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s="1"/>
  <c r="U34" i="10" s="1"/>
  <c r="U35" i="10" l="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l="1"/>
  <c r="BW36" i="10" s="1"/>
  <c r="BW37" i="10" s="1"/>
  <c r="BW38" i="10" s="1"/>
  <c r="BW39" i="10" s="1"/>
  <c r="BW40" i="10" s="1"/>
  <c r="BW41" i="10" s="1"/>
  <c r="BW42" i="10" l="1"/>
  <c r="CO34" i="10" s="1"/>
</calcChain>
</file>

<file path=xl/sharedStrings.xml><?xml version="1.0" encoding="utf-8"?>
<sst xmlns="http://schemas.openxmlformats.org/spreadsheetml/2006/main" count="1116" uniqueCount="614">
  <si>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</si>
  <si>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</si>
  <si>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</si>
  <si>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</si>
  <si>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</si>
  <si>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</si>
  <si>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</si>
  <si>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</si>
  <si>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</si>
  <si>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</si>
  <si>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</si>
  <si>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</si>
  <si>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</si>
  <si>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</si>
  <si>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</si>
  <si>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</si>
  <si>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</si>
  <si>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</si>
  <si>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</si>
  <si>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</si>
  <si>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</si>
  <si>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</si>
  <si>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</si>
  <si>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</si>
  <si>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</si>
  <si>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</si>
  <si>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</si>
  <si>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</si>
  <si>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</si>
  <si>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</si>
  <si>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</si>
  <si>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</si>
  <si>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</si>
  <si>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</si>
  <si>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</si>
  <si>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</si>
  <si>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</si>
  <si>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</si>
  <si>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</si>
  <si>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</si>
  <si>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</si>
  <si>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</si>
  <si>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</si>
  <si>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</si>
  <si>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</si>
  <si>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</si>
  <si>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</si>
  <si>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</si>
  <si>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</si>
  <si>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</si>
  <si>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</si>
  <si>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</si>
  <si>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</si>
  <si>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</si>
  <si>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</si>
  <si>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</si>
  <si>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</si>
  <si>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</si>
  <si>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</si>
  <si>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</si>
  <si>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</si>
  <si>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</si>
  <si>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</si>
  <si>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</si>
  <si>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</si>
  <si>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</si>
  <si>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</si>
  <si>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</si>
  <si>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</si>
  <si>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</si>
  <si>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</si>
  <si>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</si>
  <si>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</si>
  <si>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</si>
  <si>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</si>
  <si>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</si>
  <si>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</si>
  <si>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</si>
  <si>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</si>
  <si>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</si>
  <si>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</si>
  <si>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</si>
  <si>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</si>
  <si>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</si>
  <si>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</si>
  <si>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</si>
  <si>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</si>
  <si>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</si>
  <si>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</si>
  <si>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</si>
  <si>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</si>
  <si>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</si>
  <si>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</si>
  <si>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</si>
  <si>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</si>
  <si>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</si>
  <si>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</si>
  <si>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</si>
  <si>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</si>
  <si>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</si>
  <si>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</si>
  <si>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</si>
  <si>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</si>
  <si>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</si>
  <si>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</si>
  <si>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</si>
  <si>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</si>
  <si>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</si>
  <si>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</si>
  <si>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</si>
  <si>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</si>
  <si>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</si>
  <si>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</si>
  <si>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</si>
  <si>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</si>
  <si>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</si>
  <si>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</si>
  <si>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</si>
  <si>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</si>
  <si>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</si>
  <si>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</si>
  <si>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</si>
  <si>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</si>
  <si>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</si>
  <si>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</si>
  <si>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</si>
  <si>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</si>
  <si>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</si>
  <si>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</si>
  <si>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</si>
  <si>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</si>
  <si>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</si>
  <si>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</si>
  <si>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</si>
  <si>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</si>
  <si>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</si>
  <si>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</si>
  <si>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</si>
  <si>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</si>
  <si>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</si>
  <si>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</si>
  <si>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</si>
  <si>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</si>
  <si>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</si>
  <si>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</si>
  <si>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</si>
  <si>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</si>
  <si>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</si>
  <si>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</si>
  <si>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</si>
  <si>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</si>
  <si>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</si>
  <si>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</si>
  <si>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</si>
  <si>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</si>
  <si>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</si>
  <si>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</si>
  <si>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</si>
  <si>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</si>
  <si>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</si>
  <si>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</si>
  <si>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</si>
  <si>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</si>
  <si>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</si>
  <si>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</si>
  <si>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</si>
  <si>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</si>
  <si>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</si>
  <si>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</si>
  <si>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</si>
  <si>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</si>
  <si>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</si>
  <si>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</si>
  <si>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</si>
  <si>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</si>
  <si>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</si>
  <si>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</si>
  <si>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</si>
  <si>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</si>
  <si>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</si>
  <si>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</si>
  <si>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</si>
  <si>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</si>
  <si>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</si>
  <si>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</si>
  <si>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</si>
  <si>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</si>
  <si>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</si>
  <si>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</si>
  <si>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</si>
  <si>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</si>
  <si>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</si>
  <si>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</si>
  <si>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</si>
  <si>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</si>
  <si>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</si>
  <si>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</si>
  <si>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</si>
  <si>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</si>
  <si>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</si>
  <si>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</si>
  <si>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</si>
  <si>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</si>
  <si>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</si>
  <si>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</si>
  <si>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</si>
  <si>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</si>
  <si>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</si>
  <si>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</si>
  <si>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</si>
  <si>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</si>
  <si>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</si>
  <si>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</si>
  <si>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</si>
  <si>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</si>
  <si>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和歌山県紀美野町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</si>
  <si>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</si>
  <si>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</si>
  <si>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</si>
  <si>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</si>
  <si>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</si>
  <si>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</si>
  <si>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</si>
  <si>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</si>
  <si>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</si>
  <si>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</si>
  <si>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</si>
  <si>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</si>
  <si>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</si>
  <si>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</si>
  <si>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</si>
  <si>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</si>
  <si>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</si>
  <si>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</si>
  <si>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</si>
  <si>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</si>
  <si>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</si>
  <si>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</si>
  <si>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</si>
  <si>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</si>
  <si>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</si>
  <si>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</si>
  <si>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</si>
  <si>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</si>
  <si>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</si>
  <si>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</si>
  <si>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</si>
  <si>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</si>
  <si>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</si>
  <si>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</si>
  <si>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</si>
  <si>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</si>
  <si>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</si>
  <si>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</si>
  <si>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</si>
  <si>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</si>
  <si>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</si>
  <si>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</si>
  <si>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</si>
  <si>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</si>
  <si>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</si>
  <si>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</si>
  <si>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</si>
  <si>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</si>
  <si>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</si>
  <si>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</si>
  <si>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</si>
  <si>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</si>
  <si>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</si>
  <si>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</si>
  <si>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</si>
  <si>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</si>
  <si>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</si>
  <si>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</si>
  <si>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</si>
  <si>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</si>
  <si>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</si>
  <si>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</si>
  <si>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</si>
  <si>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</si>
  <si>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</si>
  <si>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</si>
  <si>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</si>
  <si>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</si>
  <si>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</si>
  <si>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</si>
  <si>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</si>
  <si>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</si>
  <si>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</si>
  <si>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</si>
  <si>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</si>
  <si>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</si>
  <si>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</si>
  <si>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</si>
  <si>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</si>
  <si>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</si>
  <si>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</si>
  <si>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</si>
  <si>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</si>
  <si>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</si>
  <si>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</si>
  <si>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</si>
  <si>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</si>
  <si>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</si>
  <si>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</si>
  <si>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</si>
  <si>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</si>
  <si>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</si>
  <si>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</si>
  <si>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</si>
  <si>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</si>
  <si>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</si>
  <si>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</si>
  <si>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</si>
  <si>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</si>
  <si>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</si>
  <si>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</si>
  <si>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</si>
  <si>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</si>
  <si>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</si>
  <si>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</si>
  <si>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</si>
  <si>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</si>
  <si>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</si>
  <si>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</si>
  <si>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</si>
  <si>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</si>
  <si>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</si>
  <si>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</si>
  <si>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</si>
  <si>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</si>
  <si>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</si>
  <si>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</si>
  <si>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</si>
  <si>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</si>
  <si>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</si>
  <si>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</si>
  <si>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</si>
  <si>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</si>
  <si>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</si>
  <si>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</si>
  <si>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</si>
  <si>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</si>
  <si>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</si>
  <si>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</si>
  <si>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</si>
  <si>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</si>
  <si>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</si>
  <si>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</si>
  <si>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</si>
  <si>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</si>
  <si>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</si>
  <si>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</si>
  <si>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</si>
  <si>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</si>
  <si>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</si>
  <si>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</si>
  <si>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</si>
  <si>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</si>
  <si>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</si>
  <si>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</si>
  <si>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</si>
  <si>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</si>
  <si>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</si>
  <si>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</si>
  <si>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</si>
  <si>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</si>
  <si>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</si>
  <si>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</si>
  <si>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和歌山県紀美野町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</si>
  <si>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</si>
  <si>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</si>
  <si>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</si>
  <si>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</si>
  <si>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</si>
  <si>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</si>
  <si>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</si>
  <si>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</si>
  <si>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</si>
  <si>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</si>
  <si>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</si>
  <si>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</si>
  <si>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</si>
  <si>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</si>
  <si>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</si>
  <si>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</si>
  <si>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</si>
  <si>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</si>
  <si>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</si>
  <si>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</si>
  <si>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</si>
  <si>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</si>
  <si>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</si>
  <si>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</si>
  <si>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</si>
  <si>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</si>
  <si>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</si>
  <si>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</si>
  <si>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</si>
  <si>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</si>
  <si>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</si>
  <si>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</si>
  <si>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</si>
  <si>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</si>
  <si>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</si>
  <si>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</si>
  <si>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</si>
  <si>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</si>
  <si>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</si>
  <si>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西部簡易水道事業会計</t>
    <phoneticPr fontId="5"/>
  </si>
  <si>
    <t>法適用企業</t>
    <phoneticPr fontId="5"/>
  </si>
  <si>
    <t>東部簡易水道事業会計</t>
    <phoneticPr fontId="5"/>
  </si>
  <si>
    <t>法非適用企業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</si>
  <si>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</si>
  <si>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</si>
  <si>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</si>
  <si>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</si>
  <si>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</si>
  <si>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</si>
  <si>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</si>
  <si>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</si>
  <si>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</si>
  <si>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</si>
  <si>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</si>
  <si>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</si>
  <si>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</si>
  <si>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</si>
  <si>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</si>
  <si>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</si>
  <si>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</si>
  <si>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</si>
  <si>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</si>
  <si>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</si>
  <si>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</si>
  <si>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</si>
  <si>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</si>
  <si>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</si>
  <si>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</si>
  <si>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</si>
  <si>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</si>
  <si>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</si>
  <si>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</si>
  <si>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</si>
  <si>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</si>
  <si>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</si>
  <si>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</si>
  <si>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</si>
  <si>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</si>
  <si>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</si>
  <si>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</si>
  <si>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</si>
  <si>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</si>
  <si>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</si>
  <si>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</si>
  <si>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</si>
  <si>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</si>
  <si>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</si>
  <si>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</si>
  <si>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</si>
  <si>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</si>
  <si>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</si>
  <si>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</si>
  <si>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</si>
  <si>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</si>
  <si>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</si>
  <si>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</si>
  <si>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</si>
  <si>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</si>
  <si>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</si>
  <si>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</si>
  <si>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</si>
  <si>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</si>
  <si>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</si>
  <si>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</si>
  <si>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</si>
  <si>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</si>
  <si>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</si>
  <si>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東部簡易水道事業会計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</si>
  <si>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</si>
  <si>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</si>
  <si>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</si>
  <si>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西部簡易水道事業会計</t>
    <phoneticPr fontId="5"/>
  </si>
  <si>
    <t>(Ｆ)</t>
    <phoneticPr fontId="5"/>
  </si>
  <si>
    <t>国民健康保険診療所事業会計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</si>
  <si>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</si>
  <si>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</si>
  <si>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</si>
  <si>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</si>
  <si>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</si>
  <si>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</si>
  <si>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</si>
  <si>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</si>
  <si>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</si>
  <si>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</si>
  <si>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</si>
  <si>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</si>
  <si>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</si>
  <si>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</si>
  <si>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</si>
  <si>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</si>
  <si>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</si>
  <si>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</si>
  <si>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</si>
  <si>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</si>
  <si>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</si>
  <si>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</si>
  <si>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</si>
  <si>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</si>
  <si>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</si>
  <si>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</si>
  <si>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</si>
  <si>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</si>
  <si>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</si>
  <si>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</si>
  <si>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</si>
  <si>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</si>
  <si>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</si>
  <si>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</si>
  <si>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</si>
  <si>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</si>
  <si>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</si>
  <si>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</si>
  <si>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</si>
  <si>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</si>
  <si>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</si>
  <si>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</si>
  <si>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</si>
  <si>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</si>
  <si>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</si>
  <si>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</si>
  <si>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</si>
  <si>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</si>
  <si>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</si>
  <si>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</si>
  <si>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</si>
  <si>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</si>
  <si>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</si>
  <si>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</si>
  <si>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</si>
  <si>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</si>
  <si>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</si>
  <si>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</si>
  <si>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</si>
  <si>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</si>
  <si>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</si>
  <si>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</si>
  <si>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</si>
  <si>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</si>
  <si>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</si>
  <si>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</si>
  <si>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</si>
  <si>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</si>
  <si>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</si>
  <si>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</si>
  <si>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</si>
  <si>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</si>
  <si>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</si>
  <si>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</si>
  <si>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</si>
  <si>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</si>
  <si>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</si>
  <si>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</si>
  <si>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</si>
  <si>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</si>
  <si>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</si>
  <si>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</si>
  <si>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</si>
  <si>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0.44</t>
  </si>
  <si>
    <t>▲ 0.34</t>
  </si>
  <si>
    <t>▲ 21.34</t>
  </si>
  <si>
    <t>一般会計</t>
  </si>
  <si>
    <t>西部簡易水道事業会計</t>
  </si>
  <si>
    <t>介護保険事業会計</t>
  </si>
  <si>
    <t>国民健康保険事業会計</t>
  </si>
  <si>
    <t>国民健康保険診療所事業会計</t>
  </si>
  <si>
    <t>後期高齢者医療会計</t>
  </si>
  <si>
    <t>のかみふれあい公園運営事業会計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</si>
  <si>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</si>
  <si>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</si>
  <si>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</si>
  <si>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</si>
  <si>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</si>
  <si>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</si>
  <si>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</si>
  <si>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</si>
  <si>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</si>
  <si>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</si>
  <si>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合併振興基金</t>
    <rPh sb="0" eb="2">
      <t>ガッペイ</t>
    </rPh>
    <rPh sb="2" eb="4">
      <t>シンコウ</t>
    </rPh>
    <rPh sb="4" eb="6">
      <t>キキン</t>
    </rPh>
    <phoneticPr fontId="5"/>
  </si>
  <si>
    <t>ふるさとまちづくり応援基金</t>
    <rPh sb="9" eb="11">
      <t>オウエン</t>
    </rPh>
    <rPh sb="11" eb="13">
      <t>キキン</t>
    </rPh>
    <phoneticPr fontId="5"/>
  </si>
  <si>
    <t>地上波デジタル放送中継施設基金</t>
    <rPh sb="0" eb="2">
      <t>チジョウ</t>
    </rPh>
    <rPh sb="2" eb="3">
      <t>ハ</t>
    </rPh>
    <rPh sb="7" eb="9">
      <t>ホウソウ</t>
    </rPh>
    <rPh sb="9" eb="11">
      <t>チュウケイ</t>
    </rPh>
    <rPh sb="11" eb="13">
      <t>シセツ</t>
    </rPh>
    <rPh sb="13" eb="15">
      <t>キキン</t>
    </rPh>
    <phoneticPr fontId="5"/>
  </si>
  <si>
    <t>上芝文化協会振興基金</t>
    <rPh sb="0" eb="2">
      <t>ウエシバ</t>
    </rPh>
    <rPh sb="2" eb="4">
      <t>ブンカ</t>
    </rPh>
    <rPh sb="4" eb="6">
      <t>キョウカイ</t>
    </rPh>
    <rPh sb="6" eb="8">
      <t>シンコウ</t>
    </rPh>
    <rPh sb="8" eb="10">
      <t>キキン</t>
    </rPh>
    <phoneticPr fontId="5"/>
  </si>
  <si>
    <t>紀美野町土地開発公社</t>
    <rPh sb="0" eb="4">
      <t>キミノチョウ</t>
    </rPh>
    <rPh sb="4" eb="6">
      <t>トチ</t>
    </rPh>
    <rPh sb="6" eb="8">
      <t>カイハツ</t>
    </rPh>
    <rPh sb="8" eb="10">
      <t>コウシャ</t>
    </rPh>
    <phoneticPr fontId="2"/>
  </si>
  <si>
    <t>国民健康保険野上厚生病院組合</t>
    <rPh sb="0" eb="4">
      <t>コクミンケンコウ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</si>
  <si>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4">
      <t>ジムクミアイ</t>
    </rPh>
    <phoneticPr fontId="2"/>
  </si>
  <si>
    <t>五色台広域施設組合</t>
    <rPh sb="0" eb="3">
      <t>ゴシキダイ</t>
    </rPh>
    <rPh sb="3" eb="5">
      <t>コウイキ</t>
    </rPh>
    <rPh sb="5" eb="7">
      <t>シセツ</t>
    </rPh>
    <rPh sb="7" eb="9">
      <t>クミアイ</t>
    </rPh>
    <phoneticPr fontId="2"/>
  </si>
  <si>
    <t>海南海草環境衛生施設組合</t>
    <rPh sb="0" eb="4">
      <t>カイナンカイソウ</t>
    </rPh>
    <rPh sb="4" eb="6">
      <t>カンキョウ</t>
    </rPh>
    <rPh sb="6" eb="8">
      <t>エイセイ</t>
    </rPh>
    <rPh sb="8" eb="10">
      <t>シセツ</t>
    </rPh>
    <rPh sb="10" eb="12">
      <t>クミアイ</t>
    </rPh>
    <phoneticPr fontId="2"/>
  </si>
  <si>
    <t>紀の海広域施設組合</t>
    <rPh sb="0" eb="1">
      <t>キ</t>
    </rPh>
    <rPh sb="2" eb="3">
      <t>ウミ</t>
    </rPh>
    <rPh sb="3" eb="5">
      <t>コウイキ</t>
    </rPh>
    <rPh sb="5" eb="7">
      <t>シセツ</t>
    </rPh>
    <rPh sb="7" eb="9">
      <t>クミアイ</t>
    </rPh>
    <phoneticPr fontId="2"/>
  </si>
  <si>
    <t>和歌山県市町村総合事務組合</t>
    <rPh sb="0" eb="3">
      <t>ワカヤマ</t>
    </rPh>
    <rPh sb="3" eb="4">
      <t>ケン</t>
    </rPh>
    <rPh sb="4" eb="7">
      <t>シチョウソン</t>
    </rPh>
    <rPh sb="7" eb="9">
      <t>ソウゴウ</t>
    </rPh>
    <rPh sb="9" eb="13">
      <t>ジムクミアイ</t>
    </rPh>
    <phoneticPr fontId="2"/>
  </si>
  <si>
    <t>和歌山地方税回収機構</t>
    <rPh sb="0" eb="3">
      <t>ワカヤマ</t>
    </rPh>
    <rPh sb="3" eb="6">
      <t>チホウゼイ</t>
    </rPh>
    <rPh sb="6" eb="8">
      <t>カイシュウ</t>
    </rPh>
    <rPh sb="8" eb="10">
      <t>キコウ</t>
    </rPh>
    <phoneticPr fontId="2"/>
  </si>
  <si>
    <t>-</t>
    <phoneticPr fontId="2"/>
  </si>
  <si>
    <t>和歌山県後期高齢者医療広域組合（一般会計）</t>
    <rPh sb="0" eb="3">
      <t>ワカヤマ</t>
    </rPh>
    <rPh sb="3" eb="4">
      <t>ケン</t>
    </rPh>
    <rPh sb="4" eb="6">
      <t>コウキ</t>
    </rPh>
    <rPh sb="6" eb="9">
      <t>コウレイシャ</t>
    </rPh>
    <rPh sb="9" eb="11">
      <t>イリョウ</t>
    </rPh>
    <rPh sb="11" eb="13">
      <t>コウイキ</t>
    </rPh>
    <rPh sb="13" eb="15">
      <t>クミアイ</t>
    </rPh>
    <rPh sb="16" eb="18">
      <t>イッパン</t>
    </rPh>
    <rPh sb="18" eb="20">
      <t>カイケイ</t>
    </rPh>
    <phoneticPr fontId="2"/>
  </si>
  <si>
    <t>和歌山県後期高齢者医療広域組合（特別会計）</t>
    <rPh sb="0" eb="3">
      <t>ワカヤマ</t>
    </rPh>
    <rPh sb="3" eb="4">
      <t>ケン</t>
    </rPh>
    <rPh sb="4" eb="6">
      <t>コウキ</t>
    </rPh>
    <rPh sb="6" eb="9">
      <t>コウレイシャ</t>
    </rPh>
    <rPh sb="9" eb="11">
      <t>イリョウ</t>
    </rPh>
    <rPh sb="11" eb="13">
      <t>コウイキ</t>
    </rPh>
    <rPh sb="13" eb="15">
      <t>クミアイ</t>
    </rPh>
    <rPh sb="16" eb="18">
      <t>トクベツ</t>
    </rPh>
    <rPh sb="18" eb="20">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</si>
  <si>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</si>
  <si>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</si>
  <si>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</si>
  <si>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</si>
  <si>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</si>
  <si>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地方債残高の減少により、将来負担比率と実質公債費率の双方で減少傾向をとってきた。しかしながら、平成29年度からは普通交付税の合併算定替えの縮減により減少したことにより実質公債費において増加傾向となっている。令和２年度の実質公債費比率は、前年度より0.1ポイント改善したが、類似団体との比較においても1.9ポイント高いものとなった。その一方、将来負担比率では類似団体との乖離は大きいが、その値が.0.0と比較は難しい状況となっている。
　今後も、人口減少が続く中で普通交付税が縮減することも考えられることから、それを踏まえた計画的な地方債の発行を行っていく。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</si>
  <si>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</si>
  <si>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</si>
  <si>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</si>
  <si>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内平均が将来負担比率が0.0と乖離が大きく2つの指標の中での比較は難しい。有形固定資産減価償却率については、平成30年度に比し5.3ポイント上昇し、類似団体内平均と比較しても高い値となっている。
　今後は、公共施設等総合計画、個別施設計画に基づき、除却や統合により施設規模を適切な規模を模索し、必要なものは施設の長寿命化や建替えなどの適切な管理を進めることで、将来負担比率が著しく高くならないよう計画的な地方債の発行を行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</si>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</sst>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67CA-44C9-8C62-7561ABBDE9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73892</c:v>
                </c:pt>
                <c:pt idx="1">
                  <c:v>94806</c:v>
                </c:pt>
                <c:pt idx="2">
                  <c:v>72101</c:v>
                </c:pt>
                <c:pt idx="3">
                  <c:v>160590</c:v>
                </c:pt>
                <c:pt idx="4">
                  <c:v>221495</c:v>
                </c:pt>
              </c:numCache>
            </c:numRef>
          </c:val>
          <c:smooth val="0"/>
          <c:extLst>
            <c:ext xmlns:c16="http://schemas.microsoft.com/office/drawing/2014/chart" uri="{C3380CC4-5D6E-409C-BE32-E72D297353CC}">
              <c16:uniqueId val="{00000001-67CA-44C9-8C62-7561ABBDE9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10.73</c:v>
                </c:pt>
                <c:pt idx="1">
                  <c:v>11.12</c:v>
                </c:pt>
                <c:pt idx="2">
                  <c:v>7.22</c:v>
                </c:pt>
                <c:pt idx="3">
                  <c:v>10.34</c:v>
                </c:pt>
                <c:pt idx="4">
                  <c:v>11.18</c:v>
                </c:pt>
              </c:numCache>
            </c:numRef>
          </c:val>
          <c:extLst>
            <c:ext xmlns:c16="http://schemas.microsoft.com/office/drawing/2014/chart" uri="{C3380CC4-5D6E-409C-BE32-E72D297353CC}">
              <c16:uniqueId val="{00000000-DD8B-4841-B8FF-95E1FE2685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45.91</c:v>
                </c:pt>
                <c:pt idx="1">
                  <c:v>46.93</c:v>
                </c:pt>
                <c:pt idx="2">
                  <c:v>51.51</c:v>
                </c:pt>
                <c:pt idx="3">
                  <c:v>56.26</c:v>
                </c:pt>
                <c:pt idx="4">
                  <c:v>32.270000000000003</c:v>
                </c:pt>
              </c:numCache>
            </c:numRef>
          </c:val>
          <c:extLst>
            <c:ext xmlns:c16="http://schemas.microsoft.com/office/drawing/2014/chart" uri="{C3380CC4-5D6E-409C-BE32-E72D297353CC}">
              <c16:uniqueId val="{00000001-DD8B-4841-B8FF-95E1FE2685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9.75</c:v>
                </c:pt>
                <c:pt idx="1">
                  <c:v>-0.44</c:v>
                </c:pt>
                <c:pt idx="2">
                  <c:v>-0.34</c:v>
                </c:pt>
                <c:pt idx="3">
                  <c:v>6.5</c:v>
                </c:pt>
                <c:pt idx="4">
                  <c:v>-21.34</c:v>
                </c:pt>
              </c:numCache>
            </c:numRef>
          </c:val>
          <c:smooth val="0"/>
          <c:extLst>
            <c:ext xmlns:c16="http://schemas.microsoft.com/office/drawing/2014/chart" uri="{C3380CC4-5D6E-409C-BE32-E72D297353CC}">
              <c16:uniqueId val="{00000002-DD8B-4841-B8FF-95E1FE2685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5.41</c:v>
                </c:pt>
                <c:pt idx="2">
                  <c:v>#N/A</c:v>
                </c:pt>
                <c:pt idx="3">
                  <c:v>5.56</c:v>
                </c:pt>
                <c:pt idx="4">
                  <c:v>#N/A</c:v>
                </c:pt>
                <c:pt idx="5">
                  <c:v>5.44</c:v>
                </c:pt>
                <c:pt idx="6">
                  <c:v>#N/A</c:v>
                </c:pt>
                <c:pt idx="7">
                  <c:v>5.71</c:v>
                </c:pt>
                <c:pt idx="8">
                  <c:v>#N/A</c:v>
                </c:pt>
                <c:pt idx="9">
                  <c:v>0</c:v>
                </c:pt>
              </c:numCache>
            </c:numRef>
          </c:val>
          <c:extLst>
            <c:ext xmlns:c16="http://schemas.microsoft.com/office/drawing/2014/chart" uri="{C3380CC4-5D6E-409C-BE32-E72D297353CC}">
              <c16:uniqueId val="{00000000-D200-4509-BB35-F715331D8E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00-4509-BB35-F715331D8EE2}"/>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200-4509-BB35-F715331D8EE2}"/>
            </c:ext>
          </c:extLst>
        </c:ser>
        <c:ser>
          <c:idx val="3"/>
          <c:order val="3"/>
          <c:tx>
            <c:strRef>
              <c:f>データシート!$A$30</c:f>
              <c:strCache>
                <c:ptCount val="1"/>
                <c:pt idx="0">
                  <c:v>のかみふれあい公園運営事業会計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0.06</c:v>
                </c:pt>
                <c:pt idx="8">
                  <c:v>#N/A</c:v>
                </c:pt>
                <c:pt idx="9">
                  <c:v>0.02</c:v>
                </c:pt>
              </c:numCache>
            </c:numRef>
          </c:val>
          <c:extLst>
            <c:ext xmlns:c16="http://schemas.microsoft.com/office/drawing/2014/chart" uri="{C3380CC4-5D6E-409C-BE32-E72D297353CC}">
              <c16:uniqueId val="{00000003-D200-4509-BB35-F715331D8EE2}"/>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c:v>
                </c:pt>
                <c:pt idx="6">
                  <c:v>#N/A</c:v>
                </c:pt>
                <c:pt idx="7">
                  <c:v>0</c:v>
                </c:pt>
                <c:pt idx="8">
                  <c:v>#N/A</c:v>
                </c:pt>
                <c:pt idx="9">
                  <c:v>0.04</c:v>
                </c:pt>
              </c:numCache>
            </c:numRef>
          </c:val>
          <c:extLst>
            <c:ext xmlns:c16="http://schemas.microsoft.com/office/drawing/2014/chart" uri="{C3380CC4-5D6E-409C-BE32-E72D297353CC}">
              <c16:uniqueId val="{00000004-D200-4509-BB35-F715331D8EE2}"/>
            </c:ext>
          </c:extLst>
        </c:ser>
        <c:ser>
          <c:idx val="5"/>
          <c:order val="5"/>
          <c:tx>
            <c:strRef>
              <c:f>データシート!$A$32</c:f>
              <c:strCache>
                <c:ptCount val="1"/>
                <c:pt idx="0">
                  <c:v>国民健康保険診療所事業会計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0.04</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5-D200-4509-BB35-F715331D8EE2}"/>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2.27</c:v>
                </c:pt>
                <c:pt idx="2">
                  <c:v>#N/A</c:v>
                </c:pt>
                <c:pt idx="3">
                  <c:v>1.6</c:v>
                </c:pt>
                <c:pt idx="4">
                  <c:v>#N/A</c:v>
                </c:pt>
                <c:pt idx="5">
                  <c:v>0.4</c:v>
                </c:pt>
                <c:pt idx="6">
                  <c:v>#N/A</c:v>
                </c:pt>
                <c:pt idx="7">
                  <c:v>0.42</c:v>
                </c:pt>
                <c:pt idx="8">
                  <c:v>#N/A</c:v>
                </c:pt>
                <c:pt idx="9">
                  <c:v>0.42</c:v>
                </c:pt>
              </c:numCache>
            </c:numRef>
          </c:val>
          <c:extLst>
            <c:ext xmlns:c16="http://schemas.microsoft.com/office/drawing/2014/chart" uri="{C3380CC4-5D6E-409C-BE32-E72D297353CC}">
              <c16:uniqueId val="{00000006-D200-4509-BB35-F715331D8EE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0.49</c:v>
                </c:pt>
                <c:pt idx="4">
                  <c:v>#N/A</c:v>
                </c:pt>
                <c:pt idx="5">
                  <c:v>0.84</c:v>
                </c:pt>
                <c:pt idx="6">
                  <c:v>#N/A</c:v>
                </c:pt>
                <c:pt idx="7">
                  <c:v>0.34</c:v>
                </c:pt>
                <c:pt idx="8">
                  <c:v>#N/A</c:v>
                </c:pt>
                <c:pt idx="9">
                  <c:v>0.89</c:v>
                </c:pt>
              </c:numCache>
            </c:numRef>
          </c:val>
          <c:extLst>
            <c:ext xmlns:c16="http://schemas.microsoft.com/office/drawing/2014/chart" uri="{C3380CC4-5D6E-409C-BE32-E72D297353CC}">
              <c16:uniqueId val="{00000007-D200-4509-BB35-F715331D8EE2}"/>
            </c:ext>
          </c:extLst>
        </c:ser>
        <c:ser>
          <c:idx val="8"/>
          <c:order val="8"/>
          <c:tx>
            <c:strRef>
              <c:f>データシート!$A$35</c:f>
              <c:strCache>
                <c:ptCount val="1"/>
                <c:pt idx="0">
                  <c:v>西部簡易水道事業会計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6.14</c:v>
                </c:pt>
              </c:numCache>
            </c:numRef>
          </c:val>
          <c:extLst>
            <c:ext xmlns:c16="http://schemas.microsoft.com/office/drawing/2014/chart" uri="{C3380CC4-5D6E-409C-BE32-E72D297353CC}">
              <c16:uniqueId val="{00000008-D200-4509-BB35-F715331D8E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10.71</c:v>
                </c:pt>
                <c:pt idx="2">
                  <c:v>#N/A</c:v>
                </c:pt>
                <c:pt idx="3">
                  <c:v>11.07</c:v>
                </c:pt>
                <c:pt idx="4">
                  <c:v>#N/A</c:v>
                </c:pt>
                <c:pt idx="5">
                  <c:v>7.17</c:v>
                </c:pt>
                <c:pt idx="6">
                  <c:v>#N/A</c:v>
                </c:pt>
                <c:pt idx="7">
                  <c:v>10.27</c:v>
                </c:pt>
                <c:pt idx="8">
                  <c:v>#N/A</c:v>
                </c:pt>
                <c:pt idx="9">
                  <c:v>11.66</c:v>
                </c:pt>
              </c:numCache>
            </c:numRef>
          </c:val>
          <c:extLst>
            <c:ext xmlns:c16="http://schemas.microsoft.com/office/drawing/2014/chart" uri="{C3380CC4-5D6E-409C-BE32-E72D297353CC}">
              <c16:uniqueId val="{00000009-D200-4509-BB35-F715331D8E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1134</c:v>
                </c:pt>
                <c:pt idx="5">
                  <c:v>1111</c:v>
                </c:pt>
                <c:pt idx="8">
                  <c:v>1102</c:v>
                </c:pt>
                <c:pt idx="11">
                  <c:v>1053</c:v>
                </c:pt>
                <c:pt idx="14">
                  <c:v>997</c:v>
                </c:pt>
              </c:numCache>
            </c:numRef>
          </c:val>
          <c:extLst>
            <c:ext xmlns:c16="http://schemas.microsoft.com/office/drawing/2014/chart" uri="{C3380CC4-5D6E-409C-BE32-E72D297353CC}">
              <c16:uniqueId val="{00000000-24A0-4520-AE1F-F96D778F80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A0-4520-AE1F-F96D778F80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24A0-4520-AE1F-F96D778F80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204</c:v>
                </c:pt>
                <c:pt idx="3">
                  <c:v>194</c:v>
                </c:pt>
                <c:pt idx="6">
                  <c:v>200</c:v>
                </c:pt>
                <c:pt idx="9">
                  <c:v>154</c:v>
                </c:pt>
                <c:pt idx="12">
                  <c:v>127</c:v>
                </c:pt>
              </c:numCache>
            </c:numRef>
          </c:val>
          <c:extLst>
            <c:ext xmlns:c16="http://schemas.microsoft.com/office/drawing/2014/chart" uri="{C3380CC4-5D6E-409C-BE32-E72D297353CC}">
              <c16:uniqueId val="{00000003-24A0-4520-AE1F-F96D778F80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c:v>
                </c:pt>
                <c:pt idx="3">
                  <c:v>70</c:v>
                </c:pt>
                <c:pt idx="6">
                  <c:v>77</c:v>
                </c:pt>
                <c:pt idx="9">
                  <c:v>57</c:v>
                </c:pt>
                <c:pt idx="12">
                  <c:v>51</c:v>
                </c:pt>
              </c:numCache>
            </c:numRef>
          </c:val>
          <c:extLst>
            <c:ext xmlns:c16="http://schemas.microsoft.com/office/drawing/2014/chart" uri="{C3380CC4-5D6E-409C-BE32-E72D297353CC}">
              <c16:uniqueId val="{00000004-24A0-4520-AE1F-F96D778F80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A0-4520-AE1F-F96D778F80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A0-4520-AE1F-F96D778F80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1152</c:v>
                </c:pt>
                <c:pt idx="3">
                  <c:v>1163</c:v>
                </c:pt>
                <c:pt idx="6">
                  <c:v>1222</c:v>
                </c:pt>
                <c:pt idx="9">
                  <c:v>1193</c:v>
                </c:pt>
                <c:pt idx="12">
                  <c:v>1127</c:v>
                </c:pt>
              </c:numCache>
            </c:numRef>
          </c:val>
          <c:extLst>
            <c:ext xmlns:c16="http://schemas.microsoft.com/office/drawing/2014/chart" uri="{C3380CC4-5D6E-409C-BE32-E72D297353CC}">
              <c16:uniqueId val="{00000007-24A0-4520-AE1F-F96D778F80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299</c:v>
                </c:pt>
                <c:pt idx="2">
                  <c:v>#N/A</c:v>
                </c:pt>
                <c:pt idx="3">
                  <c:v>#N/A</c:v>
                </c:pt>
                <c:pt idx="4">
                  <c:v>316</c:v>
                </c:pt>
                <c:pt idx="5">
                  <c:v>#N/A</c:v>
                </c:pt>
                <c:pt idx="6">
                  <c:v>#N/A</c:v>
                </c:pt>
                <c:pt idx="7">
                  <c:v>397</c:v>
                </c:pt>
                <c:pt idx="8">
                  <c:v>#N/A</c:v>
                </c:pt>
                <c:pt idx="9">
                  <c:v>#N/A</c:v>
                </c:pt>
                <c:pt idx="10">
                  <c:v>351</c:v>
                </c:pt>
                <c:pt idx="11">
                  <c:v>#N/A</c:v>
                </c:pt>
                <c:pt idx="12">
                  <c:v>#N/A</c:v>
                </c:pt>
                <c:pt idx="13">
                  <c:v>308</c:v>
                </c:pt>
                <c:pt idx="14">
                  <c:v>#N/A</c:v>
                </c:pt>
              </c:numCache>
            </c:numRef>
          </c:val>
          <c:smooth val="0"/>
          <c:extLst>
            <c:ext xmlns:c16="http://schemas.microsoft.com/office/drawing/2014/chart" uri="{C3380CC4-5D6E-409C-BE32-E72D297353CC}">
              <c16:uniqueId val="{00000008-24A0-4520-AE1F-F96D778F80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8988</c:v>
                </c:pt>
                <c:pt idx="5">
                  <c:v>8689</c:v>
                </c:pt>
                <c:pt idx="8">
                  <c:v>8264</c:v>
                </c:pt>
                <c:pt idx="11">
                  <c:v>8130</c:v>
                </c:pt>
                <c:pt idx="14">
                  <c:v>7747</c:v>
                </c:pt>
              </c:numCache>
            </c:numRef>
          </c:val>
          <c:extLst>
            <c:ext xmlns:c16="http://schemas.microsoft.com/office/drawing/2014/chart" uri="{C3380CC4-5D6E-409C-BE32-E72D297353CC}">
              <c16:uniqueId val="{00000000-9A7C-4683-AB80-2933674E6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c:v>
                </c:pt>
                <c:pt idx="5">
                  <c:v>95</c:v>
                </c:pt>
                <c:pt idx="8">
                  <c:v>59</c:v>
                </c:pt>
                <c:pt idx="11">
                  <c:v>134</c:v>
                </c:pt>
                <c:pt idx="14">
                  <c:v>149</c:v>
                </c:pt>
              </c:numCache>
            </c:numRef>
          </c:val>
          <c:extLst>
            <c:ext xmlns:c16="http://schemas.microsoft.com/office/drawing/2014/chart" uri="{C3380CC4-5D6E-409C-BE32-E72D297353CC}">
              <c16:uniqueId val="{00000001-9A7C-4683-AB80-2933674E6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2591</c:v>
                </c:pt>
                <c:pt idx="5">
                  <c:v>2667</c:v>
                </c:pt>
                <c:pt idx="8">
                  <c:v>2844</c:v>
                </c:pt>
                <c:pt idx="11">
                  <c:v>2957</c:v>
                </c:pt>
                <c:pt idx="14">
                  <c:v>2959</c:v>
                </c:pt>
              </c:numCache>
            </c:numRef>
          </c:val>
          <c:extLst>
            <c:ext xmlns:c16="http://schemas.microsoft.com/office/drawing/2014/chart" uri="{C3380CC4-5D6E-409C-BE32-E72D297353CC}">
              <c16:uniqueId val="{00000002-9A7C-4683-AB80-2933674E6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40</c:v>
                </c:pt>
                <c:pt idx="3">
                  <c:v>67</c:v>
                </c:pt>
                <c:pt idx="6">
                  <c:v>16</c:v>
                </c:pt>
                <c:pt idx="9">
                  <c:v>175</c:v>
                </c:pt>
                <c:pt idx="12">
                  <c:v>230</c:v>
                </c:pt>
              </c:numCache>
            </c:numRef>
          </c:val>
          <c:extLst>
            <c:ext xmlns:c16="http://schemas.microsoft.com/office/drawing/2014/chart" uri="{C3380CC4-5D6E-409C-BE32-E72D297353CC}">
              <c16:uniqueId val="{00000003-9A7C-4683-AB80-2933674E6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7C-4683-AB80-2933674E6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7C-4683-AB80-2933674E6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1649</c:v>
                </c:pt>
                <c:pt idx="3">
                  <c:v>1640</c:v>
                </c:pt>
                <c:pt idx="6">
                  <c:v>1591</c:v>
                </c:pt>
                <c:pt idx="9">
                  <c:v>1402</c:v>
                </c:pt>
                <c:pt idx="12">
                  <c:v>1354</c:v>
                </c:pt>
              </c:numCache>
            </c:numRef>
          </c:val>
          <c:extLst>
            <c:ext xmlns:c16="http://schemas.microsoft.com/office/drawing/2014/chart" uri="{C3380CC4-5D6E-409C-BE32-E72D297353CC}">
              <c16:uniqueId val="{00000006-9A7C-4683-AB80-2933674E6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3226</c:v>
                </c:pt>
                <c:pt idx="3">
                  <c:v>2929</c:v>
                </c:pt>
                <c:pt idx="6">
                  <c:v>2708</c:v>
                </c:pt>
                <c:pt idx="9">
                  <c:v>2512</c:v>
                </c:pt>
                <c:pt idx="12">
                  <c:v>2588</c:v>
                </c:pt>
              </c:numCache>
            </c:numRef>
          </c:val>
          <c:extLst>
            <c:ext xmlns:c16="http://schemas.microsoft.com/office/drawing/2014/chart" uri="{C3380CC4-5D6E-409C-BE32-E72D297353CC}">
              <c16:uniqueId val="{00000007-9A7C-4683-AB80-2933674E6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506</c:v>
                </c:pt>
                <c:pt idx="3">
                  <c:v>441</c:v>
                </c:pt>
                <c:pt idx="6">
                  <c:v>410</c:v>
                </c:pt>
                <c:pt idx="9">
                  <c:v>384</c:v>
                </c:pt>
                <c:pt idx="12">
                  <c:v>349</c:v>
                </c:pt>
              </c:numCache>
            </c:numRef>
          </c:val>
          <c:extLst>
            <c:ext xmlns:c16="http://schemas.microsoft.com/office/drawing/2014/chart" uri="{C3380CC4-5D6E-409C-BE32-E72D297353CC}">
              <c16:uniqueId val="{00000008-9A7C-4683-AB80-2933674E6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7C-4683-AB80-2933674E6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9400</c:v>
                </c:pt>
                <c:pt idx="3">
                  <c:v>9186</c:v>
                </c:pt>
                <c:pt idx="6">
                  <c:v>8705</c:v>
                </c:pt>
                <c:pt idx="9">
                  <c:v>8429</c:v>
                </c:pt>
                <c:pt idx="12">
                  <c:v>8525</c:v>
                </c:pt>
              </c:numCache>
            </c:numRef>
          </c:val>
          <c:extLst>
            <c:ext xmlns:c16="http://schemas.microsoft.com/office/drawing/2014/chart" uri="{C3380CC4-5D6E-409C-BE32-E72D297353CC}">
              <c16:uniqueId val="{0000000A-9A7C-4683-AB80-2933674E6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3121</c:v>
                </c:pt>
                <c:pt idx="2">
                  <c:v>#N/A</c:v>
                </c:pt>
                <c:pt idx="3">
                  <c:v>#N/A</c:v>
                </c:pt>
                <c:pt idx="4">
                  <c:v>2811</c:v>
                </c:pt>
                <c:pt idx="5">
                  <c:v>#N/A</c:v>
                </c:pt>
                <c:pt idx="6">
                  <c:v>#N/A</c:v>
                </c:pt>
                <c:pt idx="7">
                  <c:v>2263</c:v>
                </c:pt>
                <c:pt idx="8">
                  <c:v>#N/A</c:v>
                </c:pt>
                <c:pt idx="9">
                  <c:v>#N/A</c:v>
                </c:pt>
                <c:pt idx="10">
                  <c:v>1681</c:v>
                </c:pt>
                <c:pt idx="11">
                  <c:v>#N/A</c:v>
                </c:pt>
                <c:pt idx="12">
                  <c:v>#N/A</c:v>
                </c:pt>
                <c:pt idx="13">
                  <c:v>2190</c:v>
                </c:pt>
                <c:pt idx="14">
                  <c:v>#N/A</c:v>
                </c:pt>
              </c:numCache>
            </c:numRef>
          </c:val>
          <c:smooth val="0"/>
          <c:extLst>
            <c:ext xmlns:c16="http://schemas.microsoft.com/office/drawing/2014/chart" uri="{C3380CC4-5D6E-409C-BE32-E72D297353CC}">
              <c16:uniqueId val="{0000000B-9A7C-4683-AB80-2933674E6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2378</c:v>
                </c:pt>
                <c:pt idx="1">
                  <c:v>2537</c:v>
                </c:pt>
                <c:pt idx="2">
                  <c:v>1496</c:v>
                </c:pt>
              </c:numCache>
            </c:numRef>
          </c:val>
          <c:extLst>
            <c:ext xmlns:c16="http://schemas.microsoft.com/office/drawing/2014/chart" uri="{C3380CC4-5D6E-409C-BE32-E72D297353CC}">
              <c16:uniqueId val="{00000000-0324-4741-8AE7-D5321C2814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0324-4741-8AE7-D5321C2814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1306</c:v>
                </c:pt>
                <c:pt idx="1">
                  <c:v>991</c:v>
                </c:pt>
                <c:pt idx="2">
                  <c:v>1910</c:v>
                </c:pt>
              </c:numCache>
            </c:numRef>
          </c:val>
          <c:extLst>
            <c:ext xmlns:c16="http://schemas.microsoft.com/office/drawing/2014/chart" uri="{C3380CC4-5D6E-409C-BE32-E72D297353CC}">
              <c16:uniqueId val="{00000002-0324-4741-8AE7-D5321C2814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{BED9F75D-2205-48BD-9ABC-6043C03C9359}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260-4224-9FA7-5BB61F83A2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{CBF348D9-AF99-476B-BF72-CC52EE41FA3F}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60-4224-9FA7-5BB61F83A2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{FED6991F-C9B3-4D57-9B1B-AF731CB64F04}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60-4224-9FA7-5BB61F83A2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{6E95F529-F9BD-401B-B8AE-69216CAAB62D}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60-4224-9FA7-5BB61F83A2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{42529CE5-31F3-4C86-AB54-486779F378DB}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60-4224-9FA7-5BB61F83A2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{103DA0CA-3974-451C-9B51-3B9C4431D8C3}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260-4224-9FA7-5BB61F83A2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{BAB92382-0651-403B-AE28-6E68910D4DA3}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260-4224-9FA7-5BB61F83A2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{FDB5F646-6583-4DDC-BDBA-545A4338DF43}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260-4224-9FA7-5BB61F83A2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{A0037C90-5043-453C-966F-6F2E9EA96346}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260-4224-9FA7-5BB61F83A2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63.6</c:v>
                </c:pt>
              </c:numCache>
            </c:numRef>
          </c:xVal>
          <c:yVal>
            <c:numRef>
              <c:f>公会計指標分析・財政指標組合せ分析表!$BP$51:$DC$51</c:f>
              <c:numCache>
                <c:formatCode>#,##0.0;"▲ "#,##0.0</c:formatCode>
                <c:ptCount val="40"/>
                <c:pt idx="16">
                  <c:v>64.2</c:v>
                </c:pt>
                <c:pt idx="24">
                  <c:v>48.4</c:v>
                </c:pt>
              </c:numCache>
            </c:numRef>
          </c:yVal>
          <c:smooth val="0"/>
          <c:extLst>
            <c:ext xmlns:c16="http://schemas.microsoft.com/office/drawing/2014/chart" uri="{C3380CC4-5D6E-409C-BE32-E72D297353CC}">
              <c16:uniqueId val="{00000009-7260-4224-9FA7-5BB61F83A2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{26E6336F-64C1-48E1-879C-C0AA095674A4}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260-4224-9FA7-5BB61F83A2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{F1FF0A17-C8F3-4DEA-9F33-B650B56C2041}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60-4224-9FA7-5BB61F83A2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{31E63642-ABBF-4485-995D-B63AEA8E0732}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60-4224-9FA7-5BB61F83A2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{0C1E2D2B-187D-4099-A89D-A23F83D84EBC}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60-4224-9FA7-5BB61F83A2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{9DDC7904-85AF-4D27-9EA0-81D8648BA6AB}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60-4224-9FA7-5BB61F83A2B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{A42952ED-E076-46CE-90F0-5CB205D15062}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260-4224-9FA7-5BB61F83A2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{DFF3926C-781F-4B24-9564-D0CCAA3FDD21}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260-4224-9FA7-5BB61F83A2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{A6EFD078-08CC-4741-8A33-0D003492A30F}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260-4224-9FA7-5BB61F83A2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{531F4DA8-FD2F-497F-8E15-F0F5861C1678}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260-4224-9FA7-5BB61F83A2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61.2</c:v>
                </c:pt>
                <c:pt idx="24">
                  <c:v>62.9</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7260-4224-9FA7-5BB61F83A2B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{70D809D5-D3CE-41C0-8F3B-FB3D0C5F52F9}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48-4C50-8DB9-575F210FBA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{D79242C0-65D6-4F21-BE5E-72F76A1E2EEA}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48-4C50-8DB9-575F210FBA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{2D558C53-C0A6-4EC9-9FB1-AE55962BCCE0}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48-4C50-8DB9-575F210FBA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{54682674-01A7-4FA0-BD8E-2B184B7C35C9}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48-4C50-8DB9-575F210FBA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{0F980551-18BA-406E-82AA-C037C4C7438C}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48-4C50-8DB9-575F210FBA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{35063ED3-2494-4FE4-9BBE-2C237C6752C0}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48-4C50-8DB9-575F210FBA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{05FEFF69-CD33-4B96-8FE1-AA8A1B7B179E}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48-4C50-8DB9-575F210FBA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{8AF33F28-B1D5-4461-B560-12C1FCA7314C}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48-4C50-8DB9-575F210FBA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{3D5FC2BD-3231-4CD8-BAC1-C89787D8D711}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48-4C50-8DB9-575F210FBA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7.7</c:v>
                </c:pt>
                <c:pt idx="16">
                  <c:v>9.3000000000000007</c:v>
                </c:pt>
                <c:pt idx="24">
                  <c:v>10</c:v>
                </c:pt>
                <c:pt idx="32">
                  <c:v>9.9</c:v>
                </c:pt>
              </c:numCache>
            </c:numRef>
          </c:xVal>
          <c:yVal>
            <c:numRef>
              <c:f>公会計指標分析・財政指標組合せ分析表!$BP$73:$DC$73</c:f>
              <c:numCache>
                <c:formatCode>#,##0.0;"▲ "#,##0.0</c:formatCode>
                <c:ptCount val="40"/>
                <c:pt idx="0">
                  <c:v>83.5</c:v>
                </c:pt>
                <c:pt idx="8">
                  <c:v>78</c:v>
                </c:pt>
                <c:pt idx="16">
                  <c:v>64.2</c:v>
                </c:pt>
                <c:pt idx="24">
                  <c:v>48.4</c:v>
                </c:pt>
                <c:pt idx="32">
                  <c:v>59.9</c:v>
                </c:pt>
              </c:numCache>
            </c:numRef>
          </c:yVal>
          <c:smooth val="0"/>
          <c:extLst>
            <c:ext xmlns:c16="http://schemas.microsoft.com/office/drawing/2014/chart" uri="{C3380CC4-5D6E-409C-BE32-E72D297353CC}">
              <c16:uniqueId val="{00000009-B348-4C50-8DB9-575F210FBA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{229853C1-0492-4B8A-B4FC-916327921F5B}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48-4C50-8DB9-575F210FBA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{31029EAD-2910-4604-8292-1A3D1A163FFE}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48-4C50-8DB9-575F210FBA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{A5F7F40E-D7FF-410B-9F3D-3C32005F1C3C}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48-4C50-8DB9-575F210FBA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{33C6C984-402C-4B7A-83E9-16A81D845FD3}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48-4C50-8DB9-575F210FBA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{D58B6382-B137-4B76-958E-EE762E805BEA}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48-4C50-8DB9-575F210FBAD5}"/>
                </c:ext>
              </c:extLst>
            </c:dLbl>
            <c:dLbl>
              <c:idx val="8"/>
              <c:layout>
                <c:manualLayout>
                  <c:x val="-2.6710997734770717E-2"/>
                  <c:y val="-6.35990854211946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{DE9AC0EC-3075-4809-956B-DA8086E49035}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48-4C50-8DB9-575F210FBAD5}"/>
                </c:ext>
              </c:extLst>
            </c:dLbl>
            <c:dLbl>
              <c:idx val="16"/>
              <c:layout>
                <c:manualLayout>
                  <c:x val="-3.1697991619110633E-2"/>
                  <c:y val="-2.5757633876678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{688A9ACF-3A67-47AF-92A0-52087C0AD1E3}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48-4C50-8DB9-575F210FBA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{7B238713-CE56-4C90-ABBC-B9B672CA8F3C}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48-4C50-8DB9-575F210FBA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{CA91AF92-C266-4C3E-8ED7-7308CD562C1A}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48-4C50-8DB9-575F210FBA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48-4C50-8DB9-575F210FBAD5}"/>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年度以降で元利償還金が増加していたが、元利償還金が著しく増加することのないよう借入を調整していることからその後の変動幅は少ない。</a:t>
          </a:r>
        </a:p>
        <a:p>
          <a:r>
            <a:rPr kumimoji="1" lang="ja-JP" altLang="en-US" sz="1400">
              <a:latin typeface="ＭＳ ゴシック" pitchFamily="49" charset="-128"/>
              <a:ea typeface="ＭＳ ゴシック" pitchFamily="49" charset="-128"/>
            </a:rPr>
            <a:t>　一方、地方交付税の財政措置がある臨時財政対策債や過疎対策・辺地対策・合併特例事業債といった財政運営に有利な地方債の発行により実質公債費比率の分子が増加しないよう努めている。</a:t>
          </a:r>
        </a:p>
        <a:p>
          <a:r>
            <a:rPr kumimoji="1" lang="ja-JP" altLang="en-US" sz="1400">
              <a:latin typeface="ＭＳ ゴシック" pitchFamily="49" charset="-128"/>
              <a:ea typeface="ＭＳ ゴシック" pitchFamily="49" charset="-128"/>
            </a:rPr>
            <a:t>　今後も町債発行額の抑制を図りながら、健全な財政運営を行っていく。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将来支払う一般会計等に係る地方債額は</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百万円、組合等負担等見込額が</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百万円、組合等連結実質赤字額負担見込額が野上厚生病院分として</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百万円増加したことと、それに充当できる財源として基準財政需要額算入見込額が減少したことにより、結果将来負担比率の分子は前年度より</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百万円増加することとなった。</a:t>
          </a:r>
        </a:p>
        <a:p>
          <a:r>
            <a:rPr kumimoji="1" lang="ja-JP" altLang="en-US" sz="1400">
              <a:latin typeface="ＭＳ ゴシック" pitchFamily="49" charset="-128"/>
              <a:ea typeface="ＭＳ ゴシック" pitchFamily="49" charset="-128"/>
            </a:rPr>
            <a:t>　今後も全国的に見ても高い住民一人当たりの公債費残高を減少させるよう、計画的な地方債の活用を行っていく。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和歌山県紀美野町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これまで財政調整基金が基金全体のうちの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割とそのほとんどを占めている状態であったが、今後の公共施設等の適正管理に要する費用に備えるために公共施設等整備基金を新設し、財政調整基金より積替を行った結果、令和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年度では全体に占める割合が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％まで落ちることとなった。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今後は公共施設の適正管理のために公共施設等整備基金の取崩しや道の駅整備事業などの大規模事業が控えることから基金残高については減少していくものと思われる。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中長期的な視点を引き続き持ち、必要な部分は取崩しを行いつつも、災害などの緊急的な場合にも対応できるように備えていく。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増加するであろう公共施設の適正管理を行っていくための経費に備えるもので公共施設の更新、長寿命化や統廃合などの事業に係る事業に充当するものである。合併振興基金については、合併後の町民の連携強化及び地域振興を図る事業に充当するものである。ふるさとまちづくり応援基金はふるさと納税を原資とし、寄附項目に応じた事業の促進等に充てるものである。地上デジタル放送中継施設基金は、町が運営する中継施設の維持管理等に係る経費に充てられるものである。上芝貞雄文化・教育振興基金は文化・教育の振興を図るための経費に充てられ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百万円を積立てたことによる。合併振興基金については、かじか荘設備更新事業のため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百万円を行ったことなどによる。ふるさとまちづくり応援基金では、ふるさと納税の寄附金が増加していることからそれを積み立てた結果として増加となった。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更新事業や廃止に伴う除却に充当していくため減少するが、総合管理計画の見直し時に必要な額の積増しを行っていきたい。合併振興基金については、償還が済んだ額から事業への充当を行っていくことにより事業への充当を考えていく。また地上デジタル放送中継施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年度からの大規模な設備更新で基金残高は減少する見込み。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年度に今後の公共施設等の更新や除却に対する需要が高まることから公共施設等整備基金を創設し、財政調整基金から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百万円を取崩し積替えを行ったことから令和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％を基準として積立額が推移するように考える。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現在の標準財政規模からすれば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百万円程度であることから、現状積立額が多い状況となっている。これは、今後の道の駅整備事業や消防庁舎建設事業に備えるためのものであり、基金残高は徐々に減少していくと思われる。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増減なく推移している。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現在償還額が一時的に増加することがないよう計画的な起債の発行を行っていることから、当面の間は現状のまま推移すると思われる。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238500" y="51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86889</xdr:rowOff>
    </xdr:from>
    <xdr:to>
      <xdr:col>19</xdr:col>
      <xdr:colOff>136525</xdr:colOff>
      <xdr:row>31</xdr:row>
      <xdr:rowOff>10795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3289300" y="5230389"/>
          <a:ext cx="762000" cy="9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836044" y="50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86" name="n_3aveValue有形固定資産減価償却率">
          <a:extLst>
            <a:ext uri="{FF2B5EF4-FFF2-40B4-BE49-F238E27FC236}">
              <a16:creationId xmlns:a16="http://schemas.microsoft.com/office/drawing/2014/main" id="{00000000-0008-0000-0000-000056000000}"/>
            </a:ext>
          </a:extLst>
        </xdr:cNvPr>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87" name="n_4aveValue有形固定資産減価償却率">
          <a:extLst>
            <a:ext uri="{FF2B5EF4-FFF2-40B4-BE49-F238E27FC236}">
              <a16:creationId xmlns:a16="http://schemas.microsoft.com/office/drawing/2014/main" id="{00000000-0008-0000-0000-000057000000}"/>
            </a:ext>
          </a:extLst>
        </xdr:cNvPr>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当町の債務償還比率は、前年度と比し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ポイント高いものとなった。これは、普通交付税の合併算定替の縮減等による経常一般財源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の分母の減少によるものが大きい。また、類似団体に比べ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ポイント高いものとなって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のは、自主財源に乏しい財政事情から交付税算定の高い地方債に依存しているため、地方債残高が高く将来負担額もおのずと高くなることに起因している。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73995</xdr:rowOff>
    </xdr:from>
    <xdr:to>
      <xdr:col>76</xdr:col>
      <xdr:colOff>73025</xdr:colOff>
      <xdr:row>33</xdr:row>
      <xdr:rowOff>4145</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5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52422</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5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35751</xdr:rowOff>
    </xdr:from>
    <xdr:to>
      <xdr:col>72</xdr:col>
      <xdr:colOff>123825</xdr:colOff>
      <xdr:row>32</xdr:row>
      <xdr:rowOff>137351</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5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86551</xdr:rowOff>
    </xdr:from>
    <xdr:to>
      <xdr:col>76</xdr:col>
      <xdr:colOff>22225</xdr:colOff>
      <xdr:row>32</xdr:row>
      <xdr:rowOff>124795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5572951"/>
          <a:ext cx="711200" cy="3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1669</xdr:rowOff>
    </xdr:from>
    <xdr:to>
      <xdr:col>68</xdr:col>
      <xdr:colOff>123825</xdr:colOff>
      <xdr:row>32</xdr:row>
      <xdr:rowOff>103269</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3271500" y="54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52469</xdr:rowOff>
    </xdr:from>
    <xdr:to>
      <xdr:col>72</xdr:col>
      <xdr:colOff>73025</xdr:colOff>
      <xdr:row>32</xdr:row>
      <xdr:rowOff>86551</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3322300" y="5538869"/>
          <a:ext cx="762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162324</xdr:rowOff>
    </xdr:from>
    <xdr:to>
      <xdr:col>64</xdr:col>
      <xdr:colOff>123825</xdr:colOff>
      <xdr:row>32</xdr:row>
      <xdr:rowOff>92474</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2509500" y="5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41674</xdr:rowOff>
    </xdr:from>
    <xdr:to>
      <xdr:col>68</xdr:col>
      <xdr:colOff>73025</xdr:colOff>
      <xdr:row>32</xdr:row>
      <xdr:rowOff>52469</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560300" y="552807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9226</xdr:rowOff>
    </xdr:from>
    <xdr:to>
      <xdr:col>60</xdr:col>
      <xdr:colOff>123825</xdr:colOff>
      <xdr:row>32</xdr:row>
      <xdr:rowOff>110826</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1747500" y="549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41674</xdr:rowOff>
    </xdr:from>
    <xdr:to>
      <xdr:col>64</xdr:col>
      <xdr:colOff>73025</xdr:colOff>
      <xdr:row>32</xdr:row>
      <xdr:rowOff>60026</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1798300" y="5528074"/>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46" name="n_1aveValue債務償還比率">
          <a:extLst>
            <a:ext uri="{FF2B5EF4-FFF2-40B4-BE49-F238E27FC236}">
              <a16:creationId xmlns:a16="http://schemas.microsoft.com/office/drawing/2014/main" id="{00000000-0008-0000-0000-000092000000}"/>
            </a:ext>
          </a:extLst>
        </xdr:cNvPr>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47" name="n_2aveValue債務償還比率">
          <a:extLst>
            <a:ext uri="{FF2B5EF4-FFF2-40B4-BE49-F238E27FC236}">
              <a16:creationId xmlns:a16="http://schemas.microsoft.com/office/drawing/2014/main" id="{00000000-0008-0000-0000-000093000000}"/>
            </a:ext>
          </a:extLst>
        </xdr:cNvPr>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48" name="n_3aveValue債務償還比率">
          <a:extLst>
            <a:ext uri="{FF2B5EF4-FFF2-40B4-BE49-F238E27FC236}">
              <a16:creationId xmlns:a16="http://schemas.microsoft.com/office/drawing/2014/main" id="{00000000-0008-0000-0000-000094000000}"/>
            </a:ext>
          </a:extLst>
        </xdr:cNvPr>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49" name="n_4aveValue債務償還比率">
          <a:extLst>
            <a:ext uri="{FF2B5EF4-FFF2-40B4-BE49-F238E27FC236}">
              <a16:creationId xmlns:a16="http://schemas.microsoft.com/office/drawing/2014/main" id="{00000000-0008-0000-0000-000095000000}"/>
            </a:ext>
          </a:extLst>
        </xdr:cNvPr>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128478</xdr:rowOff>
    </xdr:from>
    <xdr:ext cx="469744" cy="259045"/>
    <xdr:sp macro="" textlink="">
      <xdr:nvSpPr>
        <xdr:cNvPr id="150" name="n_1mainValue債務償還比率">
          <a:extLst>
            <a:ext uri="{FF2B5EF4-FFF2-40B4-BE49-F238E27FC236}">
              <a16:creationId xmlns:a16="http://schemas.microsoft.com/office/drawing/2014/main" id="{00000000-0008-0000-0000-000096000000}"/>
            </a:ext>
          </a:extLst>
        </xdr:cNvPr>
        <xdr:cNvSpPr txBox="1"/>
      </xdr:nvSpPr>
      <xdr:spPr>
        <a:xfrm>
          <a:off x="13836727" y="56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94396</xdr:rowOff>
    </xdr:from>
    <xdr:ext cx="469744" cy="259045"/>
    <xdr:sp macro="" textlink="">
      <xdr:nvSpPr>
        <xdr:cNvPr id="151" name="n_2mainValue債務償還比率">
          <a:extLst>
            <a:ext uri="{FF2B5EF4-FFF2-40B4-BE49-F238E27FC236}">
              <a16:creationId xmlns:a16="http://schemas.microsoft.com/office/drawing/2014/main" id="{00000000-0008-0000-0000-000097000000}"/>
            </a:ext>
          </a:extLst>
        </xdr:cNvPr>
        <xdr:cNvSpPr txBox="1"/>
      </xdr:nvSpPr>
      <xdr:spPr>
        <a:xfrm>
          <a:off x="13087427" y="558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83601</xdr:rowOff>
    </xdr:from>
    <xdr:ext cx="469744" cy="259045"/>
    <xdr:sp macro="" textlink="">
      <xdr:nvSpPr>
        <xdr:cNvPr id="152" name="n_3mainValue債務償還比率">
          <a:extLst>
            <a:ext uri="{FF2B5EF4-FFF2-40B4-BE49-F238E27FC236}">
              <a16:creationId xmlns:a16="http://schemas.microsoft.com/office/drawing/2014/main" id="{00000000-0008-0000-0000-000098000000}"/>
            </a:ext>
          </a:extLst>
        </xdr:cNvPr>
        <xdr:cNvSpPr txBox="1"/>
      </xdr:nvSpPr>
      <xdr:spPr>
        <a:xfrm>
          <a:off x="12325427" y="5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101953</xdr:rowOff>
    </xdr:from>
    <xdr:ext cx="469744" cy="259045"/>
    <xdr:sp macro="" textlink="">
      <xdr:nvSpPr>
        <xdr:cNvPr id="153" name="n_4mainValue債務償還比率">
          <a:extLst>
            <a:ext uri="{FF2B5EF4-FFF2-40B4-BE49-F238E27FC236}">
              <a16:creationId xmlns:a16="http://schemas.microsoft.com/office/drawing/2014/main" id="{00000000-0008-0000-0000-000099000000}"/>
            </a:ext>
          </a:extLst>
        </xdr:cNvPr>
        <xdr:cNvSpPr txBox="1"/>
      </xdr:nvSpPr>
      <xdr:spPr>
        <a:xfrm>
          <a:off x="11563427" y="558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00000000-0008-0000-0000-00009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135255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908300" y="645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108578</xdr:rowOff>
    </xdr:from>
    <xdr:ext cx="599010"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7138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148434</xdr:rowOff>
    </xdr:from>
    <xdr:to>
      <xdr:col>50</xdr:col>
      <xdr:colOff>165100</xdr:colOff>
      <xdr:row>42</xdr:row>
      <xdr:rowOff>78584</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588500" y="71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148679</xdr:rowOff>
    </xdr:from>
    <xdr:to>
      <xdr:col>46</xdr:col>
      <xdr:colOff>38100</xdr:colOff>
      <xdr:row>42</xdr:row>
      <xdr:rowOff>78829</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8699500" y="71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27784</xdr:rowOff>
    </xdr:from>
    <xdr:to>
      <xdr:col>50</xdr:col>
      <xdr:colOff>114300</xdr:colOff>
      <xdr:row>42</xdr:row>
      <xdr:rowOff>28029</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8750300" y="7228684"/>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7" name="n_4aveValue【道路】&#10;一人当たり延長">
          <a:extLst>
            <a:ext uri="{FF2B5EF4-FFF2-40B4-BE49-F238E27FC236}">
              <a16:creationId xmlns:a16="http://schemas.microsoft.com/office/drawing/2014/main" id="{00000000-0008-0000-0100-00007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69711</xdr:rowOff>
    </xdr:from>
    <xdr:ext cx="534377" cy="259045"/>
    <xdr:sp macro="" textlink="">
      <xdr:nvSpPr>
        <xdr:cNvPr id="128" name="n_1mainValue【道路】&#10;一人当たり延長">
          <a:extLst>
            <a:ext uri="{FF2B5EF4-FFF2-40B4-BE49-F238E27FC236}">
              <a16:creationId xmlns:a16="http://schemas.microsoft.com/office/drawing/2014/main" id="{00000000-0008-0000-0100-000080000000}"/>
            </a:ext>
          </a:extLst>
        </xdr:cNvPr>
        <xdr:cNvSpPr txBox="1"/>
      </xdr:nvSpPr>
      <xdr:spPr>
        <a:xfrm>
          <a:off x="9359411" y="72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69956</xdr:rowOff>
    </xdr:from>
    <xdr:ext cx="534377" cy="259045"/>
    <xdr:sp macro="" textlink="">
      <xdr:nvSpPr>
        <xdr:cNvPr id="129" name="n_2mainValue【道路】&#10;一人当たり延長">
          <a:extLst>
            <a:ext uri="{FF2B5EF4-FFF2-40B4-BE49-F238E27FC236}">
              <a16:creationId xmlns:a16="http://schemas.microsoft.com/office/drawing/2014/main" id="{00000000-0008-0000-0100-000081000000}"/>
            </a:ext>
          </a:extLst>
        </xdr:cNvPr>
        <xdr:cNvSpPr txBox="1"/>
      </xdr:nvSpPr>
      <xdr:spPr>
        <a:xfrm>
          <a:off x="8483111" y="72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3746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60234</xdr:rowOff>
    </xdr:from>
    <xdr:to>
      <xdr:col>15</xdr:col>
      <xdr:colOff>101600</xdr:colOff>
      <xdr:row>59</xdr:row>
      <xdr:rowOff>161834</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111034</xdr:rowOff>
    </xdr:from>
    <xdr:to>
      <xdr:col>19</xdr:col>
      <xdr:colOff>177800</xdr:colOff>
      <xdr:row>59</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2908300" y="102265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26505</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02" name="【橋りょう・トンネル】&#10;一人当たり有形固定資産（償却資産）額最小値テキスト">
          <a:extLst>
            <a:ext uri="{FF2B5EF4-FFF2-40B4-BE49-F238E27FC236}">
              <a16:creationId xmlns:a16="http://schemas.microsoft.com/office/drawing/2014/main" id="{00000000-0008-0000-0100-0000CA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00000000-0008-0000-0100-0000CC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0000000-0008-0000-0100-0000CE000000}"/>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90786</xdr:rowOff>
    </xdr:from>
    <xdr:to>
      <xdr:col>50</xdr:col>
      <xdr:colOff>165100</xdr:colOff>
      <xdr:row>64</xdr:row>
      <xdr:rowOff>20936</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9588500" y="108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91496</xdr:rowOff>
    </xdr:from>
    <xdr:to>
      <xdr:col>46</xdr:col>
      <xdr:colOff>38100</xdr:colOff>
      <xdr:row>64</xdr:row>
      <xdr:rowOff>21646</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8699500" y="108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141586</xdr:rowOff>
    </xdr:from>
    <xdr:to>
      <xdr:col>50</xdr:col>
      <xdr:colOff>114300</xdr:colOff>
      <xdr:row>63</xdr:row>
      <xdr:rowOff>142296</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8750300" y="10942936"/>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22" name="n_3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23" name="n_4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12063</xdr:rowOff>
    </xdr:from>
    <xdr:ext cx="534377" cy="259045"/>
    <xdr:sp macro="" textlink="">
      <xdr:nvSpPr>
        <xdr:cNvPr id="224" name="n_1main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9359411" y="109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12773</xdr:rowOff>
    </xdr:from>
    <xdr:ext cx="534377" cy="259045"/>
    <xdr:sp macro="" textlink="">
      <xdr:nvSpPr>
        <xdr:cNvPr id="225" name="n_2main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8483111" y="109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2" name="【公営住宅】&#10;有形固定資産減価償却率最小値テキスト">
          <a:extLst>
            <a:ext uri="{FF2B5EF4-FFF2-40B4-BE49-F238E27FC236}">
              <a16:creationId xmlns:a16="http://schemas.microsoft.com/office/drawing/2014/main" id="{00000000-0008-0000-0100-0000FC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00000000-0008-0000-0100-0000FE00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00000000-0008-0000-0100-000000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67" name="楕円 266">
          <a:extLst>
            <a:ext uri="{FF2B5EF4-FFF2-40B4-BE49-F238E27FC236}">
              <a16:creationId xmlns:a16="http://schemas.microsoft.com/office/drawing/2014/main" id="{00000000-0008-0000-0100-00000B010000}"/>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16692</xdr:rowOff>
    </xdr:from>
    <xdr:to>
      <xdr:col>15</xdr:col>
      <xdr:colOff>101600</xdr:colOff>
      <xdr:row>84</xdr:row>
      <xdr:rowOff>118292</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2857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67492</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2908300" y="1434846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70" name="n_1aveValue【公営住宅】&#10;有形固定資産減価償却率">
          <a:extLst>
            <a:ext uri="{FF2B5EF4-FFF2-40B4-BE49-F238E27FC236}">
              <a16:creationId xmlns:a16="http://schemas.microsoft.com/office/drawing/2014/main" id="{00000000-0008-0000-0100-00000E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71" name="n_2aveValue【公営住宅】&#10;有形固定資産減価償却率">
          <a:extLst>
            <a:ext uri="{FF2B5EF4-FFF2-40B4-BE49-F238E27FC236}">
              <a16:creationId xmlns:a16="http://schemas.microsoft.com/office/drawing/2014/main" id="{00000000-0008-0000-0100-00000F010000}"/>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72" name="n_3aveValue【公営住宅】&#10;有形固定資産減価償却率">
          <a:extLst>
            <a:ext uri="{FF2B5EF4-FFF2-40B4-BE49-F238E27FC236}">
              <a16:creationId xmlns:a16="http://schemas.microsoft.com/office/drawing/2014/main" id="{00000000-0008-0000-0100-000010010000}"/>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73" name="n_4aveValue【公営住宅】&#10;有形固定資産減価償却率">
          <a:extLst>
            <a:ext uri="{FF2B5EF4-FFF2-40B4-BE49-F238E27FC236}">
              <a16:creationId xmlns:a16="http://schemas.microsoft.com/office/drawing/2014/main" id="{00000000-0008-0000-0100-000011010000}"/>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74" name="n_1mainValue【公営住宅】&#10;有形固定資産減価償却率">
          <a:extLst>
            <a:ext uri="{FF2B5EF4-FFF2-40B4-BE49-F238E27FC236}">
              <a16:creationId xmlns:a16="http://schemas.microsoft.com/office/drawing/2014/main" id="{00000000-0008-0000-0100-000012010000}"/>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109419</xdr:rowOff>
    </xdr:from>
    <xdr:ext cx="405111" cy="259045"/>
    <xdr:sp macro="" textlink="">
      <xdr:nvSpPr>
        <xdr:cNvPr id="275" name="n_2mainValue【公営住宅】&#10;有形固定資産減価償却率">
          <a:extLst>
            <a:ext uri="{FF2B5EF4-FFF2-40B4-BE49-F238E27FC236}">
              <a16:creationId xmlns:a16="http://schemas.microsoft.com/office/drawing/2014/main" id="{00000000-0008-0000-0100-000013010000}"/>
            </a:ext>
          </a:extLst>
        </xdr:cNvPr>
        <xdr:cNvSpPr txBox="1"/>
      </xdr:nvSpPr>
      <xdr:spPr>
        <a:xfrm>
          <a:off x="2705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00000000-0008-0000-0100-00002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98" name="【公営住宅】&#10;一人当たり面積最小値テキスト">
          <a:extLst>
            <a:ext uri="{FF2B5EF4-FFF2-40B4-BE49-F238E27FC236}">
              <a16:creationId xmlns:a16="http://schemas.microsoft.com/office/drawing/2014/main" id="{00000000-0008-0000-0100-00002A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00" name="【公営住宅】&#10;一人当たり面積最大値テキスト">
          <a:extLst>
            <a:ext uri="{FF2B5EF4-FFF2-40B4-BE49-F238E27FC236}">
              <a16:creationId xmlns:a16="http://schemas.microsoft.com/office/drawing/2014/main" id="{00000000-0008-0000-0100-00002C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02" name="【公営住宅】&#10;一人当たり面積平均値テキスト">
          <a:extLst>
            <a:ext uri="{FF2B5EF4-FFF2-40B4-BE49-F238E27FC236}">
              <a16:creationId xmlns:a16="http://schemas.microsoft.com/office/drawing/2014/main" id="{00000000-0008-0000-0100-00002E010000}"/>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04" name="フローチャート: 判断 303">
          <a:extLst>
            <a:ext uri="{FF2B5EF4-FFF2-40B4-BE49-F238E27FC236}">
              <a16:creationId xmlns:a16="http://schemas.microsoft.com/office/drawing/2014/main" id="{00000000-0008-0000-0100-000030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99862</xdr:rowOff>
    </xdr:from>
    <xdr:to>
      <xdr:col>50</xdr:col>
      <xdr:colOff>165100</xdr:colOff>
      <xdr:row>86</xdr:row>
      <xdr:rowOff>30012</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9588500" y="146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104663</xdr:rowOff>
    </xdr:from>
    <xdr:to>
      <xdr:col>46</xdr:col>
      <xdr:colOff>38100</xdr:colOff>
      <xdr:row>86</xdr:row>
      <xdr:rowOff>34813</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8699500" y="146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150662</xdr:rowOff>
    </xdr:from>
    <xdr:to>
      <xdr:col>50</xdr:col>
      <xdr:colOff>114300</xdr:colOff>
      <xdr:row>85</xdr:row>
      <xdr:rowOff>155463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8750300" y="1472391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16" name="n_1aveValue【公営住宅】&#10;一人当たり面積">
          <a:extLst>
            <a:ext uri="{FF2B5EF4-FFF2-40B4-BE49-F238E27FC236}">
              <a16:creationId xmlns:a16="http://schemas.microsoft.com/office/drawing/2014/main" id="{00000000-0008-0000-0100-00003C010000}"/>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17" name="n_2aveValue【公営住宅】&#10;一人当たり面積">
          <a:extLst>
            <a:ext uri="{FF2B5EF4-FFF2-40B4-BE49-F238E27FC236}">
              <a16:creationId xmlns:a16="http://schemas.microsoft.com/office/drawing/2014/main" id="{00000000-0008-0000-0100-00003D01000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18" name="n_3aveValue【公営住宅】&#10;一人当たり面積">
          <a:extLst>
            <a:ext uri="{FF2B5EF4-FFF2-40B4-BE49-F238E27FC236}">
              <a16:creationId xmlns:a16="http://schemas.microsoft.com/office/drawing/2014/main" id="{00000000-0008-0000-0100-00003E010000}"/>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19" name="n_4aveValue【公営住宅】&#10;一人当たり面積">
          <a:extLst>
            <a:ext uri="{FF2B5EF4-FFF2-40B4-BE49-F238E27FC236}">
              <a16:creationId xmlns:a16="http://schemas.microsoft.com/office/drawing/2014/main" id="{00000000-0008-0000-0100-00003F01000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21139</xdr:rowOff>
    </xdr:from>
    <xdr:ext cx="469744" cy="259045"/>
    <xdr:sp macro="" textlink="">
      <xdr:nvSpPr>
        <xdr:cNvPr id="320" name="n_1mainValue【公営住宅】&#10;一人当たり面積">
          <a:extLst>
            <a:ext uri="{FF2B5EF4-FFF2-40B4-BE49-F238E27FC236}">
              <a16:creationId xmlns:a16="http://schemas.microsoft.com/office/drawing/2014/main" id="{00000000-0008-0000-0100-000040010000}"/>
            </a:ext>
          </a:extLst>
        </xdr:cNvPr>
        <xdr:cNvSpPr txBox="1"/>
      </xdr:nvSpPr>
      <xdr:spPr>
        <a:xfrm>
          <a:off x="9391727" y="1476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25940</xdr:rowOff>
    </xdr:from>
    <xdr:ext cx="469744" cy="259045"/>
    <xdr:sp macro="" textlink="">
      <xdr:nvSpPr>
        <xdr:cNvPr id="321" name="n_2mainValue【公営住宅】&#10;一人当たり面積">
          <a:extLst>
            <a:ext uri="{FF2B5EF4-FFF2-40B4-BE49-F238E27FC236}">
              <a16:creationId xmlns:a16="http://schemas.microsoft.com/office/drawing/2014/main" id="{00000000-0008-0000-0100-000041010000}"/>
            </a:ext>
          </a:extLst>
        </xdr:cNvPr>
        <xdr:cNvSpPr txBox="1"/>
      </xdr:nvSpPr>
      <xdr:spPr>
        <a:xfrm>
          <a:off x="8515427" y="1477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a:extLst>
            <a:ext uri="{FF2B5EF4-FFF2-40B4-BE49-F238E27FC236}">
              <a16:creationId xmlns:a16="http://schemas.microsoft.com/office/drawing/2014/main" id="{00000000-0008-0000-0100-00006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4" name="【認定こども園・幼稚園・保育所】&#10;有形固定資産減価償却率最小値テキスト">
          <a:extLst>
            <a:ext uri="{FF2B5EF4-FFF2-40B4-BE49-F238E27FC236}">
              <a16:creationId xmlns:a16="http://schemas.microsoft.com/office/drawing/2014/main" id="{00000000-0008-0000-0100-00006C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66" name="【認定こども園・幼稚園・保育所】&#10;有形固定資産減価償却率最大値テキスト">
          <a:extLst>
            <a:ext uri="{FF2B5EF4-FFF2-40B4-BE49-F238E27FC236}">
              <a16:creationId xmlns:a16="http://schemas.microsoft.com/office/drawing/2014/main" id="{00000000-0008-0000-0100-00006E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68" name="【認定こども園・幼稚園・保育所】&#10;有形固定資産減価償却率平均値テキスト">
          <a:extLst>
            <a:ext uri="{FF2B5EF4-FFF2-40B4-BE49-F238E27FC236}">
              <a16:creationId xmlns:a16="http://schemas.microsoft.com/office/drawing/2014/main" id="{00000000-0008-0000-0100-000070010000}"/>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69" name="フローチャート: 判断 368">
          <a:extLst>
            <a:ext uri="{FF2B5EF4-FFF2-40B4-BE49-F238E27FC236}">
              <a16:creationId xmlns:a16="http://schemas.microsoft.com/office/drawing/2014/main" id="{00000000-0008-0000-0100-000071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125004</xdr:rowOff>
    </xdr:from>
    <xdr:to>
      <xdr:col>81</xdr:col>
      <xdr:colOff>101600</xdr:colOff>
      <xdr:row>37</xdr:row>
      <xdr:rowOff>55154</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15430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80" name="楕円 379">
          <a:extLst>
            <a:ext uri="{FF2B5EF4-FFF2-40B4-BE49-F238E27FC236}">
              <a16:creationId xmlns:a16="http://schemas.microsoft.com/office/drawing/2014/main" id="{00000000-0008-0000-0100-00007C010000}"/>
            </a:ext>
          </a:extLst>
        </xdr:cNvPr>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4354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4592300" y="631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82" name="n_1aveValue【認定こども園・幼稚園・保育所】&#10;有形固定資産減価償却率">
          <a:extLst>
            <a:ext uri="{FF2B5EF4-FFF2-40B4-BE49-F238E27FC236}">
              <a16:creationId xmlns:a16="http://schemas.microsoft.com/office/drawing/2014/main" id="{00000000-0008-0000-0100-00007E010000}"/>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383" name="n_2aveValue【認定こども園・幼稚園・保育所】&#10;有形固定資産減価償却率">
          <a:extLst>
            <a:ext uri="{FF2B5EF4-FFF2-40B4-BE49-F238E27FC236}">
              <a16:creationId xmlns:a16="http://schemas.microsoft.com/office/drawing/2014/main" id="{00000000-0008-0000-0100-00007F010000}"/>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384" name="n_3aveValue【認定こども園・幼稚園・保育所】&#10;有形固定資産減価償却率">
          <a:extLst>
            <a:ext uri="{FF2B5EF4-FFF2-40B4-BE49-F238E27FC236}">
              <a16:creationId xmlns:a16="http://schemas.microsoft.com/office/drawing/2014/main" id="{00000000-0008-0000-0100-00008001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85" name="n_4aveValue【認定こども園・幼稚園・保育所】&#10;有形固定資産減価償却率">
          <a:extLst>
            <a:ext uri="{FF2B5EF4-FFF2-40B4-BE49-F238E27FC236}">
              <a16:creationId xmlns:a16="http://schemas.microsoft.com/office/drawing/2014/main" id="{00000000-0008-0000-0100-000081010000}"/>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71681</xdr:rowOff>
    </xdr:from>
    <xdr:ext cx="405111" cy="259045"/>
    <xdr:sp macro="" textlink="">
      <xdr:nvSpPr>
        <xdr:cNvPr id="386" name="n_1mainValue【認定こども園・幼稚園・保育所】&#10;有形固定資産減価償却率">
          <a:extLst>
            <a:ext uri="{FF2B5EF4-FFF2-40B4-BE49-F238E27FC236}">
              <a16:creationId xmlns:a16="http://schemas.microsoft.com/office/drawing/2014/main" id="{00000000-0008-0000-0100-000082010000}"/>
            </a:ext>
          </a:extLst>
        </xdr:cNvPr>
        <xdr:cNvSpPr txBox="1"/>
      </xdr:nvSpPr>
      <xdr:spPr>
        <a:xfrm>
          <a:off x="15266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87" name="n_2mainValue【認定こども園・幼稚園・保育所】&#10;有形固定資産減価償却率">
          <a:extLst>
            <a:ext uri="{FF2B5EF4-FFF2-40B4-BE49-F238E27FC236}">
              <a16:creationId xmlns:a16="http://schemas.microsoft.com/office/drawing/2014/main" id="{00000000-0008-0000-0100-000083010000}"/>
            </a:ext>
          </a:extLst>
        </xdr:cNvPr>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a:extLst>
            <a:ext uri="{FF2B5EF4-FFF2-40B4-BE49-F238E27FC236}">
              <a16:creationId xmlns:a16="http://schemas.microsoft.com/office/drawing/2014/main" id="{00000000-0008-0000-0100-00009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14" name="【認定こども園・幼稚園・保育所】&#10;一人当たり面積最小値テキスト">
          <a:extLst>
            <a:ext uri="{FF2B5EF4-FFF2-40B4-BE49-F238E27FC236}">
              <a16:creationId xmlns:a16="http://schemas.microsoft.com/office/drawing/2014/main" id="{00000000-0008-0000-0100-00009E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16" name="【認定こども園・幼稚園・保育所】&#10;一人当たり面積最大値テキスト">
          <a:extLst>
            <a:ext uri="{FF2B5EF4-FFF2-40B4-BE49-F238E27FC236}">
              <a16:creationId xmlns:a16="http://schemas.microsoft.com/office/drawing/2014/main" id="{00000000-0008-0000-0100-0000A0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18" name="【認定こども園・幼稚園・保育所】&#10;一人当たり面積平均値テキスト">
          <a:extLst>
            <a:ext uri="{FF2B5EF4-FFF2-40B4-BE49-F238E27FC236}">
              <a16:creationId xmlns:a16="http://schemas.microsoft.com/office/drawing/2014/main" id="{00000000-0008-0000-0100-0000A2010000}"/>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51526</xdr:rowOff>
    </xdr:from>
    <xdr:to>
      <xdr:col>112</xdr:col>
      <xdr:colOff>38100</xdr:colOff>
      <xdr:row>40</xdr:row>
      <xdr:rowOff>153126</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2127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49893</xdr:rowOff>
    </xdr:from>
    <xdr:to>
      <xdr:col>107</xdr:col>
      <xdr:colOff>101600</xdr:colOff>
      <xdr:row>40</xdr:row>
      <xdr:rowOff>151493</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20383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100693</xdr:rowOff>
    </xdr:from>
    <xdr:to>
      <xdr:col>111</xdr:col>
      <xdr:colOff>177800</xdr:colOff>
      <xdr:row>40</xdr:row>
      <xdr:rowOff>102326</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20434300" y="695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32" name="n_1aveValue【認定こども園・幼稚園・保育所】&#10;一人当たり面積">
          <a:extLst>
            <a:ext uri="{FF2B5EF4-FFF2-40B4-BE49-F238E27FC236}">
              <a16:creationId xmlns:a16="http://schemas.microsoft.com/office/drawing/2014/main" id="{00000000-0008-0000-0100-0000B001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33" name="n_2aveValue【認定こども園・幼稚園・保育所】&#10;一人当たり面積">
          <a:extLst>
            <a:ext uri="{FF2B5EF4-FFF2-40B4-BE49-F238E27FC236}">
              <a16:creationId xmlns:a16="http://schemas.microsoft.com/office/drawing/2014/main" id="{00000000-0008-0000-0100-0000B1010000}"/>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34" name="n_3aveValue【認定こども園・幼稚園・保育所】&#10;一人当たり面積">
          <a:extLst>
            <a:ext uri="{FF2B5EF4-FFF2-40B4-BE49-F238E27FC236}">
              <a16:creationId xmlns:a16="http://schemas.microsoft.com/office/drawing/2014/main" id="{00000000-0008-0000-0100-0000B201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35" name="n_4aveValue【認定こども園・幼稚園・保育所】&#10;一人当たり面積">
          <a:extLst>
            <a:ext uri="{FF2B5EF4-FFF2-40B4-BE49-F238E27FC236}">
              <a16:creationId xmlns:a16="http://schemas.microsoft.com/office/drawing/2014/main" id="{00000000-0008-0000-0100-0000B301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144253</xdr:rowOff>
    </xdr:from>
    <xdr:ext cx="469744" cy="259045"/>
    <xdr:sp macro="" textlink="">
      <xdr:nvSpPr>
        <xdr:cNvPr id="436" name="n_1mainValue【認定こども園・幼稚園・保育所】&#10;一人当たり面積">
          <a:extLst>
            <a:ext uri="{FF2B5EF4-FFF2-40B4-BE49-F238E27FC236}">
              <a16:creationId xmlns:a16="http://schemas.microsoft.com/office/drawing/2014/main" id="{00000000-0008-0000-0100-0000B4010000}"/>
            </a:ext>
          </a:extLst>
        </xdr:cNvPr>
        <xdr:cNvSpPr txBox="1"/>
      </xdr:nvSpPr>
      <xdr:spPr>
        <a:xfrm>
          <a:off x="210757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142620</xdr:rowOff>
    </xdr:from>
    <xdr:ext cx="469744" cy="259045"/>
    <xdr:sp macro="" textlink="">
      <xdr:nvSpPr>
        <xdr:cNvPr id="437" name="n_2mainValue【認定こども園・幼稚園・保育所】&#10;一人当たり面積">
          <a:extLst>
            <a:ext uri="{FF2B5EF4-FFF2-40B4-BE49-F238E27FC236}">
              <a16:creationId xmlns:a16="http://schemas.microsoft.com/office/drawing/2014/main" id="{00000000-0008-0000-0100-0000B5010000}"/>
            </a:ext>
          </a:extLst>
        </xdr:cNvPr>
        <xdr:cNvSpPr txBox="1"/>
      </xdr:nvSpPr>
      <xdr:spPr>
        <a:xfrm>
          <a:off x="20199427" y="70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00000000-0008-0000-0100-0000C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64" name="【学校施設】&#10;有形固定資産減価償却率最小値テキスト">
          <a:extLst>
            <a:ext uri="{FF2B5EF4-FFF2-40B4-BE49-F238E27FC236}">
              <a16:creationId xmlns:a16="http://schemas.microsoft.com/office/drawing/2014/main" id="{00000000-0008-0000-0100-0000D001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66" name="【学校施設】&#10;有形固定資産減価償却率最大値テキスト">
          <a:extLst>
            <a:ext uri="{FF2B5EF4-FFF2-40B4-BE49-F238E27FC236}">
              <a16:creationId xmlns:a16="http://schemas.microsoft.com/office/drawing/2014/main" id="{00000000-0008-0000-0100-0000D2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00000000-0008-0000-0100-0000D4010000}"/>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105954</xdr:rowOff>
    </xdr:from>
    <xdr:to>
      <xdr:col>81</xdr:col>
      <xdr:colOff>101600</xdr:colOff>
      <xdr:row>62</xdr:row>
      <xdr:rowOff>36104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5430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156754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4592300" y="105841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82" name="n_1aveValue【学校施設】&#10;有形固定資産減価償却率">
          <a:extLst>
            <a:ext uri="{FF2B5EF4-FFF2-40B4-BE49-F238E27FC236}">
              <a16:creationId xmlns:a16="http://schemas.microsoft.com/office/drawing/2014/main" id="{00000000-0008-0000-0100-0000E201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83" name="n_2aveValue【学校施設】&#10;有形固定資産減価償却率">
          <a:extLst>
            <a:ext uri="{FF2B5EF4-FFF2-40B4-BE49-F238E27FC236}">
              <a16:creationId xmlns:a16="http://schemas.microsoft.com/office/drawing/2014/main" id="{00000000-0008-0000-0100-0000E301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84" name="n_3aveValue【学校施設】&#10;有形固定資産減価償却率">
          <a:extLst>
            <a:ext uri="{FF2B5EF4-FFF2-40B4-BE49-F238E27FC236}">
              <a16:creationId xmlns:a16="http://schemas.microsoft.com/office/drawing/2014/main" id="{00000000-0008-0000-0100-0000E401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85" name="n_4aveValue【学校施設】&#10;有形固定資産減価償却率">
          <a:extLst>
            <a:ext uri="{FF2B5EF4-FFF2-40B4-BE49-F238E27FC236}">
              <a16:creationId xmlns:a16="http://schemas.microsoft.com/office/drawing/2014/main" id="{00000000-0008-0000-0100-0000E501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27231</xdr:rowOff>
    </xdr:from>
    <xdr:ext cx="405111" cy="259045"/>
    <xdr:sp macro="" textlink="">
      <xdr:nvSpPr>
        <xdr:cNvPr id="486" name="n_1mainValue【学校施設】&#10;有形固定資産減価償却率">
          <a:extLst>
            <a:ext uri="{FF2B5EF4-FFF2-40B4-BE49-F238E27FC236}">
              <a16:creationId xmlns:a16="http://schemas.microsoft.com/office/drawing/2014/main" id="{00000000-0008-0000-0100-0000E6010000}"/>
            </a:ext>
          </a:extLst>
        </xdr:cNvPr>
        <xdr:cNvSpPr txBox="1"/>
      </xdr:nvSpPr>
      <xdr:spPr>
        <a:xfrm>
          <a:off x="15266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87" name="n_2mainValue【学校施設】&#10;有形固定資産減価償却率">
          <a:extLst>
            <a:ext uri="{FF2B5EF4-FFF2-40B4-BE49-F238E27FC236}">
              <a16:creationId xmlns:a16="http://schemas.microsoft.com/office/drawing/2014/main" id="{00000000-0008-0000-0100-0000E7010000}"/>
            </a:ext>
          </a:extLst>
        </xdr:cNvPr>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00000000-0008-0000-0100-0000F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12" name="【学校施設】&#10;一人当たり面積最小値テキスト">
          <a:extLst>
            <a:ext uri="{FF2B5EF4-FFF2-40B4-BE49-F238E27FC236}">
              <a16:creationId xmlns:a16="http://schemas.microsoft.com/office/drawing/2014/main" id="{00000000-0008-0000-0100-000000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14" name="【学校施設】&#10;一人当たり面積最大値テキスト">
          <a:extLst>
            <a:ext uri="{FF2B5EF4-FFF2-40B4-BE49-F238E27FC236}">
              <a16:creationId xmlns:a16="http://schemas.microsoft.com/office/drawing/2014/main" id="{00000000-0008-0000-0100-000002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16" name="【学校施設】&#10;一人当たり面積平均値テキスト">
          <a:extLst>
            <a:ext uri="{FF2B5EF4-FFF2-40B4-BE49-F238E27FC236}">
              <a16:creationId xmlns:a16="http://schemas.microsoft.com/office/drawing/2014/main" id="{00000000-0008-0000-0100-000004020000}"/>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90894</xdr:rowOff>
    </xdr:from>
    <xdr:to>
      <xdr:col>112</xdr:col>
      <xdr:colOff>38100</xdr:colOff>
      <xdr:row>64</xdr:row>
      <xdr:rowOff>21044</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21272500" y="108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93408</xdr:rowOff>
    </xdr:from>
    <xdr:to>
      <xdr:col>107</xdr:col>
      <xdr:colOff>101600</xdr:colOff>
      <xdr:row>64</xdr:row>
      <xdr:rowOff>23558</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20383500" y="108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141694</xdr:rowOff>
    </xdr:from>
    <xdr:to>
      <xdr:col>111</xdr:col>
      <xdr:colOff>177800</xdr:colOff>
      <xdr:row>63</xdr:row>
      <xdr:rowOff>144208</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20434300" y="1094304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30" name="n_1aveValue【学校施設】&#10;一人当たり面積">
          <a:extLst>
            <a:ext uri="{FF2B5EF4-FFF2-40B4-BE49-F238E27FC236}">
              <a16:creationId xmlns:a16="http://schemas.microsoft.com/office/drawing/2014/main" id="{00000000-0008-0000-0100-000012020000}"/>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31" name="n_2aveValue【学校施設】&#10;一人当たり面積">
          <a:extLst>
            <a:ext uri="{FF2B5EF4-FFF2-40B4-BE49-F238E27FC236}">
              <a16:creationId xmlns:a16="http://schemas.microsoft.com/office/drawing/2014/main" id="{00000000-0008-0000-0100-000013020000}"/>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32" name="n_3aveValue【学校施設】&#10;一人当たり面積">
          <a:extLst>
            <a:ext uri="{FF2B5EF4-FFF2-40B4-BE49-F238E27FC236}">
              <a16:creationId xmlns:a16="http://schemas.microsoft.com/office/drawing/2014/main" id="{00000000-0008-0000-0100-000014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33" name="n_4aveValue【学校施設】&#10;一人当たり面積">
          <a:extLst>
            <a:ext uri="{FF2B5EF4-FFF2-40B4-BE49-F238E27FC236}">
              <a16:creationId xmlns:a16="http://schemas.microsoft.com/office/drawing/2014/main" id="{00000000-0008-0000-0100-000015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37571</xdr:rowOff>
    </xdr:from>
    <xdr:ext cx="469744" cy="259045"/>
    <xdr:sp macro="" textlink="">
      <xdr:nvSpPr>
        <xdr:cNvPr id="534" name="n_1mainValue【学校施設】&#10;一人当たり面積">
          <a:extLst>
            <a:ext uri="{FF2B5EF4-FFF2-40B4-BE49-F238E27FC236}">
              <a16:creationId xmlns:a16="http://schemas.microsoft.com/office/drawing/2014/main" id="{00000000-0008-0000-0100-000016020000}"/>
            </a:ext>
          </a:extLst>
        </xdr:cNvPr>
        <xdr:cNvSpPr txBox="1"/>
      </xdr:nvSpPr>
      <xdr:spPr>
        <a:xfrm>
          <a:off x="21075727" y="106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40085</xdr:rowOff>
    </xdr:from>
    <xdr:ext cx="469744" cy="259045"/>
    <xdr:sp macro="" textlink="">
      <xdr:nvSpPr>
        <xdr:cNvPr id="535" name="n_2mainValue【学校施設】&#10;一人当たり面積">
          <a:extLst>
            <a:ext uri="{FF2B5EF4-FFF2-40B4-BE49-F238E27FC236}">
              <a16:creationId xmlns:a16="http://schemas.microsoft.com/office/drawing/2014/main" id="{00000000-0008-0000-0100-000017020000}"/>
            </a:ext>
          </a:extLst>
        </xdr:cNvPr>
        <xdr:cNvSpPr txBox="1"/>
      </xdr:nvSpPr>
      <xdr:spPr>
        <a:xfrm>
          <a:off x="20199427" y="1066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a:extLst>
            <a:ext uri="{FF2B5EF4-FFF2-40B4-BE49-F238E27FC236}">
              <a16:creationId xmlns:a16="http://schemas.microsoft.com/office/drawing/2014/main" id="{00000000-0008-0000-0100-00002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61" name="【児童館】&#10;有形固定資産減価償却率最小値テキスト">
          <a:extLst>
            <a:ext uri="{FF2B5EF4-FFF2-40B4-BE49-F238E27FC236}">
              <a16:creationId xmlns:a16="http://schemas.microsoft.com/office/drawing/2014/main" id="{00000000-0008-0000-0100-00003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63" name="【児童館】&#10;有形固定資産減価償却率最大値テキスト">
          <a:extLst>
            <a:ext uri="{FF2B5EF4-FFF2-40B4-BE49-F238E27FC236}">
              <a16:creationId xmlns:a16="http://schemas.microsoft.com/office/drawing/2014/main" id="{00000000-0008-0000-0100-000033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565" name="【児童館】&#10;有形固定資産減価償却率平均値テキスト">
          <a:extLst>
            <a:ext uri="{FF2B5EF4-FFF2-40B4-BE49-F238E27FC236}">
              <a16:creationId xmlns:a16="http://schemas.microsoft.com/office/drawing/2014/main" id="{00000000-0008-0000-0100-000035020000}"/>
            </a:ext>
          </a:extLst>
        </xdr:cNvPr>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12064</xdr:rowOff>
    </xdr:from>
    <xdr:to>
      <xdr:col>81</xdr:col>
      <xdr:colOff>101600</xdr:colOff>
      <xdr:row>85</xdr:row>
      <xdr:rowOff>113664</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5430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147320</xdr:rowOff>
    </xdr:from>
    <xdr:to>
      <xdr:col>76</xdr:col>
      <xdr:colOff>165100</xdr:colOff>
      <xdr:row>85</xdr:row>
      <xdr:rowOff>77470</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1454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62864</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4592300" y="145999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579" name="n_1aveValue【児童館】&#10;有形固定資産減価償却率">
          <a:extLst>
            <a:ext uri="{FF2B5EF4-FFF2-40B4-BE49-F238E27FC236}">
              <a16:creationId xmlns:a16="http://schemas.microsoft.com/office/drawing/2014/main" id="{00000000-0008-0000-0100-000043020000}"/>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580" name="n_2aveValue【児童館】&#10;有形固定資産減価償却率">
          <a:extLst>
            <a:ext uri="{FF2B5EF4-FFF2-40B4-BE49-F238E27FC236}">
              <a16:creationId xmlns:a16="http://schemas.microsoft.com/office/drawing/2014/main" id="{00000000-0008-0000-0100-000044020000}"/>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81" name="n_3aveValue【児童館】&#10;有形固定資産減価償却率">
          <a:extLst>
            <a:ext uri="{FF2B5EF4-FFF2-40B4-BE49-F238E27FC236}">
              <a16:creationId xmlns:a16="http://schemas.microsoft.com/office/drawing/2014/main" id="{00000000-0008-0000-0100-00004502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82" name="n_4aveValue【児童館】&#10;有形固定資産減価償却率">
          <a:extLst>
            <a:ext uri="{FF2B5EF4-FFF2-40B4-BE49-F238E27FC236}">
              <a16:creationId xmlns:a16="http://schemas.microsoft.com/office/drawing/2014/main" id="{00000000-0008-0000-0100-000046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104791</xdr:rowOff>
    </xdr:from>
    <xdr:ext cx="405111" cy="259045"/>
    <xdr:sp macro="" textlink="">
      <xdr:nvSpPr>
        <xdr:cNvPr id="583" name="n_1mainValue【児童館】&#10;有形固定資産減価償却率">
          <a:extLst>
            <a:ext uri="{FF2B5EF4-FFF2-40B4-BE49-F238E27FC236}">
              <a16:creationId xmlns:a16="http://schemas.microsoft.com/office/drawing/2014/main" id="{00000000-0008-0000-0100-000047020000}"/>
            </a:ext>
          </a:extLst>
        </xdr:cNvPr>
        <xdr:cNvSpPr txBox="1"/>
      </xdr:nvSpPr>
      <xdr:spPr>
        <a:xfrm>
          <a:off x="152660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584" name="n_2mainValue【児童館】&#10;有形固定資産減価償却率">
          <a:extLst>
            <a:ext uri="{FF2B5EF4-FFF2-40B4-BE49-F238E27FC236}">
              <a16:creationId xmlns:a16="http://schemas.microsoft.com/office/drawing/2014/main" id="{00000000-0008-0000-0100-000048020000}"/>
            </a:ext>
          </a:extLst>
        </xdr:cNvPr>
        <xdr:cNvSpPr txBox="1"/>
      </xdr:nvSpPr>
      <xdr:spPr>
        <a:xfrm>
          <a:off x="14389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00000000-0008-0000-01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05" name="【児童館】&#10;一人当たり面積最小値テキスト">
          <a:extLst>
            <a:ext uri="{FF2B5EF4-FFF2-40B4-BE49-F238E27FC236}">
              <a16:creationId xmlns:a16="http://schemas.microsoft.com/office/drawing/2014/main" id="{00000000-0008-0000-0100-00005D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07" name="【児童館】&#10;一人当たり面積最大値テキスト">
          <a:extLst>
            <a:ext uri="{FF2B5EF4-FFF2-40B4-BE49-F238E27FC236}">
              <a16:creationId xmlns:a16="http://schemas.microsoft.com/office/drawing/2014/main" id="{00000000-0008-0000-0100-00005F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165752</xdr:rowOff>
    </xdr:from>
    <xdr:ext cx="469744" cy="259045"/>
    <xdr:sp macro="" textlink="">
      <xdr:nvSpPr>
        <xdr:cNvPr id="609" name="【児童館】&#10;一人当たり面積平均値テキスト">
          <a:extLst>
            <a:ext uri="{FF2B5EF4-FFF2-40B4-BE49-F238E27FC236}">
              <a16:creationId xmlns:a16="http://schemas.microsoft.com/office/drawing/2014/main" id="{00000000-0008-0000-0100-000061020000}"/>
            </a:ext>
          </a:extLst>
        </xdr:cNvPr>
        <xdr:cNvSpPr txBox="1"/>
      </xdr:nvSpPr>
      <xdr:spPr>
        <a:xfrm>
          <a:off x="22199600" y="1405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124461</xdr:rowOff>
    </xdr:from>
    <xdr:to>
      <xdr:col>112</xdr:col>
      <xdr:colOff>38100</xdr:colOff>
      <xdr:row>82</xdr:row>
      <xdr:rowOff>54611</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2127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141605</xdr:rowOff>
    </xdr:from>
    <xdr:to>
      <xdr:col>107</xdr:col>
      <xdr:colOff>101600</xdr:colOff>
      <xdr:row>82</xdr:row>
      <xdr:rowOff>71755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0383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3811</xdr:rowOff>
    </xdr:from>
    <xdr:to>
      <xdr:col>111</xdr:col>
      <xdr:colOff>177800</xdr:colOff>
      <xdr:row>82</xdr:row>
      <xdr:rowOff>20955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0434300" y="140627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85741</xdr:rowOff>
    </xdr:from>
    <xdr:ext cx="469744" cy="259045"/>
    <xdr:sp macro="" textlink="">
      <xdr:nvSpPr>
        <xdr:cNvPr id="623" name="n_1aveValue【児童館】&#10;一人当たり面積">
          <a:extLst>
            <a:ext uri="{FF2B5EF4-FFF2-40B4-BE49-F238E27FC236}">
              <a16:creationId xmlns:a16="http://schemas.microsoft.com/office/drawing/2014/main" id="{00000000-0008-0000-0100-00006F020000}"/>
            </a:ext>
          </a:extLst>
        </xdr:cNvPr>
        <xdr:cNvSpPr txBox="1"/>
      </xdr:nvSpPr>
      <xdr:spPr>
        <a:xfrm>
          <a:off x="210757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24" name="n_2aveValue【児童館】&#10;一人当たり面積">
          <a:extLst>
            <a:ext uri="{FF2B5EF4-FFF2-40B4-BE49-F238E27FC236}">
              <a16:creationId xmlns:a16="http://schemas.microsoft.com/office/drawing/2014/main" id="{00000000-0008-0000-0100-000070020000}"/>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25" name="n_3aveValue【児童館】&#10;一人当たり面積">
          <a:extLst>
            <a:ext uri="{FF2B5EF4-FFF2-40B4-BE49-F238E27FC236}">
              <a16:creationId xmlns:a16="http://schemas.microsoft.com/office/drawing/2014/main" id="{00000000-0008-0000-0100-000071020000}"/>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26" name="n_4aveValue【児童館】&#10;一人当たり面積">
          <a:extLst>
            <a:ext uri="{FF2B5EF4-FFF2-40B4-BE49-F238E27FC236}">
              <a16:creationId xmlns:a16="http://schemas.microsoft.com/office/drawing/2014/main" id="{00000000-0008-0000-0100-000072020000}"/>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71138</xdr:rowOff>
    </xdr:from>
    <xdr:ext cx="469744" cy="259045"/>
    <xdr:sp macro="" textlink="">
      <xdr:nvSpPr>
        <xdr:cNvPr id="627" name="n_1mainValue【児童館】&#10;一人当たり面積">
          <a:extLst>
            <a:ext uri="{FF2B5EF4-FFF2-40B4-BE49-F238E27FC236}">
              <a16:creationId xmlns:a16="http://schemas.microsoft.com/office/drawing/2014/main" id="{00000000-0008-0000-0100-000073020000}"/>
            </a:ext>
          </a:extLst>
        </xdr:cNvPr>
        <xdr:cNvSpPr txBox="1"/>
      </xdr:nvSpPr>
      <xdr:spPr>
        <a:xfrm>
          <a:off x="21075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88282</xdr:rowOff>
    </xdr:from>
    <xdr:ext cx="469744" cy="259045"/>
    <xdr:sp macro="" textlink="">
      <xdr:nvSpPr>
        <xdr:cNvPr id="628" name="n_2mainValue【児童館】&#10;一人当たり面積">
          <a:extLst>
            <a:ext uri="{FF2B5EF4-FFF2-40B4-BE49-F238E27FC236}">
              <a16:creationId xmlns:a16="http://schemas.microsoft.com/office/drawing/2014/main" id="{00000000-0008-0000-0100-000074020000}"/>
            </a:ext>
          </a:extLst>
        </xdr:cNvPr>
        <xdr:cNvSpPr txBox="1"/>
      </xdr:nvSpPr>
      <xdr:spPr>
        <a:xfrm>
          <a:off x="20199427" y="138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00000000-0008-0000-0100-00008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4" name="【公民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56" name="【公民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58" name="【公民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592300" y="180613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72" name="n_1aveValue【公民館】&#10;有形固定資産減価償却率">
          <a:extLst>
            <a:ext uri="{FF2B5EF4-FFF2-40B4-BE49-F238E27FC236}">
              <a16:creationId xmlns:a16="http://schemas.microsoft.com/office/drawing/2014/main" id="{00000000-0008-0000-0100-0000A0020000}"/>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73" name="n_2aveValue【公民館】&#10;有形固定資産減価償却率">
          <a:extLst>
            <a:ext uri="{FF2B5EF4-FFF2-40B4-BE49-F238E27FC236}">
              <a16:creationId xmlns:a16="http://schemas.microsoft.com/office/drawing/2014/main" id="{00000000-0008-0000-0100-0000A102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74" name="n_3aveValue【公民館】&#10;有形固定資産減価償却率">
          <a:extLst>
            <a:ext uri="{FF2B5EF4-FFF2-40B4-BE49-F238E27FC236}">
              <a16:creationId xmlns:a16="http://schemas.microsoft.com/office/drawing/2014/main" id="{00000000-0008-0000-0100-0000A2020000}"/>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75" name="n_4aveValue【公民館】&#10;有形固定資産減価償却率">
          <a:extLst>
            <a:ext uri="{FF2B5EF4-FFF2-40B4-BE49-F238E27FC236}">
              <a16:creationId xmlns:a16="http://schemas.microsoft.com/office/drawing/2014/main" id="{00000000-0008-0000-0100-0000A302000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676" name="n_1mainValue【公民館】&#10;有形固定資産減価償却率">
          <a:extLst>
            <a:ext uri="{FF2B5EF4-FFF2-40B4-BE49-F238E27FC236}">
              <a16:creationId xmlns:a16="http://schemas.microsoft.com/office/drawing/2014/main" id="{00000000-0008-0000-0100-0000A4020000}"/>
            </a:ext>
          </a:extLst>
        </xdr:cNvPr>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677" name="n_2mainValue【公民館】&#10;有形固定資産減価償却率">
          <a:extLst>
            <a:ext uri="{FF2B5EF4-FFF2-40B4-BE49-F238E27FC236}">
              <a16:creationId xmlns:a16="http://schemas.microsoft.com/office/drawing/2014/main" id="{00000000-0008-0000-0100-0000A5020000}"/>
            </a:ext>
          </a:extLst>
        </xdr:cNvPr>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公民館】&#10;一人当たり面積グラフ枠">
          <a:extLst>
            <a:ext uri="{FF2B5EF4-FFF2-40B4-BE49-F238E27FC236}">
              <a16:creationId xmlns:a16="http://schemas.microsoft.com/office/drawing/2014/main" id="{00000000-0008-0000-0100-0000B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00" name="【公民館】&#10;一人当たり面積最小値テキスト">
          <a:extLst>
            <a:ext uri="{FF2B5EF4-FFF2-40B4-BE49-F238E27FC236}">
              <a16:creationId xmlns:a16="http://schemas.microsoft.com/office/drawing/2014/main" id="{00000000-0008-0000-0100-0000BC02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02" name="【公民館】&#10;一人当たり面積最大値テキスト">
          <a:extLst>
            <a:ext uri="{FF2B5EF4-FFF2-40B4-BE49-F238E27FC236}">
              <a16:creationId xmlns:a16="http://schemas.microsoft.com/office/drawing/2014/main" id="{00000000-0008-0000-0100-0000BE02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04" name="【公民館】&#10;一人当たり面積平均値テキスト">
          <a:extLst>
            <a:ext uri="{FF2B5EF4-FFF2-40B4-BE49-F238E27FC236}">
              <a16:creationId xmlns:a16="http://schemas.microsoft.com/office/drawing/2014/main" id="{00000000-0008-0000-0100-0000C002000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15342</xdr:rowOff>
    </xdr:from>
    <xdr:to>
      <xdr:col>112</xdr:col>
      <xdr:colOff>38100</xdr:colOff>
      <xdr:row>107</xdr:row>
      <xdr:rowOff>116942</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21272500" y="183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19456</xdr:rowOff>
    </xdr:from>
    <xdr:to>
      <xdr:col>107</xdr:col>
      <xdr:colOff>101600</xdr:colOff>
      <xdr:row>107</xdr:row>
      <xdr:rowOff>121056</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20383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66142</xdr:rowOff>
    </xdr:from>
    <xdr:to>
      <xdr:col>111</xdr:col>
      <xdr:colOff>177800</xdr:colOff>
      <xdr:row>107</xdr:row>
      <xdr:rowOff>70256</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0434300" y="1841129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18" name="n_1aveValue【公民館】&#10;一人当たり面積">
          <a:extLst>
            <a:ext uri="{FF2B5EF4-FFF2-40B4-BE49-F238E27FC236}">
              <a16:creationId xmlns:a16="http://schemas.microsoft.com/office/drawing/2014/main" id="{00000000-0008-0000-0100-0000CE020000}"/>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19" name="n_2aveValue【公民館】&#10;一人当たり面積">
          <a:extLst>
            <a:ext uri="{FF2B5EF4-FFF2-40B4-BE49-F238E27FC236}">
              <a16:creationId xmlns:a16="http://schemas.microsoft.com/office/drawing/2014/main" id="{00000000-0008-0000-0100-0000CF020000}"/>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20" name="n_3aveValue【公民館】&#10;一人当たり面積">
          <a:extLst>
            <a:ext uri="{FF2B5EF4-FFF2-40B4-BE49-F238E27FC236}">
              <a16:creationId xmlns:a16="http://schemas.microsoft.com/office/drawing/2014/main" id="{00000000-0008-0000-0100-0000D002000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21" name="n_4aveValue【公民館】&#10;一人当たり面積">
          <a:extLst>
            <a:ext uri="{FF2B5EF4-FFF2-40B4-BE49-F238E27FC236}">
              <a16:creationId xmlns:a16="http://schemas.microsoft.com/office/drawing/2014/main" id="{00000000-0008-0000-0100-0000D102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108069</xdr:rowOff>
    </xdr:from>
    <xdr:ext cx="469744" cy="259045"/>
    <xdr:sp macro="" textlink="">
      <xdr:nvSpPr>
        <xdr:cNvPr id="722" name="n_1mainValue【公民館】&#10;一人当たり面積">
          <a:extLst>
            <a:ext uri="{FF2B5EF4-FFF2-40B4-BE49-F238E27FC236}">
              <a16:creationId xmlns:a16="http://schemas.microsoft.com/office/drawing/2014/main" id="{00000000-0008-0000-0100-0000D2020000}"/>
            </a:ext>
          </a:extLst>
        </xdr:cNvPr>
        <xdr:cNvSpPr txBox="1"/>
      </xdr:nvSpPr>
      <xdr:spPr>
        <a:xfrm>
          <a:off x="21075727" y="184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112183</xdr:rowOff>
    </xdr:from>
    <xdr:ext cx="469744" cy="259045"/>
    <xdr:sp macro="" textlink="">
      <xdr:nvSpPr>
        <xdr:cNvPr id="723" name="n_2mainValue【公民館】&#10;一人当たり面積">
          <a:extLst>
            <a:ext uri="{FF2B5EF4-FFF2-40B4-BE49-F238E27FC236}">
              <a16:creationId xmlns:a16="http://schemas.microsoft.com/office/drawing/2014/main" id="{00000000-0008-0000-0100-0000D3020000}"/>
            </a:ext>
          </a:extLst>
        </xdr:cNvPr>
        <xdr:cNvSpPr txBox="1"/>
      </xdr:nvSpPr>
      <xdr:spPr>
        <a:xfrm>
          <a:off x="20199427" y="1845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2857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20955</xdr:rowOff>
    </xdr:from>
    <xdr:to>
      <xdr:col>19</xdr:col>
      <xdr:colOff>177800</xdr:colOff>
      <xdr:row>62</xdr:row>
      <xdr:rowOff>64770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2908300" y="106508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2" name="n_1ave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93" name="n_2aveValue【体育館・プール】&#10;有形固定資産減価償却率">
          <a:extLst>
            <a:ext uri="{FF2B5EF4-FFF2-40B4-BE49-F238E27FC236}">
              <a16:creationId xmlns:a16="http://schemas.microsoft.com/office/drawing/2014/main" id="{00000000-0008-0000-0200-00005D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4" name="n_3ave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95" name="n_4ave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96" name="n_1main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97" name="n_2main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127965</xdr:rowOff>
    </xdr:from>
    <xdr:to>
      <xdr:col>50</xdr:col>
      <xdr:colOff>165100</xdr:colOff>
      <xdr:row>63</xdr:row>
      <xdr:rowOff>58115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131623</xdr:rowOff>
    </xdr:from>
    <xdr:to>
      <xdr:col>46</xdr:col>
      <xdr:colOff>38100</xdr:colOff>
      <xdr:row>63</xdr:row>
      <xdr:rowOff>61773</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8699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7315</xdr:rowOff>
    </xdr:from>
    <xdr:to>
      <xdr:col>50</xdr:col>
      <xdr:colOff>114300</xdr:colOff>
      <xdr:row>63</xdr:row>
      <xdr:rowOff>10973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8750300" y="1080866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38" name="n_1aveValue【体育館・プール】&#10;一人当たり面積">
          <a:extLst>
            <a:ext uri="{FF2B5EF4-FFF2-40B4-BE49-F238E27FC236}">
              <a16:creationId xmlns:a16="http://schemas.microsoft.com/office/drawing/2014/main" id="{00000000-0008-0000-0200-00008A00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39" name="n_2aveValue【体育館・プール】&#10;一人当たり面積">
          <a:extLst>
            <a:ext uri="{FF2B5EF4-FFF2-40B4-BE49-F238E27FC236}">
              <a16:creationId xmlns:a16="http://schemas.microsoft.com/office/drawing/2014/main" id="{00000000-0008-0000-0200-00008B00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40" name="n_3aveValue【体育館・プール】&#10;一人当たり面積">
          <a:extLst>
            <a:ext uri="{FF2B5EF4-FFF2-40B4-BE49-F238E27FC236}">
              <a16:creationId xmlns:a16="http://schemas.microsoft.com/office/drawing/2014/main" id="{00000000-0008-0000-0200-00008C00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41" name="n_4aveValue【体育館・プール】&#10;一人当たり面積">
          <a:extLst>
            <a:ext uri="{FF2B5EF4-FFF2-40B4-BE49-F238E27FC236}">
              <a16:creationId xmlns:a16="http://schemas.microsoft.com/office/drawing/2014/main" id="{00000000-0008-0000-0200-00008D00000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49242</xdr:rowOff>
    </xdr:from>
    <xdr:ext cx="469744" cy="259045"/>
    <xdr:sp macro="" textlink="">
      <xdr:nvSpPr>
        <xdr:cNvPr id="142" name="n_1mainValue【体育館・プール】&#10;一人当たり面積">
          <a:extLst>
            <a:ext uri="{FF2B5EF4-FFF2-40B4-BE49-F238E27FC236}">
              <a16:creationId xmlns:a16="http://schemas.microsoft.com/office/drawing/2014/main" id="{00000000-0008-0000-0200-00008E000000}"/>
            </a:ext>
          </a:extLst>
        </xdr:cNvPr>
        <xdr:cNvSpPr txBox="1"/>
      </xdr:nvSpPr>
      <xdr:spPr>
        <a:xfrm>
          <a:off x="9391727" y="108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52900</xdr:rowOff>
    </xdr:from>
    <xdr:ext cx="469744" cy="259045"/>
    <xdr:sp macro="" textlink="">
      <xdr:nvSpPr>
        <xdr:cNvPr id="143" name="n_2mainValue【体育館・プール】&#10;一人当たり面積">
          <a:extLst>
            <a:ext uri="{FF2B5EF4-FFF2-40B4-BE49-F238E27FC236}">
              <a16:creationId xmlns:a16="http://schemas.microsoft.com/office/drawing/2014/main" id="{00000000-0008-0000-0200-00008F000000}"/>
            </a:ext>
          </a:extLst>
        </xdr:cNvPr>
        <xdr:cNvSpPr txBox="1"/>
      </xdr:nvSpPr>
      <xdr:spPr>
        <a:xfrm>
          <a:off x="8515427" y="108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市民会館】&#10;有形固定資産減価償却率グラフ枠">
          <a:extLst>
            <a:ext uri="{FF2B5EF4-FFF2-40B4-BE49-F238E27FC236}">
              <a16:creationId xmlns:a16="http://schemas.microsoft.com/office/drawing/2014/main" id="{00000000-0008-0000-0200-0000B8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186" name="【市民会館】&#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188" name="【市民会館】&#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190" name="【市民会館】&#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85816</xdr:rowOff>
    </xdr:from>
    <xdr:to>
      <xdr:col>15</xdr:col>
      <xdr:colOff>101600</xdr:colOff>
      <xdr:row>104</xdr:row>
      <xdr:rowOff>15966</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136616</xdr:rowOff>
    </xdr:from>
    <xdr:to>
      <xdr:col>19</xdr:col>
      <xdr:colOff>177800</xdr:colOff>
      <xdr:row>103</xdr:row>
      <xdr:rowOff>170906</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2908300" y="1779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204" name="n_1aveValue【市民会館】&#10;有形固定資産減価償却率">
          <a:extLst>
            <a:ext uri="{FF2B5EF4-FFF2-40B4-BE49-F238E27FC236}">
              <a16:creationId xmlns:a16="http://schemas.microsoft.com/office/drawing/2014/main" id="{00000000-0008-0000-0200-0000CC000000}"/>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205" name="n_2aveValue【市民会館】&#10;有形固定資産減価償却率">
          <a:extLst>
            <a:ext uri="{FF2B5EF4-FFF2-40B4-BE49-F238E27FC236}">
              <a16:creationId xmlns:a16="http://schemas.microsoft.com/office/drawing/2014/main" id="{00000000-0008-0000-0200-0000CD000000}"/>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206" name="n_3aveValue【市民会館】&#10;有形固定資産減価償却率">
          <a:extLst>
            <a:ext uri="{FF2B5EF4-FFF2-40B4-BE49-F238E27FC236}">
              <a16:creationId xmlns:a16="http://schemas.microsoft.com/office/drawing/2014/main" id="{00000000-0008-0000-0200-0000CE000000}"/>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07" name="n_4aveValue【市民会館】&#10;有形固定資産減価償却率">
          <a:extLst>
            <a:ext uri="{FF2B5EF4-FFF2-40B4-BE49-F238E27FC236}">
              <a16:creationId xmlns:a16="http://schemas.microsoft.com/office/drawing/2014/main" id="{00000000-0008-0000-0200-0000CF000000}"/>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66783</xdr:rowOff>
    </xdr:from>
    <xdr:ext cx="405111" cy="259045"/>
    <xdr:sp macro="" textlink="">
      <xdr:nvSpPr>
        <xdr:cNvPr id="208" name="n_1mainValue【市民会館】&#10;有形固定資産減価償却率">
          <a:extLst>
            <a:ext uri="{FF2B5EF4-FFF2-40B4-BE49-F238E27FC236}">
              <a16:creationId xmlns:a16="http://schemas.microsoft.com/office/drawing/2014/main" id="{00000000-0008-0000-0200-0000D0000000}"/>
            </a:ext>
          </a:extLst>
        </xdr:cNvPr>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209" name="n_2mainValue【市民会館】&#10;有形固定資産減価償却率">
          <a:extLst>
            <a:ext uri="{FF2B5EF4-FFF2-40B4-BE49-F238E27FC236}">
              <a16:creationId xmlns:a16="http://schemas.microsoft.com/office/drawing/2014/main" id="{00000000-0008-0000-0200-0000D1000000}"/>
            </a:ext>
          </a:extLst>
        </xdr:cNvPr>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0" name="【市民会館】&#10;一人当たり面積グラフ枠">
          <a:extLst>
            <a:ext uri="{FF2B5EF4-FFF2-40B4-BE49-F238E27FC236}">
              <a16:creationId xmlns:a16="http://schemas.microsoft.com/office/drawing/2014/main" id="{00000000-0008-0000-0200-0000E6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32" name="【市民会館】&#10;一人当たり面積最小値テキスト">
          <a:extLst>
            <a:ext uri="{FF2B5EF4-FFF2-40B4-BE49-F238E27FC236}">
              <a16:creationId xmlns:a16="http://schemas.microsoft.com/office/drawing/2014/main" id="{00000000-0008-0000-0200-0000E8000000}"/>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234" name="【市民会館】&#10;一人当たり面積最大値テキスト">
          <a:extLst>
            <a:ext uri="{FF2B5EF4-FFF2-40B4-BE49-F238E27FC236}">
              <a16:creationId xmlns:a16="http://schemas.microsoft.com/office/drawing/2014/main" id="{00000000-0008-0000-0200-0000EA000000}"/>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236" name="【市民会館】&#10;一人当たり面積平均値テキスト">
          <a:extLst>
            <a:ext uri="{FF2B5EF4-FFF2-40B4-BE49-F238E27FC236}">
              <a16:creationId xmlns:a16="http://schemas.microsoft.com/office/drawing/2014/main" id="{00000000-0008-0000-0200-0000EC000000}"/>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149301</xdr:rowOff>
    </xdr:from>
    <xdr:to>
      <xdr:col>50</xdr:col>
      <xdr:colOff>165100</xdr:colOff>
      <xdr:row>106</xdr:row>
      <xdr:rowOff>79451</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158445</xdr:rowOff>
    </xdr:from>
    <xdr:to>
      <xdr:col>46</xdr:col>
      <xdr:colOff>38100</xdr:colOff>
      <xdr:row>106</xdr:row>
      <xdr:rowOff>88595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81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28651</xdr:rowOff>
    </xdr:from>
    <xdr:to>
      <xdr:col>50</xdr:col>
      <xdr:colOff>114300</xdr:colOff>
      <xdr:row>106</xdr:row>
      <xdr:rowOff>37795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82023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250" name="n_1aveValue【市民会館】&#10;一人当たり面積">
          <a:extLst>
            <a:ext uri="{FF2B5EF4-FFF2-40B4-BE49-F238E27FC236}">
              <a16:creationId xmlns:a16="http://schemas.microsoft.com/office/drawing/2014/main" id="{00000000-0008-0000-0200-0000FA000000}"/>
            </a:ext>
          </a:extLst>
        </xdr:cNvPr>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251" name="n_2aveValue【市民会館】&#10;一人当たり面積">
          <a:extLst>
            <a:ext uri="{FF2B5EF4-FFF2-40B4-BE49-F238E27FC236}">
              <a16:creationId xmlns:a16="http://schemas.microsoft.com/office/drawing/2014/main" id="{00000000-0008-0000-0200-0000FB000000}"/>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252" name="n_3aveValue【市民会館】&#10;一人当たり面積">
          <a:extLst>
            <a:ext uri="{FF2B5EF4-FFF2-40B4-BE49-F238E27FC236}">
              <a16:creationId xmlns:a16="http://schemas.microsoft.com/office/drawing/2014/main" id="{00000000-0008-0000-0200-0000FC000000}"/>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253" name="n_4aveValue【市民会館】&#10;一人当たり面積">
          <a:extLst>
            <a:ext uri="{FF2B5EF4-FFF2-40B4-BE49-F238E27FC236}">
              <a16:creationId xmlns:a16="http://schemas.microsoft.com/office/drawing/2014/main" id="{00000000-0008-0000-0200-0000FD000000}"/>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95978</xdr:rowOff>
    </xdr:from>
    <xdr:ext cx="469744" cy="259045"/>
    <xdr:sp macro="" textlink="">
      <xdr:nvSpPr>
        <xdr:cNvPr id="254" name="n_1mainValue【市民会館】&#10;一人当たり面積">
          <a:extLst>
            <a:ext uri="{FF2B5EF4-FFF2-40B4-BE49-F238E27FC236}">
              <a16:creationId xmlns:a16="http://schemas.microsoft.com/office/drawing/2014/main" id="{00000000-0008-0000-0200-0000FE000000}"/>
            </a:ext>
          </a:extLst>
        </xdr:cNvPr>
        <xdr:cNvSpPr txBox="1"/>
      </xdr:nvSpPr>
      <xdr:spPr>
        <a:xfrm>
          <a:off x="93917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105122</xdr:rowOff>
    </xdr:from>
    <xdr:ext cx="469744" cy="259045"/>
    <xdr:sp macro="" textlink="">
      <xdr:nvSpPr>
        <xdr:cNvPr id="255" name="n_2mainValue【市民会館】&#10;一人当たり面積">
          <a:extLst>
            <a:ext uri="{FF2B5EF4-FFF2-40B4-BE49-F238E27FC236}">
              <a16:creationId xmlns:a16="http://schemas.microsoft.com/office/drawing/2014/main" id="{00000000-0008-0000-0200-0000FF000000}"/>
            </a:ext>
          </a:extLst>
        </xdr:cNvPr>
        <xdr:cNvSpPr txBox="1"/>
      </xdr:nvSpPr>
      <xdr:spPr>
        <a:xfrm>
          <a:off x="8515427" y="1793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保健センター・保健所】&#10;有形固定資産減価償却率グラフ枠">
          <a:extLst>
            <a:ext uri="{FF2B5EF4-FFF2-40B4-BE49-F238E27FC236}">
              <a16:creationId xmlns:a16="http://schemas.microsoft.com/office/drawing/2014/main" id="{00000000-0008-0000-0200-00002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298" name="【保健センター・保健所】&#10;有形固定資産減価償却率最小値テキスト">
          <a:extLst>
            <a:ext uri="{FF2B5EF4-FFF2-40B4-BE49-F238E27FC236}">
              <a16:creationId xmlns:a16="http://schemas.microsoft.com/office/drawing/2014/main" id="{00000000-0008-0000-0200-00002A01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00" name="【保健センター・保健所】&#10;有形固定資産減価償却率最大値テキスト">
          <a:extLst>
            <a:ext uri="{FF2B5EF4-FFF2-40B4-BE49-F238E27FC236}">
              <a16:creationId xmlns:a16="http://schemas.microsoft.com/office/drawing/2014/main" id="{00000000-0008-0000-0200-00002C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302" name="【保健センター・保健所】&#10;有形固定資産減価償却率平均値テキスト">
          <a:extLst>
            <a:ext uri="{FF2B5EF4-FFF2-40B4-BE49-F238E27FC236}">
              <a16:creationId xmlns:a16="http://schemas.microsoft.com/office/drawing/2014/main" id="{00000000-0008-0000-0200-00002E010000}"/>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48985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4592300" y="9960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316" name="n_1aveValue【保健センター・保健所】&#10;有形固定資産減価償却率">
          <a:extLst>
            <a:ext uri="{FF2B5EF4-FFF2-40B4-BE49-F238E27FC236}">
              <a16:creationId xmlns:a16="http://schemas.microsoft.com/office/drawing/2014/main" id="{00000000-0008-0000-0200-00003C010000}"/>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317" name="n_2aveValue【保健センター・保健所】&#10;有形固定資産減価償却率">
          <a:extLst>
            <a:ext uri="{FF2B5EF4-FFF2-40B4-BE49-F238E27FC236}">
              <a16:creationId xmlns:a16="http://schemas.microsoft.com/office/drawing/2014/main" id="{00000000-0008-0000-0200-00003D010000}"/>
            </a:ext>
          </a:extLst>
        </xdr:cNvPr>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318" name="n_3aveValue【保健センター・保健所】&#10;有形固定資産減価償却率">
          <a:extLst>
            <a:ext uri="{FF2B5EF4-FFF2-40B4-BE49-F238E27FC236}">
              <a16:creationId xmlns:a16="http://schemas.microsoft.com/office/drawing/2014/main" id="{00000000-0008-0000-0200-00003E01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319" name="n_4aveValue【保健センター・保健所】&#10;有形固定資産減価償却率">
          <a:extLst>
            <a:ext uri="{FF2B5EF4-FFF2-40B4-BE49-F238E27FC236}">
              <a16:creationId xmlns:a16="http://schemas.microsoft.com/office/drawing/2014/main" id="{00000000-0008-0000-0200-00003F01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320" name="n_1mainValue【保健センター・保健所】&#10;有形固定資産減価償却率">
          <a:extLst>
            <a:ext uri="{FF2B5EF4-FFF2-40B4-BE49-F238E27FC236}">
              <a16:creationId xmlns:a16="http://schemas.microsoft.com/office/drawing/2014/main" id="{00000000-0008-0000-0200-000040010000}"/>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321" name="n_2mainValue【保健センター・保健所】&#10;有形固定資産減価償却率">
          <a:extLst>
            <a:ext uri="{FF2B5EF4-FFF2-40B4-BE49-F238E27FC236}">
              <a16:creationId xmlns:a16="http://schemas.microsoft.com/office/drawing/2014/main" id="{00000000-0008-0000-0200-000041010000}"/>
            </a:ext>
          </a:extLst>
        </xdr:cNvPr>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4" name="【保健センター・保健所】&#10;一人当たり面積グラフ枠">
          <a:extLst>
            <a:ext uri="{FF2B5EF4-FFF2-40B4-BE49-F238E27FC236}">
              <a16:creationId xmlns:a16="http://schemas.microsoft.com/office/drawing/2014/main" id="{00000000-0008-0000-0200-00005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46" name="【保健センター・保健所】&#10;一人当たり面積最小値テキスト">
          <a:extLst>
            <a:ext uri="{FF2B5EF4-FFF2-40B4-BE49-F238E27FC236}">
              <a16:creationId xmlns:a16="http://schemas.microsoft.com/office/drawing/2014/main" id="{00000000-0008-0000-0200-00005A01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48" name="【保健センター・保健所】&#10;一人当たり面積最大値テキスト">
          <a:extLst>
            <a:ext uri="{FF2B5EF4-FFF2-40B4-BE49-F238E27FC236}">
              <a16:creationId xmlns:a16="http://schemas.microsoft.com/office/drawing/2014/main" id="{00000000-0008-0000-0200-00005C01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350" name="【保健センター・保健所】&#10;一人当たり面積平均値テキスト">
          <a:extLst>
            <a:ext uri="{FF2B5EF4-FFF2-40B4-BE49-F238E27FC236}">
              <a16:creationId xmlns:a16="http://schemas.microsoft.com/office/drawing/2014/main" id="{00000000-0008-0000-0200-00005E010000}"/>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68580</xdr:rowOff>
    </xdr:from>
    <xdr:to>
      <xdr:col>112</xdr:col>
      <xdr:colOff>38100</xdr:colOff>
      <xdr:row>61</xdr:row>
      <xdr:rowOff>170180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21272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80010</xdr:rowOff>
    </xdr:from>
    <xdr:to>
      <xdr:col>107</xdr:col>
      <xdr:colOff>101600</xdr:colOff>
      <xdr:row>62</xdr:row>
      <xdr:rowOff>10160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20383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119380</xdr:rowOff>
    </xdr:from>
    <xdr:to>
      <xdr:col>111</xdr:col>
      <xdr:colOff>177800</xdr:colOff>
      <xdr:row>61</xdr:row>
      <xdr:rowOff>130810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20434300" y="10577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364" name="n_1aveValue【保健センター・保健所】&#10;一人当たり面積">
          <a:extLst>
            <a:ext uri="{FF2B5EF4-FFF2-40B4-BE49-F238E27FC236}">
              <a16:creationId xmlns:a16="http://schemas.microsoft.com/office/drawing/2014/main" id="{00000000-0008-0000-0200-00006C010000}"/>
            </a:ext>
          </a:extLst>
        </xdr:cNvPr>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365" name="n_2aveValue【保健センター・保健所】&#10;一人当たり面積">
          <a:extLst>
            <a:ext uri="{FF2B5EF4-FFF2-40B4-BE49-F238E27FC236}">
              <a16:creationId xmlns:a16="http://schemas.microsoft.com/office/drawing/2014/main" id="{00000000-0008-0000-0200-00006D010000}"/>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366" name="n_3aveValue【保健センター・保健所】&#10;一人当たり面積">
          <a:extLst>
            <a:ext uri="{FF2B5EF4-FFF2-40B4-BE49-F238E27FC236}">
              <a16:creationId xmlns:a16="http://schemas.microsoft.com/office/drawing/2014/main" id="{00000000-0008-0000-0200-00006E01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367" name="n_4aveValue【保健センター・保健所】&#10;一人当たり面積">
          <a:extLst>
            <a:ext uri="{FF2B5EF4-FFF2-40B4-BE49-F238E27FC236}">
              <a16:creationId xmlns:a16="http://schemas.microsoft.com/office/drawing/2014/main" id="{00000000-0008-0000-0200-00006F0100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15257</xdr:rowOff>
    </xdr:from>
    <xdr:ext cx="469744" cy="259045"/>
    <xdr:sp macro="" textlink="">
      <xdr:nvSpPr>
        <xdr:cNvPr id="368" name="n_1mainValue【保健センター・保健所】&#10;一人当たり面積">
          <a:extLst>
            <a:ext uri="{FF2B5EF4-FFF2-40B4-BE49-F238E27FC236}">
              <a16:creationId xmlns:a16="http://schemas.microsoft.com/office/drawing/2014/main" id="{00000000-0008-0000-0200-000070010000}"/>
            </a:ext>
          </a:extLst>
        </xdr:cNvPr>
        <xdr:cNvSpPr txBox="1"/>
      </xdr:nvSpPr>
      <xdr:spPr>
        <a:xfrm>
          <a:off x="21075727" y="103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26687</xdr:rowOff>
    </xdr:from>
    <xdr:ext cx="469744" cy="259045"/>
    <xdr:sp macro="" textlink="">
      <xdr:nvSpPr>
        <xdr:cNvPr id="369" name="n_2mainValue【保健センター・保健所】&#10;一人当たり面積">
          <a:extLst>
            <a:ext uri="{FF2B5EF4-FFF2-40B4-BE49-F238E27FC236}">
              <a16:creationId xmlns:a16="http://schemas.microsoft.com/office/drawing/2014/main" id="{00000000-0008-0000-0200-000071010000}"/>
            </a:ext>
          </a:extLst>
        </xdr:cNvPr>
        <xdr:cNvSpPr txBox="1"/>
      </xdr:nvSpPr>
      <xdr:spPr>
        <a:xfrm>
          <a:off x="20199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3" name="【消防施設】&#10;有形固定資産減価償却率グラフ枠">
          <a:extLst>
            <a:ext uri="{FF2B5EF4-FFF2-40B4-BE49-F238E27FC236}">
              <a16:creationId xmlns:a16="http://schemas.microsoft.com/office/drawing/2014/main" id="{00000000-0008-0000-0200-00008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95" name="【消防施設】&#10;有形固定資産減価償却率最小値テキスト">
          <a:extLst>
            <a:ext uri="{FF2B5EF4-FFF2-40B4-BE49-F238E27FC236}">
              <a16:creationId xmlns:a16="http://schemas.microsoft.com/office/drawing/2014/main" id="{00000000-0008-0000-0200-00008B01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97" name="【消防施設】&#10;有形固定資産減価償却率最大値テキスト">
          <a:extLst>
            <a:ext uri="{FF2B5EF4-FFF2-40B4-BE49-F238E27FC236}">
              <a16:creationId xmlns:a16="http://schemas.microsoft.com/office/drawing/2014/main" id="{00000000-0008-0000-0200-00008D01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399" name="【消防施設】&#10;有形固定資産減価償却率平均値テキスト">
          <a:extLst>
            <a:ext uri="{FF2B5EF4-FFF2-40B4-BE49-F238E27FC236}">
              <a16:creationId xmlns:a16="http://schemas.microsoft.com/office/drawing/2014/main" id="{00000000-0008-0000-0200-00008F01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153036</xdr:rowOff>
    </xdr:from>
    <xdr:to>
      <xdr:col>81</xdr:col>
      <xdr:colOff>101600</xdr:colOff>
      <xdr:row>83</xdr:row>
      <xdr:rowOff>83186</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5430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126364</xdr:rowOff>
    </xdr:from>
    <xdr:to>
      <xdr:col>76</xdr:col>
      <xdr:colOff>165100</xdr:colOff>
      <xdr:row>82</xdr:row>
      <xdr:rowOff>56514</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4541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5714</xdr:rowOff>
    </xdr:from>
    <xdr:to>
      <xdr:col>81</xdr:col>
      <xdr:colOff>50800</xdr:colOff>
      <xdr:row>83</xdr:row>
      <xdr:rowOff>32386</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4592300" y="14064614"/>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413" name="n_1aveValue【消防施設】&#10;有形固定資産減価償却率">
          <a:extLst>
            <a:ext uri="{FF2B5EF4-FFF2-40B4-BE49-F238E27FC236}">
              <a16:creationId xmlns:a16="http://schemas.microsoft.com/office/drawing/2014/main" id="{00000000-0008-0000-0200-00009D010000}"/>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414" name="n_2aveValue【消防施設】&#10;有形固定資産減価償却率">
          <a:extLst>
            <a:ext uri="{FF2B5EF4-FFF2-40B4-BE49-F238E27FC236}">
              <a16:creationId xmlns:a16="http://schemas.microsoft.com/office/drawing/2014/main" id="{00000000-0008-0000-0200-00009E01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15" name="n_3aveValue【消防施設】&#10;有形固定資産減価償却率">
          <a:extLst>
            <a:ext uri="{FF2B5EF4-FFF2-40B4-BE49-F238E27FC236}">
              <a16:creationId xmlns:a16="http://schemas.microsoft.com/office/drawing/2014/main" id="{00000000-0008-0000-0200-00009F010000}"/>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16" name="n_4aveValue【消防施設】&#10;有形固定資産減価償却率">
          <a:extLst>
            <a:ext uri="{FF2B5EF4-FFF2-40B4-BE49-F238E27FC236}">
              <a16:creationId xmlns:a16="http://schemas.microsoft.com/office/drawing/2014/main" id="{00000000-0008-0000-0200-0000A001000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74313</xdr:rowOff>
    </xdr:from>
    <xdr:ext cx="405111" cy="259045"/>
    <xdr:sp macro="" textlink="">
      <xdr:nvSpPr>
        <xdr:cNvPr id="417" name="n_1mainValue【消防施設】&#10;有形固定資産減価償却率">
          <a:extLst>
            <a:ext uri="{FF2B5EF4-FFF2-40B4-BE49-F238E27FC236}">
              <a16:creationId xmlns:a16="http://schemas.microsoft.com/office/drawing/2014/main" id="{00000000-0008-0000-0200-0000A1010000}"/>
            </a:ext>
          </a:extLst>
        </xdr:cNvPr>
        <xdr:cNvSpPr txBox="1"/>
      </xdr:nvSpPr>
      <xdr:spPr>
        <a:xfrm>
          <a:off x="15266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418" name="n_2mainValue【消防施設】&#10;有形固定資産減価償却率">
          <a:extLst>
            <a:ext uri="{FF2B5EF4-FFF2-40B4-BE49-F238E27FC236}">
              <a16:creationId xmlns:a16="http://schemas.microsoft.com/office/drawing/2014/main" id="{00000000-0008-0000-0200-0000A2010000}"/>
            </a:ext>
          </a:extLst>
        </xdr:cNvPr>
        <xdr:cNvSpPr txBox="1"/>
      </xdr:nvSpPr>
      <xdr:spPr>
        <a:xfrm>
          <a:off x="14389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9" name="【消防施設】&#10;一人当たり面積グラフ枠">
          <a:extLst>
            <a:ext uri="{FF2B5EF4-FFF2-40B4-BE49-F238E27FC236}">
              <a16:creationId xmlns:a16="http://schemas.microsoft.com/office/drawing/2014/main" id="{00000000-0008-0000-0200-0000B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41" name="【消防施設】&#10;一人当たり面積最小値テキスト">
          <a:extLst>
            <a:ext uri="{FF2B5EF4-FFF2-40B4-BE49-F238E27FC236}">
              <a16:creationId xmlns:a16="http://schemas.microsoft.com/office/drawing/2014/main" id="{00000000-0008-0000-0200-0000B901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43" name="【消防施設】&#10;一人当たり面積最大値テキスト">
          <a:extLst>
            <a:ext uri="{FF2B5EF4-FFF2-40B4-BE49-F238E27FC236}">
              <a16:creationId xmlns:a16="http://schemas.microsoft.com/office/drawing/2014/main" id="{00000000-0008-0000-0200-0000BB01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445" name="【消防施設】&#10;一人当たり面積平均値テキスト">
          <a:extLst>
            <a:ext uri="{FF2B5EF4-FFF2-40B4-BE49-F238E27FC236}">
              <a16:creationId xmlns:a16="http://schemas.microsoft.com/office/drawing/2014/main" id="{00000000-0008-0000-0200-0000BD010000}"/>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38049</xdr:rowOff>
    </xdr:from>
    <xdr:to>
      <xdr:col>112</xdr:col>
      <xdr:colOff>38100</xdr:colOff>
      <xdr:row>85</xdr:row>
      <xdr:rowOff>139649</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21272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39421</xdr:rowOff>
    </xdr:from>
    <xdr:to>
      <xdr:col>107</xdr:col>
      <xdr:colOff>101600</xdr:colOff>
      <xdr:row>85</xdr:row>
      <xdr:rowOff>141021</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20383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88849</xdr:rowOff>
    </xdr:from>
    <xdr:to>
      <xdr:col>111</xdr:col>
      <xdr:colOff>177800</xdr:colOff>
      <xdr:row>85</xdr:row>
      <xdr:rowOff>90221</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20434300" y="146620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459" name="n_1aveValue【消防施設】&#10;一人当たり面積">
          <a:extLst>
            <a:ext uri="{FF2B5EF4-FFF2-40B4-BE49-F238E27FC236}">
              <a16:creationId xmlns:a16="http://schemas.microsoft.com/office/drawing/2014/main" id="{00000000-0008-0000-0200-0000CB010000}"/>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460" name="n_2aveValue【消防施設】&#10;一人当たり面積">
          <a:extLst>
            <a:ext uri="{FF2B5EF4-FFF2-40B4-BE49-F238E27FC236}">
              <a16:creationId xmlns:a16="http://schemas.microsoft.com/office/drawing/2014/main" id="{00000000-0008-0000-0200-0000CC010000}"/>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61" name="n_3aveValue【消防施設】&#10;一人当たり面積">
          <a:extLst>
            <a:ext uri="{FF2B5EF4-FFF2-40B4-BE49-F238E27FC236}">
              <a16:creationId xmlns:a16="http://schemas.microsoft.com/office/drawing/2014/main" id="{00000000-0008-0000-0200-0000CD01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62" name="n_4aveValue【消防施設】&#10;一人当たり面積">
          <a:extLst>
            <a:ext uri="{FF2B5EF4-FFF2-40B4-BE49-F238E27FC236}">
              <a16:creationId xmlns:a16="http://schemas.microsoft.com/office/drawing/2014/main" id="{00000000-0008-0000-0200-0000CE01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156176</xdr:rowOff>
    </xdr:from>
    <xdr:ext cx="469744" cy="259045"/>
    <xdr:sp macro="" textlink="">
      <xdr:nvSpPr>
        <xdr:cNvPr id="463" name="n_1mainValue【消防施設】&#10;一人当たり面積">
          <a:extLst>
            <a:ext uri="{FF2B5EF4-FFF2-40B4-BE49-F238E27FC236}">
              <a16:creationId xmlns:a16="http://schemas.microsoft.com/office/drawing/2014/main" id="{00000000-0008-0000-0200-0000CF010000}"/>
            </a:ext>
          </a:extLst>
        </xdr:cNvPr>
        <xdr:cNvSpPr txBox="1"/>
      </xdr:nvSpPr>
      <xdr:spPr>
        <a:xfrm>
          <a:off x="21075727" y="143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157548</xdr:rowOff>
    </xdr:from>
    <xdr:ext cx="469744" cy="259045"/>
    <xdr:sp macro="" textlink="">
      <xdr:nvSpPr>
        <xdr:cNvPr id="464" name="n_2mainValue【消防施設】&#10;一人当たり面積">
          <a:extLst>
            <a:ext uri="{FF2B5EF4-FFF2-40B4-BE49-F238E27FC236}">
              <a16:creationId xmlns:a16="http://schemas.microsoft.com/office/drawing/2014/main" id="{00000000-0008-0000-0200-0000D0010000}"/>
            </a:ext>
          </a:extLst>
        </xdr:cNvPr>
        <xdr:cNvSpPr txBox="1"/>
      </xdr:nvSpPr>
      <xdr:spPr>
        <a:xfrm>
          <a:off x="20199427" y="1438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庁舎】&#10;有形固定資産減価償却率グラフ枠">
          <a:extLst>
            <a:ext uri="{FF2B5EF4-FFF2-40B4-BE49-F238E27FC236}">
              <a16:creationId xmlns:a16="http://schemas.microsoft.com/office/drawing/2014/main" id="{00000000-0008-0000-0200-0000E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91" name="【庁舎】&#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93" name="【庁舎】&#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495" name="【庁舎】&#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105</xdr:row>
      <xdr:rowOff>154577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592300" y="181437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09" name="n_1aveValue【庁舎】&#10;有形固定資産減価償却率">
          <a:extLst>
            <a:ext uri="{FF2B5EF4-FFF2-40B4-BE49-F238E27FC236}">
              <a16:creationId xmlns:a16="http://schemas.microsoft.com/office/drawing/2014/main" id="{00000000-0008-0000-0200-0000FD01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10" name="n_2aveValue【庁舎】&#10;有形固定資産減価償却率">
          <a:extLst>
            <a:ext uri="{FF2B5EF4-FFF2-40B4-BE49-F238E27FC236}">
              <a16:creationId xmlns:a16="http://schemas.microsoft.com/office/drawing/2014/main" id="{00000000-0008-0000-0200-0000FE01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11" name="n_3aveValue【庁舎】&#10;有形固定資産減価償却率">
          <a:extLst>
            <a:ext uri="{FF2B5EF4-FFF2-40B4-BE49-F238E27FC236}">
              <a16:creationId xmlns:a16="http://schemas.microsoft.com/office/drawing/2014/main" id="{00000000-0008-0000-0200-0000FF01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12" name="n_4aveValue【庁舎】&#10;有形固定資産減価償却率">
          <a:extLst>
            <a:ext uri="{FF2B5EF4-FFF2-40B4-BE49-F238E27FC236}">
              <a16:creationId xmlns:a16="http://schemas.microsoft.com/office/drawing/2014/main" id="{00000000-0008-0000-0200-00000002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513" name="n_1mainValue【庁舎】&#10;有形固定資産減価償却率">
          <a:extLst>
            <a:ext uri="{FF2B5EF4-FFF2-40B4-BE49-F238E27FC236}">
              <a16:creationId xmlns:a16="http://schemas.microsoft.com/office/drawing/2014/main" id="{00000000-0008-0000-0200-000001020000}"/>
            </a:ext>
          </a:extLst>
        </xdr:cNvPr>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514" name="n_2mainValue【庁舎】&#10;有形固定資産減価償却率">
          <a:extLst>
            <a:ext uri="{FF2B5EF4-FFF2-40B4-BE49-F238E27FC236}">
              <a16:creationId xmlns:a16="http://schemas.microsoft.com/office/drawing/2014/main" id="{00000000-0008-0000-0200-000002020000}"/>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a:extLst>
            <a:ext uri="{FF2B5EF4-FFF2-40B4-BE49-F238E27FC236}">
              <a16:creationId xmlns:a16="http://schemas.microsoft.com/office/drawing/2014/main" id="{00000000-0008-0000-0200-00001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41" name="【庁舎】&#10;一人当たり面積最小値テキスト">
          <a:extLst>
            <a:ext uri="{FF2B5EF4-FFF2-40B4-BE49-F238E27FC236}">
              <a16:creationId xmlns:a16="http://schemas.microsoft.com/office/drawing/2014/main" id="{00000000-0008-0000-0200-00001D02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43" name="【庁舎】&#10;一人当たり面積最大値テキスト">
          <a:extLst>
            <a:ext uri="{FF2B5EF4-FFF2-40B4-BE49-F238E27FC236}">
              <a16:creationId xmlns:a16="http://schemas.microsoft.com/office/drawing/2014/main" id="{00000000-0008-0000-0200-00001F02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45" name="【庁舎】&#10;一人当たり面積平均値テキスト">
          <a:extLst>
            <a:ext uri="{FF2B5EF4-FFF2-40B4-BE49-F238E27FC236}">
              <a16:creationId xmlns:a16="http://schemas.microsoft.com/office/drawing/2014/main" id="{00000000-0008-0000-0200-000021020000}"/>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83094</xdr:rowOff>
    </xdr:from>
    <xdr:to>
      <xdr:col>112</xdr:col>
      <xdr:colOff>38100</xdr:colOff>
      <xdr:row>103</xdr:row>
      <xdr:rowOff>13244</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1272500" y="1757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120106</xdr:rowOff>
    </xdr:from>
    <xdr:to>
      <xdr:col>107</xdr:col>
      <xdr:colOff>101600</xdr:colOff>
      <xdr:row>103</xdr:row>
      <xdr:rowOff>50256</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0383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133894</xdr:rowOff>
    </xdr:from>
    <xdr:to>
      <xdr:col>111</xdr:col>
      <xdr:colOff>177800</xdr:colOff>
      <xdr:row>102</xdr:row>
      <xdr:rowOff>170906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20434300" y="176217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559" name="n_1aveValue【庁舎】&#10;一人当たり面積">
          <a:extLst>
            <a:ext uri="{FF2B5EF4-FFF2-40B4-BE49-F238E27FC236}">
              <a16:creationId xmlns:a16="http://schemas.microsoft.com/office/drawing/2014/main" id="{00000000-0008-0000-0200-00002F020000}"/>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560" name="n_2aveValue【庁舎】&#10;一人当たり面積">
          <a:extLst>
            <a:ext uri="{FF2B5EF4-FFF2-40B4-BE49-F238E27FC236}">
              <a16:creationId xmlns:a16="http://schemas.microsoft.com/office/drawing/2014/main" id="{00000000-0008-0000-0200-000030020000}"/>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561" name="n_3aveValue【庁舎】&#10;一人当たり面積">
          <a:extLst>
            <a:ext uri="{FF2B5EF4-FFF2-40B4-BE49-F238E27FC236}">
              <a16:creationId xmlns:a16="http://schemas.microsoft.com/office/drawing/2014/main" id="{00000000-0008-0000-0200-00003102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562" name="n_4aveValue【庁舎】&#10;一人当たり面積">
          <a:extLst>
            <a:ext uri="{FF2B5EF4-FFF2-40B4-BE49-F238E27FC236}">
              <a16:creationId xmlns:a16="http://schemas.microsoft.com/office/drawing/2014/main" id="{00000000-0008-0000-0200-00003202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29771</xdr:rowOff>
    </xdr:from>
    <xdr:ext cx="469744" cy="259045"/>
    <xdr:sp macro="" textlink="">
      <xdr:nvSpPr>
        <xdr:cNvPr id="563" name="n_1mainValue【庁舎】&#10;一人当たり面積">
          <a:extLst>
            <a:ext uri="{FF2B5EF4-FFF2-40B4-BE49-F238E27FC236}">
              <a16:creationId xmlns:a16="http://schemas.microsoft.com/office/drawing/2014/main" id="{00000000-0008-0000-0200-000033020000}"/>
            </a:ext>
          </a:extLst>
        </xdr:cNvPr>
        <xdr:cNvSpPr txBox="1"/>
      </xdr:nvSpPr>
      <xdr:spPr>
        <a:xfrm>
          <a:off x="21075727" y="1734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66783</xdr:rowOff>
    </xdr:from>
    <xdr:ext cx="469744" cy="259045"/>
    <xdr:sp macro="" textlink="">
      <xdr:nvSpPr>
        <xdr:cNvPr id="564" name="n_2mainValue【庁舎】&#10;一人当たり面積">
          <a:extLst>
            <a:ext uri="{FF2B5EF4-FFF2-40B4-BE49-F238E27FC236}">
              <a16:creationId xmlns:a16="http://schemas.microsoft.com/office/drawing/2014/main" id="{00000000-0008-0000-0200-000034020000}"/>
            </a:ext>
          </a:extLst>
        </xdr:cNvPr>
        <xdr:cNvSpPr txBox="1"/>
      </xdr:nvSpPr>
      <xdr:spPr>
        <a:xfrm>
          <a:off x="20199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となっており、類似団体内でも低位となっている。これは、町内に代表的な産業がなく、農業や小規模事業所がほとんどでありもともと財政基盤が弱いことに加え、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人口減少とともに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％と高い高齢化率（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現在）が示す人口構造</a:t>
          </a:r>
          <a:r>
            <a:rPr kumimoji="1" lang="ja-JP" altLang="en-US" sz="1300">
              <a:latin typeface="ＭＳ Ｐゴシック" panose="020B0600070205080204" pitchFamily="50" charset="-128"/>
              <a:ea typeface="ＭＳ Ｐゴシック" panose="020B0600070205080204" pitchFamily="50" charset="-128"/>
            </a:rPr>
            <a:t>も減少に拍車をかける状況となっている。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ポイント改善となったが、類似団体平均よりも</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ポイント高く、弾力性の乏しい状況となっている。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改善した原因は、普通交付税において、地域社会再生事業の新設等もあり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67,729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千円の増加、特別交付税において、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37,311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千円の増加があったことが大きいい。</a:t>
          </a:r>
        </a:p>
        <a:p>
          <a:r>
            <a:rPr kumimoji="1" lang="ja-JP" altLang="en-US" sz="1200">
              <a:latin typeface="ＭＳ Ｐゴシック" panose="020B0600070205080204" pitchFamily="50" charset="-128"/>
              <a:ea typeface="ＭＳ Ｐゴシック" panose="020B0600070205080204" pitchFamily="50" charset="-128"/>
            </a:rPr>
            <a:t>　一方、経常経費は、借入の調整などにより公債費の抑制を行っているが、会計年度任用職員制度開始の移行による人件費の増加の影響もあり、</a:t>
          </a:r>
          <a:r>
            <a:rPr kumimoji="1" lang="en-US" altLang="ja-JP" sz="1200">
              <a:latin typeface="ＭＳ Ｐゴシック" panose="020B0600070205080204" pitchFamily="50" charset="-128"/>
              <a:ea typeface="ＭＳ Ｐゴシック" panose="020B0600070205080204" pitchFamily="50" charset="-128"/>
            </a:rPr>
            <a:t>14,301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％）の増加となっている。引き続き経常経費の削減については努めていく。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solidFill>
              <a:schemeClr val="accent2"/>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92202</xdr:rowOff>
    </xdr:from>
    <xdr:to>
      <xdr:col>23</xdr:col>
      <xdr:colOff>133350</xdr:colOff>
      <xdr:row>66</xdr:row>
      <xdr:rowOff>154940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40790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154940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4030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66</xdr:row>
      <xdr:rowOff>87376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729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3048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42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108729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町域が広大であるため、依然として類似団体と比較しても多額となっている状況である。定員適正化計画により職員の削減に努めているがどうしても人的労働力に頼る部分が大きく、財政を硬直化する一因となっている。</a:t>
          </a:r>
        </a:p>
        <a:p>
          <a:r>
            <a:rPr kumimoji="1" lang="ja-JP" altLang="en-US" sz="1300">
              <a:latin typeface="ＭＳ Ｐゴシック" panose="020B0600070205080204" pitchFamily="50" charset="-128"/>
              <a:ea typeface="ＭＳ Ｐゴシック" panose="020B0600070205080204" pitchFamily="50" charset="-128"/>
            </a:rPr>
            <a:t>　今後はＤＸ推進しながら事務の効率化を図るとともに、支所・出張所の在り方などを見直すなど、機構改革を進め人員の削減に努めたい。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74442</xdr:rowOff>
    </xdr:from>
    <xdr:to>
      <xdr:col>23</xdr:col>
      <xdr:colOff>133350</xdr:colOff>
      <xdr:row>83</xdr:row>
      <xdr:rowOff>136897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04792"/>
          <a:ext cx="838200" cy="6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xdr:rowOff>
    </xdr:from>
    <xdr:to>
      <xdr:col>19</xdr:col>
      <xdr:colOff>133350</xdr:colOff>
      <xdr:row>83</xdr:row>
      <xdr:rowOff>74442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30445"/>
          <a:ext cx="889000" cy="7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116241</xdr:rowOff>
    </xdr:from>
    <xdr:to>
      <xdr:col>15</xdr:col>
      <xdr:colOff>82550</xdr:colOff>
      <xdr:row>83</xdr:row>
      <xdr:rowOff>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75141"/>
          <a:ext cx="889000" cy="5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116241</xdr:rowOff>
    </xdr:from>
    <xdr:to>
      <xdr:col>11</xdr:col>
      <xdr:colOff>31750</xdr:colOff>
      <xdr:row>82</xdr:row>
      <xdr:rowOff>132091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7514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86097</xdr:rowOff>
    </xdr:from>
    <xdr:to>
      <xdr:col>23</xdr:col>
      <xdr:colOff>184150</xdr:colOff>
      <xdr:row>84</xdr:row>
      <xdr:rowOff>16247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58174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8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23642</xdr:rowOff>
    </xdr:from>
    <xdr:to>
      <xdr:col>19</xdr:col>
      <xdr:colOff>184150</xdr:colOff>
      <xdr:row>83</xdr:row>
      <xdr:rowOff>125242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110019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4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120745</xdr:rowOff>
    </xdr:from>
    <xdr:to>
      <xdr:col>15</xdr:col>
      <xdr:colOff>133350</xdr:colOff>
      <xdr:row>83</xdr:row>
      <xdr:rowOff>50895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35672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6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65441</xdr:rowOff>
    </xdr:from>
    <xdr:to>
      <xdr:col>11</xdr:col>
      <xdr:colOff>82550</xdr:colOff>
      <xdr:row>82</xdr:row>
      <xdr:rowOff>167041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151818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1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81291</xdr:rowOff>
    </xdr:from>
    <xdr:to>
      <xdr:col>7</xdr:col>
      <xdr:colOff>31750</xdr:colOff>
      <xdr:row>83</xdr:row>
      <xdr:rowOff>11441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167668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2"/>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本町は類似団体と比較しても人口千人当たりの職員数が多いため、職員一人当たりの給与が低い状況となっている。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また、近年では採用募集を行っても新卒採用が少なく、中途採用が多いこともラスパイレス指数が低い要因となっていると思われる。</a:t>
          </a:r>
        </a:p>
        <a:p>
          <a:r>
            <a:rPr kumimoji="1" lang="ja-JP" altLang="en-US" sz="1300">
              <a:solidFill>
                <a:schemeClr val="accent2"/>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定員適正化計画では職員数は維持していく方針となっており、類似団体の平均値に近づけたいところであるが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住民一人あたりの人件費の高いところでも類似団体と比較しても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％高いことから、更なる財政とならいようその方法は考えていく必要があると思われる。</a:t>
          </a:r>
          <a:endParaRPr kumimoji="1" lang="ja-JP" altLang="en-US" sz="1300">
            <a:solidFill>
              <a:schemeClr val="accent2"/>
            </a:solidFill>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76805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9817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487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75898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109462</xdr:rowOff>
    </xdr:from>
    <xdr:to>
      <xdr:col>68</xdr:col>
      <xdr:colOff>152400</xdr:colOff>
      <xdr:row>83</xdr:row>
      <xdr:rowOff>75898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683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58662</xdr:rowOff>
    </xdr:from>
    <xdr:to>
      <xdr:col>64</xdr:col>
      <xdr:colOff>152400</xdr:colOff>
      <xdr:row>82</xdr:row>
      <xdr:rowOff>160262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170439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人多くなるものとなった。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合併後の広大な面積により、公共施設が点在することから、職員数が多くならざるを得ない状況となっている。これにより類似団体内でも、低位となっている。</a:t>
          </a:r>
        </a:p>
        <a:p>
          <a:r>
            <a:rPr kumimoji="1" lang="ja-JP" altLang="en-US" sz="1300">
              <a:latin typeface="ＭＳ Ｐゴシック" panose="020B0600070205080204" pitchFamily="50" charset="-128"/>
              <a:ea typeface="ＭＳ Ｐゴシック" panose="020B0600070205080204" pitchFamily="50" charset="-128"/>
            </a:rPr>
            <a:t>　今後もますます人口減少が予想される中、住民サービスの低下を招かないよう組織・機構の再編を図り、適正な公共施設の配置及び定員の管理を行っていく。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40227</xdr:rowOff>
    </xdr:from>
    <xdr:to>
      <xdr:col>81</xdr:col>
      <xdr:colOff>44450</xdr:colOff>
      <xdr:row>62</xdr:row>
      <xdr:rowOff>55912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70127"/>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7651</xdr:rowOff>
    </xdr:from>
    <xdr:to>
      <xdr:col>77</xdr:col>
      <xdr:colOff>44450</xdr:colOff>
      <xdr:row>62</xdr:row>
      <xdr:rowOff>40227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37551"/>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62</xdr:row>
      <xdr:rowOff>7651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89895"/>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153765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89895"/>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5112</xdr:rowOff>
    </xdr:from>
    <xdr:to>
      <xdr:col>81</xdr:col>
      <xdr:colOff>95250</xdr:colOff>
      <xdr:row>62</xdr:row>
      <xdr:rowOff>106712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148639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0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160877</xdr:rowOff>
    </xdr:from>
    <xdr:to>
      <xdr:col>77</xdr:col>
      <xdr:colOff>95250</xdr:colOff>
      <xdr:row>62</xdr:row>
      <xdr:rowOff>91027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75804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05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128301</xdr:rowOff>
    </xdr:from>
    <xdr:to>
      <xdr:col>73</xdr:col>
      <xdr:colOff>44450</xdr:colOff>
      <xdr:row>62</xdr:row>
      <xdr:rowOff>58451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43228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7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102965</xdr:rowOff>
    </xdr:from>
    <xdr:to>
      <xdr:col>64</xdr:col>
      <xdr:colOff>152400</xdr:colOff>
      <xdr:row>62</xdr:row>
      <xdr:rowOff>33115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17892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これは、普通交付税についてに地域社会再生事業の新設等により増加したことによると思われる。</a:t>
          </a:r>
        </a:p>
        <a:p>
          <a:r>
            <a:rPr kumimoji="1" lang="ja-JP" altLang="en-US" sz="1300">
              <a:latin typeface="ＭＳ Ｐゴシック" panose="020B0600070205080204" pitchFamily="50" charset="-128"/>
              <a:ea typeface="ＭＳ Ｐゴシック" panose="020B0600070205080204" pitchFamily="50" charset="-128"/>
            </a:rPr>
            <a:t>　当町では今後も依存財源の増減に影響を受けるものであることから、比率が著しく悪化しないよう地方債の借入を計画的に実施していく。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14817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791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14817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129963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0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1270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の悪化となったが、依然として県平均、全国平均と比較しても高い水準にある。これは、自主財源に乏しく、どうしても地方債に頼らざるを得ない財政事情があるほか、一部事務組合における施設整備による地方債残高の影響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今後も計画的な地方債の借入と償還に努め、財政の健全化に努めていきたい。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16764</xdr:rowOff>
    </xdr:from>
    <xdr:to>
      <xdr:col>81</xdr:col>
      <xdr:colOff>44450</xdr:colOff>
      <xdr:row>16</xdr:row>
      <xdr:rowOff>109262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759964"/>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16764</xdr:rowOff>
    </xdr:from>
    <xdr:to>
      <xdr:col>77</xdr:col>
      <xdr:colOff>44450</xdr:colOff>
      <xdr:row>16</xdr:row>
      <xdr:rowOff>143849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59964"/>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143849</xdr:rowOff>
    </xdr:from>
    <xdr:to>
      <xdr:col>72</xdr:col>
      <xdr:colOff>203200</xdr:colOff>
      <xdr:row>17</xdr:row>
      <xdr:rowOff>83397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8704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83397</xdr:rowOff>
    </xdr:from>
    <xdr:to>
      <xdr:col>68</xdr:col>
      <xdr:colOff>152400</xdr:colOff>
      <xdr:row>17</xdr:row>
      <xdr:rowOff>127635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9804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58462</xdr:rowOff>
    </xdr:from>
    <xdr:to>
      <xdr:col>81</xdr:col>
      <xdr:colOff>95250</xdr:colOff>
      <xdr:row>16</xdr:row>
      <xdr:rowOff>160062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30539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77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137414</xdr:rowOff>
    </xdr:from>
    <xdr:to>
      <xdr:col>77</xdr:col>
      <xdr:colOff>95250</xdr:colOff>
      <xdr:row>16</xdr:row>
      <xdr:rowOff>67564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9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93049</xdr:rowOff>
    </xdr:from>
    <xdr:to>
      <xdr:col>73</xdr:col>
      <xdr:colOff>44450</xdr:colOff>
      <xdr:row>17</xdr:row>
      <xdr:rowOff>23199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7976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2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32597</xdr:rowOff>
    </xdr:from>
    <xdr:to>
      <xdr:col>68</xdr:col>
      <xdr:colOff>203200</xdr:colOff>
      <xdr:row>17</xdr:row>
      <xdr:rowOff>134197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118974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76835</xdr:rowOff>
    </xdr:from>
    <xdr:to>
      <xdr:col>64</xdr:col>
      <xdr:colOff>152400</xdr:colOff>
      <xdr:row>18</xdr:row>
      <xdr:rowOff>6985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163212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年の合併により、一時的に膨らんだ職員数は、第１次定員適正化計画により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名退職１名採用を基準に、続く第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次定員適正化計画では、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名退職</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名採用を基準に、現在第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次定員適正化計画を策定し、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名退職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名採用を</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基準に職員数の適正な維持に努めてきた。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その結果、徐々に類似団体内平均との差はつまってきていたが、令和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年度ではその差が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ポイントと広がる結果となった。今後も計画の着実な実施を行っていく。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もに物件費の割合が少なくなっているのは会計年度任用職員制度の開始によりこれまでの物件費であったものが人件費となったことが要因と思われる。その中でも構成割合が低いものとなっている。今後はと事務効率の向上から、業務の外部委託、指定管理者制度の活用等により増加していくことも考えられる。</a:t>
          </a:r>
        </a:p>
        <a:p>
          <a:r>
            <a:rPr kumimoji="1" lang="ja-JP" altLang="en-US" sz="1200">
              <a:latin typeface="ＭＳ Ｐゴシック" panose="020B0600070205080204" pitchFamily="50" charset="-128"/>
              <a:ea typeface="ＭＳ Ｐゴシック" panose="020B0600070205080204" pitchFamily="50" charset="-128"/>
            </a:rPr>
            <a:t>　事務事業の見直しなどを図りながら、引き続き物件費の抑制に努めていく。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65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1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2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全国的な少子高齢化により、福祉医療費等の扶助費が上昇する傾向にあるが、老人保護措置費や重度心身障害者医療の減少などがあり、前年と比較して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類似団体内平均との比較ではその差は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ポイント縮まる結果となっていることから、高齢化が進む当町においては、今後もできる限り予防に力を注ぎ、今後も扶助費の上昇を抑制できるような施策を講じていく。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46990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ポイント減少したが、類似団体とも</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ポイントと大きい状況にある。当町の増加要因として大きいものは、後期高齢者医療特別会計の繰出金が増加したことが要因となっている。</a:t>
          </a:r>
        </a:p>
        <a:p>
          <a:r>
            <a:rPr kumimoji="1" lang="ja-JP" altLang="en-US" sz="1200">
              <a:latin typeface="ＭＳ Ｐゴシック" panose="020B0600070205080204" pitchFamily="50" charset="-128"/>
              <a:ea typeface="ＭＳ Ｐゴシック" panose="020B0600070205080204" pitchFamily="50" charset="-128"/>
            </a:rPr>
            <a:t>　今後はこれに加え、施設の老朽化対策が控える簡易水道事業会計や農業集落排水事業会計への繰出金の増加が予想される。事業会計ではコスト管理をしっかり行いながら適切な繰出を行うよう努めていく。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8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65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団体等への補助金や一部事務組合への負担金、補助金等の経常経費構成比率については、類似団体平均と比べ</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の高いものとなっていおり、前年度よりもその差は大きなものとなっている。近年の増加要因は野上厚生病院に対する負担金の増額が要因としてもあるが、交付税を始めとする経常一般財源の減少に対し遅れをとっている状況と思われる。</a:t>
          </a:r>
        </a:p>
        <a:p>
          <a:r>
            <a:rPr kumimoji="1" lang="ja-JP" altLang="en-US" sz="1200">
              <a:latin typeface="ＭＳ Ｐゴシック" panose="020B0600070205080204" pitchFamily="50" charset="-128"/>
              <a:ea typeface="ＭＳ Ｐゴシック" panose="020B0600070205080204" pitchFamily="50" charset="-128"/>
            </a:rPr>
            <a:t>　団体の補助金については、今後も適正な規模の補助金の設定を実施していくと必要がある。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自主財源が乏しく、各種事業を行うに当たっては地方債による財源措置が不可欠となっている当町の財政運営の状況では、類似団体平均値と比べても</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ポイントと大きい状況にある。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年度に、数字が</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ポイント改善した要因は、平成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年度の起債額が今後の償還の負担を見据えたものとして調整した抑制を図ったことによる。</a:t>
          </a:r>
        </a:p>
        <a:p>
          <a:r>
            <a:rPr kumimoji="1" lang="ja-JP" altLang="en-US" sz="1200">
              <a:latin typeface="ＭＳ Ｐゴシック" panose="020B0600070205080204" pitchFamily="50" charset="-128"/>
              <a:ea typeface="ＭＳ Ｐゴシック" panose="020B0600070205080204" pitchFamily="50" charset="-128"/>
            </a:rPr>
            <a:t>　今後も償還計画を照らし合わせながら、新規事業の内容を精査し抑制に努める。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133858</xdr:rowOff>
    </xdr:from>
    <xdr:to>
      <xdr:col>24</xdr:col>
      <xdr:colOff>25400</xdr:colOff>
      <xdr:row>80</xdr:row>
      <xdr:rowOff>49276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6784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49276</xdr:rowOff>
    </xdr:from>
    <xdr:to>
      <xdr:col>19</xdr:col>
      <xdr:colOff>187325</xdr:colOff>
      <xdr:row>80</xdr:row>
      <xdr:rowOff>62992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765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6921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147574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83058</xdr:rowOff>
    </xdr:from>
    <xdr:to>
      <xdr:col>24</xdr:col>
      <xdr:colOff>76200</xdr:colOff>
      <xdr:row>80</xdr:row>
      <xdr:rowOff>13208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55135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169926</xdr:rowOff>
    </xdr:from>
    <xdr:to>
      <xdr:col>20</xdr:col>
      <xdr:colOff>38100</xdr:colOff>
      <xdr:row>80</xdr:row>
      <xdr:rowOff>100076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84853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12192</xdr:rowOff>
    </xdr:from>
    <xdr:to>
      <xdr:col>15</xdr:col>
      <xdr:colOff>149225</xdr:colOff>
      <xdr:row>80</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98569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類似団体平均と近い割合であり、全国平均と比較しても割合が低く、公債費以外の支出については十分な削減が行われていると考える。</a:t>
          </a:r>
        </a:p>
        <a:p>
          <a:r>
            <a:rPr kumimoji="1" lang="ja-JP" altLang="en-US" sz="1300">
              <a:latin typeface="ＭＳ Ｐゴシック" panose="020B0600070205080204" pitchFamily="50" charset="-128"/>
              <a:ea typeface="ＭＳ Ｐゴシック" panose="020B0600070205080204" pitchFamily="50" charset="-128"/>
            </a:rPr>
            <a:t>　今後も、交付金等特定財源を伴わない事業については、十分に協議を行い、経常収支の健全化に努める。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14987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159004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111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560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97282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168462</xdr:rowOff>
    </xdr:from>
    <xdr:to>
      <xdr:col>29</xdr:col>
      <xdr:colOff>127000</xdr:colOff>
      <xdr:row>13</xdr:row>
      <xdr:rowOff>125613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73487"/>
          <a:ext cx="647700" cy="1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125613</xdr:rowOff>
    </xdr:from>
    <xdr:to>
      <xdr:col>26</xdr:col>
      <xdr:colOff>50800</xdr:colOff>
      <xdr:row>13</xdr:row>
      <xdr:rowOff>151985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02088"/>
          <a:ext cx="698500" cy="2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151985</xdr:rowOff>
    </xdr:from>
    <xdr:to>
      <xdr:col>22</xdr:col>
      <xdr:colOff>114300</xdr:colOff>
      <xdr:row>14</xdr:row>
      <xdr:rowOff>97011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28460"/>
          <a:ext cx="698500" cy="116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97011</xdr:rowOff>
    </xdr:from>
    <xdr:to>
      <xdr:col>18</xdr:col>
      <xdr:colOff>177800</xdr:colOff>
      <xdr:row>15</xdr:row>
      <xdr:rowOff>1867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44936"/>
          <a:ext cx="698500" cy="76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117662</xdr:rowOff>
    </xdr:from>
    <xdr:to>
      <xdr:col>29</xdr:col>
      <xdr:colOff>177800</xdr:colOff>
      <xdr:row>13</xdr:row>
      <xdr:rowOff>47812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2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134189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6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74813</xdr:rowOff>
    </xdr:from>
    <xdr:to>
      <xdr:col>26</xdr:col>
      <xdr:colOff>101600</xdr:colOff>
      <xdr:row>14</xdr:row>
      <xdr:rowOff>4963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51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15140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2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101185</xdr:rowOff>
    </xdr:from>
    <xdr:to>
      <xdr:col>22</xdr:col>
      <xdr:colOff>165100</xdr:colOff>
      <xdr:row>14</xdr:row>
      <xdr:rowOff>31335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7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41512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4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46211</xdr:rowOff>
    </xdr:from>
    <xdr:to>
      <xdr:col>19</xdr:col>
      <xdr:colOff>38100</xdr:colOff>
      <xdr:row>14</xdr:row>
      <xdr:rowOff>147811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9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157988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122517</xdr:rowOff>
    </xdr:from>
    <xdr:to>
      <xdr:col>15</xdr:col>
      <xdr:colOff>101600</xdr:colOff>
      <xdr:row>15</xdr:row>
      <xdr:rowOff>52667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70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62844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14055</xdr:rowOff>
    </xdr:from>
    <xdr:to>
      <xdr:col>29</xdr:col>
      <xdr:colOff>127000</xdr:colOff>
      <xdr:row>35</xdr:row>
      <xdr:rowOff>80480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24405"/>
          <a:ext cx="647700" cy="6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293012</xdr:rowOff>
    </xdr:from>
    <xdr:to>
      <xdr:col>26</xdr:col>
      <xdr:colOff>50800</xdr:colOff>
      <xdr:row>35</xdr:row>
      <xdr:rowOff>14055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60462"/>
          <a:ext cx="698500" cy="6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293012</xdr:rowOff>
    </xdr:from>
    <xdr:to>
      <xdr:col>22</xdr:col>
      <xdr:colOff>114300</xdr:colOff>
      <xdr:row>35</xdr:row>
      <xdr:rowOff>109724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60462"/>
          <a:ext cx="698500" cy="159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109724</xdr:rowOff>
    </xdr:from>
    <xdr:to>
      <xdr:col>18</xdr:col>
      <xdr:colOff>177800</xdr:colOff>
      <xdr:row>35</xdr:row>
      <xdr:rowOff>153370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20074"/>
          <a:ext cx="698500" cy="4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29680</xdr:rowOff>
    </xdr:from>
    <xdr:to>
      <xdr:col>29</xdr:col>
      <xdr:colOff>177800</xdr:colOff>
      <xdr:row>35</xdr:row>
      <xdr:rowOff>131280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4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217657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8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306155</xdr:rowOff>
    </xdr:from>
    <xdr:to>
      <xdr:col>26</xdr:col>
      <xdr:colOff>101600</xdr:colOff>
      <xdr:row>35</xdr:row>
      <xdr:rowOff>64855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7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75032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4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242212</xdr:rowOff>
    </xdr:from>
    <xdr:to>
      <xdr:col>22</xdr:col>
      <xdr:colOff>165100</xdr:colOff>
      <xdr:row>35</xdr:row>
      <xdr:rowOff>912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0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11090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58924</xdr:rowOff>
    </xdr:from>
    <xdr:to>
      <xdr:col>19</xdr:col>
      <xdr:colOff>38100</xdr:colOff>
      <xdr:row>35</xdr:row>
      <xdr:rowOff>160524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6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170701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102570</xdr:rowOff>
    </xdr:from>
    <xdr:to>
      <xdr:col>15</xdr:col>
      <xdr:colOff>101600</xdr:colOff>
      <xdr:row>35</xdr:row>
      <xdr:rowOff>204170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214347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50203</xdr:rowOff>
    </xdr:from>
    <xdr:to>
      <xdr:col>24</xdr:col>
      <xdr:colOff>63500</xdr:colOff>
      <xdr:row>35</xdr:row>
      <xdr:rowOff>25133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9503"/>
          <a:ext cx="838200" cy="1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25133</xdr:rowOff>
    </xdr:from>
    <xdr:to>
      <xdr:col>19</xdr:col>
      <xdr:colOff>177800</xdr:colOff>
      <xdr:row>35</xdr:row>
      <xdr:rowOff>70716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25883"/>
          <a:ext cx="889000" cy="4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54325</xdr:rowOff>
    </xdr:from>
    <xdr:to>
      <xdr:col>15</xdr:col>
      <xdr:colOff>50800</xdr:colOff>
      <xdr:row>35</xdr:row>
      <xdr:rowOff>70716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55075"/>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43292</xdr:rowOff>
    </xdr:from>
    <xdr:to>
      <xdr:col>10</xdr:col>
      <xdr:colOff>114300</xdr:colOff>
      <xdr:row>35</xdr:row>
      <xdr:rowOff>54325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4042"/>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170853</xdr:rowOff>
    </xdr:from>
    <xdr:to>
      <xdr:col>24</xdr:col>
      <xdr:colOff>114300</xdr:colOff>
      <xdr:row>34</xdr:row>
      <xdr:rowOff>101003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22280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145783</xdr:rowOff>
    </xdr:from>
    <xdr:to>
      <xdr:col>20</xdr:col>
      <xdr:colOff>38100</xdr:colOff>
      <xdr:row>35</xdr:row>
      <xdr:rowOff>75933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92460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5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19916</xdr:rowOff>
    </xdr:from>
    <xdr:to>
      <xdr:col>15</xdr:col>
      <xdr:colOff>101600</xdr:colOff>
      <xdr:row>35</xdr:row>
      <xdr:rowOff>121516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138043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9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3525</xdr:rowOff>
    </xdr:from>
    <xdr:to>
      <xdr:col>10</xdr:col>
      <xdr:colOff>165100</xdr:colOff>
      <xdr:row>35</xdr:row>
      <xdr:rowOff>105125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121652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163942</xdr:rowOff>
    </xdr:from>
    <xdr:to>
      <xdr:col>6</xdr:col>
      <xdr:colOff>38100</xdr:colOff>
      <xdr:row>35</xdr:row>
      <xdr:rowOff>94092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110619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6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110610</xdr:rowOff>
    </xdr:from>
    <xdr:to>
      <xdr:col>24</xdr:col>
      <xdr:colOff>63500</xdr:colOff>
      <xdr:row>56</xdr:row>
      <xdr:rowOff>123805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11810"/>
          <a:ext cx="8382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110610</xdr:rowOff>
    </xdr:from>
    <xdr:to>
      <xdr:col>19</xdr:col>
      <xdr:colOff>177800</xdr:colOff>
      <xdr:row>57</xdr:row>
      <xdr:rowOff>22493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11810"/>
          <a:ext cx="889000" cy="8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22493</xdr:rowOff>
    </xdr:from>
    <xdr:to>
      <xdr:col>15</xdr:col>
      <xdr:colOff>50800</xdr:colOff>
      <xdr:row>57</xdr:row>
      <xdr:rowOff>43623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5143"/>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6780</xdr:rowOff>
    </xdr:from>
    <xdr:to>
      <xdr:col>10</xdr:col>
      <xdr:colOff>114300</xdr:colOff>
      <xdr:row>57</xdr:row>
      <xdr:rowOff>43623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79430"/>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73005</xdr:rowOff>
    </xdr:from>
    <xdr:to>
      <xdr:col>24</xdr:col>
      <xdr:colOff>114300</xdr:colOff>
      <xdr:row>57</xdr:row>
      <xdr:rowOff>3155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95882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59810</xdr:rowOff>
    </xdr:from>
    <xdr:to>
      <xdr:col>20</xdr:col>
      <xdr:colOff>38100</xdr:colOff>
      <xdr:row>56</xdr:row>
      <xdr:rowOff>161410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6487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3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143143</xdr:rowOff>
    </xdr:from>
    <xdr:to>
      <xdr:col>15</xdr:col>
      <xdr:colOff>101600</xdr:colOff>
      <xdr:row>57</xdr:row>
      <xdr:rowOff>73293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64420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164273</xdr:rowOff>
    </xdr:from>
    <xdr:to>
      <xdr:col>10</xdr:col>
      <xdr:colOff>165100</xdr:colOff>
      <xdr:row>57</xdr:row>
      <xdr:rowOff>94423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85550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5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127430</xdr:rowOff>
    </xdr:from>
    <xdr:to>
      <xdr:col>6</xdr:col>
      <xdr:colOff>38100</xdr:colOff>
      <xdr:row>57</xdr:row>
      <xdr:rowOff>57580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48707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4990</xdr:rowOff>
    </xdr:from>
    <xdr:to>
      <xdr:col>24</xdr:col>
      <xdr:colOff>63500</xdr:colOff>
      <xdr:row>78</xdr:row>
      <xdr:rowOff>9322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378090"/>
          <a:ext cx="8382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152361</xdr:rowOff>
    </xdr:from>
    <xdr:to>
      <xdr:col>19</xdr:col>
      <xdr:colOff>177800</xdr:colOff>
      <xdr:row>78</xdr:row>
      <xdr:rowOff>9322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5401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152361</xdr:rowOff>
    </xdr:from>
    <xdr:to>
      <xdr:col>15</xdr:col>
      <xdr:colOff>50800</xdr:colOff>
      <xdr:row>78</xdr:row>
      <xdr:rowOff>75767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54011"/>
          <a:ext cx="889000" cy="9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75767</xdr:rowOff>
    </xdr:from>
    <xdr:to>
      <xdr:col>10</xdr:col>
      <xdr:colOff>114300</xdr:colOff>
      <xdr:row>79</xdr:row>
      <xdr:rowOff>5308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48867"/>
          <a:ext cx="889000" cy="10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125640</xdr:rowOff>
    </xdr:from>
    <xdr:to>
      <xdr:col>24</xdr:col>
      <xdr:colOff>114300</xdr:colOff>
      <xdr:row>78</xdr:row>
      <xdr:rowOff>55790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148517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129972</xdr:rowOff>
    </xdr:from>
    <xdr:to>
      <xdr:col>20</xdr:col>
      <xdr:colOff>38100</xdr:colOff>
      <xdr:row>78</xdr:row>
      <xdr:rowOff>60122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76649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101561</xdr:rowOff>
    </xdr:from>
    <xdr:to>
      <xdr:col>15</xdr:col>
      <xdr:colOff>101600</xdr:colOff>
      <xdr:row>78</xdr:row>
      <xdr:rowOff>31711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48238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24967</xdr:rowOff>
    </xdr:from>
    <xdr:to>
      <xdr:col>10</xdr:col>
      <xdr:colOff>165100</xdr:colOff>
      <xdr:row>78</xdr:row>
      <xdr:rowOff>126567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117694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125958</xdr:rowOff>
    </xdr:from>
    <xdr:to>
      <xdr:col>6</xdr:col>
      <xdr:colOff>38100</xdr:colOff>
      <xdr:row>79</xdr:row>
      <xdr:rowOff>56108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47235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139852</xdr:rowOff>
    </xdr:from>
    <xdr:to>
      <xdr:col>24</xdr:col>
      <xdr:colOff>63500</xdr:colOff>
      <xdr:row>97</xdr:row>
      <xdr:rowOff>154012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70502"/>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154012</xdr:rowOff>
    </xdr:from>
    <xdr:to>
      <xdr:col>19</xdr:col>
      <xdr:colOff>177800</xdr:colOff>
      <xdr:row>97</xdr:row>
      <xdr:rowOff>162864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4662"/>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115990</xdr:rowOff>
    </xdr:from>
    <xdr:to>
      <xdr:col>15</xdr:col>
      <xdr:colOff>50800</xdr:colOff>
      <xdr:row>97</xdr:row>
      <xdr:rowOff>162864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46640"/>
          <a:ext cx="889000" cy="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90818</xdr:rowOff>
    </xdr:from>
    <xdr:to>
      <xdr:col>10</xdr:col>
      <xdr:colOff>114300</xdr:colOff>
      <xdr:row>97</xdr:row>
      <xdr:rowOff>115990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21468"/>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89052</xdr:rowOff>
    </xdr:from>
    <xdr:to>
      <xdr:col>24</xdr:col>
      <xdr:colOff>114300</xdr:colOff>
      <xdr:row>98</xdr:row>
      <xdr:rowOff>19202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67479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103212</xdr:rowOff>
    </xdr:from>
    <xdr:to>
      <xdr:col>20</xdr:col>
      <xdr:colOff>38100</xdr:colOff>
      <xdr:row>98</xdr:row>
      <xdr:rowOff>33362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24489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112064</xdr:rowOff>
    </xdr:from>
    <xdr:to>
      <xdr:col>15</xdr:col>
      <xdr:colOff>101600</xdr:colOff>
      <xdr:row>98</xdr:row>
      <xdr:rowOff>42214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33341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65190</xdr:rowOff>
    </xdr:from>
    <xdr:to>
      <xdr:col>10</xdr:col>
      <xdr:colOff>165100</xdr:colOff>
      <xdr:row>97</xdr:row>
      <xdr:rowOff>166790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40018</xdr:rowOff>
    </xdr:from>
    <xdr:to>
      <xdr:col>6</xdr:col>
      <xdr:colOff>38100</xdr:colOff>
      <xdr:row>97</xdr:row>
      <xdr:rowOff>141618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105014</xdr:rowOff>
    </xdr:from>
    <xdr:to>
      <xdr:col>55</xdr:col>
      <xdr:colOff>0</xdr:colOff>
      <xdr:row>38</xdr:row>
      <xdr:rowOff>7845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7214"/>
          <a:ext cx="838200" cy="2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3872</xdr:rowOff>
    </xdr:from>
    <xdr:to>
      <xdr:col>50</xdr:col>
      <xdr:colOff>114300</xdr:colOff>
      <xdr:row>38</xdr:row>
      <xdr:rowOff>7845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18972"/>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3872</xdr:rowOff>
    </xdr:from>
    <xdr:to>
      <xdr:col>45</xdr:col>
      <xdr:colOff>177800</xdr:colOff>
      <xdr:row>38</xdr:row>
      <xdr:rowOff>28282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8972"/>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28282</xdr:rowOff>
    </xdr:from>
    <xdr:to>
      <xdr:col>41</xdr:col>
      <xdr:colOff>50800</xdr:colOff>
      <xdr:row>38</xdr:row>
      <xdr:rowOff>42878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3382"/>
          <a:ext cx="889000" cy="1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54214</xdr:rowOff>
    </xdr:from>
    <xdr:to>
      <xdr:col>55</xdr:col>
      <xdr:colOff>50800</xdr:colOff>
      <xdr:row>36</xdr:row>
      <xdr:rowOff>155814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77091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128495</xdr:rowOff>
    </xdr:from>
    <xdr:to>
      <xdr:col>50</xdr:col>
      <xdr:colOff>165100</xdr:colOff>
      <xdr:row>38</xdr:row>
      <xdr:rowOff>58645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75172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4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124521</xdr:rowOff>
    </xdr:from>
    <xdr:to>
      <xdr:col>46</xdr:col>
      <xdr:colOff>38100</xdr:colOff>
      <xdr:row>38</xdr:row>
      <xdr:rowOff>54671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71198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4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148932</xdr:rowOff>
    </xdr:from>
    <xdr:to>
      <xdr:col>41</xdr:col>
      <xdr:colOff>101600</xdr:colOff>
      <xdr:row>38</xdr:row>
      <xdr:rowOff>79082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70209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163528</xdr:rowOff>
    </xdr:from>
    <xdr:to>
      <xdr:col>36</xdr:col>
      <xdr:colOff>165100</xdr:colOff>
      <xdr:row>38</xdr:row>
      <xdr:rowOff>93678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84805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38433</xdr:rowOff>
    </xdr:from>
    <xdr:to>
      <xdr:col>55</xdr:col>
      <xdr:colOff>0</xdr:colOff>
      <xdr:row>58</xdr:row>
      <xdr:rowOff>66278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82533"/>
          <a:ext cx="8382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66278</xdr:rowOff>
    </xdr:from>
    <xdr:to>
      <xdr:col>50</xdr:col>
      <xdr:colOff>114300</xdr:colOff>
      <xdr:row>58</xdr:row>
      <xdr:rowOff>106735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0378"/>
          <a:ext cx="889000" cy="4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96355</xdr:rowOff>
    </xdr:from>
    <xdr:to>
      <xdr:col>45</xdr:col>
      <xdr:colOff>177800</xdr:colOff>
      <xdr:row>58</xdr:row>
      <xdr:rowOff>106735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40455"/>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96355</xdr:rowOff>
    </xdr:from>
    <xdr:to>
      <xdr:col>41</xdr:col>
      <xdr:colOff>50800</xdr:colOff>
      <xdr:row>58</xdr:row>
      <xdr:rowOff>105917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40455"/>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159083</xdr:rowOff>
    </xdr:from>
    <xdr:to>
      <xdr:col>55</xdr:col>
      <xdr:colOff>50800</xdr:colOff>
      <xdr:row>58</xdr:row>
      <xdr:rowOff>89233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118460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1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15478</xdr:rowOff>
    </xdr:from>
    <xdr:to>
      <xdr:col>50</xdr:col>
      <xdr:colOff>165100</xdr:colOff>
      <xdr:row>58</xdr:row>
      <xdr:rowOff>117078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133605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55935</xdr:rowOff>
    </xdr:from>
    <xdr:to>
      <xdr:col>46</xdr:col>
      <xdr:colOff>38100</xdr:colOff>
      <xdr:row>58</xdr:row>
      <xdr:rowOff>157535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148662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45555</xdr:rowOff>
    </xdr:from>
    <xdr:to>
      <xdr:col>41</xdr:col>
      <xdr:colOff>101600</xdr:colOff>
      <xdr:row>58</xdr:row>
      <xdr:rowOff>147155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138282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55117</xdr:rowOff>
    </xdr:from>
    <xdr:to>
      <xdr:col>36</xdr:col>
      <xdr:colOff>165100</xdr:colOff>
      <xdr:row>58</xdr:row>
      <xdr:rowOff>156717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147844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102485</xdr:rowOff>
    </xdr:from>
    <xdr:to>
      <xdr:col>55</xdr:col>
      <xdr:colOff>0</xdr:colOff>
      <xdr:row>78</xdr:row>
      <xdr:rowOff>139333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75585"/>
          <a:ext cx="8382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102485</xdr:rowOff>
    </xdr:from>
    <xdr:to>
      <xdr:col>50</xdr:col>
      <xdr:colOff>114300</xdr:colOff>
      <xdr:row>79</xdr:row>
      <xdr:rowOff>37120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75585"/>
          <a:ext cx="889000" cy="10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35102</xdr:rowOff>
    </xdr:from>
    <xdr:to>
      <xdr:col>45</xdr:col>
      <xdr:colOff>177800</xdr:colOff>
      <xdr:row>79</xdr:row>
      <xdr:rowOff>37120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79652"/>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25074</xdr:rowOff>
    </xdr:from>
    <xdr:to>
      <xdr:col>41</xdr:col>
      <xdr:colOff>50800</xdr:colOff>
      <xdr:row>79</xdr:row>
      <xdr:rowOff>35102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69624"/>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88533</xdr:rowOff>
    </xdr:from>
    <xdr:to>
      <xdr:col>55</xdr:col>
      <xdr:colOff>50800</xdr:colOff>
      <xdr:row>79</xdr:row>
      <xdr:rowOff>18683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47910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51685</xdr:rowOff>
    </xdr:from>
    <xdr:to>
      <xdr:col>50</xdr:col>
      <xdr:colOff>165100</xdr:colOff>
      <xdr:row>78</xdr:row>
      <xdr:rowOff>153285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169812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157770</xdr:rowOff>
    </xdr:from>
    <xdr:to>
      <xdr:col>46</xdr:col>
      <xdr:colOff>38100</xdr:colOff>
      <xdr:row>79</xdr:row>
      <xdr:rowOff>87920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79047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155752</xdr:rowOff>
    </xdr:from>
    <xdr:to>
      <xdr:col>41</xdr:col>
      <xdr:colOff>101600</xdr:colOff>
      <xdr:row>79</xdr:row>
      <xdr:rowOff>85902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77029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145724</xdr:rowOff>
    </xdr:from>
    <xdr:to>
      <xdr:col>36</xdr:col>
      <xdr:colOff>165100</xdr:colOff>
      <xdr:row>79</xdr:row>
      <xdr:rowOff>75874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67001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29463</xdr:rowOff>
    </xdr:from>
    <xdr:to>
      <xdr:col>55</xdr:col>
      <xdr:colOff>0</xdr:colOff>
      <xdr:row>98</xdr:row>
      <xdr:rowOff>131572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1563"/>
          <a:ext cx="8382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131572</xdr:rowOff>
    </xdr:from>
    <xdr:to>
      <xdr:col>50</xdr:col>
      <xdr:colOff>114300</xdr:colOff>
      <xdr:row>98</xdr:row>
      <xdr:rowOff>134748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33672"/>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120320</xdr:rowOff>
    </xdr:from>
    <xdr:to>
      <xdr:col>45</xdr:col>
      <xdr:colOff>177800</xdr:colOff>
      <xdr:row>98</xdr:row>
      <xdr:rowOff>134748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22420"/>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120320</xdr:rowOff>
    </xdr:from>
    <xdr:to>
      <xdr:col>41</xdr:col>
      <xdr:colOff>50800</xdr:colOff>
      <xdr:row>98</xdr:row>
      <xdr:rowOff>151137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22420"/>
          <a:ext cx="889000" cy="3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150113</xdr:rowOff>
    </xdr:from>
    <xdr:to>
      <xdr:col>55</xdr:col>
      <xdr:colOff>50800</xdr:colOff>
      <xdr:row>98</xdr:row>
      <xdr:rowOff>80263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1540</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80772</xdr:rowOff>
    </xdr:from>
    <xdr:to>
      <xdr:col>50</xdr:col>
      <xdr:colOff>165100</xdr:colOff>
      <xdr:row>99</xdr:row>
      <xdr:rowOff>10922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83948</xdr:rowOff>
    </xdr:from>
    <xdr:to>
      <xdr:col>46</xdr:col>
      <xdr:colOff>38100</xdr:colOff>
      <xdr:row>99</xdr:row>
      <xdr:rowOff>14098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69520</xdr:rowOff>
    </xdr:from>
    <xdr:to>
      <xdr:col>41</xdr:col>
      <xdr:colOff>101600</xdr:colOff>
      <xdr:row>98</xdr:row>
      <xdr:rowOff>171120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100337</xdr:rowOff>
    </xdr:from>
    <xdr:to>
      <xdr:col>36</xdr:col>
      <xdr:colOff>165100</xdr:colOff>
      <xdr:row>99</xdr:row>
      <xdr:rowOff>30487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21614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24516</xdr:rowOff>
    </xdr:from>
    <xdr:to>
      <xdr:col>85</xdr:col>
      <xdr:colOff>127000</xdr:colOff>
      <xdr:row>39</xdr:row>
      <xdr:rowOff>43402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11066"/>
          <a:ext cx="8382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18073</xdr:rowOff>
    </xdr:from>
    <xdr:to>
      <xdr:col>81</xdr:col>
      <xdr:colOff>50800</xdr:colOff>
      <xdr:row>39</xdr:row>
      <xdr:rowOff>43402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4623"/>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18073</xdr:rowOff>
    </xdr:from>
    <xdr:to>
      <xdr:col>76</xdr:col>
      <xdr:colOff>114300</xdr:colOff>
      <xdr:row>39</xdr:row>
      <xdr:rowOff>27572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4623"/>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27572</xdr:rowOff>
    </xdr:from>
    <xdr:to>
      <xdr:col>71</xdr:col>
      <xdr:colOff>177800</xdr:colOff>
      <xdr:row>39</xdr:row>
      <xdr:rowOff>43897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4122"/>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145166</xdr:rowOff>
    </xdr:from>
    <xdr:to>
      <xdr:col>85</xdr:col>
      <xdr:colOff>177800</xdr:colOff>
      <xdr:row>39</xdr:row>
      <xdr:rowOff>75316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164052</xdr:rowOff>
    </xdr:from>
    <xdr:to>
      <xdr:col>81</xdr:col>
      <xdr:colOff>101600</xdr:colOff>
      <xdr:row>39</xdr:row>
      <xdr:rowOff>94202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85329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138723</xdr:rowOff>
    </xdr:from>
    <xdr:to>
      <xdr:col>76</xdr:col>
      <xdr:colOff>165100</xdr:colOff>
      <xdr:row>39</xdr:row>
      <xdr:rowOff>68873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60000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148222</xdr:rowOff>
    </xdr:from>
    <xdr:to>
      <xdr:col>72</xdr:col>
      <xdr:colOff>38100</xdr:colOff>
      <xdr:row>39</xdr:row>
      <xdr:rowOff>78372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69499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164547</xdr:rowOff>
    </xdr:from>
    <xdr:to>
      <xdr:col>67</xdr:col>
      <xdr:colOff>101600</xdr:colOff>
      <xdr:row>39</xdr:row>
      <xdr:rowOff>94697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85824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99266</xdr:rowOff>
    </xdr:from>
    <xdr:to>
      <xdr:col>85</xdr:col>
      <xdr:colOff>127000</xdr:colOff>
      <xdr:row>73</xdr:row>
      <xdr:rowOff>126561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615116"/>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99266</xdr:rowOff>
    </xdr:from>
    <xdr:to>
      <xdr:col>81</xdr:col>
      <xdr:colOff>50800</xdr:colOff>
      <xdr:row>73</xdr:row>
      <xdr:rowOff>99506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1511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99506</xdr:rowOff>
    </xdr:from>
    <xdr:to>
      <xdr:col>76</xdr:col>
      <xdr:colOff>114300</xdr:colOff>
      <xdr:row>73</xdr:row>
      <xdr:rowOff>156942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615356"/>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156942</xdr:rowOff>
    </xdr:from>
    <xdr:to>
      <xdr:col>71</xdr:col>
      <xdr:colOff>177800</xdr:colOff>
      <xdr:row>74</xdr:row>
      <xdr:rowOff>8272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672792"/>
          <a:ext cx="889000" cy="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75761</xdr:rowOff>
    </xdr:from>
    <xdr:to>
      <xdr:col>85</xdr:col>
      <xdr:colOff>177800</xdr:colOff>
      <xdr:row>74</xdr:row>
      <xdr:rowOff>5911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9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98638</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4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48466</xdr:rowOff>
    </xdr:from>
    <xdr:to>
      <xdr:col>81</xdr:col>
      <xdr:colOff>101600</xdr:colOff>
      <xdr:row>73</xdr:row>
      <xdr:rowOff>150066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5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166593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33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48706</xdr:rowOff>
    </xdr:from>
    <xdr:to>
      <xdr:col>76</xdr:col>
      <xdr:colOff>165100</xdr:colOff>
      <xdr:row>73</xdr:row>
      <xdr:rowOff>150306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5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166833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33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106142</xdr:rowOff>
    </xdr:from>
    <xdr:to>
      <xdr:col>72</xdr:col>
      <xdr:colOff>38100</xdr:colOff>
      <xdr:row>74</xdr:row>
      <xdr:rowOff>36292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52819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39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128922</xdr:rowOff>
    </xdr:from>
    <xdr:to>
      <xdr:col>67</xdr:col>
      <xdr:colOff>101600</xdr:colOff>
      <xdr:row>74</xdr:row>
      <xdr:rowOff>59072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75599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41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104874</xdr:rowOff>
    </xdr:from>
    <xdr:to>
      <xdr:col>85</xdr:col>
      <xdr:colOff>127000</xdr:colOff>
      <xdr:row>99</xdr:row>
      <xdr:rowOff>30727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64074"/>
          <a:ext cx="838200" cy="4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127</xdr:rowOff>
    </xdr:from>
    <xdr:to>
      <xdr:col>81</xdr:col>
      <xdr:colOff>50800</xdr:colOff>
      <xdr:row>99</xdr:row>
      <xdr:rowOff>30727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73677"/>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127</xdr:rowOff>
    </xdr:from>
    <xdr:to>
      <xdr:col>76</xdr:col>
      <xdr:colOff>114300</xdr:colOff>
      <xdr:row>99</xdr:row>
      <xdr:rowOff>3614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73677"/>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63540</xdr:rowOff>
    </xdr:from>
    <xdr:to>
      <xdr:col>71</xdr:col>
      <xdr:colOff>177800</xdr:colOff>
      <xdr:row>99</xdr:row>
      <xdr:rowOff>3614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5640"/>
          <a:ext cx="8890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54074</xdr:rowOff>
    </xdr:from>
    <xdr:to>
      <xdr:col>85</xdr:col>
      <xdr:colOff>177800</xdr:colOff>
      <xdr:row>96</xdr:row>
      <xdr:rowOff>155674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76951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6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151377</xdr:rowOff>
    </xdr:from>
    <xdr:to>
      <xdr:col>81</xdr:col>
      <xdr:colOff>101600</xdr:colOff>
      <xdr:row>99</xdr:row>
      <xdr:rowOff>81527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72654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120777</xdr:rowOff>
    </xdr:from>
    <xdr:to>
      <xdr:col>76</xdr:col>
      <xdr:colOff>165100</xdr:colOff>
      <xdr:row>99</xdr:row>
      <xdr:rowOff>50927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42054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124264</xdr:rowOff>
    </xdr:from>
    <xdr:to>
      <xdr:col>72</xdr:col>
      <xdr:colOff>38100</xdr:colOff>
      <xdr:row>99</xdr:row>
      <xdr:rowOff>54414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45541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12740</xdr:rowOff>
    </xdr:from>
    <xdr:to>
      <xdr:col>67</xdr:col>
      <xdr:colOff>101600</xdr:colOff>
      <xdr:row>98</xdr:row>
      <xdr:rowOff>114340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130867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24290</xdr:rowOff>
    </xdr:from>
    <xdr:to>
      <xdr:col>116</xdr:col>
      <xdr:colOff>63500</xdr:colOff>
      <xdr:row>38</xdr:row>
      <xdr:rowOff>33630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539390"/>
          <a:ext cx="8382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127388</xdr:rowOff>
    </xdr:from>
    <xdr:to>
      <xdr:col>111</xdr:col>
      <xdr:colOff>177800</xdr:colOff>
      <xdr:row>38</xdr:row>
      <xdr:rowOff>33630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471038"/>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127388</xdr:rowOff>
    </xdr:from>
    <xdr:to>
      <xdr:col>107</xdr:col>
      <xdr:colOff>50800</xdr:colOff>
      <xdr:row>37</xdr:row>
      <xdr:rowOff>139733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7103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126931</xdr:rowOff>
    </xdr:from>
    <xdr:to>
      <xdr:col>102</xdr:col>
      <xdr:colOff>114300</xdr:colOff>
      <xdr:row>37</xdr:row>
      <xdr:rowOff>139733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7058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144940</xdr:rowOff>
    </xdr:from>
    <xdr:to>
      <xdr:col>116</xdr:col>
      <xdr:colOff>114300</xdr:colOff>
      <xdr:row>38</xdr:row>
      <xdr:rowOff>75090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167817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4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154280</xdr:rowOff>
    </xdr:from>
    <xdr:to>
      <xdr:col>112</xdr:col>
      <xdr:colOff>38100</xdr:colOff>
      <xdr:row>38</xdr:row>
      <xdr:rowOff>84430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100957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76588</xdr:rowOff>
    </xdr:from>
    <xdr:to>
      <xdr:col>107</xdr:col>
      <xdr:colOff>101600</xdr:colOff>
      <xdr:row>38</xdr:row>
      <xdr:rowOff>6738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23265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19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88933</xdr:rowOff>
    </xdr:from>
    <xdr:to>
      <xdr:col>102</xdr:col>
      <xdr:colOff>165100</xdr:colOff>
      <xdr:row>38</xdr:row>
      <xdr:rowOff>19083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35610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76131</xdr:rowOff>
    </xdr:from>
    <xdr:to>
      <xdr:col>98</xdr:col>
      <xdr:colOff>38100</xdr:colOff>
      <xdr:row>38</xdr:row>
      <xdr:rowOff>6281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22808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43028</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8578"/>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142773</xdr:rowOff>
    </xdr:from>
    <xdr:to>
      <xdr:col>107</xdr:col>
      <xdr:colOff>50800</xdr:colOff>
      <xdr:row>59</xdr:row>
      <xdr:rowOff>43028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743973"/>
          <a:ext cx="889000" cy="4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142773</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743973"/>
          <a:ext cx="889000" cy="4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163678</xdr:rowOff>
    </xdr:from>
    <xdr:to>
      <xdr:col>107</xdr:col>
      <xdr:colOff>101600</xdr:colOff>
      <xdr:row>59</xdr:row>
      <xdr:rowOff>93828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84955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0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91973</xdr:rowOff>
    </xdr:from>
    <xdr:to>
      <xdr:col>102</xdr:col>
      <xdr:colOff>165100</xdr:colOff>
      <xdr:row>57</xdr:row>
      <xdr:rowOff>22123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6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38650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4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55782</xdr:rowOff>
    </xdr:from>
    <xdr:to>
      <xdr:col>116</xdr:col>
      <xdr:colOff>63500</xdr:colOff>
      <xdr:row>75</xdr:row>
      <xdr:rowOff>78642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14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78642</xdr:rowOff>
    </xdr:from>
    <xdr:to>
      <xdr:col>111</xdr:col>
      <xdr:colOff>177800</xdr:colOff>
      <xdr:row>75</xdr:row>
      <xdr:rowOff>102536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937392"/>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102536</xdr:rowOff>
    </xdr:from>
    <xdr:to>
      <xdr:col>107</xdr:col>
      <xdr:colOff>50800</xdr:colOff>
      <xdr:row>75</xdr:row>
      <xdr:rowOff>106118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61286"/>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62150</xdr:rowOff>
    </xdr:from>
    <xdr:to>
      <xdr:col>102</xdr:col>
      <xdr:colOff>114300</xdr:colOff>
      <xdr:row>75</xdr:row>
      <xdr:rowOff>106118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920900"/>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4982</xdr:rowOff>
    </xdr:from>
    <xdr:to>
      <xdr:col>116</xdr:col>
      <xdr:colOff>114300</xdr:colOff>
      <xdr:row>75</xdr:row>
      <xdr:rowOff>106582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27859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27842</xdr:rowOff>
    </xdr:from>
    <xdr:to>
      <xdr:col>112</xdr:col>
      <xdr:colOff>38100</xdr:colOff>
      <xdr:row>75</xdr:row>
      <xdr:rowOff>129442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145969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51736</xdr:rowOff>
    </xdr:from>
    <xdr:to>
      <xdr:col>107</xdr:col>
      <xdr:colOff>101600</xdr:colOff>
      <xdr:row>75</xdr:row>
      <xdr:rowOff>153336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169863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55318</xdr:rowOff>
    </xdr:from>
    <xdr:to>
      <xdr:col>102</xdr:col>
      <xdr:colOff>165100</xdr:colOff>
      <xdr:row>75</xdr:row>
      <xdr:rowOff>156918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1995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11350</xdr:rowOff>
    </xdr:from>
    <xdr:to>
      <xdr:col>98</xdr:col>
      <xdr:colOff>38100</xdr:colOff>
      <xdr:row>75</xdr:row>
      <xdr:rowOff>112950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129477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4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住民一人当たりのコストとして、人件費、投資及び出資金、公債費、繰出金などが類似団体や県内平均と比較しても高い状況となっている。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人件費は、類似団体比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％と前年に比べ</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は見られたが以前高い状況となっている。これは、人口数に対し、職員数が多いためであるが、町域が広大であるために、大胆な減数を行いにくいことに起因している。投資及び出資金は、一部事務組合である野上厚生病院に対する補助が大きいためである。公債費については、自主財源の少ない中、地方債の財源措置に依存せざるを得ない状況から高止まり状態となっている。繰出金については高齢化が進む当町において、後期高齢者医療や介護保険事業に対する繰出高いことによる。積立金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年度で高いことは、今後の公共施設の適切な管理に要する費用のため公共施設等整備基金を新設したことにより財政調整基金から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百万円の積替えを行ったことによる。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8,521
8,485
128.34
10,839,372
10,220,117
518,435
4,636,583
8,524,971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69487</xdr:rowOff>
    </xdr:from>
    <xdr:to>
      <xdr:col>24</xdr:col>
      <xdr:colOff>63500</xdr:colOff>
      <xdr:row>36</xdr:row>
      <xdr:rowOff>100511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168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79284</xdr:rowOff>
    </xdr:from>
    <xdr:to>
      <xdr:col>19</xdr:col>
      <xdr:colOff>177800</xdr:colOff>
      <xdr:row>36</xdr:row>
      <xdr:rowOff>100511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148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79284</xdr:rowOff>
    </xdr:from>
    <xdr:to>
      <xdr:col>15</xdr:col>
      <xdr:colOff>50800</xdr:colOff>
      <xdr:row>37</xdr:row>
      <xdr:rowOff>417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5148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68181</xdr:rowOff>
    </xdr:from>
    <xdr:to>
      <xdr:col>10</xdr:col>
      <xdr:colOff>114300</xdr:colOff>
      <xdr:row>37</xdr:row>
      <xdr:rowOff>417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40381"/>
          <a:ext cx="889000" cy="10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18687</xdr:rowOff>
    </xdr:from>
    <xdr:to>
      <xdr:col>24</xdr:col>
      <xdr:colOff>114300</xdr:colOff>
      <xdr:row>36</xdr:row>
      <xdr:rowOff>120287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41564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49711</xdr:rowOff>
    </xdr:from>
    <xdr:to>
      <xdr:col>20</xdr:col>
      <xdr:colOff>38100</xdr:colOff>
      <xdr:row>36</xdr:row>
      <xdr:rowOff>151311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142438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28484</xdr:rowOff>
    </xdr:from>
    <xdr:to>
      <xdr:col>15</xdr:col>
      <xdr:colOff>101600</xdr:colOff>
      <xdr:row>36</xdr:row>
      <xdr:rowOff>130084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121211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121067</xdr:rowOff>
    </xdr:from>
    <xdr:to>
      <xdr:col>10</xdr:col>
      <xdr:colOff>165100</xdr:colOff>
      <xdr:row>37</xdr:row>
      <xdr:rowOff>51217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42344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17381</xdr:rowOff>
    </xdr:from>
    <xdr:to>
      <xdr:col>6</xdr:col>
      <xdr:colOff>38100</xdr:colOff>
      <xdr:row>36</xdr:row>
      <xdr:rowOff>118981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110108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36505</xdr:rowOff>
    </xdr:from>
    <xdr:to>
      <xdr:col>24</xdr:col>
      <xdr:colOff>63500</xdr:colOff>
      <xdr:row>58</xdr:row>
      <xdr:rowOff>158637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09155"/>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158637</xdr:rowOff>
    </xdr:from>
    <xdr:to>
      <xdr:col>19</xdr:col>
      <xdr:colOff>177800</xdr:colOff>
      <xdr:row>58</xdr:row>
      <xdr:rowOff>159372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0273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155246</xdr:rowOff>
    </xdr:from>
    <xdr:to>
      <xdr:col>15</xdr:col>
      <xdr:colOff>50800</xdr:colOff>
      <xdr:row>58</xdr:row>
      <xdr:rowOff>159372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99346"/>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125366</xdr:rowOff>
    </xdr:from>
    <xdr:to>
      <xdr:col>10</xdr:col>
      <xdr:colOff>114300</xdr:colOff>
      <xdr:row>58</xdr:row>
      <xdr:rowOff>155246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69466"/>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157155</xdr:rowOff>
    </xdr:from>
    <xdr:to>
      <xdr:col>24</xdr:col>
      <xdr:colOff>114300</xdr:colOff>
      <xdr:row>57</xdr:row>
      <xdr:rowOff>87305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8582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107837</xdr:rowOff>
    </xdr:from>
    <xdr:to>
      <xdr:col>20</xdr:col>
      <xdr:colOff>38100</xdr:colOff>
      <xdr:row>59</xdr:row>
      <xdr:rowOff>37987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29114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4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108572</xdr:rowOff>
    </xdr:from>
    <xdr:to>
      <xdr:col>15</xdr:col>
      <xdr:colOff>101600</xdr:colOff>
      <xdr:row>59</xdr:row>
      <xdr:rowOff>38722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29849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104446</xdr:rowOff>
    </xdr:from>
    <xdr:to>
      <xdr:col>10</xdr:col>
      <xdr:colOff>165100</xdr:colOff>
      <xdr:row>59</xdr:row>
      <xdr:rowOff>34596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25723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4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74566</xdr:rowOff>
    </xdr:from>
    <xdr:to>
      <xdr:col>6</xdr:col>
      <xdr:colOff>38100</xdr:colOff>
      <xdr:row>59</xdr:row>
      <xdr:rowOff>4716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167293</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12061</xdr:rowOff>
    </xdr:from>
    <xdr:to>
      <xdr:col>24</xdr:col>
      <xdr:colOff>63500</xdr:colOff>
      <xdr:row>75</xdr:row>
      <xdr:rowOff>98175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99361"/>
          <a:ext cx="838200" cy="2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12061</xdr:rowOff>
    </xdr:from>
    <xdr:to>
      <xdr:col>19</xdr:col>
      <xdr:colOff>177800</xdr:colOff>
      <xdr:row>75</xdr:row>
      <xdr:rowOff>163223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99361"/>
          <a:ext cx="889000" cy="3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96826</xdr:rowOff>
    </xdr:from>
    <xdr:to>
      <xdr:col>15</xdr:col>
      <xdr:colOff>50800</xdr:colOff>
      <xdr:row>75</xdr:row>
      <xdr:rowOff>163223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55576"/>
          <a:ext cx="889000" cy="6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65233</xdr:rowOff>
    </xdr:from>
    <xdr:to>
      <xdr:col>10</xdr:col>
      <xdr:colOff>114300</xdr:colOff>
      <xdr:row>75</xdr:row>
      <xdr:rowOff>96826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23983"/>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47375</xdr:rowOff>
    </xdr:from>
    <xdr:to>
      <xdr:col>24</xdr:col>
      <xdr:colOff>114300</xdr:colOff>
      <xdr:row>75</xdr:row>
      <xdr:rowOff>148974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61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70252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132711</xdr:rowOff>
    </xdr:from>
    <xdr:to>
      <xdr:col>20</xdr:col>
      <xdr:colOff>38100</xdr:colOff>
      <xdr:row>74</xdr:row>
      <xdr:rowOff>62861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79388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2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112423</xdr:rowOff>
    </xdr:from>
    <xdr:to>
      <xdr:col>15</xdr:col>
      <xdr:colOff>101600</xdr:colOff>
      <xdr:row>76</xdr:row>
      <xdr:rowOff>42573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59100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46026</xdr:rowOff>
    </xdr:from>
    <xdr:to>
      <xdr:col>10</xdr:col>
      <xdr:colOff>165100</xdr:colOff>
      <xdr:row>75</xdr:row>
      <xdr:rowOff>147625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4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164153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14433</xdr:rowOff>
    </xdr:from>
    <xdr:to>
      <xdr:col>6</xdr:col>
      <xdr:colOff>38100</xdr:colOff>
      <xdr:row>75</xdr:row>
      <xdr:rowOff>116033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132560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4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127612</xdr:rowOff>
    </xdr:from>
    <xdr:to>
      <xdr:col>24</xdr:col>
      <xdr:colOff>63500</xdr:colOff>
      <xdr:row>94</xdr:row>
      <xdr:rowOff>25200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072462"/>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162189</xdr:rowOff>
    </xdr:from>
    <xdr:to>
      <xdr:col>19</xdr:col>
      <xdr:colOff>177800</xdr:colOff>
      <xdr:row>94</xdr:row>
      <xdr:rowOff>25200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107039"/>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81310</xdr:rowOff>
    </xdr:from>
    <xdr:to>
      <xdr:col>15</xdr:col>
      <xdr:colOff>50800</xdr:colOff>
      <xdr:row>93</xdr:row>
      <xdr:rowOff>162189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026160"/>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81310</xdr:rowOff>
    </xdr:from>
    <xdr:to>
      <xdr:col>10</xdr:col>
      <xdr:colOff>114300</xdr:colOff>
      <xdr:row>94</xdr:row>
      <xdr:rowOff>125521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02616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76812</xdr:rowOff>
    </xdr:from>
    <xdr:to>
      <xdr:col>24</xdr:col>
      <xdr:colOff>114300</xdr:colOff>
      <xdr:row>94</xdr:row>
      <xdr:rowOff>6962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99689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87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145850</xdr:rowOff>
    </xdr:from>
    <xdr:to>
      <xdr:col>20</xdr:col>
      <xdr:colOff>38100</xdr:colOff>
      <xdr:row>94</xdr:row>
      <xdr:rowOff>76000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92527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6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111389</xdr:rowOff>
    </xdr:from>
    <xdr:to>
      <xdr:col>15</xdr:col>
      <xdr:colOff>101600</xdr:colOff>
      <xdr:row>94</xdr:row>
      <xdr:rowOff>41539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58066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3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30510</xdr:rowOff>
    </xdr:from>
    <xdr:to>
      <xdr:col>10</xdr:col>
      <xdr:colOff>165100</xdr:colOff>
      <xdr:row>93</xdr:row>
      <xdr:rowOff>132110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59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148637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7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74721</xdr:rowOff>
    </xdr:from>
    <xdr:to>
      <xdr:col>6</xdr:col>
      <xdr:colOff>38100</xdr:colOff>
      <xdr:row>95</xdr:row>
      <xdr:rowOff>4871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1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21398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96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154565</xdr:rowOff>
    </xdr:from>
    <xdr:to>
      <xdr:col>55</xdr:col>
      <xdr:colOff>0</xdr:colOff>
      <xdr:row>58</xdr:row>
      <xdr:rowOff>166208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98665"/>
          <a:ext cx="8382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154565</xdr:rowOff>
    </xdr:from>
    <xdr:to>
      <xdr:col>50</xdr:col>
      <xdr:colOff>114300</xdr:colOff>
      <xdr:row>58</xdr:row>
      <xdr:rowOff>170859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98665"/>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153384</xdr:rowOff>
    </xdr:from>
    <xdr:to>
      <xdr:col>45</xdr:col>
      <xdr:colOff>177800</xdr:colOff>
      <xdr:row>58</xdr:row>
      <xdr:rowOff>170859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97484"/>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151225</xdr:rowOff>
    </xdr:from>
    <xdr:to>
      <xdr:col>41</xdr:col>
      <xdr:colOff>50800</xdr:colOff>
      <xdr:row>58</xdr:row>
      <xdr:rowOff>153384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95325"/>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115408</xdr:rowOff>
    </xdr:from>
    <xdr:to>
      <xdr:col>55</xdr:col>
      <xdr:colOff>50800</xdr:colOff>
      <xdr:row>59</xdr:row>
      <xdr:rowOff>45558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103765</xdr:rowOff>
    </xdr:from>
    <xdr:to>
      <xdr:col>50</xdr:col>
      <xdr:colOff>165100</xdr:colOff>
      <xdr:row>59</xdr:row>
      <xdr:rowOff>33915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25042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120059</xdr:rowOff>
    </xdr:from>
    <xdr:to>
      <xdr:col>46</xdr:col>
      <xdr:colOff>38100</xdr:colOff>
      <xdr:row>59</xdr:row>
      <xdr:rowOff>50209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41336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102584</xdr:rowOff>
    </xdr:from>
    <xdr:to>
      <xdr:col>41</xdr:col>
      <xdr:colOff>101600</xdr:colOff>
      <xdr:row>59</xdr:row>
      <xdr:rowOff>32734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23861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100425</xdr:rowOff>
    </xdr:from>
    <xdr:to>
      <xdr:col>36</xdr:col>
      <xdr:colOff>165100</xdr:colOff>
      <xdr:row>59</xdr:row>
      <xdr:rowOff>30575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21702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35468</xdr:rowOff>
    </xdr:from>
    <xdr:to>
      <xdr:col>55</xdr:col>
      <xdr:colOff>0</xdr:colOff>
      <xdr:row>78</xdr:row>
      <xdr:rowOff>89646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08568"/>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85041</xdr:rowOff>
    </xdr:from>
    <xdr:to>
      <xdr:col>50</xdr:col>
      <xdr:colOff>114300</xdr:colOff>
      <xdr:row>78</xdr:row>
      <xdr:rowOff>89646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58141"/>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85041</xdr:rowOff>
    </xdr:from>
    <xdr:to>
      <xdr:col>45</xdr:col>
      <xdr:colOff>177800</xdr:colOff>
      <xdr:row>78</xdr:row>
      <xdr:rowOff>92576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58141"/>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86550</xdr:rowOff>
    </xdr:from>
    <xdr:to>
      <xdr:col>41</xdr:col>
      <xdr:colOff>50800</xdr:colOff>
      <xdr:row>78</xdr:row>
      <xdr:rowOff>92576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59650"/>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156118</xdr:rowOff>
    </xdr:from>
    <xdr:to>
      <xdr:col>55</xdr:col>
      <xdr:colOff>50800</xdr:colOff>
      <xdr:row>78</xdr:row>
      <xdr:rowOff>86268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38846</xdr:rowOff>
    </xdr:from>
    <xdr:to>
      <xdr:col>50</xdr:col>
      <xdr:colOff>165100</xdr:colOff>
      <xdr:row>78</xdr:row>
      <xdr:rowOff>140446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131573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34241</xdr:rowOff>
    </xdr:from>
    <xdr:to>
      <xdr:col>46</xdr:col>
      <xdr:colOff>38100</xdr:colOff>
      <xdr:row>78</xdr:row>
      <xdr:rowOff>135841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126968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41776</xdr:rowOff>
    </xdr:from>
    <xdr:to>
      <xdr:col>41</xdr:col>
      <xdr:colOff>101600</xdr:colOff>
      <xdr:row>78</xdr:row>
      <xdr:rowOff>143376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1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134503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0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35750</xdr:rowOff>
    </xdr:from>
    <xdr:to>
      <xdr:col>36</xdr:col>
      <xdr:colOff>165100</xdr:colOff>
      <xdr:row>78</xdr:row>
      <xdr:rowOff>137350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53839</xdr:rowOff>
    </xdr:from>
    <xdr:to>
      <xdr:col>55</xdr:col>
      <xdr:colOff>0</xdr:colOff>
      <xdr:row>98</xdr:row>
      <xdr:rowOff>58916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55939"/>
          <a:ext cx="8382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53839</xdr:rowOff>
    </xdr:from>
    <xdr:to>
      <xdr:col>50</xdr:col>
      <xdr:colOff>114300</xdr:colOff>
      <xdr:row>98</xdr:row>
      <xdr:rowOff>77867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55939"/>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77867</xdr:rowOff>
    </xdr:from>
    <xdr:to>
      <xdr:col>45</xdr:col>
      <xdr:colOff>177800</xdr:colOff>
      <xdr:row>98</xdr:row>
      <xdr:rowOff>86568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79967"/>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86568</xdr:rowOff>
    </xdr:from>
    <xdr:to>
      <xdr:col>41</xdr:col>
      <xdr:colOff>50800</xdr:colOff>
      <xdr:row>98</xdr:row>
      <xdr:rowOff>96061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8668"/>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8116</xdr:rowOff>
    </xdr:from>
    <xdr:to>
      <xdr:col>55</xdr:col>
      <xdr:colOff>50800</xdr:colOff>
      <xdr:row>98</xdr:row>
      <xdr:rowOff>109716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3039</xdr:rowOff>
    </xdr:from>
    <xdr:to>
      <xdr:col>50</xdr:col>
      <xdr:colOff>165100</xdr:colOff>
      <xdr:row>98</xdr:row>
      <xdr:rowOff>104639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121166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8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27067</xdr:rowOff>
    </xdr:from>
    <xdr:to>
      <xdr:col>46</xdr:col>
      <xdr:colOff>38100</xdr:colOff>
      <xdr:row>98</xdr:row>
      <xdr:rowOff>128667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35768</xdr:rowOff>
    </xdr:from>
    <xdr:to>
      <xdr:col>41</xdr:col>
      <xdr:colOff>101600</xdr:colOff>
      <xdr:row>98</xdr:row>
      <xdr:rowOff>137368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45261</xdr:rowOff>
    </xdr:from>
    <xdr:to>
      <xdr:col>36</xdr:col>
      <xdr:colOff>165100</xdr:colOff>
      <xdr:row>98</xdr:row>
      <xdr:rowOff>146861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137988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91639</xdr:rowOff>
    </xdr:from>
    <xdr:to>
      <xdr:col>85</xdr:col>
      <xdr:colOff>127000</xdr:colOff>
      <xdr:row>37</xdr:row>
      <xdr:rowOff>68418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263839"/>
          <a:ext cx="838200" cy="14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68418</xdr:rowOff>
    </xdr:from>
    <xdr:to>
      <xdr:col>81</xdr:col>
      <xdr:colOff>50800</xdr:colOff>
      <xdr:row>37</xdr:row>
      <xdr:rowOff>77365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12068"/>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77365</xdr:rowOff>
    </xdr:from>
    <xdr:to>
      <xdr:col>76</xdr:col>
      <xdr:colOff>114300</xdr:colOff>
      <xdr:row>37</xdr:row>
      <xdr:rowOff>93482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21015"/>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76588</xdr:rowOff>
    </xdr:from>
    <xdr:to>
      <xdr:col>71</xdr:col>
      <xdr:colOff>177800</xdr:colOff>
      <xdr:row>37</xdr:row>
      <xdr:rowOff>93482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20238"/>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40839</xdr:rowOff>
    </xdr:from>
    <xdr:to>
      <xdr:col>85</xdr:col>
      <xdr:colOff>177800</xdr:colOff>
      <xdr:row>36</xdr:row>
      <xdr:rowOff>142439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2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63716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0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17618</xdr:rowOff>
    </xdr:from>
    <xdr:to>
      <xdr:col>81</xdr:col>
      <xdr:colOff>101600</xdr:colOff>
      <xdr:row>37</xdr:row>
      <xdr:rowOff>119218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135745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26565</xdr:rowOff>
    </xdr:from>
    <xdr:to>
      <xdr:col>76</xdr:col>
      <xdr:colOff>165100</xdr:colOff>
      <xdr:row>37</xdr:row>
      <xdr:rowOff>128165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3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144692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42682</xdr:rowOff>
    </xdr:from>
    <xdr:to>
      <xdr:col>72</xdr:col>
      <xdr:colOff>38100</xdr:colOff>
      <xdr:row>37</xdr:row>
      <xdr:rowOff>144282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3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160809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25788</xdr:rowOff>
    </xdr:from>
    <xdr:to>
      <xdr:col>67</xdr:col>
      <xdr:colOff>101600</xdr:colOff>
      <xdr:row>37</xdr:row>
      <xdr:rowOff>127388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3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143915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49764</xdr:rowOff>
    </xdr:from>
    <xdr:to>
      <xdr:col>85</xdr:col>
      <xdr:colOff>127000</xdr:colOff>
      <xdr:row>59</xdr:row>
      <xdr:rowOff>5407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93864"/>
          <a:ext cx="838200" cy="1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5407</xdr:rowOff>
    </xdr:from>
    <xdr:to>
      <xdr:col>81</xdr:col>
      <xdr:colOff>50800</xdr:colOff>
      <xdr:row>59</xdr:row>
      <xdr:rowOff>25047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20957"/>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16026</xdr:rowOff>
    </xdr:from>
    <xdr:to>
      <xdr:col>76</xdr:col>
      <xdr:colOff>114300</xdr:colOff>
      <xdr:row>59</xdr:row>
      <xdr:rowOff>25047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31576"/>
          <a:ext cx="889000" cy="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16026</xdr:rowOff>
    </xdr:from>
    <xdr:to>
      <xdr:col>71</xdr:col>
      <xdr:colOff>177800</xdr:colOff>
      <xdr:row>59</xdr:row>
      <xdr:rowOff>32052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31576"/>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170414</xdr:rowOff>
    </xdr:from>
    <xdr:to>
      <xdr:col>85</xdr:col>
      <xdr:colOff>177800</xdr:colOff>
      <xdr:row>58</xdr:row>
      <xdr:rowOff>100564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21841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9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126057</xdr:rowOff>
    </xdr:from>
    <xdr:to>
      <xdr:col>81</xdr:col>
      <xdr:colOff>101600</xdr:colOff>
      <xdr:row>59</xdr:row>
      <xdr:rowOff>56207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47334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145697</xdr:rowOff>
    </xdr:from>
    <xdr:to>
      <xdr:col>76</xdr:col>
      <xdr:colOff>165100</xdr:colOff>
      <xdr:row>59</xdr:row>
      <xdr:rowOff>75847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8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66974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8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136676</xdr:rowOff>
    </xdr:from>
    <xdr:to>
      <xdr:col>72</xdr:col>
      <xdr:colOff>38100</xdr:colOff>
      <xdr:row>59</xdr:row>
      <xdr:rowOff>66826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57953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152702</xdr:rowOff>
    </xdr:from>
    <xdr:to>
      <xdr:col>67</xdr:col>
      <xdr:colOff>101600</xdr:colOff>
      <xdr:row>59</xdr:row>
      <xdr:rowOff>82852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73979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8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24516</xdr:rowOff>
    </xdr:from>
    <xdr:to>
      <xdr:col>85</xdr:col>
      <xdr:colOff>127000</xdr:colOff>
      <xdr:row>79</xdr:row>
      <xdr:rowOff>43402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69066"/>
          <a:ext cx="8382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18073</xdr:rowOff>
    </xdr:from>
    <xdr:to>
      <xdr:col>81</xdr:col>
      <xdr:colOff>50800</xdr:colOff>
      <xdr:row>79</xdr:row>
      <xdr:rowOff>43402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62623"/>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18073</xdr:rowOff>
    </xdr:from>
    <xdr:to>
      <xdr:col>76</xdr:col>
      <xdr:colOff>114300</xdr:colOff>
      <xdr:row>79</xdr:row>
      <xdr:rowOff>27572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62623"/>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27572</xdr:rowOff>
    </xdr:from>
    <xdr:to>
      <xdr:col>71</xdr:col>
      <xdr:colOff>177800</xdr:colOff>
      <xdr:row>79</xdr:row>
      <xdr:rowOff>43898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2122"/>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145166</xdr:rowOff>
    </xdr:from>
    <xdr:to>
      <xdr:col>85</xdr:col>
      <xdr:colOff>177800</xdr:colOff>
      <xdr:row>79</xdr:row>
      <xdr:rowOff>75316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164052</xdr:rowOff>
    </xdr:from>
    <xdr:to>
      <xdr:col>81</xdr:col>
      <xdr:colOff>101600</xdr:colOff>
      <xdr:row>79</xdr:row>
      <xdr:rowOff>94202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85329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2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138723</xdr:rowOff>
    </xdr:from>
    <xdr:to>
      <xdr:col>76</xdr:col>
      <xdr:colOff>165100</xdr:colOff>
      <xdr:row>79</xdr:row>
      <xdr:rowOff>68873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148222</xdr:rowOff>
    </xdr:from>
    <xdr:to>
      <xdr:col>72</xdr:col>
      <xdr:colOff>38100</xdr:colOff>
      <xdr:row>79</xdr:row>
      <xdr:rowOff>78372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69499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164548</xdr:rowOff>
    </xdr:from>
    <xdr:to>
      <xdr:col>67</xdr:col>
      <xdr:colOff>101600</xdr:colOff>
      <xdr:row>79</xdr:row>
      <xdr:rowOff>94698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85825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3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99267</xdr:rowOff>
    </xdr:from>
    <xdr:to>
      <xdr:col>85</xdr:col>
      <xdr:colOff>127000</xdr:colOff>
      <xdr:row>93</xdr:row>
      <xdr:rowOff>126561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044117"/>
          <a:ext cx="8382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99267</xdr:rowOff>
    </xdr:from>
    <xdr:to>
      <xdr:col>81</xdr:col>
      <xdr:colOff>50800</xdr:colOff>
      <xdr:row>93</xdr:row>
      <xdr:rowOff>99507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44117"/>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99507</xdr:rowOff>
    </xdr:from>
    <xdr:to>
      <xdr:col>76</xdr:col>
      <xdr:colOff>114300</xdr:colOff>
      <xdr:row>93</xdr:row>
      <xdr:rowOff>156942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044357"/>
          <a:ext cx="889000" cy="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156942</xdr:rowOff>
    </xdr:from>
    <xdr:to>
      <xdr:col>71</xdr:col>
      <xdr:colOff>177800</xdr:colOff>
      <xdr:row>94</xdr:row>
      <xdr:rowOff>8272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101792"/>
          <a:ext cx="889000" cy="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75761</xdr:rowOff>
    </xdr:from>
    <xdr:to>
      <xdr:col>85</xdr:col>
      <xdr:colOff>177800</xdr:colOff>
      <xdr:row>94</xdr:row>
      <xdr:rowOff>5911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0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98638</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87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48467</xdr:rowOff>
    </xdr:from>
    <xdr:to>
      <xdr:col>81</xdr:col>
      <xdr:colOff>101600</xdr:colOff>
      <xdr:row>93</xdr:row>
      <xdr:rowOff>150067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599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166594</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76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48707</xdr:rowOff>
    </xdr:from>
    <xdr:to>
      <xdr:col>76</xdr:col>
      <xdr:colOff>165100</xdr:colOff>
      <xdr:row>93</xdr:row>
      <xdr:rowOff>150307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59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166834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76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106142</xdr:rowOff>
    </xdr:from>
    <xdr:to>
      <xdr:col>72</xdr:col>
      <xdr:colOff>38100</xdr:colOff>
      <xdr:row>94</xdr:row>
      <xdr:rowOff>36292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52819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82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128922</xdr:rowOff>
    </xdr:from>
    <xdr:to>
      <xdr:col>67</xdr:col>
      <xdr:colOff>101600</xdr:colOff>
      <xdr:row>94</xdr:row>
      <xdr:rowOff>59072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7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75599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84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住民一人当たりのコストとして、衛生費、民生費、消防費及び公債費がの高い状況が続いている。</a:t>
          </a:r>
        </a:p>
        <a:p>
          <a:r>
            <a:rPr kumimoji="1" lang="ja-JP" altLang="en-US" sz="1300">
              <a:latin typeface="ＭＳ Ｐゴシック" panose="020B0600070205080204" pitchFamily="50" charset="-128"/>
              <a:ea typeface="ＭＳ Ｐゴシック" panose="020B0600070205080204" pitchFamily="50" charset="-128"/>
            </a:rPr>
            <a:t>　総務費において対前年度比</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262.9%</a:t>
          </a:r>
          <a:r>
            <a:rPr kumimoji="1" lang="ja-JP" altLang="en-US" sz="1300">
              <a:latin typeface="ＭＳ Ｐゴシック" panose="020B0600070205080204" pitchFamily="50" charset="-128"/>
              <a:ea typeface="ＭＳ Ｐゴシック" panose="020B0600070205080204" pitchFamily="50" charset="-128"/>
            </a:rPr>
            <a:t>の増となったが、特別定額給付金の事業費とともに公共施設等整備基金の積立を行ったことによる。</a:t>
          </a:r>
        </a:p>
        <a:p>
          <a:r>
            <a:rPr kumimoji="1" lang="ja-JP" altLang="en-US" sz="1300">
              <a:latin typeface="ＭＳ Ｐゴシック" panose="020B0600070205080204" pitchFamily="50" charset="-128"/>
              <a:ea typeface="ＭＳ Ｐゴシック" panose="020B0600070205080204" pitchFamily="50" charset="-128"/>
            </a:rPr>
            <a:t>　衛生費は、類似団体平均に比べ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倍と乖離が大きい。主な原因は</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％を占める野上厚生病院への負担金による。消防費は、類似団体でも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おり高いものとなっている。これは、町域が広大であるため消防職員や消防団員数が多くなっていることが主な要因となっている。民生費については、高齢化が進む町であることから、後期高齢者医療や介護保険事業への繰出が多く、コストを引き上げる要因となっている。公債費については、類似団体平均と比べて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倍となっている。これは、自主財源に乏し当町では地方債を多く活用しているため、公債費の歳出額が多くなっている状況である。今後もこの状況が続くうえ、人口減少も加速していることから、人口一人当たりの公債費は増額傾向は続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の標準財政規模に対する割合は、以前より普通交付税の合併算定替がなくなった場合を想定して予算編成を行ってきたため、結果として増加している状況となっている。実質単年度収支がマイナスとなっているものは公共施設等整備基金の積替財源として財政調整基金より</a:t>
          </a:r>
          <a:r>
            <a:rPr kumimoji="1" lang="en-US" altLang="ja-JP" sz="1200">
              <a:latin typeface="ＭＳ ゴシック" pitchFamily="49" charset="-128"/>
              <a:ea typeface="ＭＳ ゴシック" pitchFamily="49" charset="-128"/>
            </a:rPr>
            <a:t>1,000</a:t>
          </a:r>
          <a:r>
            <a:rPr kumimoji="1" lang="ja-JP" altLang="en-US" sz="1200">
              <a:latin typeface="ＭＳ ゴシック" pitchFamily="49" charset="-128"/>
              <a:ea typeface="ＭＳ ゴシック" pitchFamily="49" charset="-128"/>
            </a:rPr>
            <a:t>百万円の取崩しを行ったことによる。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財政調整基金残高が標準財政規模の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％前後を下回ることがないよう計画的に活用していく。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令和２年度決算では、一般会計では前年度と比して財政調整基金を多く繰入たことにより黒字額は前年度より</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高くなる結果となった。西部簡易水道事業会計で当年以前のデータがないのは、それまで上水道事業会計であったものを簡易水道事業に認可変更したことによる。また、国民健康保険事業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年度以降で県が中心的な運営に変わったことにより大きく減少することとなった。</a:t>
          </a:r>
        </a:p>
        <a:p>
          <a:r>
            <a:rPr kumimoji="1" lang="ja-JP" altLang="en-US" sz="1400">
              <a:latin typeface="ＭＳ ゴシック" pitchFamily="49" charset="-128"/>
              <a:ea typeface="ＭＳ ゴシック" pitchFamily="49" charset="-128"/>
            </a:rPr>
            <a:t>　今後は、簡易水道事業会計、農業集落排水事業会計で施設の更新などが控える。これらに対する一般会計からの繰入金の増加も見込まれることから、持続的な経営の健全化が図られるように取り組ま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10839372</v>
      </c>
      <c r="BO4" s="433"/>
      <c r="BP4" s="433"/>
      <c r="BQ4" s="433"/>
      <c r="BR4" s="433"/>
      <c r="BS4" s="433"/>
      <c r="BT4" s="433"/>
      <c r="BU4" s="434"/>
      <c r="BV4" s="432">
        <v>7912762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11.2</v>
      </c>
      <c r="CU4" s="439"/>
      <c r="CV4" s="439"/>
      <c r="CW4" s="439"/>
      <c r="CX4" s="439"/>
      <c r="CY4" s="439"/>
      <c r="CZ4" s="439"/>
      <c r="DA4" s="440"/>
      <c r="DB4" s="438">
        <v>10.3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10220117</v>
      </c>
      <c r="BO5" s="470"/>
      <c r="BP5" s="470"/>
      <c r="BQ5" s="470"/>
      <c r="BR5" s="470"/>
      <c r="BS5" s="470"/>
      <c r="BT5" s="470"/>
      <c r="BU5" s="471"/>
      <c r="BV5" s="469">
        <v>7439687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97.7</v>
      </c>
      <c r="CU5" s="467"/>
      <c r="CV5" s="467"/>
      <c r="CW5" s="467"/>
      <c r="CX5" s="467"/>
      <c r="CY5" s="467"/>
      <c r="CZ5" s="467"/>
      <c r="DA5" s="468"/>
      <c r="DB5" s="466">
        <v>99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619255</v>
      </c>
      <c r="BO6" s="470"/>
      <c r="BP6" s="470"/>
      <c r="BQ6" s="470"/>
      <c r="BR6" s="470"/>
      <c r="BS6" s="470"/>
      <c r="BT6" s="470"/>
      <c r="BU6" s="471"/>
      <c r="BV6" s="469">
        <v>473075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100.6</v>
      </c>
      <c r="CU6" s="507"/>
      <c r="CV6" s="507"/>
      <c r="CW6" s="507"/>
      <c r="CX6" s="507"/>
      <c r="CY6" s="507"/>
      <c r="CZ6" s="507"/>
      <c r="DA6" s="508"/>
      <c r="DB6" s="506">
        <v>101.9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100820</v>
      </c>
      <c r="BO7" s="470"/>
      <c r="BP7" s="470"/>
      <c r="BQ7" s="470"/>
      <c r="BR7" s="470"/>
      <c r="BS7" s="470"/>
      <c r="BT7" s="470"/>
      <c r="BU7" s="471"/>
      <c r="BV7" s="469">
        <v>6489</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4636583</v>
      </c>
      <c r="CU7" s="470"/>
      <c r="CV7" s="470"/>
      <c r="CW7" s="470"/>
      <c r="CX7" s="470"/>
      <c r="CY7" s="470"/>
      <c r="CZ7" s="470"/>
      <c r="DA7" s="471"/>
      <c r="DB7" s="469">
        <v>4510321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518435</v>
      </c>
      <c r="BO8" s="470"/>
      <c r="BP8" s="470"/>
      <c r="BQ8" s="470"/>
      <c r="BR8" s="470"/>
      <c r="BS8" s="470"/>
      <c r="BT8" s="470"/>
      <c r="BU8" s="471"/>
      <c r="BV8" s="469">
        <v>466586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0.22</v>
      </c>
      <c r="CU8" s="510"/>
      <c r="CV8" s="510"/>
      <c r="CW8" s="510"/>
      <c r="CX8" s="510"/>
      <c r="CY8" s="510"/>
      <c r="CZ8" s="510"/>
      <c r="DA8" s="511"/>
      <c r="DB8" s="509">
        <v>0.22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8256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51849</v>
      </c>
      <c r="BO9" s="470"/>
      <c r="BP9" s="470"/>
      <c r="BQ9" s="470"/>
      <c r="BR9" s="470"/>
      <c r="BS9" s="470"/>
      <c r="BT9" s="470"/>
      <c r="BU9" s="471"/>
      <c r="BV9" s="469">
        <v>133382</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20.3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9206</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242856</v>
      </c>
      <c r="BO10" s="470"/>
      <c r="BP10" s="470"/>
      <c r="BQ10" s="470"/>
      <c r="BR10" s="470"/>
      <c r="BS10" s="470"/>
      <c r="BT10" s="470"/>
      <c r="BU10" s="471"/>
      <c r="BV10" s="469">
        <v>167199</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8521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1284164</v>
      </c>
      <c r="BO12" s="470"/>
      <c r="BP12" s="470"/>
      <c r="BQ12" s="470"/>
      <c r="BR12" s="470"/>
      <c r="BS12" s="470"/>
      <c r="BT12" s="470"/>
      <c r="BU12" s="471"/>
      <c r="BV12" s="469">
        <v>7402</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8485</v>
      </c>
      <c r="S13" s="554"/>
      <c r="T13" s="554"/>
      <c r="U13" s="554"/>
      <c r="V13" s="555"/>
      <c r="W13" s="485" t="s">
        <v>139</v>
      </c>
      <c r="X13" s="486"/>
      <c r="Y13" s="486"/>
      <c r="Z13" s="486"/>
      <c r="AA13" s="486"/>
      <c r="AB13" s="476"/>
      <c r="AC13" s="520">
        <v>573</v>
      </c>
      <c r="AD13" s="521"/>
      <c r="AE13" s="521"/>
      <c r="AF13" s="521"/>
      <c r="AG13" s="563"/>
      <c r="AH13" s="520">
        <v>628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-989459</v>
      </c>
      <c r="BO13" s="470"/>
      <c r="BP13" s="470"/>
      <c r="BQ13" s="470"/>
      <c r="BR13" s="470"/>
      <c r="BS13" s="470"/>
      <c r="BT13" s="470"/>
      <c r="BU13" s="471"/>
      <c r="BV13" s="469">
        <v>293179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9.9</v>
      </c>
      <c r="CU13" s="467"/>
      <c r="CV13" s="467"/>
      <c r="CW13" s="467"/>
      <c r="CX13" s="467"/>
      <c r="CY13" s="467"/>
      <c r="CZ13" s="467"/>
      <c r="DA13" s="468"/>
      <c r="DB13" s="466">
        <v>10</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8702</v>
      </c>
      <c r="S14" s="554"/>
      <c r="T14" s="554"/>
      <c r="U14" s="554"/>
      <c r="V14" s="555"/>
      <c r="W14" s="459"/>
      <c r="X14" s="460"/>
      <c r="Y14" s="460"/>
      <c r="Z14" s="460"/>
      <c r="AA14" s="460"/>
      <c r="AB14" s="449"/>
      <c r="AC14" s="556">
        <v>13.3</v>
      </c>
      <c r="AD14" s="557"/>
      <c r="AE14" s="557"/>
      <c r="AF14" s="557"/>
      <c r="AG14" s="558"/>
      <c r="AH14" s="556">
        <v>13.3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59.9</v>
      </c>
      <c r="CU14" s="568"/>
      <c r="CV14" s="568"/>
      <c r="CW14" s="568"/>
      <c r="CX14" s="568"/>
      <c r="CY14" s="568"/>
      <c r="CZ14" s="568"/>
      <c r="DA14" s="569"/>
      <c r="DB14" s="567">
        <v>48.4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8670</v>
      </c>
      <c r="S15" s="554"/>
      <c r="T15" s="554"/>
      <c r="U15" s="554"/>
      <c r="V15" s="555"/>
      <c r="W15" s="485" t="s">
        <v>147</v>
      </c>
      <c r="X15" s="486"/>
      <c r="Y15" s="486"/>
      <c r="Z15" s="486"/>
      <c r="AA15" s="486"/>
      <c r="AB15" s="476"/>
      <c r="AC15" s="520">
        <v>1157</v>
      </c>
      <c r="AD15" s="521"/>
      <c r="AE15" s="521"/>
      <c r="AF15" s="521"/>
      <c r="AG15" s="563"/>
      <c r="AH15" s="520">
        <v>1340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945360</v>
      </c>
      <c r="BO15" s="433"/>
      <c r="BP15" s="433"/>
      <c r="BQ15" s="433"/>
      <c r="BR15" s="433"/>
      <c r="BS15" s="433"/>
      <c r="BT15" s="433"/>
      <c r="BU15" s="434"/>
      <c r="BV15" s="432">
        <v>884333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26.8</v>
      </c>
      <c r="AD16" s="557"/>
      <c r="AE16" s="557"/>
      <c r="AF16" s="557"/>
      <c r="AG16" s="558"/>
      <c r="AH16" s="556">
        <v>28.3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4262680</v>
      </c>
      <c r="BO16" s="470"/>
      <c r="BP16" s="470"/>
      <c r="BQ16" s="470"/>
      <c r="BR16" s="470"/>
      <c r="BS16" s="470"/>
      <c r="BT16" s="470"/>
      <c r="BU16" s="471"/>
      <c r="BV16" s="469">
        <v>4103007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2581</v>
      </c>
      <c r="AD17" s="521"/>
      <c r="AE17" s="521"/>
      <c r="AF17" s="521"/>
      <c r="AG17" s="563"/>
      <c r="AH17" s="520">
        <v>2771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1169063</v>
      </c>
      <c r="BO17" s="470"/>
      <c r="BP17" s="470"/>
      <c r="BQ17" s="470"/>
      <c r="BR17" s="470"/>
      <c r="BS17" s="470"/>
      <c r="BT17" s="470"/>
      <c r="BU17" s="471"/>
      <c r="BV17" s="469">
        <v>1104338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128.34</v>
      </c>
      <c r="M18" s="585"/>
      <c r="N18" s="585"/>
      <c r="O18" s="585"/>
      <c r="P18" s="585"/>
      <c r="Q18" s="585"/>
      <c r="R18" s="586"/>
      <c r="S18" s="586"/>
      <c r="T18" s="586"/>
      <c r="U18" s="586"/>
      <c r="V18" s="587"/>
      <c r="W18" s="487"/>
      <c r="X18" s="488"/>
      <c r="Y18" s="488"/>
      <c r="Z18" s="488"/>
      <c r="AA18" s="488"/>
      <c r="AB18" s="479"/>
      <c r="AC18" s="588">
        <v>59.9</v>
      </c>
      <c r="AD18" s="589"/>
      <c r="AE18" s="589"/>
      <c r="AF18" s="589"/>
      <c r="AG18" s="590"/>
      <c r="AH18" s="588">
        <v>58.5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4548259</v>
      </c>
      <c r="BO18" s="470"/>
      <c r="BP18" s="470"/>
      <c r="BQ18" s="470"/>
      <c r="BR18" s="470"/>
      <c r="BS18" s="470"/>
      <c r="BT18" s="470"/>
      <c r="BU18" s="471"/>
      <c r="BV18" s="469">
        <v>4520758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64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7498539</v>
      </c>
      <c r="BO19" s="470"/>
      <c r="BP19" s="470"/>
      <c r="BQ19" s="470"/>
      <c r="BR19" s="470"/>
      <c r="BS19" s="470"/>
      <c r="BT19" s="470"/>
      <c r="BU19" s="471"/>
      <c r="BV19" s="469">
        <v>5805955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3474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8524971</v>
      </c>
      <c r="BO23" s="470"/>
      <c r="BP23" s="470"/>
      <c r="BQ23" s="470"/>
      <c r="BR23" s="470"/>
      <c r="BS23" s="470"/>
      <c r="BT23" s="470"/>
      <c r="BU23" s="471"/>
      <c r="BV23" s="469">
        <v>8429014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6700</v>
      </c>
      <c r="R24" s="521"/>
      <c r="S24" s="521"/>
      <c r="T24" s="521"/>
      <c r="U24" s="521"/>
      <c r="V24" s="563"/>
      <c r="W24" s="622"/>
      <c r="X24" s="610"/>
      <c r="Y24" s="611"/>
      <c r="Z24" s="519" t="s">
        <v>170</v>
      </c>
      <c r="AA24" s="499"/>
      <c r="AB24" s="499"/>
      <c r="AC24" s="499"/>
      <c r="AD24" s="499"/>
      <c r="AE24" s="499"/>
      <c r="AF24" s="499"/>
      <c r="AG24" s="500"/>
      <c r="AH24" s="520">
        <v>154</v>
      </c>
      <c r="AI24" s="521"/>
      <c r="AJ24" s="521"/>
      <c r="AK24" s="521"/>
      <c r="AL24" s="563"/>
      <c r="AM24" s="520">
        <v>432124</v>
      </c>
      <c r="AN24" s="521"/>
      <c r="AO24" s="521"/>
      <c r="AP24" s="521"/>
      <c r="AQ24" s="521"/>
      <c r="AR24" s="563"/>
      <c r="AS24" s="520">
        <v>2806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5641763</v>
      </c>
      <c r="BO24" s="470"/>
      <c r="BP24" s="470"/>
      <c r="BQ24" s="470"/>
      <c r="BR24" s="470"/>
      <c r="BS24" s="470"/>
      <c r="BT24" s="470"/>
      <c r="BU24" s="471"/>
      <c r="BV24" s="469">
        <v>5654508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5800</v>
      </c>
      <c r="R25" s="521"/>
      <c r="S25" s="521"/>
      <c r="T25" s="521"/>
      <c r="U25" s="521"/>
      <c r="V25" s="563"/>
      <c r="W25" s="622"/>
      <c r="X25" s="610"/>
      <c r="Y25" s="611"/>
      <c r="Z25" s="519" t="s">
        <v>173</v>
      </c>
      <c r="AA25" s="499"/>
      <c r="AB25" s="499"/>
      <c r="AC25" s="499"/>
      <c r="AD25" s="499"/>
      <c r="AE25" s="499"/>
      <c r="AF25" s="499"/>
      <c r="AG25" s="500"/>
      <c r="AH25" s="520">
        <v>38</v>
      </c>
      <c r="AI25" s="521"/>
      <c r="AJ25" s="521"/>
      <c r="AK25" s="521"/>
      <c r="AL25" s="563"/>
      <c r="AM25" s="520">
        <v>104842</v>
      </c>
      <c r="AN25" s="521"/>
      <c r="AO25" s="521"/>
      <c r="AP25" s="521"/>
      <c r="AQ25" s="521"/>
      <c r="AR25" s="563"/>
      <c r="AS25" s="520">
        <v>2759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64034</v>
      </c>
      <c r="BO25" s="433"/>
      <c r="BP25" s="433"/>
      <c r="BQ25" s="433"/>
      <c r="BR25" s="433"/>
      <c r="BS25" s="433"/>
      <c r="BT25" s="433"/>
      <c r="BU25" s="434"/>
      <c r="BV25" s="432">
        <v>66024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5400</v>
      </c>
      <c r="R26" s="521"/>
      <c r="S26" s="521"/>
      <c r="T26" s="521"/>
      <c r="U26" s="521"/>
      <c r="V26" s="563"/>
      <c r="W26" s="622"/>
      <c r="X26" s="610"/>
      <c r="Y26" s="611"/>
      <c r="Z26" s="519" t="s">
        <v>176</v>
      </c>
      <c r="AA26" s="632"/>
      <c r="AB26" s="632"/>
      <c r="AC26" s="632"/>
      <c r="AD26" s="632"/>
      <c r="AE26" s="632"/>
      <c r="AF26" s="632"/>
      <c r="AG26" s="633"/>
      <c r="AH26" s="520">
        <v>7</v>
      </c>
      <c r="AI26" s="521"/>
      <c r="AJ26" s="521"/>
      <c r="AK26" s="521"/>
      <c r="AL26" s="563"/>
      <c r="AM26" s="520">
        <v>17990</v>
      </c>
      <c r="AN26" s="521"/>
      <c r="AO26" s="521"/>
      <c r="AP26" s="521"/>
      <c r="AQ26" s="521"/>
      <c r="AR26" s="563"/>
      <c r="AS26" s="520">
        <v>2570</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2950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75714</v>
      </c>
      <c r="BO27" s="646"/>
      <c r="BP27" s="646"/>
      <c r="BQ27" s="646"/>
      <c r="BR27" s="646"/>
      <c r="BS27" s="646"/>
      <c r="BT27" s="646"/>
      <c r="BU27" s="647"/>
      <c r="BV27" s="645">
        <v>75710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2400</v>
      </c>
      <c r="R28" s="521"/>
      <c r="S28" s="521"/>
      <c r="T28" s="521"/>
      <c r="U28" s="521"/>
      <c r="V28" s="563"/>
      <c r="W28" s="622"/>
      <c r="X28" s="610"/>
      <c r="Y28" s="611"/>
      <c r="Z28" s="519" t="s">
        <v>185</v>
      </c>
      <c r="AA28" s="499"/>
      <c r="AB28" s="499"/>
      <c r="AC28" s="499"/>
      <c r="AD28" s="499"/>
      <c r="AE28" s="499"/>
      <c r="AF28" s="499"/>
      <c r="AG28" s="500"/>
      <c r="AH28" s="520" t="s">
        <v>127</v>
      </c>
      <c r="AI28" s="521"/>
      <c r="AJ28" s="521"/>
      <c r="AK28" s="521"/>
      <c r="AL28" s="563"/>
      <c r="AM28" s="520" t="s">
        <v>178</v>
      </c>
      <c r="AN28" s="521"/>
      <c r="AO28" s="521"/>
      <c r="AP28" s="521"/>
      <c r="AQ28" s="521"/>
      <c r="AR28" s="563"/>
      <c r="AS28" s="520" t="s">
        <v>178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1496178</v>
      </c>
      <c r="BO28" s="433"/>
      <c r="BP28" s="433"/>
      <c r="BQ28" s="433"/>
      <c r="BR28" s="433"/>
      <c r="BS28" s="433"/>
      <c r="BT28" s="433"/>
      <c r="BU28" s="434"/>
      <c r="BV28" s="432">
        <v>2537486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2200</v>
      </c>
      <c r="R29" s="521"/>
      <c r="S29" s="521"/>
      <c r="T29" s="521"/>
      <c r="U29" s="521"/>
      <c r="V29" s="563"/>
      <c r="W29" s="623"/>
      <c r="X29" s="624"/>
      <c r="Y29" s="625"/>
      <c r="Z29" s="519" t="s">
        <v>188</v>
      </c>
      <c r="AA29" s="499"/>
      <c r="AB29" s="499"/>
      <c r="AC29" s="499"/>
      <c r="AD29" s="499"/>
      <c r="AE29" s="499"/>
      <c r="AF29" s="499"/>
      <c r="AG29" s="500"/>
      <c r="AH29" s="520">
        <v>155</v>
      </c>
      <c r="AI29" s="521"/>
      <c r="AJ29" s="521"/>
      <c r="AK29" s="521"/>
      <c r="AL29" s="563"/>
      <c r="AM29" s="520">
        <v>435953</v>
      </c>
      <c r="AN29" s="521"/>
      <c r="AO29" s="521"/>
      <c r="AP29" s="521"/>
      <c r="AQ29" s="521"/>
      <c r="AR29" s="563"/>
      <c r="AS29" s="520">
        <v>2813</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30909</v>
      </c>
      <c r="BO29" s="470"/>
      <c r="BP29" s="470"/>
      <c r="BQ29" s="470"/>
      <c r="BR29" s="470"/>
      <c r="BS29" s="470"/>
      <c r="BT29" s="470"/>
      <c r="BU29" s="471"/>
      <c r="BV29" s="469">
        <v>30906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93.4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1909950</v>
      </c>
      <c r="BO30" s="646"/>
      <c r="BP30" s="646"/>
      <c r="BQ30" s="646"/>
      <c r="BR30" s="646"/>
      <c r="BS30" s="646"/>
      <c r="BT30" s="646"/>
      <c r="BU30" s="647"/>
      <c r="BV30" s="645">
        <v>991144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西部簡易水道事業会計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東部簡易水道事業会計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国民健康保険野上厚生病院組合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紀美野町土地開発公社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のかみふれあい公園運営事業会計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国民健康保険診療所事業会計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農業集落排水事業会計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海南海草老人福祉施設事務組合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五色台広域施設組合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海南海草環境衛生施設組合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紀の海広域施設組合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和歌山県市町村総合事務組合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和歌山地方税回収機構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和歌山県後期高齢者医療広域組合（一般会計）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和歌山県後期高齢者医療広域組合（特別会計）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w7jH+AhqwsmnTXX1laBBS6/odCP8fA07SDkV//pxGSlPJTa/qvvjXRTxaSWr8Be1bmOkTMFDkkzJlco5tJDjOA==" saltValue="6jhDNXvfOLILMjdt/2kn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570</v>
      </c>
      <c r="D34" s="1250"/>
      <c r="E34" s="1251"/>
      <c r="F34" s="32">
        <v>10.71</v>
      </c>
      <c r="G34" s="33">
        <v>11.07</v>
      </c>
      <c r="H34" s="33">
        <v>7.17</v>
      </c>
      <c r="I34" s="33">
        <v>10.27</v>
      </c>
      <c r="J34" s="34">
        <v>11.66</v>
      </c>
      <c r="K34" s="22"/>
      <c r="L34" s="22"/>
      <c r="M34" s="22"/>
      <c r="N34" s="22"/>
      <c r="O34" s="22"/>
      <c r="P34" s="22"/>
    </row>
    <row r="35" spans="1:16" ht="39" customHeight="1" x14ac:dyDescent="0.15">
      <c r="A35" s="22"/>
      <c r="B35" s="35"/>
      <c r="C35" s="1244" t="s">
        <v>571</v>
      </c>
      <c r="D35" s="1245"/>
      <c r="E35" s="1246"/>
      <c r="F35" s="36" t="s">
        <v>521</v>
      </c>
      <c r="G35" s="37" t="s">
        <v>521</v>
      </c>
      <c r="H35" s="37" t="s">
        <v>521</v>
      </c>
      <c r="I35" s="37" t="s">
        <v>521</v>
      </c>
      <c r="J35" s="38">
        <v>6.14</v>
      </c>
      <c r="K35" s="22"/>
      <c r="L35" s="22"/>
      <c r="M35" s="22"/>
      <c r="N35" s="22"/>
      <c r="O35" s="22"/>
      <c r="P35" s="22"/>
    </row>
    <row r="36" spans="1:16" ht="39" customHeight="1" x14ac:dyDescent="0.15">
      <c r="A36" s="22"/>
      <c r="B36" s="35"/>
      <c r="C36" s="1244" t="s">
        <v>572</v>
      </c>
      <c r="D36" s="1245"/>
      <c r="E36" s="1246"/>
      <c r="F36" s="36">
        <v>0.73</v>
      </c>
      <c r="G36" s="37">
        <v>0.49</v>
      </c>
      <c r="H36" s="37">
        <v>0.84</v>
      </c>
      <c r="I36" s="37">
        <v>0.34</v>
      </c>
      <c r="J36" s="38">
        <v>0.89</v>
      </c>
      <c r="K36" s="22"/>
      <c r="L36" s="22"/>
      <c r="M36" s="22"/>
      <c r="N36" s="22"/>
      <c r="O36" s="22"/>
      <c r="P36" s="22"/>
    </row>
    <row r="37" spans="1:16" ht="39" customHeight="1" x14ac:dyDescent="0.15">
      <c r="A37" s="22"/>
      <c r="B37" s="35"/>
      <c r="C37" s="1244" t="s">
        <v>573</v>
      </c>
      <c r="D37" s="1245"/>
      <c r="E37" s="1246"/>
      <c r="F37" s="36">
        <v>2.27</v>
      </c>
      <c r="G37" s="37">
        <v>1.6</v>
      </c>
      <c r="H37" s="37">
        <v>0.4</v>
      </c>
      <c r="I37" s="37">
        <v>0.42</v>
      </c>
      <c r="J37" s="38">
        <v>0.42</v>
      </c>
      <c r="K37" s="22"/>
      <c r="L37" s="22"/>
      <c r="M37" s="22"/>
      <c r="N37" s="22"/>
      <c r="O37" s="22"/>
      <c r="P37" s="22"/>
    </row>
    <row r="38" spans="1:16" ht="39" customHeight="1" x14ac:dyDescent="0.15">
      <c r="A38" s="22"/>
      <c r="B38" s="35"/>
      <c r="C38" s="1244" t="s">
        <v>574</v>
      </c>
      <c r="D38" s="1245"/>
      <c r="E38" s="1246"/>
      <c r="F38" s="36">
        <v>0.05</v>
      </c>
      <c r="G38" s="37">
        <v>0.04</v>
      </c>
      <c r="H38" s="37">
        <v>0.08</v>
      </c>
      <c r="I38" s="37">
        <v>7.0000000000000007E-2</v>
      </c>
      <c r="J38" s="38">
        <v>0.05</v>
      </c>
      <c r="K38" s="22"/>
      <c r="L38" s="22"/>
      <c r="M38" s="22"/>
      <c r="N38" s="22"/>
      <c r="O38" s="22"/>
      <c r="P38" s="22"/>
    </row>
    <row r="39" spans="1:16" ht="39" customHeight="1" x14ac:dyDescent="0.15">
      <c r="A39" s="22"/>
      <c r="B39" s="35"/>
      <c r="C39" s="1244" t="s">
        <v>575</v>
      </c>
      <c r="D39" s="1245"/>
      <c r="E39" s="1246"/>
      <c r="F39" s="36">
        <v>0.03</v>
      </c>
      <c r="G39" s="37">
        <v>0.03</v>
      </c>
      <c r="H39" s="37">
        <v>0</v>
      </c>
      <c r="I39" s="37">
        <v>0</v>
      </c>
      <c r="J39" s="38">
        <v>0.04</v>
      </c>
      <c r="K39" s="22"/>
      <c r="L39" s="22"/>
      <c r="M39" s="22"/>
      <c r="N39" s="22"/>
      <c r="O39" s="22"/>
      <c r="P39" s="22"/>
    </row>
    <row r="40" spans="1:16" ht="39" customHeight="1" x14ac:dyDescent="0.15">
      <c r="A40" s="22"/>
      <c r="B40" s="35"/>
      <c r="C40" s="1244" t="s">
        <v>576</v>
      </c>
      <c r="D40" s="1245"/>
      <c r="E40" s="1246"/>
      <c r="F40" s="36">
        <v>0.02</v>
      </c>
      <c r="G40" s="37">
        <v>0.04</v>
      </c>
      <c r="H40" s="37">
        <v>0.04</v>
      </c>
      <c r="I40" s="37">
        <v>0.06</v>
      </c>
      <c r="J40" s="38">
        <v>0.02</v>
      </c>
      <c r="K40" s="22"/>
      <c r="L40" s="22"/>
      <c r="M40" s="22"/>
      <c r="N40" s="22"/>
      <c r="O40" s="22"/>
      <c r="P40" s="22"/>
    </row>
    <row r="41" spans="1:16" ht="39" customHeight="1" x14ac:dyDescent="0.15">
      <c r="A41" s="22"/>
      <c r="B41" s="35"/>
      <c r="C41" s="1244" t="s">
        <v>577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v>5.41</v>
      </c>
      <c r="G43" s="42">
        <v>5.56</v>
      </c>
      <c r="H43" s="42">
        <v>5.44</v>
      </c>
      <c r="I43" s="42">
        <v>5.71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aAVug0y73ZOXbxveJtnJfp1Qcv5LeJeKn4Jdo4aH/HUBkyOsfRgwoZ+6eyZsApmPl50HyI9Tqo+MxOCZmkE7g==" saltValue="qwSkg3q4K808t8+HKqFH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1152</v>
      </c>
      <c r="L45" s="60">
        <v>1163</v>
      </c>
      <c r="M45" s="60">
        <v>1222</v>
      </c>
      <c r="N45" s="60">
        <v>1193</v>
      </c>
      <c r="O45" s="61">
        <v>1127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76</v>
      </c>
      <c r="L48" s="64">
        <v>70</v>
      </c>
      <c r="M48" s="64">
        <v>77</v>
      </c>
      <c r="N48" s="64">
        <v>57</v>
      </c>
      <c r="O48" s="65">
        <v>51</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204</v>
      </c>
      <c r="L49" s="64">
        <v>194</v>
      </c>
      <c r="M49" s="64">
        <v>200</v>
      </c>
      <c r="N49" s="64">
        <v>154</v>
      </c>
      <c r="O49" s="65">
        <v>127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v>
      </c>
      <c r="L50" s="64">
        <v>0</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1134</v>
      </c>
      <c r="L52" s="64">
        <v>1111</v>
      </c>
      <c r="M52" s="64">
        <v>1102</v>
      </c>
      <c r="N52" s="64">
        <v>1053</v>
      </c>
      <c r="O52" s="65">
        <v>997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299</v>
      </c>
      <c r="L53" s="69">
        <v>316</v>
      </c>
      <c r="M53" s="69">
        <v>397</v>
      </c>
      <c r="N53" s="69">
        <v>351</v>
      </c>
      <c r="O53" s="70">
        <v>308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wgUmk1IQZxC0ZBrhQabmVuvRprYc6e0B5RiWjFOGP0p6rDtfvzt3e53FEBE8+W7iwIAYOOWIgDruolHR8J+iw==" saltValue="yr9VHDAqmoJPQ+Nnf7gV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8" t="s">
        <v>30</v>
      </c>
      <c r="C41" s="1279"/>
      <c r="D41" s="102"/>
      <c r="E41" s="1284" t="s">
        <v>31</v>
      </c>
      <c r="F41" s="1284"/>
      <c r="G41" s="1284"/>
      <c r="H41" s="1285"/>
      <c r="I41" s="103">
        <v>9400</v>
      </c>
      <c r="J41" s="104">
        <v>9186</v>
      </c>
      <c r="K41" s="104">
        <v>8705</v>
      </c>
      <c r="L41" s="104">
        <v>8429</v>
      </c>
      <c r="M41" s="105">
        <v>8525</v>
      </c>
    </row>
    <row r="42" spans="2:13" ht="27.75" customHeight="1" x14ac:dyDescent="0.15">
      <c r="B42" s="1280"/>
      <c r="C42" s="1281"/>
      <c r="D42" s="106"/>
      <c r="E42" s="1286" t="s">
        <v>32</v>
      </c>
      <c r="F42" s="1286"/>
      <c r="G42" s="1286"/>
      <c r="H42" s="1287"/>
      <c r="I42" s="107" t="s">
        <v>521</v>
      </c>
      <c r="J42" s="108" t="s">
        <v>521</v>
      </c>
      <c r="K42" s="108" t="s">
        <v>521</v>
      </c>
      <c r="L42" s="108" t="s">
        <v>521</v>
      </c>
      <c r="M42" s="109" t="s">
        <v>521</v>
      </c>
    </row>
    <row r="43" spans="2:13" ht="27.75" customHeight="1" x14ac:dyDescent="0.15">
      <c r="B43" s="1280"/>
      <c r="C43" s="1281"/>
      <c r="D43" s="106"/>
      <c r="E43" s="1286" t="s">
        <v>33</v>
      </c>
      <c r="F43" s="1286"/>
      <c r="G43" s="1286"/>
      <c r="H43" s="1287"/>
      <c r="I43" s="107">
        <v>506</v>
      </c>
      <c r="J43" s="108">
        <v>441</v>
      </c>
      <c r="K43" s="108">
        <v>410</v>
      </c>
      <c r="L43" s="108">
        <v>384</v>
      </c>
      <c r="M43" s="109">
        <v>349</v>
      </c>
    </row>
    <row r="44" spans="2:13" ht="27.75" customHeight="1" x14ac:dyDescent="0.15">
      <c r="B44" s="1280"/>
      <c r="C44" s="1281"/>
      <c r="D44" s="106"/>
      <c r="E44" s="1286" t="s">
        <v>34</v>
      </c>
      <c r="F44" s="1286"/>
      <c r="G44" s="1286"/>
      <c r="H44" s="1287"/>
      <c r="I44" s="107">
        <v>3226</v>
      </c>
      <c r="J44" s="108">
        <v>2929</v>
      </c>
      <c r="K44" s="108">
        <v>2708</v>
      </c>
      <c r="L44" s="108">
        <v>2512</v>
      </c>
      <c r="M44" s="109">
        <v>2588</v>
      </c>
    </row>
    <row r="45" spans="2:13" ht="27.75" customHeight="1" x14ac:dyDescent="0.15">
      <c r="B45" s="1280"/>
      <c r="C45" s="1281"/>
      <c r="D45" s="106"/>
      <c r="E45" s="1286" t="s">
        <v>35</v>
      </c>
      <c r="F45" s="1286"/>
      <c r="G45" s="1286"/>
      <c r="H45" s="1287"/>
      <c r="I45" s="107">
        <v>1649</v>
      </c>
      <c r="J45" s="108">
        <v>1640</v>
      </c>
      <c r="K45" s="108">
        <v>1591</v>
      </c>
      <c r="L45" s="108">
        <v>1402</v>
      </c>
      <c r="M45" s="109">
        <v>1354</v>
      </c>
    </row>
    <row r="46" spans="2:13" ht="27.75" customHeight="1" x14ac:dyDescent="0.15">
      <c r="B46" s="1280"/>
      <c r="C46" s="1281"/>
      <c r="D46" s="110"/>
      <c r="E46" s="1286" t="s">
        <v>36</v>
      </c>
      <c r="F46" s="1286"/>
      <c r="G46" s="1286"/>
      <c r="H46" s="1287"/>
      <c r="I46" s="107" t="s">
        <v>521</v>
      </c>
      <c r="J46" s="108" t="s">
        <v>521</v>
      </c>
      <c r="K46" s="108" t="s">
        <v>521</v>
      </c>
      <c r="L46" s="108" t="s">
        <v>521</v>
      </c>
      <c r="M46" s="109" t="s">
        <v>521</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v>40</v>
      </c>
      <c r="J49" s="108">
        <v>67</v>
      </c>
      <c r="K49" s="108">
        <v>16</v>
      </c>
      <c r="L49" s="108">
        <v>175</v>
      </c>
      <c r="M49" s="109">
        <v>230</v>
      </c>
    </row>
    <row r="50" spans="2:13" ht="27.75" customHeight="1" x14ac:dyDescent="0.15">
      <c r="B50" s="1291" t="s">
        <v>40</v>
      </c>
      <c r="C50" s="1292"/>
      <c r="D50" s="112"/>
      <c r="E50" s="1286" t="s">
        <v>41</v>
      </c>
      <c r="F50" s="1286"/>
      <c r="G50" s="1286"/>
      <c r="H50" s="1287"/>
      <c r="I50" s="107">
        <v>2591</v>
      </c>
      <c r="J50" s="108">
        <v>2667</v>
      </c>
      <c r="K50" s="108">
        <v>2844</v>
      </c>
      <c r="L50" s="108">
        <v>2957</v>
      </c>
      <c r="M50" s="109">
        <v>2959</v>
      </c>
    </row>
    <row r="51" spans="2:13" ht="27.75" customHeight="1" x14ac:dyDescent="0.15">
      <c r="B51" s="1280"/>
      <c r="C51" s="1281"/>
      <c r="D51" s="106"/>
      <c r="E51" s="1286" t="s">
        <v>42</v>
      </c>
      <c r="F51" s="1286"/>
      <c r="G51" s="1286"/>
      <c r="H51" s="1287"/>
      <c r="I51" s="107">
        <v>120</v>
      </c>
      <c r="J51" s="108">
        <v>95</v>
      </c>
      <c r="K51" s="108">
        <v>59</v>
      </c>
      <c r="L51" s="108">
        <v>134</v>
      </c>
      <c r="M51" s="109">
        <v>149</v>
      </c>
    </row>
    <row r="52" spans="2:13" ht="27.75" customHeight="1" x14ac:dyDescent="0.15">
      <c r="B52" s="1282"/>
      <c r="C52" s="1283"/>
      <c r="D52" s="106"/>
      <c r="E52" s="1286" t="s">
        <v>43</v>
      </c>
      <c r="F52" s="1286"/>
      <c r="G52" s="1286"/>
      <c r="H52" s="1287"/>
      <c r="I52" s="107">
        <v>8988</v>
      </c>
      <c r="J52" s="108">
        <v>8689</v>
      </c>
      <c r="K52" s="108">
        <v>8264</v>
      </c>
      <c r="L52" s="108">
        <v>8130</v>
      </c>
      <c r="M52" s="109">
        <v>7747</v>
      </c>
    </row>
    <row r="53" spans="2:13" ht="27.75" customHeight="1" thickBot="1" x14ac:dyDescent="0.2">
      <c r="B53" s="1293" t="s">
        <v>44</v>
      </c>
      <c r="C53" s="1294"/>
      <c r="D53" s="113"/>
      <c r="E53" s="1295" t="s">
        <v>45</v>
      </c>
      <c r="F53" s="1295"/>
      <c r="G53" s="1295"/>
      <c r="H53" s="1296"/>
      <c r="I53" s="114">
        <v>3121</v>
      </c>
      <c r="J53" s="115">
        <v>2811</v>
      </c>
      <c r="K53" s="115">
        <v>2263</v>
      </c>
      <c r="L53" s="115">
        <v>1681</v>
      </c>
      <c r="M53" s="116">
        <v>2190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pm6W/g2cuW6fIW8ylbMlaNShQHiqFjzcNyliSuMD83P0eCxZ7Aos/Xw6thcYEEy/sI1nzBO+oQfi5XElEHKQ==" saltValue="AgMbC6H9rQPfc46isW4j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2378</v>
      </c>
      <c r="G55" s="128">
        <v>2537</v>
      </c>
      <c r="H55" s="129">
        <v>1496</v>
      </c>
    </row>
    <row r="56" spans="2:8" ht="52.5" customHeight="1" x14ac:dyDescent="0.15">
      <c r="B56" s="130"/>
      <c r="C56" s="1307" t="s">
        <v>49</v>
      </c>
      <c r="D56" s="1307"/>
      <c r="E56" s="1308"/>
      <c r="F56" s="131">
        <v>31</v>
      </c>
      <c r="G56" s="131">
        <v>31</v>
      </c>
      <c r="H56" s="132">
        <v>31</v>
      </c>
    </row>
    <row r="57" spans="2:8" ht="53.25" customHeight="1" x14ac:dyDescent="0.15">
      <c r="B57" s="130"/>
      <c r="C57" s="1309" t="s">
        <v>50</v>
      </c>
      <c r="D57" s="1309"/>
      <c r="E57" s="1310"/>
      <c r="F57" s="133">
        <v>1306</v>
      </c>
      <c r="G57" s="133">
        <v>991</v>
      </c>
      <c r="H57" s="134">
        <v>1910</v>
      </c>
    </row>
    <row r="58" spans="2:8" ht="45.75" customHeight="1" x14ac:dyDescent="0.15">
      <c r="B58" s="135"/>
      <c r="C58" s="1297" t="s">
        <v>586</v>
      </c>
      <c r="D58" s="1298"/>
      <c r="E58" s="1299"/>
      <c r="F58" s="136">
        <v>0</v>
      </c>
      <c r="G58" s="136">
        <v>0</v>
      </c>
      <c r="H58" s="137">
        <v>1000</v>
      </c>
    </row>
    <row r="59" spans="2:8" ht="45.75" customHeight="1" x14ac:dyDescent="0.15">
      <c r="B59" s="135"/>
      <c r="C59" s="1297" t="s">
        <v>587</v>
      </c>
      <c r="D59" s="1298"/>
      <c r="E59" s="1299"/>
      <c r="F59" s="136">
        <v>1152</v>
      </c>
      <c r="G59" s="136">
        <v>843</v>
      </c>
      <c r="H59" s="137">
        <v>697</v>
      </c>
    </row>
    <row r="60" spans="2:8" ht="45.75" customHeight="1" x14ac:dyDescent="0.15">
      <c r="B60" s="135"/>
      <c r="C60" s="1297" t="s">
        <v>588</v>
      </c>
      <c r="D60" s="1298"/>
      <c r="E60" s="1299"/>
      <c r="F60" s="136">
        <v>10</v>
      </c>
      <c r="G60" s="136">
        <v>12</v>
      </c>
      <c r="H60" s="137">
        <v>76</v>
      </c>
    </row>
    <row r="61" spans="2:8" ht="45.75" customHeight="1" x14ac:dyDescent="0.15">
      <c r="B61" s="135"/>
      <c r="C61" s="1297" t="s">
        <v>589</v>
      </c>
      <c r="D61" s="1298"/>
      <c r="E61" s="1299"/>
      <c r="F61" s="136">
        <v>63</v>
      </c>
      <c r="G61" s="136">
        <v>59</v>
      </c>
      <c r="H61" s="137">
        <v>54</v>
      </c>
    </row>
    <row r="62" spans="2:8" ht="45.75" customHeight="1" thickBot="1" x14ac:dyDescent="0.2">
      <c r="B62" s="138"/>
      <c r="C62" s="1300" t="s">
        <v>590</v>
      </c>
      <c r="D62" s="1301"/>
      <c r="E62" s="1302"/>
      <c r="F62" s="139">
        <v>37</v>
      </c>
      <c r="G62" s="139">
        <v>37</v>
      </c>
      <c r="H62" s="140">
        <v>37</v>
      </c>
    </row>
    <row r="63" spans="2:8" ht="52.5" customHeight="1" thickBot="1" x14ac:dyDescent="0.2">
      <c r="B63" s="141"/>
      <c r="C63" s="1303" t="s">
        <v>51</v>
      </c>
      <c r="D63" s="1303"/>
      <c r="E63" s="1304"/>
      <c r="F63" s="142">
        <v>3715</v>
      </c>
      <c r="G63" s="142">
        <v>3560</v>
      </c>
      <c r="H63" s="143">
        <v>3437</v>
      </c>
    </row>
    <row r="64" spans="2:8" ht="15" customHeight="1" x14ac:dyDescent="0.15"/>
  </sheetData>
  <sheetProtection algorithmName="SHA-512" hashValue="yqtewLhbA1zHM+gOFOfmzwnFc2d47u1Ct5z2NKRovnN+iwMwLEIMUy7M5RHS+duCMMwuFK/gxjA6Pn3v8PvGYw==" saltValue="tdNuW0r+XJodTMjgEL+Y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H7" zoomScaleNormal="100" zoomScaleSheetLayoutView="55" workbookViewId="0">
      <selection activeCell="BX19" sqref="BX1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605</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32"/>
      <c r="BQ51" s="1311"/>
      <c r="BR51" s="1311"/>
      <c r="BS51" s="1311"/>
      <c r="BT51" s="1311"/>
      <c r="BU51" s="1311"/>
      <c r="BV51" s="1311"/>
      <c r="BW51" s="1311"/>
      <c r="BX51" s="1332"/>
      <c r="BY51" s="1311"/>
      <c r="BZ51" s="1311"/>
      <c r="CA51" s="1311"/>
      <c r="CB51" s="1311"/>
      <c r="CC51" s="1311"/>
      <c r="CD51" s="1311"/>
      <c r="CE51" s="1311"/>
      <c r="CF51" s="1311">
        <v>64.2</v>
      </c>
      <c r="CG51" s="1311"/>
      <c r="CH51" s="1311"/>
      <c r="CI51" s="1311"/>
      <c r="CJ51" s="1311"/>
      <c r="CK51" s="1311"/>
      <c r="CL51" s="1311"/>
      <c r="CM51" s="1311"/>
      <c r="CN51" s="1311">
        <v>48.4</v>
      </c>
      <c r="CO51" s="1311"/>
      <c r="CP51" s="1311"/>
      <c r="CQ51" s="1311"/>
      <c r="CR51" s="1311"/>
      <c r="CS51" s="1311"/>
      <c r="CT51" s="1311"/>
      <c r="CU51" s="1311"/>
      <c r="CV51" s="1332"/>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32"/>
      <c r="BQ53" s="1311"/>
      <c r="BR53" s="1311"/>
      <c r="BS53" s="1311"/>
      <c r="BT53" s="1311"/>
      <c r="BU53" s="1311"/>
      <c r="BV53" s="1311"/>
      <c r="BW53" s="1311"/>
      <c r="BX53" s="1332"/>
      <c r="BY53" s="1311"/>
      <c r="BZ53" s="1311"/>
      <c r="CA53" s="1311"/>
      <c r="CB53" s="1311"/>
      <c r="CC53" s="1311"/>
      <c r="CD53" s="1311"/>
      <c r="CE53" s="1311"/>
      <c r="CF53" s="1311">
        <v>58.3</v>
      </c>
      <c r="CG53" s="1311"/>
      <c r="CH53" s="1311"/>
      <c r="CI53" s="1311"/>
      <c r="CJ53" s="1311"/>
      <c r="CK53" s="1311"/>
      <c r="CL53" s="1311"/>
      <c r="CM53" s="1311"/>
      <c r="CN53" s="1311">
        <v>63.6</v>
      </c>
      <c r="CO53" s="1311"/>
      <c r="CP53" s="1311"/>
      <c r="CQ53" s="1311"/>
      <c r="CR53" s="1311"/>
      <c r="CS53" s="1311"/>
      <c r="CT53" s="1311"/>
      <c r="CU53" s="1311"/>
      <c r="CV53" s="1332"/>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604</v>
      </c>
      <c r="AO55" s="1313"/>
      <c r="AP55" s="1313"/>
      <c r="AQ55" s="1313"/>
      <c r="AR55" s="1313"/>
      <c r="AS55" s="1313"/>
      <c r="AT55" s="1313"/>
      <c r="AU55" s="1313"/>
      <c r="AV55" s="1313"/>
      <c r="AW55" s="1313"/>
      <c r="AX55" s="1313"/>
      <c r="AY55" s="1313"/>
      <c r="AZ55" s="1313"/>
      <c r="BA55" s="1313"/>
      <c r="BB55" s="1314" t="s">
        <v>603</v>
      </c>
      <c r="BC55" s="1314"/>
      <c r="BD55" s="1314"/>
      <c r="BE55" s="1314"/>
      <c r="BF55" s="1314"/>
      <c r="BG55" s="1314"/>
      <c r="BH55" s="1314"/>
      <c r="BI55" s="1314"/>
      <c r="BJ55" s="1314"/>
      <c r="BK55" s="1314"/>
      <c r="BL55" s="1314"/>
      <c r="BM55" s="1314"/>
      <c r="BN55" s="1314"/>
      <c r="BO55" s="1314"/>
      <c r="BP55" s="1332"/>
      <c r="BQ55" s="1311"/>
      <c r="BR55" s="1311"/>
      <c r="BS55" s="1311"/>
      <c r="BT55" s="1311"/>
      <c r="BU55" s="1311"/>
      <c r="BV55" s="1311"/>
      <c r="BW55" s="1311"/>
      <c r="BX55" s="1332"/>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32"/>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610</v>
      </c>
      <c r="BC57" s="1314"/>
      <c r="BD57" s="1314"/>
      <c r="BE57" s="1314"/>
      <c r="BF57" s="1314"/>
      <c r="BG57" s="1314"/>
      <c r="BH57" s="1314"/>
      <c r="BI57" s="1314"/>
      <c r="BJ57" s="1314"/>
      <c r="BK57" s="1314"/>
      <c r="BL57" s="1314"/>
      <c r="BM57" s="1314"/>
      <c r="BN57" s="1314"/>
      <c r="BO57" s="1314"/>
      <c r="BP57" s="1332"/>
      <c r="BQ57" s="1311"/>
      <c r="BR57" s="1311"/>
      <c r="BS57" s="1311"/>
      <c r="BT57" s="1311"/>
      <c r="BU57" s="1311"/>
      <c r="BV57" s="1311"/>
      <c r="BW57" s="1311"/>
      <c r="BX57" s="1332"/>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32"/>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609</v>
      </c>
    </row>
    <row r="64" spans="1:109" ht="13.5" x14ac:dyDescent="0.1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605</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v>83.5</v>
      </c>
      <c r="BQ73" s="1311"/>
      <c r="BR73" s="1311"/>
      <c r="BS73" s="1311"/>
      <c r="BT73" s="1311"/>
      <c r="BU73" s="1311"/>
      <c r="BV73" s="1311"/>
      <c r="BW73" s="1311"/>
      <c r="BX73" s="1311">
        <v>78</v>
      </c>
      <c r="BY73" s="1311"/>
      <c r="BZ73" s="1311"/>
      <c r="CA73" s="1311"/>
      <c r="CB73" s="1311"/>
      <c r="CC73" s="1311"/>
      <c r="CD73" s="1311"/>
      <c r="CE73" s="1311"/>
      <c r="CF73" s="1311">
        <v>64.2</v>
      </c>
      <c r="CG73" s="1311"/>
      <c r="CH73" s="1311"/>
      <c r="CI73" s="1311"/>
      <c r="CJ73" s="1311"/>
      <c r="CK73" s="1311"/>
      <c r="CL73" s="1311"/>
      <c r="CM73" s="1311"/>
      <c r="CN73" s="1311">
        <v>48.4</v>
      </c>
      <c r="CO73" s="1311"/>
      <c r="CP73" s="1311"/>
      <c r="CQ73" s="1311"/>
      <c r="CR73" s="1311"/>
      <c r="CS73" s="1311"/>
      <c r="CT73" s="1311"/>
      <c r="CU73" s="1311"/>
      <c r="CV73" s="1311">
        <v>59.9</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7.4</v>
      </c>
      <c r="BQ75" s="1311"/>
      <c r="BR75" s="1311"/>
      <c r="BS75" s="1311"/>
      <c r="BT75" s="1311"/>
      <c r="BU75" s="1311"/>
      <c r="BV75" s="1311"/>
      <c r="BW75" s="1311"/>
      <c r="BX75" s="1311">
        <v>7.7</v>
      </c>
      <c r="BY75" s="1311"/>
      <c r="BZ75" s="1311"/>
      <c r="CA75" s="1311"/>
      <c r="CB75" s="1311"/>
      <c r="CC75" s="1311"/>
      <c r="CD75" s="1311"/>
      <c r="CE75" s="1311"/>
      <c r="CF75" s="1311">
        <v>9.3000000000000007</v>
      </c>
      <c r="CG75" s="1311"/>
      <c r="CH75" s="1311"/>
      <c r="CI75" s="1311"/>
      <c r="CJ75" s="1311"/>
      <c r="CK75" s="1311"/>
      <c r="CL75" s="1311"/>
      <c r="CM75" s="1311"/>
      <c r="CN75" s="1311">
        <v>10</v>
      </c>
      <c r="CO75" s="1311"/>
      <c r="CP75" s="1311"/>
      <c r="CQ75" s="1311"/>
      <c r="CR75" s="1311"/>
      <c r="CS75" s="1311"/>
      <c r="CT75" s="1311"/>
      <c r="CU75" s="1311"/>
      <c r="CV75" s="1311">
        <v>9.9</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604</v>
      </c>
      <c r="AO77" s="1313"/>
      <c r="AP77" s="1313"/>
      <c r="AQ77" s="1313"/>
      <c r="AR77" s="1313"/>
      <c r="AS77" s="1313"/>
      <c r="AT77" s="1313"/>
      <c r="AU77" s="1313"/>
      <c r="AV77" s="1313"/>
      <c r="AW77" s="1313"/>
      <c r="AX77" s="1313"/>
      <c r="AY77" s="1313"/>
      <c r="AZ77" s="1313"/>
      <c r="BA77" s="1313"/>
      <c r="BB77" s="1314" t="s">
        <v>603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602</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fWFy+PMnCboPEXN3CgVQFben021Kn6k7ulGlKV68NQYCJh69iSllms8C2rMj42qQAHmpe7ugb2n6bSYsMRJqA==" saltValue="kvwehD6FEX/EEA6U6adEY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BX19" sqref="BX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4LwAccgDitmLsZfreT/EqGUy6HOQSuImkUtkSbMLkQdZ01rkBQPLAoJpyNQaeQb5CIefNEu/zBjKcoGKMCPJ7Q==" saltValue="FTGegZHV4zl4bTGCjklF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X19" sqref="BX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cuLwfU+vDKYEqfgwHbwOZjdFC0tk59ZoUqrbG4iZDDIrzcMmPS0614fw/NRWpBJdl1fZ7/BFb5chJA3qu0uLQ==" saltValue="a6X56wxs0RoFgUxgMMn0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73892</v>
      </c>
      <c r="E3" s="162"/>
      <c r="F3" s="163">
        <v>138651</v>
      </c>
      <c r="G3" s="164"/>
      <c r="H3" s="165"/>
    </row>
    <row r="4" spans="1:8" x14ac:dyDescent="0.15">
      <c r="A4" s="166"/>
      <c r="B4" s="167"/>
      <c r="C4" s="168"/>
      <c r="D4" s="169">
        <v>53676</v>
      </c>
      <c r="E4" s="170"/>
      <c r="F4" s="171">
        <v>71211</v>
      </c>
      <c r="G4" s="172"/>
      <c r="H4" s="173"/>
    </row>
    <row r="5" spans="1:8" x14ac:dyDescent="0.15">
      <c r="A5" s="154" t="s">
        <v>554</v>
      </c>
      <c r="B5" s="159"/>
      <c r="C5" s="160"/>
      <c r="D5" s="161">
        <v>94806</v>
      </c>
      <c r="E5" s="162"/>
      <c r="F5" s="163">
        <v>122882</v>
      </c>
      <c r="G5" s="164"/>
      <c r="H5" s="165"/>
    </row>
    <row r="6" spans="1:8" x14ac:dyDescent="0.15">
      <c r="A6" s="166"/>
      <c r="B6" s="167"/>
      <c r="C6" s="168"/>
      <c r="D6" s="169">
        <v>73732</v>
      </c>
      <c r="E6" s="170"/>
      <c r="F6" s="171">
        <v>65785</v>
      </c>
      <c r="G6" s="172"/>
      <c r="H6" s="173"/>
    </row>
    <row r="7" spans="1:8" x14ac:dyDescent="0.15">
      <c r="A7" s="154" t="s">
        <v>555</v>
      </c>
      <c r="B7" s="159"/>
      <c r="C7" s="160"/>
      <c r="D7" s="161">
        <v>72101</v>
      </c>
      <c r="E7" s="162"/>
      <c r="F7" s="163">
        <v>114790</v>
      </c>
      <c r="G7" s="164"/>
      <c r="H7" s="165"/>
    </row>
    <row r="8" spans="1:8" x14ac:dyDescent="0.15">
      <c r="A8" s="166"/>
      <c r="B8" s="167"/>
      <c r="C8" s="168"/>
      <c r="D8" s="169">
        <v>64844</v>
      </c>
      <c r="E8" s="170"/>
      <c r="F8" s="171">
        <v>55601</v>
      </c>
      <c r="G8" s="172"/>
      <c r="H8" s="173"/>
    </row>
    <row r="9" spans="1:8" x14ac:dyDescent="0.15">
      <c r="A9" s="154" t="s">
        <v>556</v>
      </c>
      <c r="B9" s="159"/>
      <c r="C9" s="160"/>
      <c r="D9" s="161">
        <v>160590</v>
      </c>
      <c r="E9" s="162"/>
      <c r="F9" s="163">
        <v>126262</v>
      </c>
      <c r="G9" s="164"/>
      <c r="H9" s="165"/>
    </row>
    <row r="10" spans="1:8" x14ac:dyDescent="0.15">
      <c r="A10" s="166"/>
      <c r="B10" s="167"/>
      <c r="C10" s="168"/>
      <c r="D10" s="169">
        <v>115099</v>
      </c>
      <c r="E10" s="170"/>
      <c r="F10" s="171">
        <v>56769</v>
      </c>
      <c r="G10" s="172"/>
      <c r="H10" s="173"/>
    </row>
    <row r="11" spans="1:8" x14ac:dyDescent="0.15">
      <c r="A11" s="154" t="s">
        <v>557</v>
      </c>
      <c r="B11" s="159"/>
      <c r="C11" s="160"/>
      <c r="D11" s="161">
        <v>221495</v>
      </c>
      <c r="E11" s="162"/>
      <c r="F11" s="163">
        <v>126525</v>
      </c>
      <c r="G11" s="164"/>
      <c r="H11" s="165"/>
    </row>
    <row r="12" spans="1:8" x14ac:dyDescent="0.15">
      <c r="A12" s="166"/>
      <c r="B12" s="167"/>
      <c r="C12" s="174"/>
      <c r="D12" s="169">
        <v>123423</v>
      </c>
      <c r="E12" s="170"/>
      <c r="F12" s="171">
        <v>67052</v>
      </c>
      <c r="G12" s="172"/>
      <c r="H12" s="173"/>
    </row>
    <row r="13" spans="1:8" x14ac:dyDescent="0.15">
      <c r="A13" s="154"/>
      <c r="B13" s="159"/>
      <c r="C13" s="175"/>
      <c r="D13" s="176">
        <v>124577</v>
      </c>
      <c r="E13" s="177"/>
      <c r="F13" s="178">
        <v>125822</v>
      </c>
      <c r="G13" s="179"/>
      <c r="H13" s="165"/>
    </row>
    <row r="14" spans="1:8" x14ac:dyDescent="0.15">
      <c r="A14" s="166"/>
      <c r="B14" s="167"/>
      <c r="C14" s="168"/>
      <c r="D14" s="169">
        <v>86155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10.73</v>
      </c>
      <c r="C19" s="180">
        <f>ROUND(VALUE(SUBSTITUTE(実質収支比率等に係る経年分析!G$48,"▲","-")),2)</f>
        <v>11.12</v>
      </c>
      <c r="D19" s="180">
        <f>ROUND(VALUE(SUBSTITUTE(実質収支比率等に係る経年分析!H$48,"▲","-")),2)</f>
        <v>7.22</v>
      </c>
      <c r="E19" s="180">
        <f>ROUND(VALUE(SUBSTITUTE(実質収支比率等に係る経年分析!I$48,"▲","-")),2)</f>
        <v>10.34</v>
      </c>
      <c r="F19" s="180">
        <f>ROUND(VALUE(SUBSTITUTE(実質収支比率等に係る経年分析!J$48,"▲","-")),2)</f>
        <v>11.18</v>
      </c>
    </row>
    <row r="20" spans="1:11" x14ac:dyDescent="0.15">
      <c r="A20" s="180" t="s">
        <v>55</v>
      </c>
      <c r="B20" s="180">
        <f>ROUND(VALUE(SUBSTITUTE(実質収支比率等に係る経年分析!F$47,"▲","-")),2)</f>
        <v>45.91</v>
      </c>
      <c r="C20" s="180">
        <f>ROUND(VALUE(SUBSTITUTE(実質収支比率等に係る経年分析!G$47,"▲","-")),2)</f>
        <v>46.93</v>
      </c>
      <c r="D20" s="180">
        <f>ROUND(VALUE(SUBSTITUTE(実質収支比率等に係る経年分析!H$47,"▲","-")),2)</f>
        <v>51.51</v>
      </c>
      <c r="E20" s="180">
        <f>ROUND(VALUE(SUBSTITUTE(実質収支比率等に係る経年分析!I$47,"▲","-")),2)</f>
        <v>56.26</v>
      </c>
      <c r="F20" s="180">
        <f>ROUND(VALUE(SUBSTITUTE(実質収支比率等に係る経年分析!J$47,"▲","-")),2)</f>
        <v>32.270000000000003</v>
      </c>
    </row>
    <row r="21" spans="1:11" x14ac:dyDescent="0.15">
      <c r="A21" s="180" t="s">
        <v>56</v>
      </c>
      <c r="B21" s="180">
        <f>IF(ISNUMBER(VALUE(SUBSTITUTE(実質収支比率等に係る経年分析!F$49,"▲","-"))),ROUND(VALUE(SUBSTITUTE(実質収支比率等に係る経年分析!F$49,"▲","-")),2),NA())</f>
        <v>9.75</v>
      </c>
      <c r="C21" s="180">
        <f>IF(ISNUMBER(VALUE(SUBSTITUTE(実質収支比率等に係る経年分析!G$49,"▲","-"))),ROUND(VALUE(SUBSTITUTE(実質収支比率等に係る経年分析!G$49,"▲","-")),2),NA())</f>
        <v>-0.44</v>
      </c>
      <c r="D21" s="180">
        <f>IF(ISNUMBER(VALUE(SUBSTITUTE(実質収支比率等に係る経年分析!H$49,"▲","-"))),ROUND(VALUE(SUBSTITUTE(実質収支比率等に係る経年分析!H$49,"▲","-")),2),NA())</f>
        <v>-0.34</v>
      </c>
      <c r="E21" s="180">
        <f>IF(ISNUMBER(VALUE(SUBSTITUTE(実質収支比率等に係る経年分析!I$49,"▲","-"))),ROUND(VALUE(SUBSTITUTE(実質収支比率等に係る経年分析!I$49,"▲","-")),2),NA())</f>
        <v>6.5</v>
      </c>
      <c r="F21" s="180">
        <f>IF(ISNUMBER(VALUE(SUBSTITUTE(実質収支比率等に係る経年分析!J$49,"▲","-"))),ROUND(VALUE(SUBSTITUTE(実質収支比率等に係る経年分析!J$49,"▲","-")),2),NA())</f>
        <v>-21.34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5.56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5.71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のかみふれあい公園運営事業会計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国民健康保険診療所事業会計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西部簡易水道事業会計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1134</v>
      </c>
      <c r="E42" s="182"/>
      <c r="F42" s="182"/>
      <c r="G42" s="182">
        <f>'実質公債費比率（分子）の構造'!L$52</f>
        <v>1111</v>
      </c>
      <c r="H42" s="182"/>
      <c r="I42" s="182"/>
      <c r="J42" s="182">
        <f>'実質公債費比率（分子）の構造'!M$52</f>
        <v>1102</v>
      </c>
      <c r="K42" s="182"/>
      <c r="L42" s="182"/>
      <c r="M42" s="182">
        <f>'実質公債費比率（分子）の構造'!N$52</f>
        <v>1053</v>
      </c>
      <c r="N42" s="182"/>
      <c r="O42" s="182"/>
      <c r="P42" s="182">
        <f>'実質公債費比率（分子）の構造'!O$52</f>
        <v>997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204</v>
      </c>
      <c r="C45" s="182"/>
      <c r="D45" s="182"/>
      <c r="E45" s="182">
        <f>'実質公債費比率（分子）の構造'!L$49</f>
        <v>194</v>
      </c>
      <c r="F45" s="182"/>
      <c r="G45" s="182"/>
      <c r="H45" s="182">
        <f>'実質公債費比率（分子）の構造'!M$49</f>
        <v>200</v>
      </c>
      <c r="I45" s="182"/>
      <c r="J45" s="182"/>
      <c r="K45" s="182">
        <f>'実質公債費比率（分子）の構造'!N$49</f>
        <v>154</v>
      </c>
      <c r="L45" s="182"/>
      <c r="M45" s="182"/>
      <c r="N45" s="182">
        <f>'実質公債費比率（分子）の構造'!O$49</f>
        <v>127</v>
      </c>
      <c r="O45" s="182"/>
      <c r="P45" s="182"/>
    </row>
    <row r="46" spans="1:16" x14ac:dyDescent="0.15">
      <c r="A46" s="182" t="s">
        <v>67</v>
      </c>
      <c r="B46" s="182">
        <f>'実質公債費比率（分子）の構造'!K$48</f>
        <v>76</v>
      </c>
      <c r="C46" s="182"/>
      <c r="D46" s="182"/>
      <c r="E46" s="182">
        <f>'実質公債費比率（分子）の構造'!L$48</f>
        <v>70</v>
      </c>
      <c r="F46" s="182"/>
      <c r="G46" s="182"/>
      <c r="H46" s="182">
        <f>'実質公債費比率（分子）の構造'!M$48</f>
        <v>77</v>
      </c>
      <c r="I46" s="182"/>
      <c r="J46" s="182"/>
      <c r="K46" s="182">
        <f>'実質公債費比率（分子）の構造'!N$48</f>
        <v>57</v>
      </c>
      <c r="L46" s="182"/>
      <c r="M46" s="182"/>
      <c r="N46" s="182">
        <f>'実質公債費比率（分子）の構造'!O$48</f>
        <v>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1152</v>
      </c>
      <c r="C49" s="182"/>
      <c r="D49" s="182"/>
      <c r="E49" s="182">
        <f>'実質公債費比率（分子）の構造'!L$45</f>
        <v>1163</v>
      </c>
      <c r="F49" s="182"/>
      <c r="G49" s="182"/>
      <c r="H49" s="182">
        <f>'実質公債費比率（分子）の構造'!M$45</f>
        <v>1222</v>
      </c>
      <c r="I49" s="182"/>
      <c r="J49" s="182"/>
      <c r="K49" s="182">
        <f>'実質公債費比率（分子）の構造'!N$45</f>
        <v>1193</v>
      </c>
      <c r="L49" s="182"/>
      <c r="M49" s="182"/>
      <c r="N49" s="182">
        <f>'実質公債費比率（分子）の構造'!O$45</f>
        <v>1127</v>
      </c>
      <c r="O49" s="182"/>
      <c r="P49" s="182"/>
    </row>
    <row r="50" spans="1:16" x14ac:dyDescent="0.15">
      <c r="A50" s="182" t="s">
        <v>71</v>
      </c>
      <c r="B50" s="182" t="e">
        <f>NA()</f>
        <v>#N/A</v>
      </c>
      <c r="C50" s="182">
        <f>IF(ISNUMBER('実質公債費比率（分子）の構造'!K$53),'実質公債費比率（分子）の構造'!K$53,NA())</f>
        <v>299</v>
      </c>
      <c r="D50" s="182" t="e">
        <f>NA()</f>
        <v>#N/A</v>
      </c>
      <c r="E50" s="182" t="e">
        <f>NA()</f>
        <v>#N/A</v>
      </c>
      <c r="F50" s="182">
        <f>IF(ISNUMBER('実質公債費比率（分子）の構造'!L$53),'実質公債費比率（分子）の構造'!L$53,NA())</f>
        <v>316</v>
      </c>
      <c r="G50" s="182" t="e">
        <f>NA()</f>
        <v>#N/A</v>
      </c>
      <c r="H50" s="182" t="e">
        <f>NA()</f>
        <v>#N/A</v>
      </c>
      <c r="I50" s="182">
        <f>IF(ISNUMBER('実質公債費比率（分子）の構造'!M$53),'実質公債費比率（分子）の構造'!M$53,NA())</f>
        <v>397</v>
      </c>
      <c r="J50" s="182" t="e">
        <f>NA()</f>
        <v>#N/A</v>
      </c>
      <c r="K50" s="182" t="e">
        <f>NA()</f>
        <v>#N/A</v>
      </c>
      <c r="L50" s="182">
        <f>IF(ISNUMBER('実質公債費比率（分子）の構造'!N$53),'実質公債費比率（分子）の構造'!N$53,NA())</f>
        <v>351</v>
      </c>
      <c r="M50" s="182" t="e">
        <f>NA()</f>
        <v>#N/A</v>
      </c>
      <c r="N50" s="182" t="e">
        <f>NA()</f>
        <v>#N/A</v>
      </c>
      <c r="O50" s="182">
        <f>IF(ISNUMBER('実質公債費比率（分子）の構造'!O$53),'実質公債費比率（分子）の構造'!O$53,NA())</f>
        <v>308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8988</v>
      </c>
      <c r="E56" s="181"/>
      <c r="F56" s="181"/>
      <c r="G56" s="181">
        <f>'将来負担比率（分子）の構造'!J$52</f>
        <v>8689</v>
      </c>
      <c r="H56" s="181"/>
      <c r="I56" s="181"/>
      <c r="J56" s="181">
        <f>'将来負担比率（分子）の構造'!K$52</f>
        <v>8264</v>
      </c>
      <c r="K56" s="181"/>
      <c r="L56" s="181"/>
      <c r="M56" s="181">
        <f>'将来負担比率（分子）の構造'!L$52</f>
        <v>8130</v>
      </c>
      <c r="N56" s="181"/>
      <c r="O56" s="181"/>
      <c r="P56" s="181">
        <f>'将来負担比率（分子）の構造'!M$52</f>
        <v>7747</v>
      </c>
    </row>
    <row r="57" spans="1:16" x14ac:dyDescent="0.15">
      <c r="A57" s="181" t="s">
        <v>42</v>
      </c>
      <c r="B57" s="181"/>
      <c r="C57" s="181"/>
      <c r="D57" s="181">
        <f>'将来負担比率（分子）の構造'!I$51</f>
        <v>120</v>
      </c>
      <c r="E57" s="181"/>
      <c r="F57" s="181"/>
      <c r="G57" s="181">
        <f>'将来負担比率（分子）の構造'!J$51</f>
        <v>95</v>
      </c>
      <c r="H57" s="181"/>
      <c r="I57" s="181"/>
      <c r="J57" s="181">
        <f>'将来負担比率（分子）の構造'!K$51</f>
        <v>59</v>
      </c>
      <c r="K57" s="181"/>
      <c r="L57" s="181"/>
      <c r="M57" s="181">
        <f>'将来負担比率（分子）の構造'!L$51</f>
        <v>134</v>
      </c>
      <c r="N57" s="181"/>
      <c r="O57" s="181"/>
      <c r="P57" s="181">
        <f>'将来負担比率（分子）の構造'!M$51</f>
        <v>149</v>
      </c>
    </row>
    <row r="58" spans="1:16" x14ac:dyDescent="0.15">
      <c r="A58" s="181" t="s">
        <v>41</v>
      </c>
      <c r="B58" s="181"/>
      <c r="C58" s="181"/>
      <c r="D58" s="181">
        <f>'将来負担比率（分子）の構造'!I$50</f>
        <v>2591</v>
      </c>
      <c r="E58" s="181"/>
      <c r="F58" s="181"/>
      <c r="G58" s="181">
        <f>'将来負担比率（分子）の構造'!J$50</f>
        <v>2667</v>
      </c>
      <c r="H58" s="181"/>
      <c r="I58" s="181"/>
      <c r="J58" s="181">
        <f>'将来負担比率（分子）の構造'!K$50</f>
        <v>2844</v>
      </c>
      <c r="K58" s="181"/>
      <c r="L58" s="181"/>
      <c r="M58" s="181">
        <f>'将来負担比率（分子）の構造'!L$50</f>
        <v>2957</v>
      </c>
      <c r="N58" s="181"/>
      <c r="O58" s="181"/>
      <c r="P58" s="181">
        <f>'将来負担比率（分子）の構造'!M$50</f>
        <v>2959</v>
      </c>
    </row>
    <row r="59" spans="1:16" x14ac:dyDescent="0.15">
      <c r="A59" s="181" t="s">
        <v>39</v>
      </c>
      <c r="B59" s="181">
        <f>'将来負担比率（分子）の構造'!I$49</f>
        <v>40</v>
      </c>
      <c r="C59" s="181"/>
      <c r="D59" s="181"/>
      <c r="E59" s="181">
        <f>'将来負担比率（分子）の構造'!J$49</f>
        <v>67</v>
      </c>
      <c r="F59" s="181"/>
      <c r="G59" s="181"/>
      <c r="H59" s="181">
        <f>'将来負担比率（分子）の構造'!K$49</f>
        <v>16</v>
      </c>
      <c r="I59" s="181"/>
      <c r="J59" s="181"/>
      <c r="K59" s="181">
        <f>'将来負担比率（分子）の構造'!L$49</f>
        <v>175</v>
      </c>
      <c r="L59" s="181"/>
      <c r="M59" s="181"/>
      <c r="N59" s="181">
        <f>'将来負担比率（分子）の構造'!M$49</f>
        <v>230</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1649</v>
      </c>
      <c r="C62" s="181"/>
      <c r="D62" s="181"/>
      <c r="E62" s="181">
        <f>'将来負担比率（分子）の構造'!J$45</f>
        <v>1640</v>
      </c>
      <c r="F62" s="181"/>
      <c r="G62" s="181"/>
      <c r="H62" s="181">
        <f>'将来負担比率（分子）の構造'!K$45</f>
        <v>1591</v>
      </c>
      <c r="I62" s="181"/>
      <c r="J62" s="181"/>
      <c r="K62" s="181">
        <f>'将来負担比率（分子）の構造'!L$45</f>
        <v>1402</v>
      </c>
      <c r="L62" s="181"/>
      <c r="M62" s="181"/>
      <c r="N62" s="181">
        <f>'将来負担比率（分子）の構造'!M$45</f>
        <v>1354</v>
      </c>
      <c r="O62" s="181"/>
      <c r="P62" s="181"/>
    </row>
    <row r="63" spans="1:16" x14ac:dyDescent="0.15">
      <c r="A63" s="181" t="s">
        <v>34</v>
      </c>
      <c r="B63" s="181">
        <f>'将来負担比率（分子）の構造'!I$44</f>
        <v>3226</v>
      </c>
      <c r="C63" s="181"/>
      <c r="D63" s="181"/>
      <c r="E63" s="181">
        <f>'将来負担比率（分子）の構造'!J$44</f>
        <v>2929</v>
      </c>
      <c r="F63" s="181"/>
      <c r="G63" s="181"/>
      <c r="H63" s="181">
        <f>'将来負担比率（分子）の構造'!K$44</f>
        <v>2708</v>
      </c>
      <c r="I63" s="181"/>
      <c r="J63" s="181"/>
      <c r="K63" s="181">
        <f>'将来負担比率（分子）の構造'!L$44</f>
        <v>2512</v>
      </c>
      <c r="L63" s="181"/>
      <c r="M63" s="181"/>
      <c r="N63" s="181">
        <f>'将来負担比率（分子）の構造'!M$44</f>
        <v>2588</v>
      </c>
      <c r="O63" s="181"/>
      <c r="P63" s="181"/>
    </row>
    <row r="64" spans="1:16" x14ac:dyDescent="0.15">
      <c r="A64" s="181" t="s">
        <v>33</v>
      </c>
      <c r="B64" s="181">
        <f>'将来負担比率（分子）の構造'!I$43</f>
        <v>506</v>
      </c>
      <c r="C64" s="181"/>
      <c r="D64" s="181"/>
      <c r="E64" s="181">
        <f>'将来負担比率（分子）の構造'!J$43</f>
        <v>441</v>
      </c>
      <c r="F64" s="181"/>
      <c r="G64" s="181"/>
      <c r="H64" s="181">
        <f>'将来負担比率（分子）の構造'!K$43</f>
        <v>410</v>
      </c>
      <c r="I64" s="181"/>
      <c r="J64" s="181"/>
      <c r="K64" s="181">
        <f>'将来負担比率（分子）の構造'!L$43</f>
        <v>384</v>
      </c>
      <c r="L64" s="181"/>
      <c r="M64" s="181"/>
      <c r="N64" s="181">
        <f>'将来負担比率（分子）の構造'!M$43</f>
        <v>349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9400</v>
      </c>
      <c r="C66" s="181"/>
      <c r="D66" s="181"/>
      <c r="E66" s="181">
        <f>'将来負担比率（分子）の構造'!J$41</f>
        <v>9186</v>
      </c>
      <c r="F66" s="181"/>
      <c r="G66" s="181"/>
      <c r="H66" s="181">
        <f>'将来負担比率（分子）の構造'!K$41</f>
        <v>8705</v>
      </c>
      <c r="I66" s="181"/>
      <c r="J66" s="181"/>
      <c r="K66" s="181">
        <f>'将来負担比率（分子）の構造'!L$41</f>
        <v>8429</v>
      </c>
      <c r="L66" s="181"/>
      <c r="M66" s="181"/>
      <c r="N66" s="181">
        <f>'将来負担比率（分子）の構造'!M$41</f>
        <v>8525</v>
      </c>
      <c r="O66" s="181"/>
      <c r="P66" s="181"/>
    </row>
    <row r="67" spans="1:16" x14ac:dyDescent="0.15">
      <c r="A67" s="181" t="s">
        <v>75</v>
      </c>
      <c r="B67" s="181" t="e">
        <f>NA()</f>
        <v>#N/A</v>
      </c>
      <c r="C67" s="181">
        <f>IF(ISNUMBER('将来負担比率（分子）の構造'!I$53), IF('将来負担比率（分子）の構造'!I$53 &lt; 0, 0, '将来負担比率（分子）の構造'!I$53), NA())</f>
        <v>3121</v>
      </c>
      <c r="D67" s="181" t="e">
        <f>NA()</f>
        <v>#N/A</v>
      </c>
      <c r="E67" s="181" t="e">
        <f>NA()</f>
        <v>#N/A</v>
      </c>
      <c r="F67" s="181">
        <f>IF(ISNUMBER('将来負担比率（分子）の構造'!J$53), IF('将来負担比率（分子）の構造'!J$53 &lt; 0, 0, '将来負担比率（分子）の構造'!J$53), NA())</f>
        <v>2811</v>
      </c>
      <c r="G67" s="181" t="e">
        <f>NA()</f>
        <v>#N/A</v>
      </c>
      <c r="H67" s="181" t="e">
        <f>NA()</f>
        <v>#N/A</v>
      </c>
      <c r="I67" s="181">
        <f>IF(ISNUMBER('将来負担比率（分子）の構造'!K$53), IF('将来負担比率（分子）の構造'!K$53 &lt; 0, 0, '将来負担比率（分子）の構造'!K$53), NA())</f>
        <v>2263</v>
      </c>
      <c r="J67" s="181" t="e">
        <f>NA()</f>
        <v>#N/A</v>
      </c>
      <c r="K67" s="181" t="e">
        <f>NA()</f>
        <v>#N/A</v>
      </c>
      <c r="L67" s="181">
        <f>IF(ISNUMBER('将来負担比率（分子）の構造'!L$53), IF('将来負担比率（分子）の構造'!L$53 &lt; 0, 0, '将来負担比率（分子）の構造'!L$53), NA())</f>
        <v>1681</v>
      </c>
      <c r="M67" s="181" t="e">
        <f>NA()</f>
        <v>#N/A</v>
      </c>
      <c r="N67" s="181" t="e">
        <f>NA()</f>
        <v>#N/A</v>
      </c>
      <c r="O67" s="181">
        <f>IF(ISNUMBER('将来負担比率（分子）の構造'!M$53), IF('将来負担比率（分子）の構造'!M$53 &lt; 0, 0, '将来負担比率（分子）の構造'!M$53), NA())</f>
        <v>2190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2378</v>
      </c>
      <c r="C72" s="185">
        <f>基金残高に係る経年分析!G55</f>
        <v>2537</v>
      </c>
      <c r="D72" s="185">
        <f>基金残高に係る経年分析!H55</f>
        <v>1496</v>
      </c>
    </row>
    <row r="73" spans="1:16" x14ac:dyDescent="0.15">
      <c r="A73" s="184" t="s">
        <v>78</v>
      </c>
      <c r="B73" s="185">
        <f>基金残高に係る経年分析!F56</f>
        <v>31</v>
      </c>
      <c r="C73" s="185">
        <f>基金残高に係る経年分析!G56</f>
        <v>31</v>
      </c>
      <c r="D73" s="185">
        <f>基金残高に係る経年分析!H56</f>
        <v>31</v>
      </c>
    </row>
    <row r="74" spans="1:16" x14ac:dyDescent="0.15">
      <c r="A74" s="184" t="s">
        <v>79</v>
      </c>
      <c r="B74" s="185">
        <f>基金残高に係る経年分析!F57</f>
        <v>1306</v>
      </c>
      <c r="C74" s="185">
        <f>基金残高に係る経年分析!G57</f>
        <v>991</v>
      </c>
      <c r="D74" s="185">
        <f>基金残高に係る経年分析!H57</f>
        <v>1910</v>
      </c>
    </row>
  </sheetData>
  <sheetProtection algorithmName="SHA-512" hashValue="nicgm0TGmDTKx4ZlXDx84IEoV+Lm6zQFlCu2RQ4qjef5PB08e2ump+WPREG8DyCCEF9kzscgQUg79HJodenypw==" saltValue="rkrOTfzToQOS6gIwzSuI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814874</v>
      </c>
      <c r="S5" s="675"/>
      <c r="T5" s="675"/>
      <c r="U5" s="675"/>
      <c r="V5" s="675"/>
      <c r="W5" s="675"/>
      <c r="X5" s="675"/>
      <c r="Y5" s="676"/>
      <c r="Z5" s="677">
        <v>7.5</v>
      </c>
      <c r="AA5" s="677"/>
      <c r="AB5" s="677"/>
      <c r="AC5" s="677"/>
      <c r="AD5" s="678">
        <v>814874</v>
      </c>
      <c r="AE5" s="678"/>
      <c r="AF5" s="678"/>
      <c r="AG5" s="678"/>
      <c r="AH5" s="678"/>
      <c r="AI5" s="678"/>
      <c r="AJ5" s="678"/>
      <c r="AK5" s="678"/>
      <c r="AL5" s="679">
        <v>18</v>
      </c>
      <c r="AM5" s="680"/>
      <c r="AN5" s="680"/>
      <c r="AO5" s="681"/>
      <c r="AP5" s="671" t="s">
        <v>228</v>
      </c>
      <c r="AQ5" s="672"/>
      <c r="AR5" s="672"/>
      <c r="AS5" s="672"/>
      <c r="AT5" s="672"/>
      <c r="AU5" s="672"/>
      <c r="AV5" s="672"/>
      <c r="AW5" s="672"/>
      <c r="AX5" s="672"/>
      <c r="AY5" s="672"/>
      <c r="AZ5" s="672"/>
      <c r="BA5" s="672"/>
      <c r="BB5" s="672"/>
      <c r="BC5" s="672"/>
      <c r="BD5" s="672"/>
      <c r="BE5" s="672"/>
      <c r="BF5" s="673"/>
      <c r="BG5" s="685">
        <v>814874</v>
      </c>
      <c r="BH5" s="686"/>
      <c r="BI5" s="686"/>
      <c r="BJ5" s="686"/>
      <c r="BK5" s="686"/>
      <c r="BL5" s="686"/>
      <c r="BM5" s="686"/>
      <c r="BN5" s="687"/>
      <c r="BO5" s="688">
        <v>100</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96917</v>
      </c>
      <c r="S6" s="686"/>
      <c r="T6" s="686"/>
      <c r="U6" s="686"/>
      <c r="V6" s="686"/>
      <c r="W6" s="686"/>
      <c r="X6" s="686"/>
      <c r="Y6" s="687"/>
      <c r="Z6" s="688">
        <v>0.9</v>
      </c>
      <c r="AA6" s="688"/>
      <c r="AB6" s="688"/>
      <c r="AC6" s="688"/>
      <c r="AD6" s="689">
        <v>96917</v>
      </c>
      <c r="AE6" s="689"/>
      <c r="AF6" s="689"/>
      <c r="AG6" s="689"/>
      <c r="AH6" s="689"/>
      <c r="AI6" s="689"/>
      <c r="AJ6" s="689"/>
      <c r="AK6" s="689"/>
      <c r="AL6" s="690">
        <v>2.1</v>
      </c>
      <c r="AM6" s="691"/>
      <c r="AN6" s="691"/>
      <c r="AO6" s="692"/>
      <c r="AP6" s="682" t="s">
        <v>234</v>
      </c>
      <c r="AQ6" s="683"/>
      <c r="AR6" s="683"/>
      <c r="AS6" s="683"/>
      <c r="AT6" s="683"/>
      <c r="AU6" s="683"/>
      <c r="AV6" s="683"/>
      <c r="AW6" s="683"/>
      <c r="AX6" s="683"/>
      <c r="AY6" s="683"/>
      <c r="AZ6" s="683"/>
      <c r="BA6" s="683"/>
      <c r="BB6" s="683"/>
      <c r="BC6" s="683"/>
      <c r="BD6" s="683"/>
      <c r="BE6" s="683"/>
      <c r="BF6" s="684"/>
      <c r="BG6" s="685">
        <v>814874</v>
      </c>
      <c r="BH6" s="686"/>
      <c r="BI6" s="686"/>
      <c r="BJ6" s="686"/>
      <c r="BK6" s="686"/>
      <c r="BL6" s="686"/>
      <c r="BM6" s="686"/>
      <c r="BN6" s="687"/>
      <c r="BO6" s="688">
        <v>100</v>
      </c>
      <c r="BP6" s="688"/>
      <c r="BQ6" s="688"/>
      <c r="BR6" s="688"/>
      <c r="BS6" s="689" t="s">
        <v>229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79502</v>
      </c>
      <c r="CS6" s="686"/>
      <c r="CT6" s="686"/>
      <c r="CU6" s="686"/>
      <c r="CV6" s="686"/>
      <c r="CW6" s="686"/>
      <c r="CX6" s="686"/>
      <c r="CY6" s="687"/>
      <c r="CZ6" s="679">
        <v>0.8</v>
      </c>
      <c r="DA6" s="680"/>
      <c r="DB6" s="680"/>
      <c r="DC6" s="699"/>
      <c r="DD6" s="694" t="s">
        <v>178</v>
      </c>
      <c r="DE6" s="686"/>
      <c r="DF6" s="686"/>
      <c r="DG6" s="686"/>
      <c r="DH6" s="686"/>
      <c r="DI6" s="686"/>
      <c r="DJ6" s="686"/>
      <c r="DK6" s="686"/>
      <c r="DL6" s="686"/>
      <c r="DM6" s="686"/>
      <c r="DN6" s="686"/>
      <c r="DO6" s="686"/>
      <c r="DP6" s="687"/>
      <c r="DQ6" s="694">
        <v>79502</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1140</v>
      </c>
      <c r="S7" s="686"/>
      <c r="T7" s="686"/>
      <c r="U7" s="686"/>
      <c r="V7" s="686"/>
      <c r="W7" s="686"/>
      <c r="X7" s="686"/>
      <c r="Y7" s="687"/>
      <c r="Z7" s="688">
        <v>0</v>
      </c>
      <c r="AA7" s="688"/>
      <c r="AB7" s="688"/>
      <c r="AC7" s="688"/>
      <c r="AD7" s="689">
        <v>1140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317577</v>
      </c>
      <c r="BH7" s="686"/>
      <c r="BI7" s="686"/>
      <c r="BJ7" s="686"/>
      <c r="BK7" s="686"/>
      <c r="BL7" s="686"/>
      <c r="BM7" s="686"/>
      <c r="BN7" s="687"/>
      <c r="BO7" s="688">
        <v>39</v>
      </c>
      <c r="BP7" s="688"/>
      <c r="BQ7" s="688"/>
      <c r="BR7" s="688"/>
      <c r="BS7" s="689" t="s">
        <v>229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3172359</v>
      </c>
      <c r="CS7" s="686"/>
      <c r="CT7" s="686"/>
      <c r="CU7" s="686"/>
      <c r="CV7" s="686"/>
      <c r="CW7" s="686"/>
      <c r="CX7" s="686"/>
      <c r="CY7" s="687"/>
      <c r="CZ7" s="688">
        <v>31</v>
      </c>
      <c r="DA7" s="688"/>
      <c r="DB7" s="688"/>
      <c r="DC7" s="688"/>
      <c r="DD7" s="694">
        <v>230421</v>
      </c>
      <c r="DE7" s="686"/>
      <c r="DF7" s="686"/>
      <c r="DG7" s="686"/>
      <c r="DH7" s="686"/>
      <c r="DI7" s="686"/>
      <c r="DJ7" s="686"/>
      <c r="DK7" s="686"/>
      <c r="DL7" s="686"/>
      <c r="DM7" s="686"/>
      <c r="DN7" s="686"/>
      <c r="DO7" s="686"/>
      <c r="DP7" s="687"/>
      <c r="DQ7" s="694">
        <v>1949913</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4442</v>
      </c>
      <c r="S8" s="686"/>
      <c r="T8" s="686"/>
      <c r="U8" s="686"/>
      <c r="V8" s="686"/>
      <c r="W8" s="686"/>
      <c r="X8" s="686"/>
      <c r="Y8" s="687"/>
      <c r="Z8" s="688">
        <v>0</v>
      </c>
      <c r="AA8" s="688"/>
      <c r="AB8" s="688"/>
      <c r="AC8" s="688"/>
      <c r="AD8" s="689">
        <v>4442</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13588</v>
      </c>
      <c r="BH8" s="686"/>
      <c r="BI8" s="686"/>
      <c r="BJ8" s="686"/>
      <c r="BK8" s="686"/>
      <c r="BL8" s="686"/>
      <c r="BM8" s="686"/>
      <c r="BN8" s="687"/>
      <c r="BO8" s="688">
        <v>1.7</v>
      </c>
      <c r="BP8" s="688"/>
      <c r="BQ8" s="688"/>
      <c r="BR8" s="688"/>
      <c r="BS8" s="694" t="s">
        <v>229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1510480</v>
      </c>
      <c r="CS8" s="686"/>
      <c r="CT8" s="686"/>
      <c r="CU8" s="686"/>
      <c r="CV8" s="686"/>
      <c r="CW8" s="686"/>
      <c r="CX8" s="686"/>
      <c r="CY8" s="687"/>
      <c r="CZ8" s="688">
        <v>14.8</v>
      </c>
      <c r="DA8" s="688"/>
      <c r="DB8" s="688"/>
      <c r="DC8" s="688"/>
      <c r="DD8" s="694">
        <v>7011</v>
      </c>
      <c r="DE8" s="686"/>
      <c r="DF8" s="686"/>
      <c r="DG8" s="686"/>
      <c r="DH8" s="686"/>
      <c r="DI8" s="686"/>
      <c r="DJ8" s="686"/>
      <c r="DK8" s="686"/>
      <c r="DL8" s="686"/>
      <c r="DM8" s="686"/>
      <c r="DN8" s="686"/>
      <c r="DO8" s="686"/>
      <c r="DP8" s="687"/>
      <c r="DQ8" s="694">
        <v>1067866</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5010</v>
      </c>
      <c r="S9" s="686"/>
      <c r="T9" s="686"/>
      <c r="U9" s="686"/>
      <c r="V9" s="686"/>
      <c r="W9" s="686"/>
      <c r="X9" s="686"/>
      <c r="Y9" s="687"/>
      <c r="Z9" s="688">
        <v>0</v>
      </c>
      <c r="AA9" s="688"/>
      <c r="AB9" s="688"/>
      <c r="AC9" s="688"/>
      <c r="AD9" s="689">
        <v>5010</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282830</v>
      </c>
      <c r="BH9" s="686"/>
      <c r="BI9" s="686"/>
      <c r="BJ9" s="686"/>
      <c r="BK9" s="686"/>
      <c r="BL9" s="686"/>
      <c r="BM9" s="686"/>
      <c r="BN9" s="687"/>
      <c r="BO9" s="688">
        <v>34.700000000000003</v>
      </c>
      <c r="BP9" s="688"/>
      <c r="BQ9" s="688"/>
      <c r="BR9" s="688"/>
      <c r="BS9" s="694" t="s">
        <v>229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1125750</v>
      </c>
      <c r="CS9" s="686"/>
      <c r="CT9" s="686"/>
      <c r="CU9" s="686"/>
      <c r="CV9" s="686"/>
      <c r="CW9" s="686"/>
      <c r="CX9" s="686"/>
      <c r="CY9" s="687"/>
      <c r="CZ9" s="688">
        <v>11</v>
      </c>
      <c r="DA9" s="688"/>
      <c r="DB9" s="688"/>
      <c r="DC9" s="688"/>
      <c r="DD9" s="694">
        <v>10376</v>
      </c>
      <c r="DE9" s="686"/>
      <c r="DF9" s="686"/>
      <c r="DG9" s="686"/>
      <c r="DH9" s="686"/>
      <c r="DI9" s="686"/>
      <c r="DJ9" s="686"/>
      <c r="DK9" s="686"/>
      <c r="DL9" s="686"/>
      <c r="DM9" s="686"/>
      <c r="DN9" s="686"/>
      <c r="DO9" s="686"/>
      <c r="DP9" s="687"/>
      <c r="DQ9" s="694">
        <v>1082820</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229</v>
      </c>
      <c r="AA10" s="688"/>
      <c r="AB10" s="688"/>
      <c r="AC10" s="688"/>
      <c r="AD10" s="689" t="s">
        <v>229</v>
      </c>
      <c r="AE10" s="689"/>
      <c r="AF10" s="689"/>
      <c r="AG10" s="689"/>
      <c r="AH10" s="689"/>
      <c r="AI10" s="689"/>
      <c r="AJ10" s="689"/>
      <c r="AK10" s="689"/>
      <c r="AL10" s="690" t="s">
        <v>178</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10834</v>
      </c>
      <c r="BH10" s="686"/>
      <c r="BI10" s="686"/>
      <c r="BJ10" s="686"/>
      <c r="BK10" s="686"/>
      <c r="BL10" s="686"/>
      <c r="BM10" s="686"/>
      <c r="BN10" s="687"/>
      <c r="BO10" s="688">
        <v>1.3</v>
      </c>
      <c r="BP10" s="688"/>
      <c r="BQ10" s="688"/>
      <c r="BR10" s="688"/>
      <c r="BS10" s="694" t="s">
        <v>229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178</v>
      </c>
      <c r="CS10" s="686"/>
      <c r="CT10" s="686"/>
      <c r="CU10" s="686"/>
      <c r="CV10" s="686"/>
      <c r="CW10" s="686"/>
      <c r="CX10" s="686"/>
      <c r="CY10" s="687"/>
      <c r="CZ10" s="688" t="s">
        <v>229</v>
      </c>
      <c r="DA10" s="688"/>
      <c r="DB10" s="688"/>
      <c r="DC10" s="688"/>
      <c r="DD10" s="694" t="s">
        <v>229</v>
      </c>
      <c r="DE10" s="686"/>
      <c r="DF10" s="686"/>
      <c r="DG10" s="686"/>
      <c r="DH10" s="686"/>
      <c r="DI10" s="686"/>
      <c r="DJ10" s="686"/>
      <c r="DK10" s="686"/>
      <c r="DL10" s="686"/>
      <c r="DM10" s="686"/>
      <c r="DN10" s="686"/>
      <c r="DO10" s="686"/>
      <c r="DP10" s="687"/>
      <c r="DQ10" s="694" t="s">
        <v>229</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188326</v>
      </c>
      <c r="S11" s="686"/>
      <c r="T11" s="686"/>
      <c r="U11" s="686"/>
      <c r="V11" s="686"/>
      <c r="W11" s="686"/>
      <c r="X11" s="686"/>
      <c r="Y11" s="687"/>
      <c r="Z11" s="690">
        <v>1.7</v>
      </c>
      <c r="AA11" s="691"/>
      <c r="AB11" s="691"/>
      <c r="AC11" s="703"/>
      <c r="AD11" s="694">
        <v>188326</v>
      </c>
      <c r="AE11" s="686"/>
      <c r="AF11" s="686"/>
      <c r="AG11" s="686"/>
      <c r="AH11" s="686"/>
      <c r="AI11" s="686"/>
      <c r="AJ11" s="686"/>
      <c r="AK11" s="687"/>
      <c r="AL11" s="690">
        <v>4.2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10325</v>
      </c>
      <c r="BH11" s="686"/>
      <c r="BI11" s="686"/>
      <c r="BJ11" s="686"/>
      <c r="BK11" s="686"/>
      <c r="BL11" s="686"/>
      <c r="BM11" s="686"/>
      <c r="BN11" s="687"/>
      <c r="BO11" s="688">
        <v>1.3</v>
      </c>
      <c r="BP11" s="688"/>
      <c r="BQ11" s="688"/>
      <c r="BR11" s="688"/>
      <c r="BS11" s="694" t="s">
        <v>229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333410</v>
      </c>
      <c r="CS11" s="686"/>
      <c r="CT11" s="686"/>
      <c r="CU11" s="686"/>
      <c r="CV11" s="686"/>
      <c r="CW11" s="686"/>
      <c r="CX11" s="686"/>
      <c r="CY11" s="687"/>
      <c r="CZ11" s="688">
        <v>3.3</v>
      </c>
      <c r="DA11" s="688"/>
      <c r="DB11" s="688"/>
      <c r="DC11" s="688"/>
      <c r="DD11" s="694">
        <v>20189</v>
      </c>
      <c r="DE11" s="686"/>
      <c r="DF11" s="686"/>
      <c r="DG11" s="686"/>
      <c r="DH11" s="686"/>
      <c r="DI11" s="686"/>
      <c r="DJ11" s="686"/>
      <c r="DK11" s="686"/>
      <c r="DL11" s="686"/>
      <c r="DM11" s="686"/>
      <c r="DN11" s="686"/>
      <c r="DO11" s="686"/>
      <c r="DP11" s="687"/>
      <c r="DQ11" s="694">
        <v>237770</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32085</v>
      </c>
      <c r="S12" s="686"/>
      <c r="T12" s="686"/>
      <c r="U12" s="686"/>
      <c r="V12" s="686"/>
      <c r="W12" s="686"/>
      <c r="X12" s="686"/>
      <c r="Y12" s="687"/>
      <c r="Z12" s="688">
        <v>0.3</v>
      </c>
      <c r="AA12" s="688"/>
      <c r="AB12" s="688"/>
      <c r="AC12" s="688"/>
      <c r="AD12" s="689">
        <v>32085</v>
      </c>
      <c r="AE12" s="689"/>
      <c r="AF12" s="689"/>
      <c r="AG12" s="689"/>
      <c r="AH12" s="689"/>
      <c r="AI12" s="689"/>
      <c r="AJ12" s="689"/>
      <c r="AK12" s="689"/>
      <c r="AL12" s="690">
        <v>0.7</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421350</v>
      </c>
      <c r="BH12" s="686"/>
      <c r="BI12" s="686"/>
      <c r="BJ12" s="686"/>
      <c r="BK12" s="686"/>
      <c r="BL12" s="686"/>
      <c r="BM12" s="686"/>
      <c r="BN12" s="687"/>
      <c r="BO12" s="688">
        <v>51.7</v>
      </c>
      <c r="BP12" s="688"/>
      <c r="BQ12" s="688"/>
      <c r="BR12" s="688"/>
      <c r="BS12" s="694" t="s">
        <v>178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194265</v>
      </c>
      <c r="CS12" s="686"/>
      <c r="CT12" s="686"/>
      <c r="CU12" s="686"/>
      <c r="CV12" s="686"/>
      <c r="CW12" s="686"/>
      <c r="CX12" s="686"/>
      <c r="CY12" s="687"/>
      <c r="CZ12" s="688">
        <v>1.9</v>
      </c>
      <c r="DA12" s="688"/>
      <c r="DB12" s="688"/>
      <c r="DC12" s="688"/>
      <c r="DD12" s="694">
        <v>6930</v>
      </c>
      <c r="DE12" s="686"/>
      <c r="DF12" s="686"/>
      <c r="DG12" s="686"/>
      <c r="DH12" s="686"/>
      <c r="DI12" s="686"/>
      <c r="DJ12" s="686"/>
      <c r="DK12" s="686"/>
      <c r="DL12" s="686"/>
      <c r="DM12" s="686"/>
      <c r="DN12" s="686"/>
      <c r="DO12" s="686"/>
      <c r="DP12" s="687"/>
      <c r="DQ12" s="694">
        <v>157425</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178</v>
      </c>
      <c r="S13" s="686"/>
      <c r="T13" s="686"/>
      <c r="U13" s="686"/>
      <c r="V13" s="686"/>
      <c r="W13" s="686"/>
      <c r="X13" s="686"/>
      <c r="Y13" s="687"/>
      <c r="Z13" s="688" t="s">
        <v>178</v>
      </c>
      <c r="AA13" s="688"/>
      <c r="AB13" s="688"/>
      <c r="AC13" s="688"/>
      <c r="AD13" s="689" t="s">
        <v>178</v>
      </c>
      <c r="AE13" s="689"/>
      <c r="AF13" s="689"/>
      <c r="AG13" s="689"/>
      <c r="AH13" s="689"/>
      <c r="AI13" s="689"/>
      <c r="AJ13" s="689"/>
      <c r="AK13" s="689"/>
      <c r="AL13" s="690" t="s">
        <v>229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418958</v>
      </c>
      <c r="BH13" s="686"/>
      <c r="BI13" s="686"/>
      <c r="BJ13" s="686"/>
      <c r="BK13" s="686"/>
      <c r="BL13" s="686"/>
      <c r="BM13" s="686"/>
      <c r="BN13" s="687"/>
      <c r="BO13" s="688">
        <v>51.4</v>
      </c>
      <c r="BP13" s="688"/>
      <c r="BQ13" s="688"/>
      <c r="BR13" s="688"/>
      <c r="BS13" s="694" t="s">
        <v>229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752798</v>
      </c>
      <c r="CS13" s="686"/>
      <c r="CT13" s="686"/>
      <c r="CU13" s="686"/>
      <c r="CV13" s="686"/>
      <c r="CW13" s="686"/>
      <c r="CX13" s="686"/>
      <c r="CY13" s="687"/>
      <c r="CZ13" s="688">
        <v>7.4</v>
      </c>
      <c r="DA13" s="688"/>
      <c r="DB13" s="688"/>
      <c r="DC13" s="688"/>
      <c r="DD13" s="694">
        <v>561065</v>
      </c>
      <c r="DE13" s="686"/>
      <c r="DF13" s="686"/>
      <c r="DG13" s="686"/>
      <c r="DH13" s="686"/>
      <c r="DI13" s="686"/>
      <c r="DJ13" s="686"/>
      <c r="DK13" s="686"/>
      <c r="DL13" s="686"/>
      <c r="DM13" s="686"/>
      <c r="DN13" s="686"/>
      <c r="DO13" s="686"/>
      <c r="DP13" s="687"/>
      <c r="DQ13" s="694">
        <v>220891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178</v>
      </c>
      <c r="S14" s="686"/>
      <c r="T14" s="686"/>
      <c r="U14" s="686"/>
      <c r="V14" s="686"/>
      <c r="W14" s="686"/>
      <c r="X14" s="686"/>
      <c r="Y14" s="687"/>
      <c r="Z14" s="688" t="s">
        <v>178</v>
      </c>
      <c r="AA14" s="688"/>
      <c r="AB14" s="688"/>
      <c r="AC14" s="688"/>
      <c r="AD14" s="689" t="s">
        <v>229</v>
      </c>
      <c r="AE14" s="689"/>
      <c r="AF14" s="689"/>
      <c r="AG14" s="689"/>
      <c r="AH14" s="689"/>
      <c r="AI14" s="689"/>
      <c r="AJ14" s="689"/>
      <c r="AK14" s="689"/>
      <c r="AL14" s="690" t="s">
        <v>229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39497</v>
      </c>
      <c r="BH14" s="686"/>
      <c r="BI14" s="686"/>
      <c r="BJ14" s="686"/>
      <c r="BK14" s="686"/>
      <c r="BL14" s="686"/>
      <c r="BM14" s="686"/>
      <c r="BN14" s="687"/>
      <c r="BO14" s="688">
        <v>4.8</v>
      </c>
      <c r="BP14" s="688"/>
      <c r="BQ14" s="688"/>
      <c r="BR14" s="688"/>
      <c r="BS14" s="694" t="s">
        <v>178</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728647</v>
      </c>
      <c r="CS14" s="686"/>
      <c r="CT14" s="686"/>
      <c r="CU14" s="686"/>
      <c r="CV14" s="686"/>
      <c r="CW14" s="686"/>
      <c r="CX14" s="686"/>
      <c r="CY14" s="687"/>
      <c r="CZ14" s="688">
        <v>7.1</v>
      </c>
      <c r="DA14" s="688"/>
      <c r="DB14" s="688"/>
      <c r="DC14" s="688"/>
      <c r="DD14" s="694">
        <v>332194</v>
      </c>
      <c r="DE14" s="686"/>
      <c r="DF14" s="686"/>
      <c r="DG14" s="686"/>
      <c r="DH14" s="686"/>
      <c r="DI14" s="686"/>
      <c r="DJ14" s="686"/>
      <c r="DK14" s="686"/>
      <c r="DL14" s="686"/>
      <c r="DM14" s="686"/>
      <c r="DN14" s="686"/>
      <c r="DO14" s="686"/>
      <c r="DP14" s="687"/>
      <c r="DQ14" s="694">
        <v>379309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229</v>
      </c>
      <c r="S15" s="686"/>
      <c r="T15" s="686"/>
      <c r="U15" s="686"/>
      <c r="V15" s="686"/>
      <c r="W15" s="686"/>
      <c r="X15" s="686"/>
      <c r="Y15" s="687"/>
      <c r="Z15" s="688" t="s">
        <v>229</v>
      </c>
      <c r="AA15" s="688"/>
      <c r="AB15" s="688"/>
      <c r="AC15" s="688"/>
      <c r="AD15" s="689" t="s">
        <v>178</v>
      </c>
      <c r="AE15" s="689"/>
      <c r="AF15" s="689"/>
      <c r="AG15" s="689"/>
      <c r="AH15" s="689"/>
      <c r="AI15" s="689"/>
      <c r="AJ15" s="689"/>
      <c r="AK15" s="689"/>
      <c r="AL15" s="690" t="s">
        <v>229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36450</v>
      </c>
      <c r="BH15" s="686"/>
      <c r="BI15" s="686"/>
      <c r="BJ15" s="686"/>
      <c r="BK15" s="686"/>
      <c r="BL15" s="686"/>
      <c r="BM15" s="686"/>
      <c r="BN15" s="687"/>
      <c r="BO15" s="688">
        <v>4.5</v>
      </c>
      <c r="BP15" s="688"/>
      <c r="BQ15" s="688"/>
      <c r="BR15" s="688"/>
      <c r="BS15" s="694" t="s">
        <v>178</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1151007</v>
      </c>
      <c r="CS15" s="686"/>
      <c r="CT15" s="686"/>
      <c r="CU15" s="686"/>
      <c r="CV15" s="686"/>
      <c r="CW15" s="686"/>
      <c r="CX15" s="686"/>
      <c r="CY15" s="687"/>
      <c r="CZ15" s="688">
        <v>11.3</v>
      </c>
      <c r="DA15" s="688"/>
      <c r="DB15" s="688"/>
      <c r="DC15" s="688"/>
      <c r="DD15" s="694">
        <v>719172</v>
      </c>
      <c r="DE15" s="686"/>
      <c r="DF15" s="686"/>
      <c r="DG15" s="686"/>
      <c r="DH15" s="686"/>
      <c r="DI15" s="686"/>
      <c r="DJ15" s="686"/>
      <c r="DK15" s="686"/>
      <c r="DL15" s="686"/>
      <c r="DM15" s="686"/>
      <c r="DN15" s="686"/>
      <c r="DO15" s="686"/>
      <c r="DP15" s="687"/>
      <c r="DQ15" s="694">
        <v>577889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6716</v>
      </c>
      <c r="S16" s="686"/>
      <c r="T16" s="686"/>
      <c r="U16" s="686"/>
      <c r="V16" s="686"/>
      <c r="W16" s="686"/>
      <c r="X16" s="686"/>
      <c r="Y16" s="687"/>
      <c r="Z16" s="688">
        <v>0.1</v>
      </c>
      <c r="AA16" s="688"/>
      <c r="AB16" s="688"/>
      <c r="AC16" s="688"/>
      <c r="AD16" s="689">
        <v>6716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229</v>
      </c>
      <c r="BH16" s="686"/>
      <c r="BI16" s="686"/>
      <c r="BJ16" s="686"/>
      <c r="BK16" s="686"/>
      <c r="BL16" s="686"/>
      <c r="BM16" s="686"/>
      <c r="BN16" s="687"/>
      <c r="BO16" s="688" t="s">
        <v>229</v>
      </c>
      <c r="BP16" s="688"/>
      <c r="BQ16" s="688"/>
      <c r="BR16" s="688"/>
      <c r="BS16" s="694" t="s">
        <v>229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44580</v>
      </c>
      <c r="CS16" s="686"/>
      <c r="CT16" s="686"/>
      <c r="CU16" s="686"/>
      <c r="CV16" s="686"/>
      <c r="CW16" s="686"/>
      <c r="CX16" s="686"/>
      <c r="CY16" s="687"/>
      <c r="CZ16" s="688">
        <v>0.4</v>
      </c>
      <c r="DA16" s="688"/>
      <c r="DB16" s="688"/>
      <c r="DC16" s="688"/>
      <c r="DD16" s="694" t="s">
        <v>178</v>
      </c>
      <c r="DE16" s="686"/>
      <c r="DF16" s="686"/>
      <c r="DG16" s="686"/>
      <c r="DH16" s="686"/>
      <c r="DI16" s="686"/>
      <c r="DJ16" s="686"/>
      <c r="DK16" s="686"/>
      <c r="DL16" s="686"/>
      <c r="DM16" s="686"/>
      <c r="DN16" s="686"/>
      <c r="DO16" s="686"/>
      <c r="DP16" s="687"/>
      <c r="DQ16" s="694">
        <v>13099</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1735</v>
      </c>
      <c r="S17" s="686"/>
      <c r="T17" s="686"/>
      <c r="U17" s="686"/>
      <c r="V17" s="686"/>
      <c r="W17" s="686"/>
      <c r="X17" s="686"/>
      <c r="Y17" s="687"/>
      <c r="Z17" s="688">
        <v>0</v>
      </c>
      <c r="AA17" s="688"/>
      <c r="AB17" s="688"/>
      <c r="AC17" s="688"/>
      <c r="AD17" s="689">
        <v>1735</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178</v>
      </c>
      <c r="BP17" s="688"/>
      <c r="BQ17" s="688"/>
      <c r="BR17" s="688"/>
      <c r="BS17" s="694" t="s">
        <v>229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1127319</v>
      </c>
      <c r="CS17" s="686"/>
      <c r="CT17" s="686"/>
      <c r="CU17" s="686"/>
      <c r="CV17" s="686"/>
      <c r="CW17" s="686"/>
      <c r="CX17" s="686"/>
      <c r="CY17" s="687"/>
      <c r="CZ17" s="688">
        <v>11</v>
      </c>
      <c r="DA17" s="688"/>
      <c r="DB17" s="688"/>
      <c r="DC17" s="688"/>
      <c r="DD17" s="694" t="s">
        <v>229</v>
      </c>
      <c r="DE17" s="686"/>
      <c r="DF17" s="686"/>
      <c r="DG17" s="686"/>
      <c r="DH17" s="686"/>
      <c r="DI17" s="686"/>
      <c r="DJ17" s="686"/>
      <c r="DK17" s="686"/>
      <c r="DL17" s="686"/>
      <c r="DM17" s="686"/>
      <c r="DN17" s="686"/>
      <c r="DO17" s="686"/>
      <c r="DP17" s="687"/>
      <c r="DQ17" s="694">
        <v>1112800</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6937</v>
      </c>
      <c r="S18" s="686"/>
      <c r="T18" s="686"/>
      <c r="U18" s="686"/>
      <c r="V18" s="686"/>
      <c r="W18" s="686"/>
      <c r="X18" s="686"/>
      <c r="Y18" s="687"/>
      <c r="Z18" s="688">
        <v>0.1</v>
      </c>
      <c r="AA18" s="688"/>
      <c r="AB18" s="688"/>
      <c r="AC18" s="688"/>
      <c r="AD18" s="689">
        <v>6937</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229</v>
      </c>
      <c r="BH18" s="686"/>
      <c r="BI18" s="686"/>
      <c r="BJ18" s="686"/>
      <c r="BK18" s="686"/>
      <c r="BL18" s="686"/>
      <c r="BM18" s="686"/>
      <c r="BN18" s="687"/>
      <c r="BO18" s="688" t="s">
        <v>178</v>
      </c>
      <c r="BP18" s="688"/>
      <c r="BQ18" s="688"/>
      <c r="BR18" s="688"/>
      <c r="BS18" s="694" t="s">
        <v>229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229</v>
      </c>
      <c r="CS18" s="686"/>
      <c r="CT18" s="686"/>
      <c r="CU18" s="686"/>
      <c r="CV18" s="686"/>
      <c r="CW18" s="686"/>
      <c r="CX18" s="686"/>
      <c r="CY18" s="687"/>
      <c r="CZ18" s="688" t="s">
        <v>178</v>
      </c>
      <c r="DA18" s="688"/>
      <c r="DB18" s="688"/>
      <c r="DC18" s="688"/>
      <c r="DD18" s="694" t="s">
        <v>229</v>
      </c>
      <c r="DE18" s="686"/>
      <c r="DF18" s="686"/>
      <c r="DG18" s="686"/>
      <c r="DH18" s="686"/>
      <c r="DI18" s="686"/>
      <c r="DJ18" s="686"/>
      <c r="DK18" s="686"/>
      <c r="DL18" s="686"/>
      <c r="DM18" s="686"/>
      <c r="DN18" s="686"/>
      <c r="DO18" s="686"/>
      <c r="DP18" s="687"/>
      <c r="DQ18" s="694" t="s">
        <v>229</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3145</v>
      </c>
      <c r="S19" s="686"/>
      <c r="T19" s="686"/>
      <c r="U19" s="686"/>
      <c r="V19" s="686"/>
      <c r="W19" s="686"/>
      <c r="X19" s="686"/>
      <c r="Y19" s="687"/>
      <c r="Z19" s="688">
        <v>0</v>
      </c>
      <c r="AA19" s="688"/>
      <c r="AB19" s="688"/>
      <c r="AC19" s="688"/>
      <c r="AD19" s="689">
        <v>3145</v>
      </c>
      <c r="AE19" s="689"/>
      <c r="AF19" s="689"/>
      <c r="AG19" s="689"/>
      <c r="AH19" s="689"/>
      <c r="AI19" s="689"/>
      <c r="AJ19" s="689"/>
      <c r="AK19" s="689"/>
      <c r="AL19" s="690">
        <v>0.1</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229</v>
      </c>
      <c r="BH19" s="686"/>
      <c r="BI19" s="686"/>
      <c r="BJ19" s="686"/>
      <c r="BK19" s="686"/>
      <c r="BL19" s="686"/>
      <c r="BM19" s="686"/>
      <c r="BN19" s="687"/>
      <c r="BO19" s="688" t="s">
        <v>229</v>
      </c>
      <c r="BP19" s="688"/>
      <c r="BQ19" s="688"/>
      <c r="BR19" s="688"/>
      <c r="BS19" s="694" t="s">
        <v>229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178</v>
      </c>
      <c r="DA19" s="688"/>
      <c r="DB19" s="688"/>
      <c r="DC19" s="688"/>
      <c r="DD19" s="694" t="s">
        <v>229</v>
      </c>
      <c r="DE19" s="686"/>
      <c r="DF19" s="686"/>
      <c r="DG19" s="686"/>
      <c r="DH19" s="686"/>
      <c r="DI19" s="686"/>
      <c r="DJ19" s="686"/>
      <c r="DK19" s="686"/>
      <c r="DL19" s="686"/>
      <c r="DM19" s="686"/>
      <c r="DN19" s="686"/>
      <c r="DO19" s="686"/>
      <c r="DP19" s="687"/>
      <c r="DQ19" s="694" t="s">
        <v>229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2972</v>
      </c>
      <c r="S20" s="686"/>
      <c r="T20" s="686"/>
      <c r="U20" s="686"/>
      <c r="V20" s="686"/>
      <c r="W20" s="686"/>
      <c r="X20" s="686"/>
      <c r="Y20" s="687"/>
      <c r="Z20" s="688">
        <v>0</v>
      </c>
      <c r="AA20" s="688"/>
      <c r="AB20" s="688"/>
      <c r="AC20" s="688"/>
      <c r="AD20" s="689">
        <v>2972</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178</v>
      </c>
      <c r="BH20" s="686"/>
      <c r="BI20" s="686"/>
      <c r="BJ20" s="686"/>
      <c r="BK20" s="686"/>
      <c r="BL20" s="686"/>
      <c r="BM20" s="686"/>
      <c r="BN20" s="687"/>
      <c r="BO20" s="688" t="s">
        <v>229</v>
      </c>
      <c r="BP20" s="688"/>
      <c r="BQ20" s="688"/>
      <c r="BR20" s="688"/>
      <c r="BS20" s="694" t="s">
        <v>229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10220117</v>
      </c>
      <c r="CS20" s="686"/>
      <c r="CT20" s="686"/>
      <c r="CU20" s="686"/>
      <c r="CV20" s="686"/>
      <c r="CW20" s="686"/>
      <c r="CX20" s="686"/>
      <c r="CY20" s="687"/>
      <c r="CZ20" s="688">
        <v>100</v>
      </c>
      <c r="DA20" s="688"/>
      <c r="DB20" s="688"/>
      <c r="DC20" s="688"/>
      <c r="DD20" s="694">
        <v>1887358</v>
      </c>
      <c r="DE20" s="686"/>
      <c r="DF20" s="686"/>
      <c r="DG20" s="686"/>
      <c r="DH20" s="686"/>
      <c r="DI20" s="686"/>
      <c r="DJ20" s="686"/>
      <c r="DK20" s="686"/>
      <c r="DL20" s="686"/>
      <c r="DM20" s="686"/>
      <c r="DN20" s="686"/>
      <c r="DO20" s="686"/>
      <c r="DP20" s="687"/>
      <c r="DQ20" s="694">
        <v>6879284</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820</v>
      </c>
      <c r="S21" s="686"/>
      <c r="T21" s="686"/>
      <c r="U21" s="686"/>
      <c r="V21" s="686"/>
      <c r="W21" s="686"/>
      <c r="X21" s="686"/>
      <c r="Y21" s="687"/>
      <c r="Z21" s="688">
        <v>0</v>
      </c>
      <c r="AA21" s="688"/>
      <c r="AB21" s="688"/>
      <c r="AC21" s="688"/>
      <c r="AD21" s="689">
        <v>820</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229</v>
      </c>
      <c r="BH21" s="686"/>
      <c r="BI21" s="686"/>
      <c r="BJ21" s="686"/>
      <c r="BK21" s="686"/>
      <c r="BL21" s="686"/>
      <c r="BM21" s="686"/>
      <c r="BN21" s="687"/>
      <c r="BO21" s="688" t="s">
        <v>178</v>
      </c>
      <c r="BP21" s="688"/>
      <c r="BQ21" s="688"/>
      <c r="BR21" s="688"/>
      <c r="BS21" s="694" t="s">
        <v>178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3850042</v>
      </c>
      <c r="S22" s="686"/>
      <c r="T22" s="686"/>
      <c r="U22" s="686"/>
      <c r="V22" s="686"/>
      <c r="W22" s="686"/>
      <c r="X22" s="686"/>
      <c r="Y22" s="687"/>
      <c r="Z22" s="688">
        <v>35.5</v>
      </c>
      <c r="AA22" s="688"/>
      <c r="AB22" s="688"/>
      <c r="AC22" s="688"/>
      <c r="AD22" s="689">
        <v>3340601</v>
      </c>
      <c r="AE22" s="689"/>
      <c r="AF22" s="689"/>
      <c r="AG22" s="689"/>
      <c r="AH22" s="689"/>
      <c r="AI22" s="689"/>
      <c r="AJ22" s="689"/>
      <c r="AK22" s="689"/>
      <c r="AL22" s="690">
        <v>73.900000000000006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178</v>
      </c>
      <c r="BH22" s="686"/>
      <c r="BI22" s="686"/>
      <c r="BJ22" s="686"/>
      <c r="BK22" s="686"/>
      <c r="BL22" s="686"/>
      <c r="BM22" s="686"/>
      <c r="BN22" s="687"/>
      <c r="BO22" s="688" t="s">
        <v>229</v>
      </c>
      <c r="BP22" s="688"/>
      <c r="BQ22" s="688"/>
      <c r="BR22" s="688"/>
      <c r="BS22" s="694" t="s">
        <v>178</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3340601</v>
      </c>
      <c r="S23" s="686"/>
      <c r="T23" s="686"/>
      <c r="U23" s="686"/>
      <c r="V23" s="686"/>
      <c r="W23" s="686"/>
      <c r="X23" s="686"/>
      <c r="Y23" s="687"/>
      <c r="Z23" s="688">
        <v>30.8</v>
      </c>
      <c r="AA23" s="688"/>
      <c r="AB23" s="688"/>
      <c r="AC23" s="688"/>
      <c r="AD23" s="689">
        <v>3340601</v>
      </c>
      <c r="AE23" s="689"/>
      <c r="AF23" s="689"/>
      <c r="AG23" s="689"/>
      <c r="AH23" s="689"/>
      <c r="AI23" s="689"/>
      <c r="AJ23" s="689"/>
      <c r="AK23" s="689"/>
      <c r="AL23" s="690">
        <v>73.900000000000006</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178</v>
      </c>
      <c r="BH23" s="686"/>
      <c r="BI23" s="686"/>
      <c r="BJ23" s="686"/>
      <c r="BK23" s="686"/>
      <c r="BL23" s="686"/>
      <c r="BM23" s="686"/>
      <c r="BN23" s="687"/>
      <c r="BO23" s="688" t="s">
        <v>178</v>
      </c>
      <c r="BP23" s="688"/>
      <c r="BQ23" s="688"/>
      <c r="BR23" s="688"/>
      <c r="BS23" s="694" t="s">
        <v>229</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509441</v>
      </c>
      <c r="S24" s="686"/>
      <c r="T24" s="686"/>
      <c r="U24" s="686"/>
      <c r="V24" s="686"/>
      <c r="W24" s="686"/>
      <c r="X24" s="686"/>
      <c r="Y24" s="687"/>
      <c r="Z24" s="688">
        <v>4.7</v>
      </c>
      <c r="AA24" s="688"/>
      <c r="AB24" s="688"/>
      <c r="AC24" s="688"/>
      <c r="AD24" s="689" t="s">
        <v>229</v>
      </c>
      <c r="AE24" s="689"/>
      <c r="AF24" s="689"/>
      <c r="AG24" s="689"/>
      <c r="AH24" s="689"/>
      <c r="AI24" s="689"/>
      <c r="AJ24" s="689"/>
      <c r="AK24" s="689"/>
      <c r="AL24" s="690" t="s">
        <v>229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229</v>
      </c>
      <c r="BH24" s="686"/>
      <c r="BI24" s="686"/>
      <c r="BJ24" s="686"/>
      <c r="BK24" s="686"/>
      <c r="BL24" s="686"/>
      <c r="BM24" s="686"/>
      <c r="BN24" s="687"/>
      <c r="BO24" s="688" t="s">
        <v>229</v>
      </c>
      <c r="BP24" s="688"/>
      <c r="BQ24" s="688"/>
      <c r="BR24" s="688"/>
      <c r="BS24" s="694" t="s">
        <v>178</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2927240</v>
      </c>
      <c r="CS24" s="675"/>
      <c r="CT24" s="675"/>
      <c r="CU24" s="675"/>
      <c r="CV24" s="675"/>
      <c r="CW24" s="675"/>
      <c r="CX24" s="675"/>
      <c r="CY24" s="676"/>
      <c r="CZ24" s="679">
        <v>28.6</v>
      </c>
      <c r="DA24" s="680"/>
      <c r="DB24" s="680"/>
      <c r="DC24" s="699"/>
      <c r="DD24" s="724">
        <v>2586984</v>
      </c>
      <c r="DE24" s="675"/>
      <c r="DF24" s="675"/>
      <c r="DG24" s="675"/>
      <c r="DH24" s="675"/>
      <c r="DI24" s="675"/>
      <c r="DJ24" s="675"/>
      <c r="DK24" s="676"/>
      <c r="DL24" s="724">
        <v>2506752</v>
      </c>
      <c r="DM24" s="675"/>
      <c r="DN24" s="675"/>
      <c r="DO24" s="675"/>
      <c r="DP24" s="675"/>
      <c r="DQ24" s="675"/>
      <c r="DR24" s="675"/>
      <c r="DS24" s="675"/>
      <c r="DT24" s="675"/>
      <c r="DU24" s="675"/>
      <c r="DV24" s="676"/>
      <c r="DW24" s="679">
        <v>53.8</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229</v>
      </c>
      <c r="S25" s="686"/>
      <c r="T25" s="686"/>
      <c r="U25" s="686"/>
      <c r="V25" s="686"/>
      <c r="W25" s="686"/>
      <c r="X25" s="686"/>
      <c r="Y25" s="687"/>
      <c r="Z25" s="688" t="s">
        <v>178</v>
      </c>
      <c r="AA25" s="688"/>
      <c r="AB25" s="688"/>
      <c r="AC25" s="688"/>
      <c r="AD25" s="689" t="s">
        <v>178</v>
      </c>
      <c r="AE25" s="689"/>
      <c r="AF25" s="689"/>
      <c r="AG25" s="689"/>
      <c r="AH25" s="689"/>
      <c r="AI25" s="689"/>
      <c r="AJ25" s="689"/>
      <c r="AK25" s="689"/>
      <c r="AL25" s="690" t="s">
        <v>178</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178</v>
      </c>
      <c r="BH25" s="686"/>
      <c r="BI25" s="686"/>
      <c r="BJ25" s="686"/>
      <c r="BK25" s="686"/>
      <c r="BL25" s="686"/>
      <c r="BM25" s="686"/>
      <c r="BN25" s="687"/>
      <c r="BO25" s="688" t="s">
        <v>229</v>
      </c>
      <c r="BP25" s="688"/>
      <c r="BQ25" s="688"/>
      <c r="BR25" s="688"/>
      <c r="BS25" s="694" t="s">
        <v>229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1378231</v>
      </c>
      <c r="CS25" s="721"/>
      <c r="CT25" s="721"/>
      <c r="CU25" s="721"/>
      <c r="CV25" s="721"/>
      <c r="CW25" s="721"/>
      <c r="CX25" s="721"/>
      <c r="CY25" s="722"/>
      <c r="CZ25" s="690">
        <v>13.5</v>
      </c>
      <c r="DA25" s="719"/>
      <c r="DB25" s="719"/>
      <c r="DC25" s="723"/>
      <c r="DD25" s="694">
        <v>1331416</v>
      </c>
      <c r="DE25" s="721"/>
      <c r="DF25" s="721"/>
      <c r="DG25" s="721"/>
      <c r="DH25" s="721"/>
      <c r="DI25" s="721"/>
      <c r="DJ25" s="721"/>
      <c r="DK25" s="722"/>
      <c r="DL25" s="694">
        <v>1252125</v>
      </c>
      <c r="DM25" s="721"/>
      <c r="DN25" s="721"/>
      <c r="DO25" s="721"/>
      <c r="DP25" s="721"/>
      <c r="DQ25" s="721"/>
      <c r="DR25" s="721"/>
      <c r="DS25" s="721"/>
      <c r="DT25" s="721"/>
      <c r="DU25" s="721"/>
      <c r="DV25" s="722"/>
      <c r="DW25" s="690">
        <v>26.9</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5008224</v>
      </c>
      <c r="S26" s="686"/>
      <c r="T26" s="686"/>
      <c r="U26" s="686"/>
      <c r="V26" s="686"/>
      <c r="W26" s="686"/>
      <c r="X26" s="686"/>
      <c r="Y26" s="687"/>
      <c r="Z26" s="688">
        <v>46.2</v>
      </c>
      <c r="AA26" s="688"/>
      <c r="AB26" s="688"/>
      <c r="AC26" s="688"/>
      <c r="AD26" s="689">
        <v>4498783</v>
      </c>
      <c r="AE26" s="689"/>
      <c r="AF26" s="689"/>
      <c r="AG26" s="689"/>
      <c r="AH26" s="689"/>
      <c r="AI26" s="689"/>
      <c r="AJ26" s="689"/>
      <c r="AK26" s="689"/>
      <c r="AL26" s="690">
        <v>99.5</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229</v>
      </c>
      <c r="BH26" s="686"/>
      <c r="BI26" s="686"/>
      <c r="BJ26" s="686"/>
      <c r="BK26" s="686"/>
      <c r="BL26" s="686"/>
      <c r="BM26" s="686"/>
      <c r="BN26" s="687"/>
      <c r="BO26" s="688" t="s">
        <v>178</v>
      </c>
      <c r="BP26" s="688"/>
      <c r="BQ26" s="688"/>
      <c r="BR26" s="688"/>
      <c r="BS26" s="694" t="s">
        <v>178</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756946</v>
      </c>
      <c r="CS26" s="686"/>
      <c r="CT26" s="686"/>
      <c r="CU26" s="686"/>
      <c r="CV26" s="686"/>
      <c r="CW26" s="686"/>
      <c r="CX26" s="686"/>
      <c r="CY26" s="687"/>
      <c r="CZ26" s="690">
        <v>7.4</v>
      </c>
      <c r="DA26" s="719"/>
      <c r="DB26" s="719"/>
      <c r="DC26" s="723"/>
      <c r="DD26" s="694">
        <v>740653</v>
      </c>
      <c r="DE26" s="686"/>
      <c r="DF26" s="686"/>
      <c r="DG26" s="686"/>
      <c r="DH26" s="686"/>
      <c r="DI26" s="686"/>
      <c r="DJ26" s="686"/>
      <c r="DK26" s="687"/>
      <c r="DL26" s="694" t="s">
        <v>229</v>
      </c>
      <c r="DM26" s="686"/>
      <c r="DN26" s="686"/>
      <c r="DO26" s="686"/>
      <c r="DP26" s="686"/>
      <c r="DQ26" s="686"/>
      <c r="DR26" s="686"/>
      <c r="DS26" s="686"/>
      <c r="DT26" s="686"/>
      <c r="DU26" s="686"/>
      <c r="DV26" s="687"/>
      <c r="DW26" s="690" t="s">
        <v>229</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746</v>
      </c>
      <c r="S27" s="686"/>
      <c r="T27" s="686"/>
      <c r="U27" s="686"/>
      <c r="V27" s="686"/>
      <c r="W27" s="686"/>
      <c r="X27" s="686"/>
      <c r="Y27" s="687"/>
      <c r="Z27" s="688">
        <v>0</v>
      </c>
      <c r="AA27" s="688"/>
      <c r="AB27" s="688"/>
      <c r="AC27" s="688"/>
      <c r="AD27" s="689">
        <v>746</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814874</v>
      </c>
      <c r="BH27" s="686"/>
      <c r="BI27" s="686"/>
      <c r="BJ27" s="686"/>
      <c r="BK27" s="686"/>
      <c r="BL27" s="686"/>
      <c r="BM27" s="686"/>
      <c r="BN27" s="687"/>
      <c r="BO27" s="688">
        <v>100</v>
      </c>
      <c r="BP27" s="688"/>
      <c r="BQ27" s="688"/>
      <c r="BR27" s="688"/>
      <c r="BS27" s="694" t="s">
        <v>178</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421690</v>
      </c>
      <c r="CS27" s="721"/>
      <c r="CT27" s="721"/>
      <c r="CU27" s="721"/>
      <c r="CV27" s="721"/>
      <c r="CW27" s="721"/>
      <c r="CX27" s="721"/>
      <c r="CY27" s="722"/>
      <c r="CZ27" s="690">
        <v>4.0999999999999996</v>
      </c>
      <c r="DA27" s="719"/>
      <c r="DB27" s="719"/>
      <c r="DC27" s="723"/>
      <c r="DD27" s="694">
        <v>142768</v>
      </c>
      <c r="DE27" s="721"/>
      <c r="DF27" s="721"/>
      <c r="DG27" s="721"/>
      <c r="DH27" s="721"/>
      <c r="DI27" s="721"/>
      <c r="DJ27" s="721"/>
      <c r="DK27" s="722"/>
      <c r="DL27" s="694">
        <v>141827</v>
      </c>
      <c r="DM27" s="721"/>
      <c r="DN27" s="721"/>
      <c r="DO27" s="721"/>
      <c r="DP27" s="721"/>
      <c r="DQ27" s="721"/>
      <c r="DR27" s="721"/>
      <c r="DS27" s="721"/>
      <c r="DT27" s="721"/>
      <c r="DU27" s="721"/>
      <c r="DV27" s="722"/>
      <c r="DW27" s="690">
        <v>3</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8213</v>
      </c>
      <c r="S28" s="686"/>
      <c r="T28" s="686"/>
      <c r="U28" s="686"/>
      <c r="V28" s="686"/>
      <c r="W28" s="686"/>
      <c r="X28" s="686"/>
      <c r="Y28" s="687"/>
      <c r="Z28" s="688">
        <v>0.1</v>
      </c>
      <c r="AA28" s="688"/>
      <c r="AB28" s="688"/>
      <c r="AC28" s="688"/>
      <c r="AD28" s="689" t="s">
        <v>229</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1127319</v>
      </c>
      <c r="CS28" s="686"/>
      <c r="CT28" s="686"/>
      <c r="CU28" s="686"/>
      <c r="CV28" s="686"/>
      <c r="CW28" s="686"/>
      <c r="CX28" s="686"/>
      <c r="CY28" s="687"/>
      <c r="CZ28" s="690">
        <v>11</v>
      </c>
      <c r="DA28" s="719"/>
      <c r="DB28" s="719"/>
      <c r="DC28" s="723"/>
      <c r="DD28" s="694">
        <v>1112800</v>
      </c>
      <c r="DE28" s="686"/>
      <c r="DF28" s="686"/>
      <c r="DG28" s="686"/>
      <c r="DH28" s="686"/>
      <c r="DI28" s="686"/>
      <c r="DJ28" s="686"/>
      <c r="DK28" s="687"/>
      <c r="DL28" s="694">
        <v>1112800</v>
      </c>
      <c r="DM28" s="686"/>
      <c r="DN28" s="686"/>
      <c r="DO28" s="686"/>
      <c r="DP28" s="686"/>
      <c r="DQ28" s="686"/>
      <c r="DR28" s="686"/>
      <c r="DS28" s="686"/>
      <c r="DT28" s="686"/>
      <c r="DU28" s="686"/>
      <c r="DV28" s="687"/>
      <c r="DW28" s="690">
        <v>23.9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72157</v>
      </c>
      <c r="S29" s="686"/>
      <c r="T29" s="686"/>
      <c r="U29" s="686"/>
      <c r="V29" s="686"/>
      <c r="W29" s="686"/>
      <c r="X29" s="686"/>
      <c r="Y29" s="687"/>
      <c r="Z29" s="688">
        <v>0.7</v>
      </c>
      <c r="AA29" s="688"/>
      <c r="AB29" s="688"/>
      <c r="AC29" s="688"/>
      <c r="AD29" s="689">
        <v>2317</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1127224</v>
      </c>
      <c r="CS29" s="721"/>
      <c r="CT29" s="721"/>
      <c r="CU29" s="721"/>
      <c r="CV29" s="721"/>
      <c r="CW29" s="721"/>
      <c r="CX29" s="721"/>
      <c r="CY29" s="722"/>
      <c r="CZ29" s="690">
        <v>11</v>
      </c>
      <c r="DA29" s="719"/>
      <c r="DB29" s="719"/>
      <c r="DC29" s="723"/>
      <c r="DD29" s="694">
        <v>1112705</v>
      </c>
      <c r="DE29" s="721"/>
      <c r="DF29" s="721"/>
      <c r="DG29" s="721"/>
      <c r="DH29" s="721"/>
      <c r="DI29" s="721"/>
      <c r="DJ29" s="721"/>
      <c r="DK29" s="722"/>
      <c r="DL29" s="694">
        <v>1112705</v>
      </c>
      <c r="DM29" s="721"/>
      <c r="DN29" s="721"/>
      <c r="DO29" s="721"/>
      <c r="DP29" s="721"/>
      <c r="DQ29" s="721"/>
      <c r="DR29" s="721"/>
      <c r="DS29" s="721"/>
      <c r="DT29" s="721"/>
      <c r="DU29" s="721"/>
      <c r="DV29" s="722"/>
      <c r="DW29" s="690">
        <v>23.9</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257598</v>
      </c>
      <c r="S30" s="686"/>
      <c r="T30" s="686"/>
      <c r="U30" s="686"/>
      <c r="V30" s="686"/>
      <c r="W30" s="686"/>
      <c r="X30" s="686"/>
      <c r="Y30" s="687"/>
      <c r="Z30" s="688">
        <v>2.4</v>
      </c>
      <c r="AA30" s="688"/>
      <c r="AB30" s="688"/>
      <c r="AC30" s="688"/>
      <c r="AD30" s="689" t="s">
        <v>178</v>
      </c>
      <c r="AE30" s="689"/>
      <c r="AF30" s="689"/>
      <c r="AG30" s="689"/>
      <c r="AH30" s="689"/>
      <c r="AI30" s="689"/>
      <c r="AJ30" s="689"/>
      <c r="AK30" s="689"/>
      <c r="AL30" s="690" t="s">
        <v>229</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1094561</v>
      </c>
      <c r="CS30" s="686"/>
      <c r="CT30" s="686"/>
      <c r="CU30" s="686"/>
      <c r="CV30" s="686"/>
      <c r="CW30" s="686"/>
      <c r="CX30" s="686"/>
      <c r="CY30" s="687"/>
      <c r="CZ30" s="690">
        <v>10.7</v>
      </c>
      <c r="DA30" s="719"/>
      <c r="DB30" s="719"/>
      <c r="DC30" s="723"/>
      <c r="DD30" s="694">
        <v>1081250</v>
      </c>
      <c r="DE30" s="686"/>
      <c r="DF30" s="686"/>
      <c r="DG30" s="686"/>
      <c r="DH30" s="686"/>
      <c r="DI30" s="686"/>
      <c r="DJ30" s="686"/>
      <c r="DK30" s="687"/>
      <c r="DL30" s="694">
        <v>1081250</v>
      </c>
      <c r="DM30" s="686"/>
      <c r="DN30" s="686"/>
      <c r="DO30" s="686"/>
      <c r="DP30" s="686"/>
      <c r="DQ30" s="686"/>
      <c r="DR30" s="686"/>
      <c r="DS30" s="686"/>
      <c r="DT30" s="686"/>
      <c r="DU30" s="686"/>
      <c r="DV30" s="687"/>
      <c r="DW30" s="690">
        <v>23.2</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1882878</v>
      </c>
      <c r="S31" s="686"/>
      <c r="T31" s="686"/>
      <c r="U31" s="686"/>
      <c r="V31" s="686"/>
      <c r="W31" s="686"/>
      <c r="X31" s="686"/>
      <c r="Y31" s="687"/>
      <c r="Z31" s="688">
        <v>17.399999999999999</v>
      </c>
      <c r="AA31" s="688"/>
      <c r="AB31" s="688"/>
      <c r="AC31" s="688"/>
      <c r="AD31" s="689" t="s">
        <v>178</v>
      </c>
      <c r="AE31" s="689"/>
      <c r="AF31" s="689"/>
      <c r="AG31" s="689"/>
      <c r="AH31" s="689"/>
      <c r="AI31" s="689"/>
      <c r="AJ31" s="689"/>
      <c r="AK31" s="689"/>
      <c r="AL31" s="690" t="s">
        <v>229</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99.3</v>
      </c>
      <c r="BH31" s="740"/>
      <c r="BI31" s="740"/>
      <c r="BJ31" s="740"/>
      <c r="BK31" s="740"/>
      <c r="BL31" s="740"/>
      <c r="BM31" s="680">
        <v>97.7</v>
      </c>
      <c r="BN31" s="740"/>
      <c r="BO31" s="740"/>
      <c r="BP31" s="740"/>
      <c r="BQ31" s="741"/>
      <c r="BR31" s="753">
        <v>98.9</v>
      </c>
      <c r="BS31" s="740"/>
      <c r="BT31" s="740"/>
      <c r="BU31" s="740"/>
      <c r="BV31" s="740"/>
      <c r="BW31" s="740"/>
      <c r="BX31" s="680">
        <v>97.4</v>
      </c>
      <c r="BY31" s="740"/>
      <c r="BZ31" s="740"/>
      <c r="CA31" s="740"/>
      <c r="CB31" s="741"/>
      <c r="CD31" s="727"/>
      <c r="CE31" s="728"/>
      <c r="CF31" s="700" t="s">
        <v>313</v>
      </c>
      <c r="CG31" s="701"/>
      <c r="CH31" s="701"/>
      <c r="CI31" s="701"/>
      <c r="CJ31" s="701"/>
      <c r="CK31" s="701"/>
      <c r="CL31" s="701"/>
      <c r="CM31" s="701"/>
      <c r="CN31" s="701"/>
      <c r="CO31" s="701"/>
      <c r="CP31" s="701"/>
      <c r="CQ31" s="702"/>
      <c r="CR31" s="685">
        <v>32663</v>
      </c>
      <c r="CS31" s="721"/>
      <c r="CT31" s="721"/>
      <c r="CU31" s="721"/>
      <c r="CV31" s="721"/>
      <c r="CW31" s="721"/>
      <c r="CX31" s="721"/>
      <c r="CY31" s="722"/>
      <c r="CZ31" s="690">
        <v>0.3</v>
      </c>
      <c r="DA31" s="719"/>
      <c r="DB31" s="719"/>
      <c r="DC31" s="723"/>
      <c r="DD31" s="694">
        <v>31455</v>
      </c>
      <c r="DE31" s="721"/>
      <c r="DF31" s="721"/>
      <c r="DG31" s="721"/>
      <c r="DH31" s="721"/>
      <c r="DI31" s="721"/>
      <c r="DJ31" s="721"/>
      <c r="DK31" s="722"/>
      <c r="DL31" s="694">
        <v>31455</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229</v>
      </c>
      <c r="S32" s="686"/>
      <c r="T32" s="686"/>
      <c r="U32" s="686"/>
      <c r="V32" s="686"/>
      <c r="W32" s="686"/>
      <c r="X32" s="686"/>
      <c r="Y32" s="687"/>
      <c r="Z32" s="688" t="s">
        <v>229</v>
      </c>
      <c r="AA32" s="688"/>
      <c r="AB32" s="688"/>
      <c r="AC32" s="688"/>
      <c r="AD32" s="689" t="s">
        <v>178</v>
      </c>
      <c r="AE32" s="689"/>
      <c r="AF32" s="689"/>
      <c r="AG32" s="689"/>
      <c r="AH32" s="689"/>
      <c r="AI32" s="689"/>
      <c r="AJ32" s="689"/>
      <c r="AK32" s="689"/>
      <c r="AL32" s="690" t="s">
        <v>229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99.5</v>
      </c>
      <c r="BH32" s="721"/>
      <c r="BI32" s="721"/>
      <c r="BJ32" s="721"/>
      <c r="BK32" s="721"/>
      <c r="BL32" s="721"/>
      <c r="BM32" s="691">
        <v>98.6</v>
      </c>
      <c r="BN32" s="751"/>
      <c r="BO32" s="751"/>
      <c r="BP32" s="751"/>
      <c r="BQ32" s="752"/>
      <c r="BR32" s="754">
        <v>98.9</v>
      </c>
      <c r="BS32" s="721"/>
      <c r="BT32" s="721"/>
      <c r="BU32" s="721"/>
      <c r="BV32" s="721"/>
      <c r="BW32" s="721"/>
      <c r="BX32" s="691">
        <v>98.2</v>
      </c>
      <c r="BY32" s="751"/>
      <c r="BZ32" s="751"/>
      <c r="CA32" s="751"/>
      <c r="CB32" s="752"/>
      <c r="CD32" s="729"/>
      <c r="CE32" s="730"/>
      <c r="CF32" s="700" t="s">
        <v>317</v>
      </c>
      <c r="CG32" s="701"/>
      <c r="CH32" s="701"/>
      <c r="CI32" s="701"/>
      <c r="CJ32" s="701"/>
      <c r="CK32" s="701"/>
      <c r="CL32" s="701"/>
      <c r="CM32" s="701"/>
      <c r="CN32" s="701"/>
      <c r="CO32" s="701"/>
      <c r="CP32" s="701"/>
      <c r="CQ32" s="702"/>
      <c r="CR32" s="685">
        <v>95</v>
      </c>
      <c r="CS32" s="686"/>
      <c r="CT32" s="686"/>
      <c r="CU32" s="686"/>
      <c r="CV32" s="686"/>
      <c r="CW32" s="686"/>
      <c r="CX32" s="686"/>
      <c r="CY32" s="687"/>
      <c r="CZ32" s="690">
        <v>0</v>
      </c>
      <c r="DA32" s="719"/>
      <c r="DB32" s="719"/>
      <c r="DC32" s="723"/>
      <c r="DD32" s="694">
        <v>95</v>
      </c>
      <c r="DE32" s="686"/>
      <c r="DF32" s="686"/>
      <c r="DG32" s="686"/>
      <c r="DH32" s="686"/>
      <c r="DI32" s="686"/>
      <c r="DJ32" s="686"/>
      <c r="DK32" s="687"/>
      <c r="DL32" s="694">
        <v>95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327054</v>
      </c>
      <c r="S33" s="686"/>
      <c r="T33" s="686"/>
      <c r="U33" s="686"/>
      <c r="V33" s="686"/>
      <c r="W33" s="686"/>
      <c r="X33" s="686"/>
      <c r="Y33" s="687"/>
      <c r="Z33" s="688">
        <v>3</v>
      </c>
      <c r="AA33" s="688"/>
      <c r="AB33" s="688"/>
      <c r="AC33" s="688"/>
      <c r="AD33" s="689" t="s">
        <v>229</v>
      </c>
      <c r="AE33" s="689"/>
      <c r="AF33" s="689"/>
      <c r="AG33" s="689"/>
      <c r="AH33" s="689"/>
      <c r="AI33" s="689"/>
      <c r="AJ33" s="689"/>
      <c r="AK33" s="689"/>
      <c r="AL33" s="690" t="s">
        <v>229</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99.1</v>
      </c>
      <c r="BH33" s="756"/>
      <c r="BI33" s="756"/>
      <c r="BJ33" s="756"/>
      <c r="BK33" s="756"/>
      <c r="BL33" s="756"/>
      <c r="BM33" s="757">
        <v>97.2</v>
      </c>
      <c r="BN33" s="756"/>
      <c r="BO33" s="756"/>
      <c r="BP33" s="756"/>
      <c r="BQ33" s="758"/>
      <c r="BR33" s="755">
        <v>98.9</v>
      </c>
      <c r="BS33" s="756"/>
      <c r="BT33" s="756"/>
      <c r="BU33" s="756"/>
      <c r="BV33" s="756"/>
      <c r="BW33" s="756"/>
      <c r="BX33" s="757">
        <v>96.9</v>
      </c>
      <c r="BY33" s="756"/>
      <c r="BZ33" s="756"/>
      <c r="CA33" s="756"/>
      <c r="CB33" s="758"/>
      <c r="CD33" s="700" t="s">
        <v>320</v>
      </c>
      <c r="CE33" s="701"/>
      <c r="CF33" s="701"/>
      <c r="CG33" s="701"/>
      <c r="CH33" s="701"/>
      <c r="CI33" s="701"/>
      <c r="CJ33" s="701"/>
      <c r="CK33" s="701"/>
      <c r="CL33" s="701"/>
      <c r="CM33" s="701"/>
      <c r="CN33" s="701"/>
      <c r="CO33" s="701"/>
      <c r="CP33" s="701"/>
      <c r="CQ33" s="702"/>
      <c r="CR33" s="685">
        <v>5360939</v>
      </c>
      <c r="CS33" s="721"/>
      <c r="CT33" s="721"/>
      <c r="CU33" s="721"/>
      <c r="CV33" s="721"/>
      <c r="CW33" s="721"/>
      <c r="CX33" s="721"/>
      <c r="CY33" s="722"/>
      <c r="CZ33" s="690">
        <v>52.5</v>
      </c>
      <c r="DA33" s="719"/>
      <c r="DB33" s="719"/>
      <c r="DC33" s="723"/>
      <c r="DD33" s="694">
        <v>3929186</v>
      </c>
      <c r="DE33" s="721"/>
      <c r="DF33" s="721"/>
      <c r="DG33" s="721"/>
      <c r="DH33" s="721"/>
      <c r="DI33" s="721"/>
      <c r="DJ33" s="721"/>
      <c r="DK33" s="722"/>
      <c r="DL33" s="694">
        <v>2041507</v>
      </c>
      <c r="DM33" s="721"/>
      <c r="DN33" s="721"/>
      <c r="DO33" s="721"/>
      <c r="DP33" s="721"/>
      <c r="DQ33" s="721"/>
      <c r="DR33" s="721"/>
      <c r="DS33" s="721"/>
      <c r="DT33" s="721"/>
      <c r="DU33" s="721"/>
      <c r="DV33" s="722"/>
      <c r="DW33" s="690">
        <v>43.9</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27783</v>
      </c>
      <c r="S34" s="686"/>
      <c r="T34" s="686"/>
      <c r="U34" s="686"/>
      <c r="V34" s="686"/>
      <c r="W34" s="686"/>
      <c r="X34" s="686"/>
      <c r="Y34" s="687"/>
      <c r="Z34" s="688">
        <v>0.3</v>
      </c>
      <c r="AA34" s="688"/>
      <c r="AB34" s="688"/>
      <c r="AC34" s="688"/>
      <c r="AD34" s="689">
        <v>11005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972859</v>
      </c>
      <c r="CS34" s="686"/>
      <c r="CT34" s="686"/>
      <c r="CU34" s="686"/>
      <c r="CV34" s="686"/>
      <c r="CW34" s="686"/>
      <c r="CX34" s="686"/>
      <c r="CY34" s="687"/>
      <c r="CZ34" s="690">
        <v>9.5</v>
      </c>
      <c r="DA34" s="719"/>
      <c r="DB34" s="719"/>
      <c r="DC34" s="723"/>
      <c r="DD34" s="694">
        <v>693257</v>
      </c>
      <c r="DE34" s="686"/>
      <c r="DF34" s="686"/>
      <c r="DG34" s="686"/>
      <c r="DH34" s="686"/>
      <c r="DI34" s="686"/>
      <c r="DJ34" s="686"/>
      <c r="DK34" s="687"/>
      <c r="DL34" s="694">
        <v>442474</v>
      </c>
      <c r="DM34" s="686"/>
      <c r="DN34" s="686"/>
      <c r="DO34" s="686"/>
      <c r="DP34" s="686"/>
      <c r="DQ34" s="686"/>
      <c r="DR34" s="686"/>
      <c r="DS34" s="686"/>
      <c r="DT34" s="686"/>
      <c r="DU34" s="686"/>
      <c r="DV34" s="687"/>
      <c r="DW34" s="690">
        <v>9.5</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72207</v>
      </c>
      <c r="S35" s="686"/>
      <c r="T35" s="686"/>
      <c r="U35" s="686"/>
      <c r="V35" s="686"/>
      <c r="W35" s="686"/>
      <c r="X35" s="686"/>
      <c r="Y35" s="687"/>
      <c r="Z35" s="688">
        <v>0.7</v>
      </c>
      <c r="AA35" s="688"/>
      <c r="AB35" s="688"/>
      <c r="AC35" s="688"/>
      <c r="AD35" s="689" t="s">
        <v>229</v>
      </c>
      <c r="AE35" s="689"/>
      <c r="AF35" s="689"/>
      <c r="AG35" s="689"/>
      <c r="AH35" s="689"/>
      <c r="AI35" s="689"/>
      <c r="AJ35" s="689"/>
      <c r="AK35" s="689"/>
      <c r="AL35" s="690" t="s">
        <v>178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141509</v>
      </c>
      <c r="CS35" s="721"/>
      <c r="CT35" s="721"/>
      <c r="CU35" s="721"/>
      <c r="CV35" s="721"/>
      <c r="CW35" s="721"/>
      <c r="CX35" s="721"/>
      <c r="CY35" s="722"/>
      <c r="CZ35" s="690">
        <v>1.4</v>
      </c>
      <c r="DA35" s="719"/>
      <c r="DB35" s="719"/>
      <c r="DC35" s="723"/>
      <c r="DD35" s="694">
        <v>133144</v>
      </c>
      <c r="DE35" s="721"/>
      <c r="DF35" s="721"/>
      <c r="DG35" s="721"/>
      <c r="DH35" s="721"/>
      <c r="DI35" s="721"/>
      <c r="DJ35" s="721"/>
      <c r="DK35" s="722"/>
      <c r="DL35" s="694">
        <v>125978</v>
      </c>
      <c r="DM35" s="721"/>
      <c r="DN35" s="721"/>
      <c r="DO35" s="721"/>
      <c r="DP35" s="721"/>
      <c r="DQ35" s="721"/>
      <c r="DR35" s="721"/>
      <c r="DS35" s="721"/>
      <c r="DT35" s="721"/>
      <c r="DU35" s="721"/>
      <c r="DV35" s="722"/>
      <c r="DW35" s="690">
        <v>2.7</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1448911</v>
      </c>
      <c r="S36" s="686"/>
      <c r="T36" s="686"/>
      <c r="U36" s="686"/>
      <c r="V36" s="686"/>
      <c r="W36" s="686"/>
      <c r="X36" s="686"/>
      <c r="Y36" s="687"/>
      <c r="Z36" s="688">
        <v>13.4</v>
      </c>
      <c r="AA36" s="688"/>
      <c r="AB36" s="688"/>
      <c r="AC36" s="688"/>
      <c r="AD36" s="689" t="s">
        <v>229</v>
      </c>
      <c r="AE36" s="689"/>
      <c r="AF36" s="689"/>
      <c r="AG36" s="689"/>
      <c r="AH36" s="689"/>
      <c r="AI36" s="689"/>
      <c r="AJ36" s="689"/>
      <c r="AK36" s="689"/>
      <c r="AL36" s="690" t="s">
        <v>229</v>
      </c>
      <c r="AM36" s="691"/>
      <c r="AN36" s="691"/>
      <c r="AO36" s="692"/>
      <c r="AP36" s="235"/>
      <c r="AQ36" s="759" t="s">
        <v>328</v>
      </c>
      <c r="AR36" s="760"/>
      <c r="AS36" s="760"/>
      <c r="AT36" s="760"/>
      <c r="AU36" s="760"/>
      <c r="AV36" s="760"/>
      <c r="AW36" s="760"/>
      <c r="AX36" s="760"/>
      <c r="AY36" s="761"/>
      <c r="AZ36" s="674">
        <v>1474353</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19835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2029771</v>
      </c>
      <c r="CS36" s="686"/>
      <c r="CT36" s="686"/>
      <c r="CU36" s="686"/>
      <c r="CV36" s="686"/>
      <c r="CW36" s="686"/>
      <c r="CX36" s="686"/>
      <c r="CY36" s="687"/>
      <c r="CZ36" s="690">
        <v>19.899999999999999</v>
      </c>
      <c r="DA36" s="719"/>
      <c r="DB36" s="719"/>
      <c r="DC36" s="723"/>
      <c r="DD36" s="694">
        <v>1078225</v>
      </c>
      <c r="DE36" s="686"/>
      <c r="DF36" s="686"/>
      <c r="DG36" s="686"/>
      <c r="DH36" s="686"/>
      <c r="DI36" s="686"/>
      <c r="DJ36" s="686"/>
      <c r="DK36" s="687"/>
      <c r="DL36" s="694">
        <v>816488</v>
      </c>
      <c r="DM36" s="686"/>
      <c r="DN36" s="686"/>
      <c r="DO36" s="686"/>
      <c r="DP36" s="686"/>
      <c r="DQ36" s="686"/>
      <c r="DR36" s="686"/>
      <c r="DS36" s="686"/>
      <c r="DT36" s="686"/>
      <c r="DU36" s="686"/>
      <c r="DV36" s="687"/>
      <c r="DW36" s="690">
        <v>17.5</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473075</v>
      </c>
      <c r="S37" s="686"/>
      <c r="T37" s="686"/>
      <c r="U37" s="686"/>
      <c r="V37" s="686"/>
      <c r="W37" s="686"/>
      <c r="X37" s="686"/>
      <c r="Y37" s="687"/>
      <c r="Z37" s="688">
        <v>4.4000000000000004</v>
      </c>
      <c r="AA37" s="688"/>
      <c r="AB37" s="688"/>
      <c r="AC37" s="688"/>
      <c r="AD37" s="689" t="s">
        <v>229</v>
      </c>
      <c r="AE37" s="689"/>
      <c r="AF37" s="689"/>
      <c r="AG37" s="689"/>
      <c r="AH37" s="689"/>
      <c r="AI37" s="689"/>
      <c r="AJ37" s="689"/>
      <c r="AK37" s="689"/>
      <c r="AL37" s="690" t="s">
        <v>229</v>
      </c>
      <c r="AM37" s="691"/>
      <c r="AN37" s="691"/>
      <c r="AO37" s="692"/>
      <c r="AQ37" s="763" t="s">
        <v>332</v>
      </c>
      <c r="AR37" s="764"/>
      <c r="AS37" s="764"/>
      <c r="AT37" s="764"/>
      <c r="AU37" s="764"/>
      <c r="AV37" s="764"/>
      <c r="AW37" s="764"/>
      <c r="AX37" s="764"/>
      <c r="AY37" s="765"/>
      <c r="AZ37" s="685">
        <v>629249</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-12007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144831</v>
      </c>
      <c r="CS37" s="721"/>
      <c r="CT37" s="721"/>
      <c r="CU37" s="721"/>
      <c r="CV37" s="721"/>
      <c r="CW37" s="721"/>
      <c r="CX37" s="721"/>
      <c r="CY37" s="722"/>
      <c r="CZ37" s="690">
        <v>1.4</v>
      </c>
      <c r="DA37" s="719"/>
      <c r="DB37" s="719"/>
      <c r="DC37" s="723"/>
      <c r="DD37" s="694">
        <v>144831</v>
      </c>
      <c r="DE37" s="721"/>
      <c r="DF37" s="721"/>
      <c r="DG37" s="721"/>
      <c r="DH37" s="721"/>
      <c r="DI37" s="721"/>
      <c r="DJ37" s="721"/>
      <c r="DK37" s="722"/>
      <c r="DL37" s="694">
        <v>133676</v>
      </c>
      <c r="DM37" s="721"/>
      <c r="DN37" s="721"/>
      <c r="DO37" s="721"/>
      <c r="DP37" s="721"/>
      <c r="DQ37" s="721"/>
      <c r="DR37" s="721"/>
      <c r="DS37" s="721"/>
      <c r="DT37" s="721"/>
      <c r="DU37" s="721"/>
      <c r="DV37" s="722"/>
      <c r="DW37" s="690">
        <v>2.9</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70008</v>
      </c>
      <c r="S38" s="686"/>
      <c r="T38" s="686"/>
      <c r="U38" s="686"/>
      <c r="V38" s="686"/>
      <c r="W38" s="686"/>
      <c r="X38" s="686"/>
      <c r="Y38" s="687"/>
      <c r="Z38" s="688">
        <v>0.6</v>
      </c>
      <c r="AA38" s="688"/>
      <c r="AB38" s="688"/>
      <c r="AC38" s="688"/>
      <c r="AD38" s="689">
        <v>9296</v>
      </c>
      <c r="AE38" s="689"/>
      <c r="AF38" s="689"/>
      <c r="AG38" s="689"/>
      <c r="AH38" s="689"/>
      <c r="AI38" s="689"/>
      <c r="AJ38" s="689"/>
      <c r="AK38" s="689"/>
      <c r="AL38" s="690">
        <v>0.2</v>
      </c>
      <c r="AM38" s="691"/>
      <c r="AN38" s="691"/>
      <c r="AO38" s="692"/>
      <c r="AQ38" s="763" t="s">
        <v>336</v>
      </c>
      <c r="AR38" s="764"/>
      <c r="AS38" s="764"/>
      <c r="AT38" s="764"/>
      <c r="AU38" s="764"/>
      <c r="AV38" s="764"/>
      <c r="AW38" s="764"/>
      <c r="AX38" s="764"/>
      <c r="AY38" s="765"/>
      <c r="AZ38" s="685">
        <v>101522</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1567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826190</v>
      </c>
      <c r="CS38" s="686"/>
      <c r="CT38" s="686"/>
      <c r="CU38" s="686"/>
      <c r="CV38" s="686"/>
      <c r="CW38" s="686"/>
      <c r="CX38" s="686"/>
      <c r="CY38" s="687"/>
      <c r="CZ38" s="690">
        <v>8.1</v>
      </c>
      <c r="DA38" s="719"/>
      <c r="DB38" s="719"/>
      <c r="DC38" s="723"/>
      <c r="DD38" s="694">
        <v>714770</v>
      </c>
      <c r="DE38" s="686"/>
      <c r="DF38" s="686"/>
      <c r="DG38" s="686"/>
      <c r="DH38" s="686"/>
      <c r="DI38" s="686"/>
      <c r="DJ38" s="686"/>
      <c r="DK38" s="687"/>
      <c r="DL38" s="694">
        <v>592369</v>
      </c>
      <c r="DM38" s="686"/>
      <c r="DN38" s="686"/>
      <c r="DO38" s="686"/>
      <c r="DP38" s="686"/>
      <c r="DQ38" s="686"/>
      <c r="DR38" s="686"/>
      <c r="DS38" s="686"/>
      <c r="DT38" s="686"/>
      <c r="DU38" s="686"/>
      <c r="DV38" s="687"/>
      <c r="DW38" s="690">
        <v>12.7</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1190518</v>
      </c>
      <c r="S39" s="686"/>
      <c r="T39" s="686"/>
      <c r="U39" s="686"/>
      <c r="V39" s="686"/>
      <c r="W39" s="686"/>
      <c r="X39" s="686"/>
      <c r="Y39" s="687"/>
      <c r="Z39" s="688">
        <v>11</v>
      </c>
      <c r="AA39" s="688"/>
      <c r="AB39" s="688"/>
      <c r="AC39" s="688"/>
      <c r="AD39" s="689" t="s">
        <v>178</v>
      </c>
      <c r="AE39" s="689"/>
      <c r="AF39" s="689"/>
      <c r="AG39" s="689"/>
      <c r="AH39" s="689"/>
      <c r="AI39" s="689"/>
      <c r="AJ39" s="689"/>
      <c r="AK39" s="689"/>
      <c r="AL39" s="690" t="s">
        <v>229</v>
      </c>
      <c r="AM39" s="691"/>
      <c r="AN39" s="691"/>
      <c r="AO39" s="692"/>
      <c r="AQ39" s="763" t="s">
        <v>340</v>
      </c>
      <c r="AR39" s="764"/>
      <c r="AS39" s="764"/>
      <c r="AT39" s="764"/>
      <c r="AU39" s="764"/>
      <c r="AV39" s="764"/>
      <c r="AW39" s="764"/>
      <c r="AX39" s="764"/>
      <c r="AY39" s="765"/>
      <c r="AZ39" s="685">
        <v>25880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2467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1326412</v>
      </c>
      <c r="CS39" s="721"/>
      <c r="CT39" s="721"/>
      <c r="CU39" s="721"/>
      <c r="CV39" s="721"/>
      <c r="CW39" s="721"/>
      <c r="CX39" s="721"/>
      <c r="CY39" s="722"/>
      <c r="CZ39" s="690">
        <v>13</v>
      </c>
      <c r="DA39" s="719"/>
      <c r="DB39" s="719"/>
      <c r="DC39" s="723"/>
      <c r="DD39" s="694">
        <v>1245592</v>
      </c>
      <c r="DE39" s="721"/>
      <c r="DF39" s="721"/>
      <c r="DG39" s="721"/>
      <c r="DH39" s="721"/>
      <c r="DI39" s="721"/>
      <c r="DJ39" s="721"/>
      <c r="DK39" s="722"/>
      <c r="DL39" s="694" t="s">
        <v>178</v>
      </c>
      <c r="DM39" s="721"/>
      <c r="DN39" s="721"/>
      <c r="DO39" s="721"/>
      <c r="DP39" s="721"/>
      <c r="DQ39" s="721"/>
      <c r="DR39" s="721"/>
      <c r="DS39" s="721"/>
      <c r="DT39" s="721"/>
      <c r="DU39" s="721"/>
      <c r="DV39" s="722"/>
      <c r="DW39" s="690" t="s">
        <v>178</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5999</v>
      </c>
      <c r="S40" s="686"/>
      <c r="T40" s="686"/>
      <c r="U40" s="686"/>
      <c r="V40" s="686"/>
      <c r="W40" s="686"/>
      <c r="X40" s="686"/>
      <c r="Y40" s="687"/>
      <c r="Z40" s="688">
        <v>0.1</v>
      </c>
      <c r="AA40" s="688"/>
      <c r="AB40" s="688"/>
      <c r="AC40" s="688"/>
      <c r="AD40" s="689" t="s">
        <v>229</v>
      </c>
      <c r="AE40" s="689"/>
      <c r="AF40" s="689"/>
      <c r="AG40" s="689"/>
      <c r="AH40" s="689"/>
      <c r="AI40" s="689"/>
      <c r="AJ40" s="689"/>
      <c r="AK40" s="689"/>
      <c r="AL40" s="690" t="s">
        <v>229</v>
      </c>
      <c r="AM40" s="691"/>
      <c r="AN40" s="691"/>
      <c r="AO40" s="692"/>
      <c r="AQ40" s="763" t="s">
        <v>344</v>
      </c>
      <c r="AR40" s="764"/>
      <c r="AS40" s="764"/>
      <c r="AT40" s="764"/>
      <c r="AU40" s="764"/>
      <c r="AV40" s="764"/>
      <c r="AW40" s="764"/>
      <c r="AX40" s="764"/>
      <c r="AY40" s="765"/>
      <c r="AZ40" s="685">
        <v>22154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91</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64198</v>
      </c>
      <c r="CS40" s="686"/>
      <c r="CT40" s="686"/>
      <c r="CU40" s="686"/>
      <c r="CV40" s="686"/>
      <c r="CW40" s="686"/>
      <c r="CX40" s="686"/>
      <c r="CY40" s="687"/>
      <c r="CZ40" s="690">
        <v>0.6</v>
      </c>
      <c r="DA40" s="719"/>
      <c r="DB40" s="719"/>
      <c r="DC40" s="723"/>
      <c r="DD40" s="694">
        <v>64198</v>
      </c>
      <c r="DE40" s="686"/>
      <c r="DF40" s="686"/>
      <c r="DG40" s="686"/>
      <c r="DH40" s="686"/>
      <c r="DI40" s="686"/>
      <c r="DJ40" s="686"/>
      <c r="DK40" s="687"/>
      <c r="DL40" s="694">
        <v>64198</v>
      </c>
      <c r="DM40" s="686"/>
      <c r="DN40" s="686"/>
      <c r="DO40" s="686"/>
      <c r="DP40" s="686"/>
      <c r="DQ40" s="686"/>
      <c r="DR40" s="686"/>
      <c r="DS40" s="686"/>
      <c r="DT40" s="686"/>
      <c r="DU40" s="686"/>
      <c r="DV40" s="687"/>
      <c r="DW40" s="690">
        <v>1.4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229</v>
      </c>
      <c r="S41" s="686"/>
      <c r="T41" s="686"/>
      <c r="U41" s="686"/>
      <c r="V41" s="686"/>
      <c r="W41" s="686"/>
      <c r="X41" s="686"/>
      <c r="Y41" s="687"/>
      <c r="Z41" s="688" t="s">
        <v>178</v>
      </c>
      <c r="AA41" s="688"/>
      <c r="AB41" s="688"/>
      <c r="AC41" s="688"/>
      <c r="AD41" s="689" t="s">
        <v>178</v>
      </c>
      <c r="AE41" s="689"/>
      <c r="AF41" s="689"/>
      <c r="AG41" s="689"/>
      <c r="AH41" s="689"/>
      <c r="AI41" s="689"/>
      <c r="AJ41" s="689"/>
      <c r="AK41" s="689"/>
      <c r="AL41" s="690" t="s">
        <v>229</v>
      </c>
      <c r="AM41" s="691"/>
      <c r="AN41" s="691"/>
      <c r="AO41" s="692"/>
      <c r="AQ41" s="763" t="s">
        <v>349</v>
      </c>
      <c r="AR41" s="764"/>
      <c r="AS41" s="764"/>
      <c r="AT41" s="764"/>
      <c r="AU41" s="764"/>
      <c r="AV41" s="764"/>
      <c r="AW41" s="764"/>
      <c r="AX41" s="764"/>
      <c r="AY41" s="765"/>
      <c r="AZ41" s="685">
        <v>166315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178</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178</v>
      </c>
      <c r="CS41" s="721"/>
      <c r="CT41" s="721"/>
      <c r="CU41" s="721"/>
      <c r="CV41" s="721"/>
      <c r="CW41" s="721"/>
      <c r="CX41" s="721"/>
      <c r="CY41" s="722"/>
      <c r="CZ41" s="690" t="s">
        <v>178</v>
      </c>
      <c r="DA41" s="719"/>
      <c r="DB41" s="719"/>
      <c r="DC41" s="723"/>
      <c r="DD41" s="694" t="s">
        <v>229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126919</v>
      </c>
      <c r="S42" s="686"/>
      <c r="T42" s="686"/>
      <c r="U42" s="686"/>
      <c r="V42" s="686"/>
      <c r="W42" s="686"/>
      <c r="X42" s="686"/>
      <c r="Y42" s="687"/>
      <c r="Z42" s="688">
        <v>1.2</v>
      </c>
      <c r="AA42" s="688"/>
      <c r="AB42" s="688"/>
      <c r="AC42" s="688"/>
      <c r="AD42" s="689" t="s">
        <v>229</v>
      </c>
      <c r="AE42" s="689"/>
      <c r="AF42" s="689"/>
      <c r="AG42" s="689"/>
      <c r="AH42" s="689"/>
      <c r="AI42" s="689"/>
      <c r="AJ42" s="689"/>
      <c r="AK42" s="689"/>
      <c r="AL42" s="690" t="s">
        <v>229</v>
      </c>
      <c r="AM42" s="691"/>
      <c r="AN42" s="691"/>
      <c r="AO42" s="692"/>
      <c r="AQ42" s="784" t="s">
        <v>353</v>
      </c>
      <c r="AR42" s="785"/>
      <c r="AS42" s="785"/>
      <c r="AT42" s="785"/>
      <c r="AU42" s="785"/>
      <c r="AV42" s="785"/>
      <c r="AW42" s="785"/>
      <c r="AX42" s="785"/>
      <c r="AY42" s="786"/>
      <c r="AZ42" s="776">
        <v>529233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369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1931938</v>
      </c>
      <c r="CS42" s="686"/>
      <c r="CT42" s="686"/>
      <c r="CU42" s="686"/>
      <c r="CV42" s="686"/>
      <c r="CW42" s="686"/>
      <c r="CX42" s="686"/>
      <c r="CY42" s="687"/>
      <c r="CZ42" s="690">
        <v>18.899999999999999</v>
      </c>
      <c r="DA42" s="691"/>
      <c r="DB42" s="691"/>
      <c r="DC42" s="703"/>
      <c r="DD42" s="694">
        <v>363114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10839372</v>
      </c>
      <c r="S43" s="777"/>
      <c r="T43" s="777"/>
      <c r="U43" s="777"/>
      <c r="V43" s="777"/>
      <c r="W43" s="777"/>
      <c r="X43" s="777"/>
      <c r="Y43" s="778"/>
      <c r="Z43" s="779">
        <v>100</v>
      </c>
      <c r="AA43" s="779"/>
      <c r="AB43" s="779"/>
      <c r="AC43" s="779"/>
      <c r="AD43" s="780">
        <v>4522147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41602</v>
      </c>
      <c r="CS43" s="721"/>
      <c r="CT43" s="721"/>
      <c r="CU43" s="721"/>
      <c r="CV43" s="721"/>
      <c r="CW43" s="721"/>
      <c r="CX43" s="721"/>
      <c r="CY43" s="722"/>
      <c r="CZ43" s="690">
        <v>0.4</v>
      </c>
      <c r="DA43" s="719"/>
      <c r="DB43" s="719"/>
      <c r="DC43" s="723"/>
      <c r="DD43" s="694">
        <v>39946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1887358</v>
      </c>
      <c r="CS44" s="686"/>
      <c r="CT44" s="686"/>
      <c r="CU44" s="686"/>
      <c r="CV44" s="686"/>
      <c r="CW44" s="686"/>
      <c r="CX44" s="686"/>
      <c r="CY44" s="687"/>
      <c r="CZ44" s="690">
        <v>18.5</v>
      </c>
      <c r="DA44" s="691"/>
      <c r="DB44" s="691"/>
      <c r="DC44" s="703"/>
      <c r="DD44" s="694">
        <v>350015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834175</v>
      </c>
      <c r="CS45" s="721"/>
      <c r="CT45" s="721"/>
      <c r="CU45" s="721"/>
      <c r="CV45" s="721"/>
      <c r="CW45" s="721"/>
      <c r="CX45" s="721"/>
      <c r="CY45" s="722"/>
      <c r="CZ45" s="690">
        <v>8.1999999999999993</v>
      </c>
      <c r="DA45" s="719"/>
      <c r="DB45" s="719"/>
      <c r="DC45" s="723"/>
      <c r="DD45" s="694">
        <v>41193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1051684</v>
      </c>
      <c r="CS46" s="686"/>
      <c r="CT46" s="686"/>
      <c r="CU46" s="686"/>
      <c r="CV46" s="686"/>
      <c r="CW46" s="686"/>
      <c r="CX46" s="686"/>
      <c r="CY46" s="687"/>
      <c r="CZ46" s="690">
        <v>10.3</v>
      </c>
      <c r="DA46" s="691"/>
      <c r="DB46" s="691"/>
      <c r="DC46" s="703"/>
      <c r="DD46" s="694">
        <v>308112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44580</v>
      </c>
      <c r="CS47" s="721"/>
      <c r="CT47" s="721"/>
      <c r="CU47" s="721"/>
      <c r="CV47" s="721"/>
      <c r="CW47" s="721"/>
      <c r="CX47" s="721"/>
      <c r="CY47" s="722"/>
      <c r="CZ47" s="690">
        <v>0.4</v>
      </c>
      <c r="DA47" s="719"/>
      <c r="DB47" s="719"/>
      <c r="DC47" s="723"/>
      <c r="DD47" s="694">
        <v>13099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229</v>
      </c>
      <c r="CS48" s="686"/>
      <c r="CT48" s="686"/>
      <c r="CU48" s="686"/>
      <c r="CV48" s="686"/>
      <c r="CW48" s="686"/>
      <c r="CX48" s="686"/>
      <c r="CY48" s="687"/>
      <c r="CZ48" s="690" t="s">
        <v>229</v>
      </c>
      <c r="DA48" s="691"/>
      <c r="DB48" s="691"/>
      <c r="DC48" s="703"/>
      <c r="DD48" s="694" t="s">
        <v>229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10220117</v>
      </c>
      <c r="CS49" s="756"/>
      <c r="CT49" s="756"/>
      <c r="CU49" s="756"/>
      <c r="CV49" s="756"/>
      <c r="CW49" s="756"/>
      <c r="CX49" s="756"/>
      <c r="CY49" s="787"/>
      <c r="CZ49" s="781">
        <v>100</v>
      </c>
      <c r="DA49" s="788"/>
      <c r="DB49" s="788"/>
      <c r="DC49" s="789"/>
      <c r="DD49" s="790">
        <v>6879284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XUCWjntXMgn3X49gNbkc32QdOjqIZ3wv+C4z7Sc4+owzvV1fhnGQSI+UsXTy8bEMlxgkhSWVfmnP7Swol2RCQ==" saltValue="SBe1AzSfk13GGXbTIu8HT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10812</v>
      </c>
      <c r="R7" s="821"/>
      <c r="S7" s="821"/>
      <c r="T7" s="821"/>
      <c r="U7" s="821"/>
      <c r="V7" s="821">
        <v>10194</v>
      </c>
      <c r="W7" s="821"/>
      <c r="X7" s="821"/>
      <c r="Y7" s="821"/>
      <c r="Z7" s="821"/>
      <c r="AA7" s="821">
        <v>618</v>
      </c>
      <c r="AB7" s="821"/>
      <c r="AC7" s="821"/>
      <c r="AD7" s="821"/>
      <c r="AE7" s="822"/>
      <c r="AF7" s="823">
        <v>541</v>
      </c>
      <c r="AG7" s="824"/>
      <c r="AH7" s="824"/>
      <c r="AI7" s="824"/>
      <c r="AJ7" s="825"/>
      <c r="AK7" s="860">
        <v>0</v>
      </c>
      <c r="AL7" s="861"/>
      <c r="AM7" s="861"/>
      <c r="AN7" s="861"/>
      <c r="AO7" s="861"/>
      <c r="AP7" s="861">
        <v>8524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0</v>
      </c>
      <c r="CI7" s="858"/>
      <c r="CJ7" s="858"/>
      <c r="CK7" s="858"/>
      <c r="CL7" s="859"/>
      <c r="CM7" s="857">
        <v>69</v>
      </c>
      <c r="CN7" s="858"/>
      <c r="CO7" s="858"/>
      <c r="CP7" s="858"/>
      <c r="CQ7" s="859"/>
      <c r="CR7" s="857">
        <v>5</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42</v>
      </c>
      <c r="R8" s="845"/>
      <c r="S8" s="845"/>
      <c r="T8" s="845"/>
      <c r="U8" s="845"/>
      <c r="V8" s="845">
        <v>41</v>
      </c>
      <c r="W8" s="845"/>
      <c r="X8" s="845"/>
      <c r="Y8" s="845"/>
      <c r="Z8" s="845"/>
      <c r="AA8" s="845">
        <v>1</v>
      </c>
      <c r="AB8" s="845"/>
      <c r="AC8" s="845"/>
      <c r="AD8" s="845"/>
      <c r="AE8" s="846"/>
      <c r="AF8" s="847">
        <v>1</v>
      </c>
      <c r="AG8" s="848"/>
      <c r="AH8" s="848"/>
      <c r="AI8" s="848"/>
      <c r="AJ8" s="849"/>
      <c r="AK8" s="850">
        <v>0</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10849</v>
      </c>
      <c r="R23" s="880"/>
      <c r="S23" s="880"/>
      <c r="T23" s="880"/>
      <c r="U23" s="880"/>
      <c r="V23" s="880">
        <v>10230</v>
      </c>
      <c r="W23" s="880"/>
      <c r="X23" s="880"/>
      <c r="Y23" s="880"/>
      <c r="Z23" s="880"/>
      <c r="AA23" s="880">
        <v>619</v>
      </c>
      <c r="AB23" s="880"/>
      <c r="AC23" s="880"/>
      <c r="AD23" s="880"/>
      <c r="AE23" s="881"/>
      <c r="AF23" s="882">
        <v>542</v>
      </c>
      <c r="AG23" s="880"/>
      <c r="AH23" s="880"/>
      <c r="AI23" s="880"/>
      <c r="AJ23" s="883"/>
      <c r="AK23" s="884"/>
      <c r="AL23" s="885"/>
      <c r="AM23" s="885"/>
      <c r="AN23" s="885"/>
      <c r="AO23" s="885"/>
      <c r="AP23" s="880">
        <v>8525</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1338</v>
      </c>
      <c r="R28" s="909"/>
      <c r="S28" s="909"/>
      <c r="T28" s="909"/>
      <c r="U28" s="909"/>
      <c r="V28" s="909">
        <v>1318</v>
      </c>
      <c r="W28" s="909"/>
      <c r="X28" s="909"/>
      <c r="Y28" s="909"/>
      <c r="Z28" s="909"/>
      <c r="AA28" s="909">
        <v>20</v>
      </c>
      <c r="AB28" s="909"/>
      <c r="AC28" s="909"/>
      <c r="AD28" s="909"/>
      <c r="AE28" s="910"/>
      <c r="AF28" s="911">
        <v>20</v>
      </c>
      <c r="AG28" s="909"/>
      <c r="AH28" s="909"/>
      <c r="AI28" s="909"/>
      <c r="AJ28" s="912"/>
      <c r="AK28" s="913">
        <v>139</v>
      </c>
      <c r="AL28" s="904"/>
      <c r="AM28" s="904"/>
      <c r="AN28" s="904"/>
      <c r="AO28" s="904"/>
      <c r="AP28" s="904" t="s">
        <v>599</v>
      </c>
      <c r="AQ28" s="904"/>
      <c r="AR28" s="904"/>
      <c r="AS28" s="904"/>
      <c r="AT28" s="904"/>
      <c r="AU28" s="904" t="s">
        <v>599</v>
      </c>
      <c r="AV28" s="904"/>
      <c r="AW28" s="904"/>
      <c r="AX28" s="904"/>
      <c r="AY28" s="904"/>
      <c r="AZ28" s="905" t="s">
        <v>599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88</v>
      </c>
      <c r="R29" s="845"/>
      <c r="S29" s="845"/>
      <c r="T29" s="845"/>
      <c r="U29" s="845"/>
      <c r="V29" s="845">
        <v>85</v>
      </c>
      <c r="W29" s="845"/>
      <c r="X29" s="845"/>
      <c r="Y29" s="845"/>
      <c r="Z29" s="845"/>
      <c r="AA29" s="845">
        <v>3</v>
      </c>
      <c r="AB29" s="845"/>
      <c r="AC29" s="845"/>
      <c r="AD29" s="845"/>
      <c r="AE29" s="846"/>
      <c r="AF29" s="847">
        <v>3</v>
      </c>
      <c r="AG29" s="848"/>
      <c r="AH29" s="848"/>
      <c r="AI29" s="848"/>
      <c r="AJ29" s="849"/>
      <c r="AK29" s="916">
        <v>27</v>
      </c>
      <c r="AL29" s="917"/>
      <c r="AM29" s="917"/>
      <c r="AN29" s="917"/>
      <c r="AO29" s="917"/>
      <c r="AP29" s="917">
        <v>1</v>
      </c>
      <c r="AQ29" s="917"/>
      <c r="AR29" s="917"/>
      <c r="AS29" s="917"/>
      <c r="AT29" s="917"/>
      <c r="AU29" s="917" t="s">
        <v>599</v>
      </c>
      <c r="AV29" s="917"/>
      <c r="AW29" s="917"/>
      <c r="AX29" s="917"/>
      <c r="AY29" s="917"/>
      <c r="AZ29" s="918" t="s">
        <v>599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1781</v>
      </c>
      <c r="R30" s="845"/>
      <c r="S30" s="845"/>
      <c r="T30" s="845"/>
      <c r="U30" s="845"/>
      <c r="V30" s="845">
        <v>1739</v>
      </c>
      <c r="W30" s="845"/>
      <c r="X30" s="845"/>
      <c r="Y30" s="845"/>
      <c r="Z30" s="845"/>
      <c r="AA30" s="845">
        <v>42</v>
      </c>
      <c r="AB30" s="845"/>
      <c r="AC30" s="845"/>
      <c r="AD30" s="845"/>
      <c r="AE30" s="846"/>
      <c r="AF30" s="847">
        <v>42</v>
      </c>
      <c r="AG30" s="848"/>
      <c r="AH30" s="848"/>
      <c r="AI30" s="848"/>
      <c r="AJ30" s="849"/>
      <c r="AK30" s="916">
        <v>279</v>
      </c>
      <c r="AL30" s="917"/>
      <c r="AM30" s="917"/>
      <c r="AN30" s="917"/>
      <c r="AO30" s="917"/>
      <c r="AP30" s="917" t="s">
        <v>599</v>
      </c>
      <c r="AQ30" s="917"/>
      <c r="AR30" s="917"/>
      <c r="AS30" s="917"/>
      <c r="AT30" s="917"/>
      <c r="AU30" s="917" t="s">
        <v>599</v>
      </c>
      <c r="AV30" s="917"/>
      <c r="AW30" s="917"/>
      <c r="AX30" s="917"/>
      <c r="AY30" s="917"/>
      <c r="AZ30" s="918" t="s">
        <v>599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373</v>
      </c>
      <c r="R31" s="845"/>
      <c r="S31" s="845"/>
      <c r="T31" s="845"/>
      <c r="U31" s="845"/>
      <c r="V31" s="845">
        <v>371</v>
      </c>
      <c r="W31" s="845"/>
      <c r="X31" s="845"/>
      <c r="Y31" s="845"/>
      <c r="Z31" s="845"/>
      <c r="AA31" s="845">
        <v>2</v>
      </c>
      <c r="AB31" s="845"/>
      <c r="AC31" s="845"/>
      <c r="AD31" s="845"/>
      <c r="AE31" s="846"/>
      <c r="AF31" s="847">
        <v>2</v>
      </c>
      <c r="AG31" s="848"/>
      <c r="AH31" s="848"/>
      <c r="AI31" s="848"/>
      <c r="AJ31" s="849"/>
      <c r="AK31" s="916">
        <v>250</v>
      </c>
      <c r="AL31" s="917"/>
      <c r="AM31" s="917"/>
      <c r="AN31" s="917"/>
      <c r="AO31" s="917"/>
      <c r="AP31" s="917" t="s">
        <v>599</v>
      </c>
      <c r="AQ31" s="917"/>
      <c r="AR31" s="917"/>
      <c r="AS31" s="917"/>
      <c r="AT31" s="917"/>
      <c r="AU31" s="917" t="s">
        <v>599</v>
      </c>
      <c r="AV31" s="917"/>
      <c r="AW31" s="917"/>
      <c r="AX31" s="917"/>
      <c r="AY31" s="917"/>
      <c r="AZ31" s="918" t="s">
        <v>599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96</v>
      </c>
      <c r="R32" s="845"/>
      <c r="S32" s="845"/>
      <c r="T32" s="845"/>
      <c r="U32" s="845"/>
      <c r="V32" s="845">
        <v>79</v>
      </c>
      <c r="W32" s="845"/>
      <c r="X32" s="845"/>
      <c r="Y32" s="845"/>
      <c r="Z32" s="845"/>
      <c r="AA32" s="845">
        <v>17</v>
      </c>
      <c r="AB32" s="845"/>
      <c r="AC32" s="845"/>
      <c r="AD32" s="845"/>
      <c r="AE32" s="846"/>
      <c r="AF32" s="847">
        <v>285</v>
      </c>
      <c r="AG32" s="848"/>
      <c r="AH32" s="848"/>
      <c r="AI32" s="848"/>
      <c r="AJ32" s="849"/>
      <c r="AK32" s="916" t="s">
        <v>599</v>
      </c>
      <c r="AL32" s="917"/>
      <c r="AM32" s="917"/>
      <c r="AN32" s="917"/>
      <c r="AO32" s="917"/>
      <c r="AP32" s="917">
        <v>247</v>
      </c>
      <c r="AQ32" s="917"/>
      <c r="AR32" s="917"/>
      <c r="AS32" s="917"/>
      <c r="AT32" s="917"/>
      <c r="AU32" s="917" t="s">
        <v>599</v>
      </c>
      <c r="AV32" s="917"/>
      <c r="AW32" s="917"/>
      <c r="AX32" s="917"/>
      <c r="AY32" s="917"/>
      <c r="AZ32" s="918" t="s">
        <v>599</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183</v>
      </c>
      <c r="R33" s="845"/>
      <c r="S33" s="845"/>
      <c r="T33" s="845"/>
      <c r="U33" s="845"/>
      <c r="V33" s="845">
        <v>183</v>
      </c>
      <c r="W33" s="845"/>
      <c r="X33" s="845"/>
      <c r="Y33" s="845"/>
      <c r="Z33" s="845"/>
      <c r="AA33" s="845">
        <v>0</v>
      </c>
      <c r="AB33" s="845"/>
      <c r="AC33" s="845"/>
      <c r="AD33" s="845"/>
      <c r="AE33" s="846"/>
      <c r="AF33" s="847">
        <v>0</v>
      </c>
      <c r="AG33" s="848"/>
      <c r="AH33" s="848"/>
      <c r="AI33" s="848"/>
      <c r="AJ33" s="849"/>
      <c r="AK33" s="916">
        <v>83</v>
      </c>
      <c r="AL33" s="917"/>
      <c r="AM33" s="917"/>
      <c r="AN33" s="917"/>
      <c r="AO33" s="917"/>
      <c r="AP33" s="917">
        <v>435</v>
      </c>
      <c r="AQ33" s="917"/>
      <c r="AR33" s="917"/>
      <c r="AS33" s="917"/>
      <c r="AT33" s="917"/>
      <c r="AU33" s="917">
        <v>320</v>
      </c>
      <c r="AV33" s="917"/>
      <c r="AW33" s="917"/>
      <c r="AX33" s="917"/>
      <c r="AY33" s="917"/>
      <c r="AZ33" s="918" t="s">
        <v>599</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34</v>
      </c>
      <c r="R34" s="845"/>
      <c r="S34" s="845"/>
      <c r="T34" s="845"/>
      <c r="U34" s="845"/>
      <c r="V34" s="845">
        <v>34</v>
      </c>
      <c r="W34" s="845"/>
      <c r="X34" s="845"/>
      <c r="Y34" s="845"/>
      <c r="Z34" s="845"/>
      <c r="AA34" s="845">
        <v>0</v>
      </c>
      <c r="AB34" s="845"/>
      <c r="AC34" s="845"/>
      <c r="AD34" s="845"/>
      <c r="AE34" s="846"/>
      <c r="AF34" s="847">
        <v>0</v>
      </c>
      <c r="AG34" s="848"/>
      <c r="AH34" s="848"/>
      <c r="AI34" s="848"/>
      <c r="AJ34" s="849"/>
      <c r="AK34" s="916">
        <v>26</v>
      </c>
      <c r="AL34" s="917"/>
      <c r="AM34" s="917"/>
      <c r="AN34" s="917"/>
      <c r="AO34" s="917"/>
      <c r="AP34" s="917">
        <v>31</v>
      </c>
      <c r="AQ34" s="917"/>
      <c r="AR34" s="917"/>
      <c r="AS34" s="917"/>
      <c r="AT34" s="917"/>
      <c r="AU34" s="917">
        <v>28</v>
      </c>
      <c r="AV34" s="917"/>
      <c r="AW34" s="917"/>
      <c r="AX34" s="917"/>
      <c r="AY34" s="917"/>
      <c r="AZ34" s="918" t="s">
        <v>599</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351</v>
      </c>
      <c r="AG63" s="928"/>
      <c r="AH63" s="928"/>
      <c r="AI63" s="928"/>
      <c r="AJ63" s="929"/>
      <c r="AK63" s="930"/>
      <c r="AL63" s="925"/>
      <c r="AM63" s="925"/>
      <c r="AN63" s="925"/>
      <c r="AO63" s="925"/>
      <c r="AP63" s="928">
        <v>714</v>
      </c>
      <c r="AQ63" s="928"/>
      <c r="AR63" s="928"/>
      <c r="AS63" s="928"/>
      <c r="AT63" s="928"/>
      <c r="AU63" s="928">
        <v>348</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2939</v>
      </c>
      <c r="R68" s="952"/>
      <c r="S68" s="952"/>
      <c r="T68" s="952"/>
      <c r="U68" s="952"/>
      <c r="V68" s="952">
        <v>3024</v>
      </c>
      <c r="W68" s="952"/>
      <c r="X68" s="952"/>
      <c r="Y68" s="952"/>
      <c r="Z68" s="952"/>
      <c r="AA68" s="952">
        <v>-85</v>
      </c>
      <c r="AB68" s="952"/>
      <c r="AC68" s="952"/>
      <c r="AD68" s="952"/>
      <c r="AE68" s="952"/>
      <c r="AF68" s="952">
        <v>-145</v>
      </c>
      <c r="AG68" s="952"/>
      <c r="AH68" s="952"/>
      <c r="AI68" s="952"/>
      <c r="AJ68" s="952"/>
      <c r="AK68" s="952" t="s">
        <v>599</v>
      </c>
      <c r="AL68" s="952"/>
      <c r="AM68" s="952"/>
      <c r="AN68" s="952"/>
      <c r="AO68" s="952"/>
      <c r="AP68" s="952">
        <v>3216</v>
      </c>
      <c r="AQ68" s="952"/>
      <c r="AR68" s="952"/>
      <c r="AS68" s="952"/>
      <c r="AT68" s="952"/>
      <c r="AU68" s="952">
        <v>2509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544</v>
      </c>
      <c r="R69" s="917"/>
      <c r="S69" s="917"/>
      <c r="T69" s="917"/>
      <c r="U69" s="917"/>
      <c r="V69" s="917">
        <v>525</v>
      </c>
      <c r="W69" s="917"/>
      <c r="X69" s="917"/>
      <c r="Y69" s="917"/>
      <c r="Z69" s="917"/>
      <c r="AA69" s="917">
        <v>36</v>
      </c>
      <c r="AB69" s="917"/>
      <c r="AC69" s="917"/>
      <c r="AD69" s="917"/>
      <c r="AE69" s="917"/>
      <c r="AF69" s="917">
        <v>36</v>
      </c>
      <c r="AG69" s="917"/>
      <c r="AH69" s="917"/>
      <c r="AI69" s="917"/>
      <c r="AJ69" s="917"/>
      <c r="AK69" s="917" t="s">
        <v>599</v>
      </c>
      <c r="AL69" s="917"/>
      <c r="AM69" s="917"/>
      <c r="AN69" s="917"/>
      <c r="AO69" s="917"/>
      <c r="AP69" s="917">
        <v>175</v>
      </c>
      <c r="AQ69" s="917"/>
      <c r="AR69" s="917"/>
      <c r="AS69" s="917"/>
      <c r="AT69" s="917"/>
      <c r="AU69" s="917">
        <v>59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181</v>
      </c>
      <c r="R70" s="917"/>
      <c r="S70" s="917"/>
      <c r="T70" s="917"/>
      <c r="U70" s="917"/>
      <c r="V70" s="917">
        <v>179</v>
      </c>
      <c r="W70" s="917"/>
      <c r="X70" s="917"/>
      <c r="Y70" s="917"/>
      <c r="Z70" s="917"/>
      <c r="AA70" s="917">
        <v>2</v>
      </c>
      <c r="AB70" s="917"/>
      <c r="AC70" s="917"/>
      <c r="AD70" s="917"/>
      <c r="AE70" s="917"/>
      <c r="AF70" s="917">
        <v>2</v>
      </c>
      <c r="AG70" s="917"/>
      <c r="AH70" s="917"/>
      <c r="AI70" s="917"/>
      <c r="AJ70" s="917"/>
      <c r="AK70" s="917">
        <v>11</v>
      </c>
      <c r="AL70" s="917"/>
      <c r="AM70" s="917"/>
      <c r="AN70" s="917"/>
      <c r="AO70" s="917"/>
      <c r="AP70" s="917" t="s">
        <v>599</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412</v>
      </c>
      <c r="R71" s="917"/>
      <c r="S71" s="917"/>
      <c r="T71" s="917"/>
      <c r="U71" s="917"/>
      <c r="V71" s="917">
        <v>366</v>
      </c>
      <c r="W71" s="917"/>
      <c r="X71" s="917"/>
      <c r="Y71" s="917"/>
      <c r="Z71" s="917"/>
      <c r="AA71" s="917">
        <v>46</v>
      </c>
      <c r="AB71" s="917"/>
      <c r="AC71" s="917"/>
      <c r="AD71" s="917"/>
      <c r="AE71" s="917"/>
      <c r="AF71" s="917">
        <v>46</v>
      </c>
      <c r="AG71" s="917"/>
      <c r="AH71" s="917"/>
      <c r="AI71" s="917"/>
      <c r="AJ71" s="917"/>
      <c r="AK71" s="917" t="s">
        <v>599</v>
      </c>
      <c r="AL71" s="917"/>
      <c r="AM71" s="917"/>
      <c r="AN71" s="917"/>
      <c r="AO71" s="917"/>
      <c r="AP71" s="917" t="s">
        <v>599</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822</v>
      </c>
      <c r="R72" s="917"/>
      <c r="S72" s="917"/>
      <c r="T72" s="917"/>
      <c r="U72" s="917"/>
      <c r="V72" s="917">
        <v>815</v>
      </c>
      <c r="W72" s="917"/>
      <c r="X72" s="917"/>
      <c r="Y72" s="917"/>
      <c r="Z72" s="917"/>
      <c r="AA72" s="917">
        <v>7</v>
      </c>
      <c r="AB72" s="917"/>
      <c r="AC72" s="917"/>
      <c r="AD72" s="917"/>
      <c r="AE72" s="917"/>
      <c r="AF72" s="917">
        <v>7</v>
      </c>
      <c r="AG72" s="917"/>
      <c r="AH72" s="917"/>
      <c r="AI72" s="917"/>
      <c r="AJ72" s="917"/>
      <c r="AK72" s="917" t="s">
        <v>599</v>
      </c>
      <c r="AL72" s="917"/>
      <c r="AM72" s="917"/>
      <c r="AN72" s="917"/>
      <c r="AO72" s="917"/>
      <c r="AP72" s="917">
        <v>193</v>
      </c>
      <c r="AQ72" s="917"/>
      <c r="AR72" s="917"/>
      <c r="AS72" s="917"/>
      <c r="AT72" s="917"/>
      <c r="AU72" s="917">
        <v>21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7328</v>
      </c>
      <c r="R73" s="917"/>
      <c r="S73" s="917"/>
      <c r="T73" s="917"/>
      <c r="U73" s="917"/>
      <c r="V73" s="917">
        <v>6372</v>
      </c>
      <c r="W73" s="917"/>
      <c r="X73" s="917"/>
      <c r="Y73" s="917"/>
      <c r="Z73" s="917"/>
      <c r="AA73" s="917">
        <v>956</v>
      </c>
      <c r="AB73" s="917"/>
      <c r="AC73" s="917"/>
      <c r="AD73" s="917"/>
      <c r="AE73" s="917"/>
      <c r="AF73" s="917">
        <v>956</v>
      </c>
      <c r="AG73" s="917"/>
      <c r="AH73" s="917"/>
      <c r="AI73" s="917"/>
      <c r="AJ73" s="917"/>
      <c r="AK73" s="917">
        <v>12</v>
      </c>
      <c r="AL73" s="917"/>
      <c r="AM73" s="917"/>
      <c r="AN73" s="917"/>
      <c r="AO73" s="917"/>
      <c r="AP73" s="917" t="s">
        <v>599</v>
      </c>
      <c r="AQ73" s="917"/>
      <c r="AR73" s="917"/>
      <c r="AS73" s="917"/>
      <c r="AT73" s="917"/>
      <c r="AU73" s="917" t="s">
        <v>599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126</v>
      </c>
      <c r="R74" s="917"/>
      <c r="S74" s="917"/>
      <c r="T74" s="917"/>
      <c r="U74" s="917"/>
      <c r="V74" s="917">
        <v>123</v>
      </c>
      <c r="W74" s="917"/>
      <c r="X74" s="917"/>
      <c r="Y74" s="917"/>
      <c r="Z74" s="917"/>
      <c r="AA74" s="917">
        <v>3</v>
      </c>
      <c r="AB74" s="917"/>
      <c r="AC74" s="917"/>
      <c r="AD74" s="917"/>
      <c r="AE74" s="917"/>
      <c r="AF74" s="917">
        <v>3</v>
      </c>
      <c r="AG74" s="917"/>
      <c r="AH74" s="917"/>
      <c r="AI74" s="917"/>
      <c r="AJ74" s="917"/>
      <c r="AK74" s="917">
        <v>26</v>
      </c>
      <c r="AL74" s="917"/>
      <c r="AM74" s="917"/>
      <c r="AN74" s="917"/>
      <c r="AO74" s="917"/>
      <c r="AP74" s="917" t="s">
        <v>599</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600</v>
      </c>
      <c r="C75" s="960"/>
      <c r="D75" s="960"/>
      <c r="E75" s="960"/>
      <c r="F75" s="960"/>
      <c r="G75" s="960"/>
      <c r="H75" s="960"/>
      <c r="I75" s="960"/>
      <c r="J75" s="960"/>
      <c r="K75" s="960"/>
      <c r="L75" s="960"/>
      <c r="M75" s="960"/>
      <c r="N75" s="960"/>
      <c r="O75" s="960"/>
      <c r="P75" s="961"/>
      <c r="Q75" s="965">
        <v>121</v>
      </c>
      <c r="R75" s="966"/>
      <c r="S75" s="966"/>
      <c r="T75" s="966"/>
      <c r="U75" s="916"/>
      <c r="V75" s="967">
        <v>112</v>
      </c>
      <c r="W75" s="966"/>
      <c r="X75" s="966"/>
      <c r="Y75" s="966"/>
      <c r="Z75" s="916"/>
      <c r="AA75" s="967">
        <v>8</v>
      </c>
      <c r="AB75" s="966"/>
      <c r="AC75" s="966"/>
      <c r="AD75" s="966"/>
      <c r="AE75" s="916"/>
      <c r="AF75" s="967">
        <v>8</v>
      </c>
      <c r="AG75" s="966"/>
      <c r="AH75" s="966"/>
      <c r="AI75" s="966"/>
      <c r="AJ75" s="916"/>
      <c r="AK75" s="967">
        <v>11</v>
      </c>
      <c r="AL75" s="966"/>
      <c r="AM75" s="966"/>
      <c r="AN75" s="966"/>
      <c r="AO75" s="916"/>
      <c r="AP75" s="967" t="s">
        <v>599</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601</v>
      </c>
      <c r="C76" s="960"/>
      <c r="D76" s="960"/>
      <c r="E76" s="960"/>
      <c r="F76" s="960"/>
      <c r="G76" s="960"/>
      <c r="H76" s="960"/>
      <c r="I76" s="960"/>
      <c r="J76" s="960"/>
      <c r="K76" s="960"/>
      <c r="L76" s="960"/>
      <c r="M76" s="960"/>
      <c r="N76" s="960"/>
      <c r="O76" s="960"/>
      <c r="P76" s="961"/>
      <c r="Q76" s="965">
        <v>152261</v>
      </c>
      <c r="R76" s="966"/>
      <c r="S76" s="966"/>
      <c r="T76" s="966"/>
      <c r="U76" s="916"/>
      <c r="V76" s="967">
        <v>145343</v>
      </c>
      <c r="W76" s="966"/>
      <c r="X76" s="966"/>
      <c r="Y76" s="966"/>
      <c r="Z76" s="916"/>
      <c r="AA76" s="967">
        <v>6917</v>
      </c>
      <c r="AB76" s="966"/>
      <c r="AC76" s="966"/>
      <c r="AD76" s="966"/>
      <c r="AE76" s="916"/>
      <c r="AF76" s="967">
        <v>6917</v>
      </c>
      <c r="AG76" s="966"/>
      <c r="AH76" s="966"/>
      <c r="AI76" s="966"/>
      <c r="AJ76" s="916"/>
      <c r="AK76" s="967">
        <v>20</v>
      </c>
      <c r="AL76" s="966"/>
      <c r="AM76" s="966"/>
      <c r="AN76" s="966"/>
      <c r="AO76" s="916"/>
      <c r="AP76" s="967" t="s">
        <v>599</v>
      </c>
      <c r="AQ76" s="966"/>
      <c r="AR76" s="966"/>
      <c r="AS76" s="966"/>
      <c r="AT76" s="916"/>
      <c r="AU76" s="967" t="s">
        <v>599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7830</v>
      </c>
      <c r="AG88" s="928"/>
      <c r="AH88" s="928"/>
      <c r="AI88" s="928"/>
      <c r="AJ88" s="928"/>
      <c r="AK88" s="925"/>
      <c r="AL88" s="925"/>
      <c r="AM88" s="925"/>
      <c r="AN88" s="925"/>
      <c r="AO88" s="925"/>
      <c r="AP88" s="928">
        <v>3584</v>
      </c>
      <c r="AQ88" s="928"/>
      <c r="AR88" s="928"/>
      <c r="AS88" s="928"/>
      <c r="AT88" s="928"/>
      <c r="AU88" s="928">
        <v>2589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t="s">
        <v>599</v>
      </c>
      <c r="CX102" s="936"/>
      <c r="CY102" s="936"/>
      <c r="CZ102" s="936"/>
      <c r="DA102" s="979"/>
      <c r="DB102" s="978" t="s">
        <v>599</v>
      </c>
      <c r="DC102" s="936"/>
      <c r="DD102" s="936"/>
      <c r="DE102" s="936"/>
      <c r="DF102" s="979"/>
      <c r="DG102" s="978" t="s">
        <v>599</v>
      </c>
      <c r="DH102" s="936"/>
      <c r="DI102" s="936"/>
      <c r="DJ102" s="936"/>
      <c r="DK102" s="979"/>
      <c r="DL102" s="978" t="s">
        <v>599</v>
      </c>
      <c r="DM102" s="936"/>
      <c r="DN102" s="936"/>
      <c r="DO102" s="936"/>
      <c r="DP102" s="979"/>
      <c r="DQ102" s="978" t="s">
        <v>599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307</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307</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307</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1221509</v>
      </c>
      <c r="AB110" s="988"/>
      <c r="AC110" s="988"/>
      <c r="AD110" s="988"/>
      <c r="AE110" s="989"/>
      <c r="AF110" s="990">
        <v>1192528</v>
      </c>
      <c r="AG110" s="988"/>
      <c r="AH110" s="988"/>
      <c r="AI110" s="988"/>
      <c r="AJ110" s="989"/>
      <c r="AK110" s="990">
        <v>1127224</v>
      </c>
      <c r="AL110" s="988"/>
      <c r="AM110" s="988"/>
      <c r="AN110" s="988"/>
      <c r="AO110" s="989"/>
      <c r="AP110" s="991">
        <v>30.8</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8705002</v>
      </c>
      <c r="BR110" s="1023"/>
      <c r="BS110" s="1023"/>
      <c r="BT110" s="1023"/>
      <c r="BU110" s="1023"/>
      <c r="BV110" s="1023">
        <v>8429014</v>
      </c>
      <c r="BW110" s="1023"/>
      <c r="BX110" s="1023"/>
      <c r="BY110" s="1023"/>
      <c r="BZ110" s="1023"/>
      <c r="CA110" s="1023">
        <v>8524971</v>
      </c>
      <c r="CB110" s="1023"/>
      <c r="CC110" s="1023"/>
      <c r="CD110" s="1023"/>
      <c r="CE110" s="1023"/>
      <c r="CF110" s="1037">
        <v>233.2</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445</v>
      </c>
      <c r="DM110" s="1023"/>
      <c r="DN110" s="1023"/>
      <c r="DO110" s="1023"/>
      <c r="DP110" s="1023"/>
      <c r="DQ110" s="1023" t="s">
        <v>445</v>
      </c>
      <c r="DR110" s="1023"/>
      <c r="DS110" s="1023"/>
      <c r="DT110" s="1023"/>
      <c r="DU110" s="1023"/>
      <c r="DV110" s="1024" t="s">
        <v>446</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444</v>
      </c>
      <c r="AG111" s="1030"/>
      <c r="AH111" s="1030"/>
      <c r="AI111" s="1030"/>
      <c r="AJ111" s="1031"/>
      <c r="AK111" s="1032" t="s">
        <v>446</v>
      </c>
      <c r="AL111" s="1030"/>
      <c r="AM111" s="1030"/>
      <c r="AN111" s="1030"/>
      <c r="AO111" s="1031"/>
      <c r="AP111" s="1033" t="s">
        <v>444</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t="s">
        <v>446</v>
      </c>
      <c r="BR111" s="1016"/>
      <c r="BS111" s="1016"/>
      <c r="BT111" s="1016"/>
      <c r="BU111" s="1016"/>
      <c r="BV111" s="1016" t="s">
        <v>446</v>
      </c>
      <c r="BW111" s="1016"/>
      <c r="BX111" s="1016"/>
      <c r="BY111" s="1016"/>
      <c r="BZ111" s="1016"/>
      <c r="CA111" s="1016" t="s">
        <v>444</v>
      </c>
      <c r="CB111" s="1016"/>
      <c r="CC111" s="1016"/>
      <c r="CD111" s="1016"/>
      <c r="CE111" s="1016"/>
      <c r="CF111" s="1010" t="s">
        <v>178</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444</v>
      </c>
      <c r="DM111" s="1016"/>
      <c r="DN111" s="1016"/>
      <c r="DO111" s="1016"/>
      <c r="DP111" s="1016"/>
      <c r="DQ111" s="1016" t="s">
        <v>444</v>
      </c>
      <c r="DR111" s="1016"/>
      <c r="DS111" s="1016"/>
      <c r="DT111" s="1016"/>
      <c r="DU111" s="1016"/>
      <c r="DV111" s="1017" t="s">
        <v>444</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446</v>
      </c>
      <c r="AG112" s="1055"/>
      <c r="AH112" s="1055"/>
      <c r="AI112" s="1055"/>
      <c r="AJ112" s="1056"/>
      <c r="AK112" s="1057" t="s">
        <v>446</v>
      </c>
      <c r="AL112" s="1055"/>
      <c r="AM112" s="1055"/>
      <c r="AN112" s="1055"/>
      <c r="AO112" s="1056"/>
      <c r="AP112" s="1058" t="s">
        <v>444</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409523</v>
      </c>
      <c r="BR112" s="1016"/>
      <c r="BS112" s="1016"/>
      <c r="BT112" s="1016"/>
      <c r="BU112" s="1016"/>
      <c r="BV112" s="1016">
        <v>383892</v>
      </c>
      <c r="BW112" s="1016"/>
      <c r="BX112" s="1016"/>
      <c r="BY112" s="1016"/>
      <c r="BZ112" s="1016"/>
      <c r="CA112" s="1016">
        <v>348528</v>
      </c>
      <c r="CB112" s="1016"/>
      <c r="CC112" s="1016"/>
      <c r="CD112" s="1016"/>
      <c r="CE112" s="1016"/>
      <c r="CF112" s="1010">
        <v>9.5</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444</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76650</v>
      </c>
      <c r="AB113" s="1030"/>
      <c r="AC113" s="1030"/>
      <c r="AD113" s="1030"/>
      <c r="AE113" s="1031"/>
      <c r="AF113" s="1032">
        <v>57360</v>
      </c>
      <c r="AG113" s="1030"/>
      <c r="AH113" s="1030"/>
      <c r="AI113" s="1030"/>
      <c r="AJ113" s="1031"/>
      <c r="AK113" s="1032">
        <v>51460</v>
      </c>
      <c r="AL113" s="1030"/>
      <c r="AM113" s="1030"/>
      <c r="AN113" s="1030"/>
      <c r="AO113" s="1031"/>
      <c r="AP113" s="1033">
        <v>1.4</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2707970</v>
      </c>
      <c r="BR113" s="1016"/>
      <c r="BS113" s="1016"/>
      <c r="BT113" s="1016"/>
      <c r="BU113" s="1016"/>
      <c r="BV113" s="1016">
        <v>2511886</v>
      </c>
      <c r="BW113" s="1016"/>
      <c r="BX113" s="1016"/>
      <c r="BY113" s="1016"/>
      <c r="BZ113" s="1016"/>
      <c r="CA113" s="1016">
        <v>2588424</v>
      </c>
      <c r="CB113" s="1016"/>
      <c r="CC113" s="1016"/>
      <c r="CD113" s="1016"/>
      <c r="CE113" s="1016"/>
      <c r="CF113" s="1010">
        <v>70.8</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178</v>
      </c>
      <c r="DH113" s="1055"/>
      <c r="DI113" s="1055"/>
      <c r="DJ113" s="1055"/>
      <c r="DK113" s="1056"/>
      <c r="DL113" s="1057" t="s">
        <v>444</v>
      </c>
      <c r="DM113" s="1055"/>
      <c r="DN113" s="1055"/>
      <c r="DO113" s="1055"/>
      <c r="DP113" s="1056"/>
      <c r="DQ113" s="1057" t="s">
        <v>444</v>
      </c>
      <c r="DR113" s="1055"/>
      <c r="DS113" s="1055"/>
      <c r="DT113" s="1055"/>
      <c r="DU113" s="1056"/>
      <c r="DV113" s="1058" t="s">
        <v>446</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199598</v>
      </c>
      <c r="AB114" s="1055"/>
      <c r="AC114" s="1055"/>
      <c r="AD114" s="1055"/>
      <c r="AE114" s="1056"/>
      <c r="AF114" s="1057">
        <v>154367</v>
      </c>
      <c r="AG114" s="1055"/>
      <c r="AH114" s="1055"/>
      <c r="AI114" s="1055"/>
      <c r="AJ114" s="1056"/>
      <c r="AK114" s="1057">
        <v>126850</v>
      </c>
      <c r="AL114" s="1055"/>
      <c r="AM114" s="1055"/>
      <c r="AN114" s="1055"/>
      <c r="AO114" s="1056"/>
      <c r="AP114" s="1058">
        <v>3.5</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1590756</v>
      </c>
      <c r="BR114" s="1016"/>
      <c r="BS114" s="1016"/>
      <c r="BT114" s="1016"/>
      <c r="BU114" s="1016"/>
      <c r="BV114" s="1016">
        <v>1402345</v>
      </c>
      <c r="BW114" s="1016"/>
      <c r="BX114" s="1016"/>
      <c r="BY114" s="1016"/>
      <c r="BZ114" s="1016"/>
      <c r="CA114" s="1016">
        <v>1353656</v>
      </c>
      <c r="CB114" s="1016"/>
      <c r="CC114" s="1016"/>
      <c r="CD114" s="1016"/>
      <c r="CE114" s="1016"/>
      <c r="CF114" s="1010">
        <v>37</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178</v>
      </c>
      <c r="DH114" s="1055"/>
      <c r="DI114" s="1055"/>
      <c r="DJ114" s="1055"/>
      <c r="DK114" s="1056"/>
      <c r="DL114" s="1057" t="s">
        <v>178</v>
      </c>
      <c r="DM114" s="1055"/>
      <c r="DN114" s="1055"/>
      <c r="DO114" s="1055"/>
      <c r="DP114" s="1056"/>
      <c r="DQ114" s="1057" t="s">
        <v>446</v>
      </c>
      <c r="DR114" s="1055"/>
      <c r="DS114" s="1055"/>
      <c r="DT114" s="1055"/>
      <c r="DU114" s="1056"/>
      <c r="DV114" s="1058" t="s">
        <v>444</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419</v>
      </c>
      <c r="AB115" s="1030"/>
      <c r="AC115" s="1030"/>
      <c r="AD115" s="1030"/>
      <c r="AE115" s="1031"/>
      <c r="AF115" s="1032">
        <v>387</v>
      </c>
      <c r="AG115" s="1030"/>
      <c r="AH115" s="1030"/>
      <c r="AI115" s="1030"/>
      <c r="AJ115" s="1031"/>
      <c r="AK115" s="1032">
        <v>337</v>
      </c>
      <c r="AL115" s="1030"/>
      <c r="AM115" s="1030"/>
      <c r="AN115" s="1030"/>
      <c r="AO115" s="1031"/>
      <c r="AP115" s="1033">
        <v>0</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178</v>
      </c>
      <c r="BR115" s="1016"/>
      <c r="BS115" s="1016"/>
      <c r="BT115" s="1016"/>
      <c r="BU115" s="1016"/>
      <c r="BV115" s="1016" t="s">
        <v>446</v>
      </c>
      <c r="BW115" s="1016"/>
      <c r="BX115" s="1016"/>
      <c r="BY115" s="1016"/>
      <c r="BZ115" s="1016"/>
      <c r="CA115" s="1016" t="s">
        <v>446</v>
      </c>
      <c r="CB115" s="1016"/>
      <c r="CC115" s="1016"/>
      <c r="CD115" s="1016"/>
      <c r="CE115" s="1016"/>
      <c r="CF115" s="1010" t="s">
        <v>444</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444</v>
      </c>
      <c r="DM115" s="1055"/>
      <c r="DN115" s="1055"/>
      <c r="DO115" s="1055"/>
      <c r="DP115" s="1056"/>
      <c r="DQ115" s="1057" t="s">
        <v>446</v>
      </c>
      <c r="DR115" s="1055"/>
      <c r="DS115" s="1055"/>
      <c r="DT115" s="1055"/>
      <c r="DU115" s="1056"/>
      <c r="DV115" s="1058" t="s">
        <v>446</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446</v>
      </c>
      <c r="AG116" s="1055"/>
      <c r="AH116" s="1055"/>
      <c r="AI116" s="1055"/>
      <c r="AJ116" s="1056"/>
      <c r="AK116" s="1057">
        <v>95</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444</v>
      </c>
      <c r="BW116" s="1016"/>
      <c r="BX116" s="1016"/>
      <c r="BY116" s="1016"/>
      <c r="BZ116" s="1016"/>
      <c r="CA116" s="1016" t="s">
        <v>446</v>
      </c>
      <c r="CB116" s="1016"/>
      <c r="CC116" s="1016"/>
      <c r="CD116" s="1016"/>
      <c r="CE116" s="1016"/>
      <c r="CF116" s="1010" t="s">
        <v>444</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446</v>
      </c>
      <c r="DM116" s="1055"/>
      <c r="DN116" s="1055"/>
      <c r="DO116" s="1055"/>
      <c r="DP116" s="1056"/>
      <c r="DQ116" s="1057" t="s">
        <v>446</v>
      </c>
      <c r="DR116" s="1055"/>
      <c r="DS116" s="1055"/>
      <c r="DT116" s="1055"/>
      <c r="DU116" s="1056"/>
      <c r="DV116" s="1058" t="s">
        <v>178</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1498176</v>
      </c>
      <c r="AB117" s="1073"/>
      <c r="AC117" s="1073"/>
      <c r="AD117" s="1073"/>
      <c r="AE117" s="1074"/>
      <c r="AF117" s="1075">
        <v>1404642</v>
      </c>
      <c r="AG117" s="1073"/>
      <c r="AH117" s="1073"/>
      <c r="AI117" s="1073"/>
      <c r="AJ117" s="1074"/>
      <c r="AK117" s="1075">
        <v>1305966</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468</v>
      </c>
      <c r="BR117" s="1016"/>
      <c r="BS117" s="1016"/>
      <c r="BT117" s="1016"/>
      <c r="BU117" s="1016"/>
      <c r="BV117" s="1016" t="s">
        <v>178</v>
      </c>
      <c r="BW117" s="1016"/>
      <c r="BX117" s="1016"/>
      <c r="BY117" s="1016"/>
      <c r="BZ117" s="1016"/>
      <c r="CA117" s="1016" t="s">
        <v>178</v>
      </c>
      <c r="CB117" s="1016"/>
      <c r="CC117" s="1016"/>
      <c r="CD117" s="1016"/>
      <c r="CE117" s="1016"/>
      <c r="CF117" s="1010" t="s">
        <v>178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178</v>
      </c>
      <c r="DH117" s="1055"/>
      <c r="DI117" s="1055"/>
      <c r="DJ117" s="1055"/>
      <c r="DK117" s="1056"/>
      <c r="DL117" s="1057" t="s">
        <v>178</v>
      </c>
      <c r="DM117" s="1055"/>
      <c r="DN117" s="1055"/>
      <c r="DO117" s="1055"/>
      <c r="DP117" s="1056"/>
      <c r="DQ117" s="1057" t="s">
        <v>468</v>
      </c>
      <c r="DR117" s="1055"/>
      <c r="DS117" s="1055"/>
      <c r="DT117" s="1055"/>
      <c r="DU117" s="1056"/>
      <c r="DV117" s="1058" t="s">
        <v>468</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307</v>
      </c>
      <c r="AL118" s="981"/>
      <c r="AM118" s="981"/>
      <c r="AN118" s="981"/>
      <c r="AO118" s="982"/>
      <c r="AP118" s="1067" t="s">
        <v>438</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v>16222</v>
      </c>
      <c r="BR118" s="1094"/>
      <c r="BS118" s="1094"/>
      <c r="BT118" s="1094"/>
      <c r="BU118" s="1094"/>
      <c r="BV118" s="1094">
        <v>175214</v>
      </c>
      <c r="BW118" s="1094"/>
      <c r="BX118" s="1094"/>
      <c r="BY118" s="1094"/>
      <c r="BZ118" s="1094"/>
      <c r="CA118" s="1094">
        <v>229626</v>
      </c>
      <c r="CB118" s="1094"/>
      <c r="CC118" s="1094"/>
      <c r="CD118" s="1094"/>
      <c r="CE118" s="1094"/>
      <c r="CF118" s="1010">
        <v>6.3</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468</v>
      </c>
      <c r="DH118" s="1055"/>
      <c r="DI118" s="1055"/>
      <c r="DJ118" s="1055"/>
      <c r="DK118" s="1056"/>
      <c r="DL118" s="1057" t="s">
        <v>178</v>
      </c>
      <c r="DM118" s="1055"/>
      <c r="DN118" s="1055"/>
      <c r="DO118" s="1055"/>
      <c r="DP118" s="1056"/>
      <c r="DQ118" s="1057" t="s">
        <v>178</v>
      </c>
      <c r="DR118" s="1055"/>
      <c r="DS118" s="1055"/>
      <c r="DT118" s="1055"/>
      <c r="DU118" s="1056"/>
      <c r="DV118" s="1058" t="s">
        <v>178</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468</v>
      </c>
      <c r="AB119" s="988"/>
      <c r="AC119" s="988"/>
      <c r="AD119" s="988"/>
      <c r="AE119" s="989"/>
      <c r="AF119" s="990" t="s">
        <v>178</v>
      </c>
      <c r="AG119" s="988"/>
      <c r="AH119" s="988"/>
      <c r="AI119" s="988"/>
      <c r="AJ119" s="989"/>
      <c r="AK119" s="990" t="s">
        <v>178</v>
      </c>
      <c r="AL119" s="988"/>
      <c r="AM119" s="988"/>
      <c r="AN119" s="988"/>
      <c r="AO119" s="989"/>
      <c r="AP119" s="991" t="s">
        <v>178</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472</v>
      </c>
      <c r="BP119" s="1102"/>
      <c r="BQ119" s="1093">
        <v>13429473</v>
      </c>
      <c r="BR119" s="1094"/>
      <c r="BS119" s="1094"/>
      <c r="BT119" s="1094"/>
      <c r="BU119" s="1094"/>
      <c r="BV119" s="1094">
        <v>12902351</v>
      </c>
      <c r="BW119" s="1094"/>
      <c r="BX119" s="1094"/>
      <c r="BY119" s="1094"/>
      <c r="BZ119" s="1094"/>
      <c r="CA119" s="1094">
        <v>13045205</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468</v>
      </c>
      <c r="DH119" s="1080"/>
      <c r="DI119" s="1080"/>
      <c r="DJ119" s="1080"/>
      <c r="DK119" s="1081"/>
      <c r="DL119" s="1079" t="s">
        <v>178</v>
      </c>
      <c r="DM119" s="1080"/>
      <c r="DN119" s="1080"/>
      <c r="DO119" s="1080"/>
      <c r="DP119" s="1081"/>
      <c r="DQ119" s="1079" t="s">
        <v>178</v>
      </c>
      <c r="DR119" s="1080"/>
      <c r="DS119" s="1080"/>
      <c r="DT119" s="1080"/>
      <c r="DU119" s="1081"/>
      <c r="DV119" s="1082" t="s">
        <v>468</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468</v>
      </c>
      <c r="AB120" s="1055"/>
      <c r="AC120" s="1055"/>
      <c r="AD120" s="1055"/>
      <c r="AE120" s="1056"/>
      <c r="AF120" s="1057" t="s">
        <v>178</v>
      </c>
      <c r="AG120" s="1055"/>
      <c r="AH120" s="1055"/>
      <c r="AI120" s="1055"/>
      <c r="AJ120" s="1056"/>
      <c r="AK120" s="1057" t="s">
        <v>468</v>
      </c>
      <c r="AL120" s="1055"/>
      <c r="AM120" s="1055"/>
      <c r="AN120" s="1055"/>
      <c r="AO120" s="1056"/>
      <c r="AP120" s="1058" t="s">
        <v>178</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2843515</v>
      </c>
      <c r="BR120" s="1023"/>
      <c r="BS120" s="1023"/>
      <c r="BT120" s="1023"/>
      <c r="BU120" s="1023"/>
      <c r="BV120" s="1023">
        <v>2957136</v>
      </c>
      <c r="BW120" s="1023"/>
      <c r="BX120" s="1023"/>
      <c r="BY120" s="1023"/>
      <c r="BZ120" s="1023"/>
      <c r="CA120" s="1023">
        <v>2958797</v>
      </c>
      <c r="CB120" s="1023"/>
      <c r="CC120" s="1023"/>
      <c r="CD120" s="1023"/>
      <c r="CE120" s="1023"/>
      <c r="CF120" s="1037">
        <v>81</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t="s">
        <v>178</v>
      </c>
      <c r="DH120" s="1023"/>
      <c r="DI120" s="1023"/>
      <c r="DJ120" s="1023"/>
      <c r="DK120" s="1023"/>
      <c r="DL120" s="1023" t="s">
        <v>178</v>
      </c>
      <c r="DM120" s="1023"/>
      <c r="DN120" s="1023"/>
      <c r="DO120" s="1023"/>
      <c r="DP120" s="1023"/>
      <c r="DQ120" s="1023">
        <v>319976</v>
      </c>
      <c r="DR120" s="1023"/>
      <c r="DS120" s="1023"/>
      <c r="DT120" s="1023"/>
      <c r="DU120" s="1023"/>
      <c r="DV120" s="1024">
        <v>8.8000000000000007</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178</v>
      </c>
      <c r="AB121" s="1055"/>
      <c r="AC121" s="1055"/>
      <c r="AD121" s="1055"/>
      <c r="AE121" s="1056"/>
      <c r="AF121" s="1057" t="s">
        <v>178</v>
      </c>
      <c r="AG121" s="1055"/>
      <c r="AH121" s="1055"/>
      <c r="AI121" s="1055"/>
      <c r="AJ121" s="1056"/>
      <c r="AK121" s="1057" t="s">
        <v>178</v>
      </c>
      <c r="AL121" s="1055"/>
      <c r="AM121" s="1055"/>
      <c r="AN121" s="1055"/>
      <c r="AO121" s="1056"/>
      <c r="AP121" s="1058" t="s">
        <v>468</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59078</v>
      </c>
      <c r="BR121" s="1016"/>
      <c r="BS121" s="1016"/>
      <c r="BT121" s="1016"/>
      <c r="BU121" s="1016"/>
      <c r="BV121" s="1016">
        <v>134052</v>
      </c>
      <c r="BW121" s="1016"/>
      <c r="BX121" s="1016"/>
      <c r="BY121" s="1016"/>
      <c r="BZ121" s="1016"/>
      <c r="CA121" s="1016">
        <v>149293</v>
      </c>
      <c r="CB121" s="1016"/>
      <c r="CC121" s="1016"/>
      <c r="CD121" s="1016"/>
      <c r="CE121" s="1016"/>
      <c r="CF121" s="1010">
        <v>4.0999999999999996</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46230</v>
      </c>
      <c r="DH121" s="1016"/>
      <c r="DI121" s="1016"/>
      <c r="DJ121" s="1016"/>
      <c r="DK121" s="1016"/>
      <c r="DL121" s="1016">
        <v>38373</v>
      </c>
      <c r="DM121" s="1016"/>
      <c r="DN121" s="1016"/>
      <c r="DO121" s="1016"/>
      <c r="DP121" s="1016"/>
      <c r="DQ121" s="1016">
        <v>28073</v>
      </c>
      <c r="DR121" s="1016"/>
      <c r="DS121" s="1016"/>
      <c r="DT121" s="1016"/>
      <c r="DU121" s="1016"/>
      <c r="DV121" s="1017">
        <v>0.8</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178</v>
      </c>
      <c r="AB122" s="1055"/>
      <c r="AC122" s="1055"/>
      <c r="AD122" s="1055"/>
      <c r="AE122" s="1056"/>
      <c r="AF122" s="1057" t="s">
        <v>178</v>
      </c>
      <c r="AG122" s="1055"/>
      <c r="AH122" s="1055"/>
      <c r="AI122" s="1055"/>
      <c r="AJ122" s="1056"/>
      <c r="AK122" s="1057" t="s">
        <v>468</v>
      </c>
      <c r="AL122" s="1055"/>
      <c r="AM122" s="1055"/>
      <c r="AN122" s="1055"/>
      <c r="AO122" s="1056"/>
      <c r="AP122" s="1058" t="s">
        <v>178</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8263791</v>
      </c>
      <c r="BR122" s="1094"/>
      <c r="BS122" s="1094"/>
      <c r="BT122" s="1094"/>
      <c r="BU122" s="1094"/>
      <c r="BV122" s="1094">
        <v>8130337</v>
      </c>
      <c r="BW122" s="1094"/>
      <c r="BX122" s="1094"/>
      <c r="BY122" s="1094"/>
      <c r="BZ122" s="1094"/>
      <c r="CA122" s="1094">
        <v>7747428</v>
      </c>
      <c r="CB122" s="1094"/>
      <c r="CC122" s="1094"/>
      <c r="CD122" s="1094"/>
      <c r="CE122" s="1094"/>
      <c r="CF122" s="1114">
        <v>212</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468</v>
      </c>
      <c r="DH122" s="1016"/>
      <c r="DI122" s="1016"/>
      <c r="DJ122" s="1016"/>
      <c r="DK122" s="1016"/>
      <c r="DL122" s="1016" t="s">
        <v>178</v>
      </c>
      <c r="DM122" s="1016"/>
      <c r="DN122" s="1016"/>
      <c r="DO122" s="1016"/>
      <c r="DP122" s="1016"/>
      <c r="DQ122" s="1016">
        <v>246</v>
      </c>
      <c r="DR122" s="1016"/>
      <c r="DS122" s="1016"/>
      <c r="DT122" s="1016"/>
      <c r="DU122" s="1016"/>
      <c r="DV122" s="1017">
        <v>0</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178</v>
      </c>
      <c r="AB123" s="1055"/>
      <c r="AC123" s="1055"/>
      <c r="AD123" s="1055"/>
      <c r="AE123" s="1056"/>
      <c r="AF123" s="1057" t="s">
        <v>178</v>
      </c>
      <c r="AG123" s="1055"/>
      <c r="AH123" s="1055"/>
      <c r="AI123" s="1055"/>
      <c r="AJ123" s="1056"/>
      <c r="AK123" s="1057" t="s">
        <v>178</v>
      </c>
      <c r="AL123" s="1055"/>
      <c r="AM123" s="1055"/>
      <c r="AN123" s="1055"/>
      <c r="AO123" s="1056"/>
      <c r="AP123" s="1058" t="s">
        <v>468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482</v>
      </c>
      <c r="BP123" s="1102"/>
      <c r="BQ123" s="1161">
        <v>11166384</v>
      </c>
      <c r="BR123" s="1162"/>
      <c r="BS123" s="1162"/>
      <c r="BT123" s="1162"/>
      <c r="BU123" s="1162"/>
      <c r="BV123" s="1162">
        <v>11221525</v>
      </c>
      <c r="BW123" s="1162"/>
      <c r="BX123" s="1162"/>
      <c r="BY123" s="1162"/>
      <c r="BZ123" s="1162"/>
      <c r="CA123" s="1162">
        <v>10855518</v>
      </c>
      <c r="CB123" s="1162"/>
      <c r="CC123" s="1162"/>
      <c r="CD123" s="1162"/>
      <c r="CE123" s="1162"/>
      <c r="CF123" s="1095"/>
      <c r="CG123" s="1096"/>
      <c r="CH123" s="1096"/>
      <c r="CI123" s="1096"/>
      <c r="CJ123" s="1097"/>
      <c r="CK123" s="1106"/>
      <c r="CL123" s="1107"/>
      <c r="CM123" s="1107"/>
      <c r="CN123" s="1107"/>
      <c r="CO123" s="1108"/>
      <c r="CP123" s="1116" t="s">
        <v>483</v>
      </c>
      <c r="CQ123" s="1117"/>
      <c r="CR123" s="1117"/>
      <c r="CS123" s="1117"/>
      <c r="CT123" s="1117"/>
      <c r="CU123" s="1117"/>
      <c r="CV123" s="1117"/>
      <c r="CW123" s="1117"/>
      <c r="CX123" s="1117"/>
      <c r="CY123" s="1117"/>
      <c r="CZ123" s="1117"/>
      <c r="DA123" s="1117"/>
      <c r="DB123" s="1117"/>
      <c r="DC123" s="1117"/>
      <c r="DD123" s="1117"/>
      <c r="DE123" s="1117"/>
      <c r="DF123" s="1118"/>
      <c r="DG123" s="1054">
        <v>532</v>
      </c>
      <c r="DH123" s="1055"/>
      <c r="DI123" s="1055"/>
      <c r="DJ123" s="1055"/>
      <c r="DK123" s="1056"/>
      <c r="DL123" s="1057">
        <v>404</v>
      </c>
      <c r="DM123" s="1055"/>
      <c r="DN123" s="1055"/>
      <c r="DO123" s="1055"/>
      <c r="DP123" s="1056"/>
      <c r="DQ123" s="1057">
        <v>233</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468</v>
      </c>
      <c r="AB124" s="1055"/>
      <c r="AC124" s="1055"/>
      <c r="AD124" s="1055"/>
      <c r="AE124" s="1056"/>
      <c r="AF124" s="1057" t="s">
        <v>178</v>
      </c>
      <c r="AG124" s="1055"/>
      <c r="AH124" s="1055"/>
      <c r="AI124" s="1055"/>
      <c r="AJ124" s="1056"/>
      <c r="AK124" s="1057" t="s">
        <v>178</v>
      </c>
      <c r="AL124" s="1055"/>
      <c r="AM124" s="1055"/>
      <c r="AN124" s="1055"/>
      <c r="AO124" s="1056"/>
      <c r="AP124" s="1058" t="s">
        <v>178</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64.2</v>
      </c>
      <c r="BR124" s="1124"/>
      <c r="BS124" s="1124"/>
      <c r="BT124" s="1124"/>
      <c r="BU124" s="1124"/>
      <c r="BV124" s="1124">
        <v>48.4</v>
      </c>
      <c r="BW124" s="1124"/>
      <c r="BX124" s="1124"/>
      <c r="BY124" s="1124"/>
      <c r="BZ124" s="1124"/>
      <c r="CA124" s="1124">
        <v>59.9</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v>362761</v>
      </c>
      <c r="DH124" s="1080"/>
      <c r="DI124" s="1080"/>
      <c r="DJ124" s="1080"/>
      <c r="DK124" s="1081"/>
      <c r="DL124" s="1079">
        <v>345115</v>
      </c>
      <c r="DM124" s="1080"/>
      <c r="DN124" s="1080"/>
      <c r="DO124" s="1080"/>
      <c r="DP124" s="1081"/>
      <c r="DQ124" s="1079" t="s">
        <v>178</v>
      </c>
      <c r="DR124" s="1080"/>
      <c r="DS124" s="1080"/>
      <c r="DT124" s="1080"/>
      <c r="DU124" s="1081"/>
      <c r="DV124" s="1082" t="s">
        <v>178</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178</v>
      </c>
      <c r="AB125" s="1055"/>
      <c r="AC125" s="1055"/>
      <c r="AD125" s="1055"/>
      <c r="AE125" s="1056"/>
      <c r="AF125" s="1057" t="s">
        <v>178</v>
      </c>
      <c r="AG125" s="1055"/>
      <c r="AH125" s="1055"/>
      <c r="AI125" s="1055"/>
      <c r="AJ125" s="1056"/>
      <c r="AK125" s="1057" t="s">
        <v>178</v>
      </c>
      <c r="AL125" s="1055"/>
      <c r="AM125" s="1055"/>
      <c r="AN125" s="1055"/>
      <c r="AO125" s="1056"/>
      <c r="AP125" s="1058" t="s">
        <v>178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178</v>
      </c>
      <c r="DH125" s="1023"/>
      <c r="DI125" s="1023"/>
      <c r="DJ125" s="1023"/>
      <c r="DK125" s="1023"/>
      <c r="DL125" s="1023" t="s">
        <v>178</v>
      </c>
      <c r="DM125" s="1023"/>
      <c r="DN125" s="1023"/>
      <c r="DO125" s="1023"/>
      <c r="DP125" s="1023"/>
      <c r="DQ125" s="1023" t="s">
        <v>178</v>
      </c>
      <c r="DR125" s="1023"/>
      <c r="DS125" s="1023"/>
      <c r="DT125" s="1023"/>
      <c r="DU125" s="1023"/>
      <c r="DV125" s="1024" t="s">
        <v>178</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178</v>
      </c>
      <c r="AB126" s="1055"/>
      <c r="AC126" s="1055"/>
      <c r="AD126" s="1055"/>
      <c r="AE126" s="1056"/>
      <c r="AF126" s="1057" t="s">
        <v>178</v>
      </c>
      <c r="AG126" s="1055"/>
      <c r="AH126" s="1055"/>
      <c r="AI126" s="1055"/>
      <c r="AJ126" s="1056"/>
      <c r="AK126" s="1057" t="s">
        <v>178</v>
      </c>
      <c r="AL126" s="1055"/>
      <c r="AM126" s="1055"/>
      <c r="AN126" s="1055"/>
      <c r="AO126" s="1056"/>
      <c r="AP126" s="1058" t="s">
        <v>178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178</v>
      </c>
      <c r="DH126" s="1016"/>
      <c r="DI126" s="1016"/>
      <c r="DJ126" s="1016"/>
      <c r="DK126" s="1016"/>
      <c r="DL126" s="1016" t="s">
        <v>178</v>
      </c>
      <c r="DM126" s="1016"/>
      <c r="DN126" s="1016"/>
      <c r="DO126" s="1016"/>
      <c r="DP126" s="1016"/>
      <c r="DQ126" s="1016" t="s">
        <v>178</v>
      </c>
      <c r="DR126" s="1016"/>
      <c r="DS126" s="1016"/>
      <c r="DT126" s="1016"/>
      <c r="DU126" s="1016"/>
      <c r="DV126" s="1017" t="s">
        <v>178</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419</v>
      </c>
      <c r="AB127" s="1055"/>
      <c r="AC127" s="1055"/>
      <c r="AD127" s="1055"/>
      <c r="AE127" s="1056"/>
      <c r="AF127" s="1057">
        <v>387</v>
      </c>
      <c r="AG127" s="1055"/>
      <c r="AH127" s="1055"/>
      <c r="AI127" s="1055"/>
      <c r="AJ127" s="1056"/>
      <c r="AK127" s="1057">
        <v>337</v>
      </c>
      <c r="AL127" s="1055"/>
      <c r="AM127" s="1055"/>
      <c r="AN127" s="1055"/>
      <c r="AO127" s="1056"/>
      <c r="AP127" s="1058">
        <v>0</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178</v>
      </c>
      <c r="DH127" s="1016"/>
      <c r="DI127" s="1016"/>
      <c r="DJ127" s="1016"/>
      <c r="DK127" s="1016"/>
      <c r="DL127" s="1016" t="s">
        <v>178</v>
      </c>
      <c r="DM127" s="1016"/>
      <c r="DN127" s="1016"/>
      <c r="DO127" s="1016"/>
      <c r="DP127" s="1016"/>
      <c r="DQ127" s="1016" t="s">
        <v>178</v>
      </c>
      <c r="DR127" s="1016"/>
      <c r="DS127" s="1016"/>
      <c r="DT127" s="1016"/>
      <c r="DU127" s="1016"/>
      <c r="DV127" s="1017" t="s">
        <v>178</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9490</v>
      </c>
      <c r="AB128" s="1144"/>
      <c r="AC128" s="1144"/>
      <c r="AD128" s="1144"/>
      <c r="AE128" s="1145"/>
      <c r="AF128" s="1146">
        <v>14193</v>
      </c>
      <c r="AG128" s="1144"/>
      <c r="AH128" s="1144"/>
      <c r="AI128" s="1144"/>
      <c r="AJ128" s="1145"/>
      <c r="AK128" s="1146">
        <v>14519</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468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468</v>
      </c>
      <c r="DH128" s="1136"/>
      <c r="DI128" s="1136"/>
      <c r="DJ128" s="1136"/>
      <c r="DK128" s="1136"/>
      <c r="DL128" s="1136" t="s">
        <v>178</v>
      </c>
      <c r="DM128" s="1136"/>
      <c r="DN128" s="1136"/>
      <c r="DO128" s="1136"/>
      <c r="DP128" s="1136"/>
      <c r="DQ128" s="1136" t="s">
        <v>178</v>
      </c>
      <c r="DR128" s="1136"/>
      <c r="DS128" s="1136"/>
      <c r="DT128" s="1136"/>
      <c r="DU128" s="1136"/>
      <c r="DV128" s="1137" t="s">
        <v>178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4615900</v>
      </c>
      <c r="AB129" s="1055"/>
      <c r="AC129" s="1055"/>
      <c r="AD129" s="1055"/>
      <c r="AE129" s="1056"/>
      <c r="AF129" s="1057">
        <v>4510321</v>
      </c>
      <c r="AG129" s="1055"/>
      <c r="AH129" s="1055"/>
      <c r="AI129" s="1055"/>
      <c r="AJ129" s="1056"/>
      <c r="AK129" s="1057">
        <v>4636583</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178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1093503</v>
      </c>
      <c r="AB130" s="1055"/>
      <c r="AC130" s="1055"/>
      <c r="AD130" s="1055"/>
      <c r="AE130" s="1056"/>
      <c r="AF130" s="1057">
        <v>1038739</v>
      </c>
      <c r="AG130" s="1055"/>
      <c r="AH130" s="1055"/>
      <c r="AI130" s="1055"/>
      <c r="AJ130" s="1056"/>
      <c r="AK130" s="1057">
        <v>981718</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9.9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3522397</v>
      </c>
      <c r="AB131" s="1080"/>
      <c r="AC131" s="1080"/>
      <c r="AD131" s="1080"/>
      <c r="AE131" s="1081"/>
      <c r="AF131" s="1079">
        <v>3471582</v>
      </c>
      <c r="AG131" s="1080"/>
      <c r="AH131" s="1080"/>
      <c r="AI131" s="1080"/>
      <c r="AJ131" s="1081"/>
      <c r="AK131" s="1079">
        <v>3654865</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59.9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11.219149910000001</v>
      </c>
      <c r="AB132" s="1196"/>
      <c r="AC132" s="1196"/>
      <c r="AD132" s="1196"/>
      <c r="AE132" s="1197"/>
      <c r="AF132" s="1198">
        <v>10.13111602</v>
      </c>
      <c r="AG132" s="1196"/>
      <c r="AH132" s="1196"/>
      <c r="AI132" s="1196"/>
      <c r="AJ132" s="1197"/>
      <c r="AK132" s="1198">
        <v>8.4744306559999991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9.3000000000000007</v>
      </c>
      <c r="AB133" s="1179"/>
      <c r="AC133" s="1179"/>
      <c r="AD133" s="1179"/>
      <c r="AE133" s="1180"/>
      <c r="AF133" s="1178">
        <v>10</v>
      </c>
      <c r="AG133" s="1179"/>
      <c r="AH133" s="1179"/>
      <c r="AI133" s="1179"/>
      <c r="AJ133" s="1180"/>
      <c r="AK133" s="1178">
        <v>9.9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FegNW5zb5xqxZ7qsahFT0DMYbjH+dYB6v++hnkMfpiFIa/rhHfO418tQlYOJdiQj1OYUhQu3nvZNGta8svKQQ==" saltValue="+K7ZV0JZuZJMIhplzfNF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TWwdrzPms8TbouOm9ggCKfHYDgodBsuMS5pYrMjBOrmZiMbGMnuMML+nupqyHymd3g9xOSkUnVpYPP8cTywg==" saltValue="5lNRZ5GEBSyV4xzNGFVj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fF2Oq4603nISsKBJTGZRBa2TLzifXCLk1tqgCBYyq1kTRrSX82XcFTC8IlMMDBhiCxMgs4EOXOXUL13j91j8w==" saltValue="r0VqQGnd5xC1YhJseXY16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1378231</v>
      </c>
      <c r="AP9" s="314">
        <v>161745</v>
      </c>
      <c r="AQ9" s="315">
        <v>131552</v>
      </c>
      <c r="AR9" s="316">
        <v>23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12269</v>
      </c>
      <c r="AP10" s="317">
        <v>1440</v>
      </c>
      <c r="AQ10" s="318">
        <v>15222</v>
      </c>
      <c r="AR10" s="319">
        <v>-90.5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539799</v>
      </c>
      <c r="AP11" s="317">
        <v>63349</v>
      </c>
      <c r="AQ11" s="318">
        <v>927</v>
      </c>
      <c r="AR11" s="319">
        <v>6733.8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143882</v>
      </c>
      <c r="AP13" s="317">
        <v>16886</v>
      </c>
      <c r="AQ13" s="318">
        <v>5186</v>
      </c>
      <c r="AR13" s="319">
        <v>225.6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41602</v>
      </c>
      <c r="AP14" s="317">
        <v>4882</v>
      </c>
      <c r="AQ14" s="318">
        <v>3097</v>
      </c>
      <c r="AR14" s="319">
        <v>57.6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-139557</v>
      </c>
      <c r="AP15" s="317">
        <v>-16378</v>
      </c>
      <c r="AQ15" s="318">
        <v>-10369</v>
      </c>
      <c r="AR15" s="319">
        <v>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1976226</v>
      </c>
      <c r="AP16" s="317">
        <v>231924</v>
      </c>
      <c r="AQ16" s="318">
        <v>145615</v>
      </c>
      <c r="AR16" s="319">
        <v>59.3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18.190000000000001</v>
      </c>
      <c r="AP21" s="331">
        <v>13.36</v>
      </c>
      <c r="AQ21" s="332">
        <v>4.83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93.4</v>
      </c>
      <c r="AP22" s="336">
        <v>95.8</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1127224</v>
      </c>
      <c r="AP32" s="345">
        <v>132288</v>
      </c>
      <c r="AQ32" s="346">
        <v>74764</v>
      </c>
      <c r="AR32" s="347">
        <v>76.900000000000006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51460</v>
      </c>
      <c r="AP35" s="345">
        <v>6039</v>
      </c>
      <c r="AQ35" s="346">
        <v>25584</v>
      </c>
      <c r="AR35" s="347">
        <v>-76.400000000000006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126850</v>
      </c>
      <c r="AP36" s="345">
        <v>14887</v>
      </c>
      <c r="AQ36" s="346">
        <v>3670</v>
      </c>
      <c r="AR36" s="347">
        <v>305.60000000000002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337</v>
      </c>
      <c r="AP37" s="345">
        <v>40</v>
      </c>
      <c r="AQ37" s="346">
        <v>420</v>
      </c>
      <c r="AR37" s="347">
        <v>-90.5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95</v>
      </c>
      <c r="AP38" s="348">
        <v>11</v>
      </c>
      <c r="AQ38" s="349">
        <v>9</v>
      </c>
      <c r="AR38" s="337">
        <v>22.2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-14519</v>
      </c>
      <c r="AP39" s="345">
        <v>-1704</v>
      </c>
      <c r="AQ39" s="346">
        <v>-2239</v>
      </c>
      <c r="AR39" s="347">
        <v>-23.9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-981718</v>
      </c>
      <c r="AP40" s="345">
        <v>-115212</v>
      </c>
      <c r="AQ40" s="346">
        <v>-71783</v>
      </c>
      <c r="AR40" s="347">
        <v>60.5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309729</v>
      </c>
      <c r="AP41" s="345">
        <v>36349</v>
      </c>
      <c r="AQ41" s="346">
        <v>30425</v>
      </c>
      <c r="AR41" s="347">
        <v>19.5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692142</v>
      </c>
      <c r="AN51" s="367">
        <v>73892</v>
      </c>
      <c r="AO51" s="368">
        <v>-12</v>
      </c>
      <c r="AP51" s="369">
        <v>138651</v>
      </c>
      <c r="AQ51" s="370">
        <v>7.8</v>
      </c>
      <c r="AR51" s="371">
        <v>-19.8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502779</v>
      </c>
      <c r="AN52" s="375">
        <v>53676</v>
      </c>
      <c r="AO52" s="376">
        <v>-15.2</v>
      </c>
      <c r="AP52" s="377">
        <v>71211</v>
      </c>
      <c r="AQ52" s="378">
        <v>15.7</v>
      </c>
      <c r="AR52" s="379">
        <v>-30.9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868233</v>
      </c>
      <c r="AN53" s="367">
        <v>94806</v>
      </c>
      <c r="AO53" s="368">
        <v>28.3</v>
      </c>
      <c r="AP53" s="369">
        <v>122882</v>
      </c>
      <c r="AQ53" s="370">
        <v>-11.4</v>
      </c>
      <c r="AR53" s="371">
        <v>39.700000000000003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675234</v>
      </c>
      <c r="AN54" s="375">
        <v>73732</v>
      </c>
      <c r="AO54" s="376">
        <v>37.4</v>
      </c>
      <c r="AP54" s="377">
        <v>65785</v>
      </c>
      <c r="AQ54" s="378">
        <v>-7.6</v>
      </c>
      <c r="AR54" s="379">
        <v>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642704</v>
      </c>
      <c r="AN55" s="367">
        <v>72101</v>
      </c>
      <c r="AO55" s="368">
        <v>-23.9</v>
      </c>
      <c r="AP55" s="369">
        <v>114790</v>
      </c>
      <c r="AQ55" s="370">
        <v>-6.6</v>
      </c>
      <c r="AR55" s="371">
        <v>-17.3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578023</v>
      </c>
      <c r="AN56" s="375">
        <v>64844</v>
      </c>
      <c r="AO56" s="376">
        <v>-12.1</v>
      </c>
      <c r="AP56" s="377">
        <v>55601</v>
      </c>
      <c r="AQ56" s="378">
        <v>-15.5</v>
      </c>
      <c r="AR56" s="379">
        <v>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1397450</v>
      </c>
      <c r="AN57" s="367">
        <v>160590</v>
      </c>
      <c r="AO57" s="368">
        <v>122.7</v>
      </c>
      <c r="AP57" s="369">
        <v>126262</v>
      </c>
      <c r="AQ57" s="370">
        <v>10</v>
      </c>
      <c r="AR57" s="371">
        <v>112.7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1001592</v>
      </c>
      <c r="AN58" s="375">
        <v>115099</v>
      </c>
      <c r="AO58" s="376">
        <v>77.5</v>
      </c>
      <c r="AP58" s="377">
        <v>56769</v>
      </c>
      <c r="AQ58" s="378">
        <v>2.1</v>
      </c>
      <c r="AR58" s="379">
        <v>75.400000000000006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1887358</v>
      </c>
      <c r="AN59" s="367">
        <v>221495</v>
      </c>
      <c r="AO59" s="368">
        <v>37.9</v>
      </c>
      <c r="AP59" s="369">
        <v>126525</v>
      </c>
      <c r="AQ59" s="370">
        <v>0.2</v>
      </c>
      <c r="AR59" s="371">
        <v>37.700000000000003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1051684</v>
      </c>
      <c r="AN60" s="375">
        <v>123423</v>
      </c>
      <c r="AO60" s="376">
        <v>7.2</v>
      </c>
      <c r="AP60" s="377">
        <v>67052</v>
      </c>
      <c r="AQ60" s="378">
        <v>18.100000000000001</v>
      </c>
      <c r="AR60" s="379">
        <v>-10.9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1097577</v>
      </c>
      <c r="AN61" s="382">
        <v>124577</v>
      </c>
      <c r="AO61" s="383">
        <v>30.6</v>
      </c>
      <c r="AP61" s="384">
        <v>125822</v>
      </c>
      <c r="AQ61" s="385">
        <v>0</v>
      </c>
      <c r="AR61" s="371">
        <v>30.6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761862</v>
      </c>
      <c r="AN62" s="375">
        <v>86155</v>
      </c>
      <c r="AO62" s="376">
        <v>19</v>
      </c>
      <c r="AP62" s="377">
        <v>63284</v>
      </c>
      <c r="AQ62" s="378">
        <v>2.6</v>
      </c>
      <c r="AR62" s="379">
        <v>16.399999999999999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GbxtMueX7K30dhGPWZEDDk3Qzj4qPl6QcSyilJmXDmG9Xg1uivfLWywyfcC+GaSb7H9iG5goj18JBEhldrMUw==" saltValue="CvsRpC4erI9Q2PseoO7VS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7"/>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2"/>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sheetData>
  <sheetProtection algorithmName="SHA-512" hashValue="j5cP6zx2JfZgQnnRdpDmJtebuREEhNJ5EZesieJePVhJzlHPluJA4ysjy3AXXj72P2RARk2hGtdee00kN7gKyg==" saltValue="fO/HY6Vs2y7U1L6oP508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S6xHKYHvQ32IFoaeQM6bmD9J7j0R3G/mr6PzDyJaMBwVeIvr1nk21XgIH065qMuoYyVbod+HNcTPxB7PMR7Ww==" saltValue="MA7ASt6M96E7lBfjE809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45.91</v>
      </c>
      <c r="G47" s="12">
        <v>46.93</v>
      </c>
      <c r="H47" s="12">
        <v>51.51</v>
      </c>
      <c r="I47" s="12">
        <v>56.26</v>
      </c>
      <c r="J47" s="13">
        <v>32.270000000000003</v>
      </c>
    </row>
    <row r="48" spans="2:10" ht="57.75" customHeight="1" x14ac:dyDescent="0.15">
      <c r="B48" s="14"/>
      <c r="C48" s="1240" t="s">
        <v>4</v>
      </c>
      <c r="D48" s="1240"/>
      <c r="E48" s="1241"/>
      <c r="F48" s="15">
        <v>10.73</v>
      </c>
      <c r="G48" s="16">
        <v>11.12</v>
      </c>
      <c r="H48" s="16">
        <v>7.22</v>
      </c>
      <c r="I48" s="16">
        <v>10.34</v>
      </c>
      <c r="J48" s="17">
        <v>11.18</v>
      </c>
    </row>
    <row r="49" spans="2:10" ht="57.75" customHeight="1" thickBot="1" x14ac:dyDescent="0.2">
      <c r="B49" s="18"/>
      <c r="C49" s="1242" t="s">
        <v>5</v>
      </c>
      <c r="D49" s="1242"/>
      <c r="E49" s="1243"/>
      <c r="F49" s="19">
        <v>9.75</v>
      </c>
      <c r="G49" s="20" t="s">
        <v>567</v>
      </c>
      <c r="H49" s="20" t="s">
        <v>568</v>
      </c>
      <c r="I49" s="20">
        <v>6.5</v>
      </c>
      <c r="J49" s="21" t="s">
        <v>569</v>
      </c>
    </row>
    <row r="50" spans="2:10" ht="13.5" customHeight="1" x14ac:dyDescent="0.15"/>
  </sheetData>
  <sheetProtection algorithmName="SHA-512" hashValue="7vZvW8GbqeGBxOxudG5jLgDE4tVxzPZQlX6eAaOJ8ys6x5CZDE8wSkApUWCWRq5PN1mw/RS2WktbSfEjiJy3ig==" saltValue="kCl9+3o0W8TtJ6CXwj9p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芝尾　和希</dc:creator>
  <cp:lastModifiedBy>132900</cp:lastModifiedBy>
  <cp:lastPrinted>2022-03-16T07:28:50Z</cp:lastPrinted>
  <dcterms:created xsi:type="dcterms:W3CDTF">2022-03-16T03:23:15Z</dcterms:created>
  <dcterms:modified xsi:type="dcterms:W3CDTF">2022-09-15T02:38:54Z</dcterms:modified>
</cp:coreProperties>
</file>