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89.61\share2009\_04財政班\_02決算統計\◆決算統計チーム共通◆\03_各種調査\08&amp;09_財政状況資料集\R2決算分\07 財政状況資料集の作成について（2回目）\03_団体→県\▲03_橋本市\"/>
    </mc:Choice>
  </mc:AlternateContent>
  <bookViews>
    <workbookView xWindow="0" yWindow="0" windowWidth="21600" windowHeight="96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O36" i="10"/>
  <c r="BE36" i="10"/>
  <c r="CO35"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C37" i="10" s="1"/>
  <c r="U34" i="10" l="1"/>
  <c r="U35" i="10" s="1"/>
  <c r="U36" i="10" l="1"/>
  <c r="U37" i="10" l="1"/>
  <c r="AM34" i="10" l="1"/>
  <c r="AM35" i="10" l="1"/>
  <c r="AM36" i="10" s="1"/>
  <c r="BE34" i="10" l="1"/>
  <c r="BE35" i="10" s="1"/>
  <c r="BW34" i="10" s="1"/>
  <c r="BW35" i="10" s="1"/>
  <c r="BW36" i="10" s="1"/>
  <c r="BW37" i="10" s="1"/>
  <c r="BW38" i="10" s="1"/>
  <c r="BW39" i="10" s="1"/>
  <c r="BW40" i="10" s="1"/>
  <c r="BW41" i="10" s="1"/>
  <c r="BW42" i="10" s="1"/>
  <c r="BW43" i="10" s="1"/>
  <c r="CO34" i="10" l="1"/>
</calcChain>
</file>

<file path=xl/sharedStrings.xml><?xml version="1.0" encoding="utf-8"?>
<sst xmlns="http://schemas.openxmlformats.org/spreadsheetml/2006/main" count="1107" uniqueCount="614">
  <si>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</si>
  <si>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</si>
  <si>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</si>
  <si>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</si>
  <si>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</si>
  <si>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</si>
  <si>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</si>
  <si>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</si>
  <si>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</si>
  <si>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</si>
  <si>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</si>
  <si>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</si>
  <si>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</si>
  <si>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</si>
  <si>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</si>
  <si>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</si>
  <si>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</si>
  <si>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</si>
  <si>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</si>
  <si>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</si>
  <si>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</si>
  <si>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</si>
  <si>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</si>
  <si>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</si>
  <si>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</si>
  <si>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</si>
  <si>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</si>
  <si>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</si>
  <si>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</si>
  <si>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</si>
  <si>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</si>
  <si>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</si>
  <si>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</si>
  <si>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</si>
  <si>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</si>
  <si>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</si>
  <si>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</si>
  <si>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</si>
  <si>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</si>
  <si>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</si>
  <si>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</si>
  <si>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</si>
  <si>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</si>
  <si>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</si>
  <si>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</si>
  <si>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</si>
  <si>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</si>
  <si>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</si>
  <si>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</si>
  <si>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</si>
  <si>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</si>
  <si>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</si>
  <si>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</si>
  <si>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</si>
  <si>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</si>
  <si>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</si>
  <si>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</si>
  <si>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</si>
  <si>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</si>
  <si>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</si>
  <si>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</si>
  <si>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</si>
  <si>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</si>
  <si>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</si>
  <si>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</si>
  <si>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</si>
  <si>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</si>
  <si>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</si>
  <si>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</si>
  <si>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</si>
  <si>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</si>
  <si>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</si>
  <si>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</si>
  <si>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</si>
  <si>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</si>
  <si>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</si>
  <si>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</si>
  <si>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</si>
  <si>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</si>
  <si>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</si>
  <si>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</si>
  <si>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</si>
  <si>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</si>
  <si>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</si>
  <si>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</si>
  <si>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Ⅱ－３</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</si>
  <si>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</si>
  <si>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</si>
  <si>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</si>
  <si>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</si>
  <si>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</si>
  <si>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</si>
  <si>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</si>
  <si>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</si>
  <si>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</si>
  <si>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</si>
  <si>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</si>
  <si>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</si>
  <si>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橋本市</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</si>
  <si>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</si>
  <si>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</si>
  <si>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</si>
  <si>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</si>
  <si>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</si>
  <si>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</si>
  <si>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</si>
  <si>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</si>
  <si>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</si>
  <si>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</si>
  <si>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</si>
  <si>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</si>
  <si>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</si>
  <si>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</si>
  <si>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</si>
  <si>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</si>
  <si>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</si>
  <si>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</si>
  <si>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</si>
  <si>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</si>
  <si>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</si>
  <si>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</si>
  <si>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</si>
  <si>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</si>
  <si>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</si>
  <si>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</si>
  <si>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</si>
  <si>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</si>
  <si>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</si>
  <si>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</si>
  <si>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</si>
  <si>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</si>
  <si>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</si>
  <si>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</si>
  <si>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</si>
  <si>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</si>
  <si>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</si>
  <si>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</si>
  <si>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</si>
  <si>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</si>
  <si>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</si>
  <si>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</si>
  <si>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</si>
  <si>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</si>
  <si>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</si>
  <si>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</si>
  <si>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</si>
  <si>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</si>
  <si>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</si>
  <si>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</si>
  <si>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</si>
  <si>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</si>
  <si>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</si>
  <si>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</si>
  <si>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5"/>
  </si>
  <si>
    <t>うち日本人(％)</t>
    <phoneticPr fontId="5"/>
  </si>
  <si>
    <t>-1.0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</si>
  <si>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</si>
  <si>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</si>
  <si>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</si>
  <si>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</si>
  <si>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</si>
  <si>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</si>
  <si>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</si>
  <si>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</si>
  <si>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</si>
  <si>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</si>
  <si>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</si>
  <si>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</si>
  <si>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</si>
  <si>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</si>
  <si>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</si>
  <si>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</si>
  <si>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</si>
  <si>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</si>
  <si>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</si>
  <si>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</si>
  <si>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</si>
  <si>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</si>
  <si>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</si>
  <si>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</si>
  <si>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</si>
  <si>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</si>
  <si>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</si>
  <si>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</si>
  <si>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</si>
  <si>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</si>
  <si>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</si>
  <si>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</si>
  <si>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</si>
  <si>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</si>
  <si>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</si>
  <si>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</si>
  <si>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</si>
  <si>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</si>
  <si>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</si>
  <si>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</si>
  <si>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</si>
  <si>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</si>
  <si>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</si>
  <si>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</si>
  <si>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</si>
  <si>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</si>
  <si>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</si>
  <si>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</si>
  <si>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</si>
  <si>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</si>
  <si>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</si>
  <si>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</si>
  <si>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</si>
  <si>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</si>
  <si>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</si>
  <si>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</si>
  <si>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和歌山県橋本市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</si>
  <si>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</si>
  <si>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</si>
  <si>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</si>
  <si>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</si>
  <si>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</si>
  <si>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</si>
  <si>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</si>
  <si>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</si>
  <si>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</si>
  <si>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</si>
  <si>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</si>
  <si>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</si>
  <si>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</si>
  <si>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</si>
  <si>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</si>
  <si>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</si>
  <si>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</si>
  <si>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</si>
  <si>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</si>
  <si>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</si>
  <si>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</si>
  <si>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</si>
  <si>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</si>
  <si>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</si>
  <si>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</si>
  <si>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</si>
  <si>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</si>
  <si>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</si>
  <si>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</si>
  <si>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</si>
  <si>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</si>
  <si>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</si>
  <si>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</si>
  <si>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</si>
  <si>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</si>
  <si>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</si>
  <si>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</si>
  <si>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</si>
  <si>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</si>
  <si>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</si>
  <si>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</si>
  <si>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</si>
  <si>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</si>
  <si>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</si>
  <si>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</si>
  <si>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</si>
  <si>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</si>
  <si>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</si>
  <si>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</si>
  <si>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</si>
  <si>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</si>
  <si>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</si>
  <si>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</si>
  <si>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</si>
  <si>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</si>
  <si>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</si>
  <si>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</si>
  <si>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</si>
  <si>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</si>
  <si>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</si>
  <si>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</si>
  <si>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</si>
  <si>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</si>
  <si>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</si>
  <si>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</si>
  <si>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</si>
  <si>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</si>
  <si>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</si>
  <si>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</si>
  <si>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</si>
  <si>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</si>
  <si>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</si>
  <si>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</si>
  <si>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</si>
  <si>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</si>
  <si>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</si>
  <si>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</si>
  <si>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</si>
  <si>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</si>
  <si>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</si>
  <si>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</si>
  <si>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</si>
  <si>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</si>
  <si>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</si>
  <si>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</si>
  <si>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</si>
  <si>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</si>
  <si>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</si>
  <si>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</si>
  <si>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</si>
  <si>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</si>
  <si>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</si>
  <si>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</si>
  <si>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</si>
  <si>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</si>
  <si>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</si>
  <si>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</si>
  <si>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</si>
  <si>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</si>
  <si>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</si>
  <si>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</si>
  <si>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</si>
  <si>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</si>
  <si>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</si>
  <si>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</si>
  <si>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</si>
  <si>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</si>
  <si>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</si>
  <si>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</si>
  <si>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</si>
  <si>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</si>
  <si>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</si>
  <si>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</si>
  <si>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</si>
  <si>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</si>
  <si>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</si>
  <si>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</si>
  <si>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</si>
  <si>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</si>
  <si>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</si>
  <si>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</si>
  <si>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</si>
  <si>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</si>
  <si>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</si>
  <si>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</si>
  <si>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</si>
  <si>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</si>
  <si>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</si>
  <si>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</si>
  <si>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</si>
  <si>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</si>
  <si>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</si>
  <si>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</si>
  <si>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</si>
  <si>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</si>
  <si>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</si>
  <si>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</si>
  <si>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</si>
  <si>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</si>
  <si>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</si>
  <si>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</si>
  <si>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</si>
  <si>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</si>
  <si>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</si>
  <si>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</si>
  <si>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</si>
  <si>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</si>
  <si>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</si>
  <si>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</si>
  <si>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</si>
  <si>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</si>
  <si>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</si>
  <si>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</si>
  <si>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和歌山県橋本市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</si>
  <si>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</si>
  <si>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</si>
  <si>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</si>
  <si>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</si>
  <si>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</si>
  <si>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</si>
  <si>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</si>
  <si>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</si>
  <si>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</si>
  <si>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</si>
  <si>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</si>
  <si>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</si>
  <si>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</si>
  <si>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</si>
  <si>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</si>
  <si>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</si>
  <si>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</si>
  <si>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</si>
  <si>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</si>
  <si>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</si>
  <si>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</si>
  <si>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墓園事業特別会計</t>
    <phoneticPr fontId="5"/>
  </si>
  <si>
    <t>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</si>
  <si>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</si>
  <si>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</si>
  <si>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</si>
  <si>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</si>
  <si>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</si>
  <si>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</si>
  <si>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</si>
  <si>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</si>
  <si>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</si>
  <si>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</si>
  <si>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</si>
  <si>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</si>
  <si>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</si>
  <si>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</si>
  <si>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</si>
  <si>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駐車場事業特別会計</t>
    <phoneticPr fontId="5"/>
  </si>
  <si>
    <t>後期高齢者医療特別会計</t>
    <phoneticPr fontId="5"/>
  </si>
  <si>
    <t>水道事業会計</t>
    <phoneticPr fontId="5"/>
  </si>
  <si>
    <t>法適用企業</t>
    <phoneticPr fontId="5"/>
  </si>
  <si>
    <t>下水道事業会計</t>
    <phoneticPr fontId="5"/>
  </si>
  <si>
    <t>病院事業会計</t>
    <phoneticPr fontId="5"/>
  </si>
  <si>
    <t>法適用企業</t>
    <phoneticPr fontId="5"/>
  </si>
  <si>
    <t>農業集落排水事業特別会計</t>
    <phoneticPr fontId="5"/>
  </si>
  <si>
    <t>法非適用企業</t>
    <phoneticPr fontId="5"/>
  </si>
  <si>
    <t>工業団地造成事業特別会計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</si>
  <si>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</si>
  <si>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</si>
  <si>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</si>
  <si>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</si>
  <si>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</si>
  <si>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</si>
  <si>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</si>
  <si>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</si>
  <si>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</si>
  <si>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</si>
  <si>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</si>
  <si>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</si>
  <si>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</si>
  <si>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</si>
  <si>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</si>
  <si>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</si>
  <si>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</si>
  <si>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</si>
  <si>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</si>
  <si>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</si>
  <si>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</si>
  <si>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</si>
  <si>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</si>
  <si>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</si>
  <si>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</si>
  <si>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</si>
  <si>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</si>
  <si>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</si>
  <si>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</si>
  <si>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</si>
  <si>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</si>
  <si>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</si>
  <si>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</si>
  <si>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</si>
  <si>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</si>
  <si>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</si>
  <si>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</si>
  <si>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</si>
  <si>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</si>
  <si>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</si>
  <si>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</si>
  <si>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</si>
  <si>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</si>
  <si>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</si>
  <si>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</si>
  <si>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</si>
  <si>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</si>
  <si>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</si>
  <si>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</si>
  <si>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</si>
  <si>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</si>
  <si>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</si>
  <si>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</si>
  <si>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</si>
  <si>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</si>
  <si>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</si>
  <si>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</si>
  <si>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</si>
  <si>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</si>
  <si>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</si>
  <si>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</si>
  <si>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</si>
  <si>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</si>
  <si>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</si>
  <si>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農業集落排水事業特別会計</t>
    <phoneticPr fontId="5"/>
  </si>
  <si>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</si>
  <si>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</si>
  <si>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</si>
  <si>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</si>
  <si>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</si>
  <si>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</si>
  <si>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</si>
  <si>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</si>
  <si>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</si>
  <si>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</si>
  <si>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</si>
  <si>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</si>
  <si>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</si>
  <si>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</si>
  <si>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</si>
  <si>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</si>
  <si>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</si>
  <si>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</si>
  <si>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</si>
  <si>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</si>
  <si>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</si>
  <si>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</si>
  <si>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</si>
  <si>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</si>
  <si>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</si>
  <si>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</si>
  <si>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</si>
  <si>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</si>
  <si>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</si>
  <si>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</si>
  <si>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</si>
  <si>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</si>
  <si>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</si>
  <si>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</si>
  <si>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</si>
  <si>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</si>
  <si>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</si>
  <si>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</si>
  <si>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</si>
  <si>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</si>
  <si>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</si>
  <si>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</si>
  <si>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</si>
  <si>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</si>
  <si>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</si>
  <si>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</si>
  <si>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</si>
  <si>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</si>
  <si>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</si>
  <si>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</si>
  <si>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</si>
  <si>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</si>
  <si>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</si>
  <si>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</si>
  <si>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</si>
  <si>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</si>
  <si>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</si>
  <si>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</si>
  <si>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</si>
  <si>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</si>
  <si>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</si>
  <si>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</si>
  <si>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</si>
  <si>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</si>
  <si>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</si>
  <si>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</si>
  <si>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</si>
  <si>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</si>
  <si>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</si>
  <si>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</si>
  <si>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</si>
  <si>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</si>
  <si>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</si>
  <si>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</si>
  <si>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</si>
  <si>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</si>
  <si>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</si>
  <si>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</si>
  <si>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</si>
  <si>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</si>
  <si>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</si>
  <si>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</si>
  <si>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</si>
  <si>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</si>
  <si>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</si>
  <si>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0.72</t>
  </si>
  <si>
    <t>▲ 1.69</t>
  </si>
  <si>
    <t>▲ 0.79</t>
  </si>
  <si>
    <t>水道事業会計</t>
  </si>
  <si>
    <t>病院事業会計</t>
  </si>
  <si>
    <t>一般会計</t>
  </si>
  <si>
    <t>介護保険特別会計</t>
  </si>
  <si>
    <t>下水道事業会計</t>
  </si>
  <si>
    <t>国民健康保険特別会計</t>
  </si>
  <si>
    <t>後期高齢者医療特別会計</t>
  </si>
  <si>
    <t>墓園事業特別会計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</si>
  <si>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</si>
  <si>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</si>
  <si>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</si>
  <si>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</si>
  <si>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</si>
  <si>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</si>
  <si>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</si>
  <si>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</si>
  <si>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橋本市文化スポーツ振興公社</t>
    <phoneticPr fontId="2"/>
  </si>
  <si>
    <t>-</t>
    <phoneticPr fontId="2"/>
  </si>
  <si>
    <t>地域づくり基金</t>
    <rPh sb="0" eb="2">
      <t>チイキ</t>
    </rPh>
    <rPh sb="5" eb="7">
      <t>キキン</t>
    </rPh>
    <phoneticPr fontId="5"/>
  </si>
  <si>
    <t>ふるさと応援基金</t>
    <rPh sb="4" eb="6">
      <t>オウエン</t>
    </rPh>
    <rPh sb="6" eb="8">
      <t>キキン</t>
    </rPh>
    <phoneticPr fontId="5"/>
  </si>
  <si>
    <t>土地区画整理事業基金</t>
    <rPh sb="0" eb="2">
      <t>トチ</t>
    </rPh>
    <rPh sb="2" eb="4">
      <t>クカク</t>
    </rPh>
    <rPh sb="4" eb="6">
      <t>セイリ</t>
    </rPh>
    <rPh sb="6" eb="8">
      <t>ジギョウ</t>
    </rPh>
    <rPh sb="8" eb="10">
      <t>キキン</t>
    </rPh>
    <phoneticPr fontId="5"/>
  </si>
  <si>
    <t>墓園基金</t>
    <rPh sb="0" eb="2">
      <t>ボエン</t>
    </rPh>
    <rPh sb="2" eb="4">
      <t>キキン</t>
    </rPh>
    <phoneticPr fontId="5"/>
  </si>
  <si>
    <t>住宅新築資金等貸付事業基金</t>
    <rPh sb="0" eb="2">
      <t>ジュウタク</t>
    </rPh>
    <rPh sb="2" eb="4">
      <t>シンチク</t>
    </rPh>
    <rPh sb="4" eb="6">
      <t>シキン</t>
    </rPh>
    <rPh sb="6" eb="7">
      <t>トウ</t>
    </rPh>
    <rPh sb="7" eb="9">
      <t>カシツケ</t>
    </rPh>
    <rPh sb="9" eb="11">
      <t>ジギョウ</t>
    </rPh>
    <rPh sb="11" eb="13">
      <t>キキン</t>
    </rPh>
    <phoneticPr fontId="5"/>
  </si>
  <si>
    <t>-</t>
    <phoneticPr fontId="2"/>
  </si>
  <si>
    <t>和歌山県市町村総合事務組合</t>
  </si>
  <si>
    <t>和歌山地方税回収機構</t>
  </si>
  <si>
    <t>橋本周辺広域市町村圏組合</t>
  </si>
  <si>
    <t>伊都郡町村及び橋本市老人福祉施設事務組合</t>
  </si>
  <si>
    <t>伊都郡町村及び橋本市児童福祉施設事務組合</t>
  </si>
  <si>
    <t>和歌山県後期高齢者医療広域連合</t>
  </si>
  <si>
    <t>橋本伊都衛生施設組合</t>
  </si>
  <si>
    <t>伊都消防組合</t>
  </si>
  <si>
    <t>伊都郡町村及び橋本市老人福祉施設事務組合（公営企業会計）</t>
    <rPh sb="21" eb="23">
      <t>コウエイ</t>
    </rPh>
    <rPh sb="23" eb="25">
      <t>キギョウ</t>
    </rPh>
    <rPh sb="25" eb="27">
      <t>カイケイ</t>
    </rPh>
    <phoneticPr fontId="5"/>
  </si>
  <si>
    <t>和歌山県後期高齢者医療広域連合（特別会計）</t>
    <rPh sb="16" eb="18">
      <t>トクベツ</t>
    </rPh>
    <rPh sb="18" eb="20">
      <t>カイケイ</t>
    </rPh>
    <phoneticPr fontId="5"/>
  </si>
  <si>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</si>
  <si>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</si>
  <si>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</si>
  <si>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</si>
  <si>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</si>
  <si>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将来負担比率及び実質公債費比率共に類似団体内平均値を上回っている。これは、平成１８年３月の合併以降、新市まちづくり計画により実施してきた大型公共事業による市債や土地開発公社解散に伴う第三セクター等改革推進債等の借入により公債費や市債残高が増加したことが原因と考えている。将来負担比率については、新市まちづくり計画に伴う大型公共事業が概ね完了し、平成26年度をピークに地方債残高が減少しており、今後も良化傾向の見込みである。実質公債費比率については、平成29年度をピークに公債費が減少し、大型公共事業は概ね完了していることから、今後は良化傾向となる見込みである。</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</si>
  <si>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</si>
  <si>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</si>
  <si>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</si>
  <si>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将来負担比率、有形固定資産減価償却率ともに類似団体より高い水準にある。将来負担比率については、新市まちづくり計画に伴う大型公共事業が概ね完了し、平成26年度をピークに地方債残高が減少しており、今後も良化傾向の見込みである。有形固定資産減価償却率については、平成28年に策定した公共施設等総合管理計画において、30年間で公共施設等の延べ床面積を30％削減するという目標を掲げ、今後老朽化した施設の集約化・複合化や除却を進めることとしている。なお、令和2年度の財務諸表は作成中である。</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</si>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</sst>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44504</c:v>
                </c:pt>
                <c:pt idx="1">
                  <c:v>47820</c:v>
                </c:pt>
                <c:pt idx="2">
                  <c:v>41934</c:v>
                </c:pt>
                <c:pt idx="3">
                  <c:v>45588</c:v>
                </c:pt>
                <c:pt idx="4">
                  <c:v>45483</c:v>
                </c:pt>
              </c:numCache>
            </c:numRef>
          </c:val>
          <c:smooth val="0"/>
          <c:extLst>
            <c:ext xmlns:c16="http://schemas.microsoft.com/office/drawing/2014/chart" uri="{C3380CC4-5D6E-409C-BE32-E72D297353CC}">
              <c16:uniqueId val="{00000000-6359-4659-B559-69E7DF94605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17451</c:v>
                </c:pt>
                <c:pt idx="1">
                  <c:v>38504</c:v>
                </c:pt>
                <c:pt idx="2">
                  <c:v>18716</c:v>
                </c:pt>
                <c:pt idx="3">
                  <c:v>26076</c:v>
                </c:pt>
                <c:pt idx="4">
                  <c:v>30793</c:v>
                </c:pt>
              </c:numCache>
            </c:numRef>
          </c:val>
          <c:smooth val="0"/>
          <c:extLst>
            <c:ext xmlns:c16="http://schemas.microsoft.com/office/drawing/2014/chart" uri="{C3380CC4-5D6E-409C-BE32-E72D297353CC}">
              <c16:uniqueId val="{00000001-6359-4659-B559-69E7DF94605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2.46</c:v>
                </c:pt>
                <c:pt idx="1">
                  <c:v>1.96</c:v>
                </c:pt>
                <c:pt idx="2">
                  <c:v>3.64</c:v>
                </c:pt>
                <c:pt idx="3">
                  <c:v>2.88</c:v>
                </c:pt>
                <c:pt idx="4">
                  <c:v>6.82</c:v>
                </c:pt>
              </c:numCache>
            </c:numRef>
          </c:val>
          <c:extLst>
            <c:ext xmlns:c16="http://schemas.microsoft.com/office/drawing/2014/chart" uri="{C3380CC4-5D6E-409C-BE32-E72D297353CC}">
              <c16:uniqueId val="{00000000-7819-474D-A09D-793E96F969E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6.39</c:v>
                </c:pt>
                <c:pt idx="1">
                  <c:v>6.39</c:v>
                </c:pt>
                <c:pt idx="2">
                  <c:v>7.39</c:v>
                </c:pt>
                <c:pt idx="3">
                  <c:v>9.32</c:v>
                </c:pt>
                <c:pt idx="4">
                  <c:v>10.66</c:v>
                </c:pt>
              </c:numCache>
            </c:numRef>
          </c:val>
          <c:extLst>
            <c:ext xmlns:c16="http://schemas.microsoft.com/office/drawing/2014/chart" uri="{C3380CC4-5D6E-409C-BE32-E72D297353CC}">
              <c16:uniqueId val="{00000001-7819-474D-A09D-793E96F969E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-0.72</c:v>
                </c:pt>
                <c:pt idx="1">
                  <c:v>-1.69</c:v>
                </c:pt>
                <c:pt idx="2">
                  <c:v>1.68</c:v>
                </c:pt>
                <c:pt idx="3">
                  <c:v>-0.79</c:v>
                </c:pt>
                <c:pt idx="4">
                  <c:v>4</c:v>
                </c:pt>
              </c:numCache>
            </c:numRef>
          </c:val>
          <c:smooth val="0"/>
          <c:extLst>
            <c:ext xmlns:c16="http://schemas.microsoft.com/office/drawing/2014/chart" uri="{C3380CC4-5D6E-409C-BE32-E72D297353CC}">
              <c16:uniqueId val="{00000002-7819-474D-A09D-793E96F969E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0.22</c:v>
                </c:pt>
                <c:pt idx="2">
                  <c:v>#N/A</c:v>
                </c:pt>
                <c:pt idx="3">
                  <c:v>0.2</c:v>
                </c:pt>
                <c:pt idx="4">
                  <c:v>#N/A</c:v>
                </c:pt>
                <c:pt idx="5">
                  <c:v>7.0000000000000007E-2</c:v>
                </c:pt>
                <c:pt idx="6">
                  <c:v>#N/A</c:v>
                </c:pt>
                <c:pt idx="7">
                  <c:v>0.1</c:v>
                </c:pt>
                <c:pt idx="8">
                  <c:v>#N/A</c:v>
                </c:pt>
                <c:pt idx="9">
                  <c:v>0.06</c:v>
                </c:pt>
              </c:numCache>
            </c:numRef>
          </c:val>
          <c:extLst>
            <c:ext xmlns:c16="http://schemas.microsoft.com/office/drawing/2014/chart" uri="{C3380CC4-5D6E-409C-BE32-E72D297353CC}">
              <c16:uniqueId val="{00000000-C03C-4613-869E-C9333C4BC55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03C-4613-869E-C9333C4BC55D}"/>
            </c:ext>
          </c:extLst>
        </c:ser>
        <c:ser>
          <c:idx val="2"/>
          <c:order val="2"/>
          <c:tx>
            <c:strRef>
              <c:f>データシート!$A$29</c:f>
              <c:strCache>
                <c:ptCount val="1"/>
                <c:pt idx="0">
                  <c:v>墓園事業特別会計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0.04</c:v>
                </c:pt>
                <c:pt idx="2">
                  <c:v>#N/A</c:v>
                </c:pt>
                <c:pt idx="3">
                  <c:v>0.01</c:v>
                </c:pt>
                <c:pt idx="4">
                  <c:v>#N/A</c:v>
                </c:pt>
                <c:pt idx="5">
                  <c:v>0.03</c:v>
                </c:pt>
                <c:pt idx="6">
                  <c:v>#N/A</c:v>
                </c:pt>
                <c:pt idx="7">
                  <c:v>0.01</c:v>
                </c:pt>
                <c:pt idx="8">
                  <c:v>#N/A</c:v>
                </c:pt>
                <c:pt idx="9">
                  <c:v>0.03</c:v>
                </c:pt>
              </c:numCache>
            </c:numRef>
          </c:val>
          <c:extLst>
            <c:ext xmlns:c16="http://schemas.microsoft.com/office/drawing/2014/chart" uri="{C3380CC4-5D6E-409C-BE32-E72D297353CC}">
              <c16:uniqueId val="{00000002-C03C-4613-869E-C9333C4BC55D}"/>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0.04</c:v>
                </c:pt>
                <c:pt idx="2">
                  <c:v>#N/A</c:v>
                </c:pt>
                <c:pt idx="3">
                  <c:v>0.03</c:v>
                </c:pt>
                <c:pt idx="4">
                  <c:v>#N/A</c:v>
                </c:pt>
                <c:pt idx="5">
                  <c:v>7.0000000000000007E-2</c:v>
                </c:pt>
                <c:pt idx="6">
                  <c:v>#N/A</c:v>
                </c:pt>
                <c:pt idx="7">
                  <c:v>0.08</c:v>
                </c:pt>
                <c:pt idx="8">
                  <c:v>#N/A</c:v>
                </c:pt>
                <c:pt idx="9">
                  <c:v>0.09</c:v>
                </c:pt>
              </c:numCache>
            </c:numRef>
          </c:val>
          <c:extLst>
            <c:ext xmlns:c16="http://schemas.microsoft.com/office/drawing/2014/chart" uri="{C3380CC4-5D6E-409C-BE32-E72D297353CC}">
              <c16:uniqueId val="{00000003-C03C-4613-869E-C9333C4BC55D}"/>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1.44</c:v>
                </c:pt>
                <c:pt idx="2">
                  <c:v>#N/A</c:v>
                </c:pt>
                <c:pt idx="3">
                  <c:v>2.2200000000000002</c:v>
                </c:pt>
                <c:pt idx="4">
                  <c:v>#N/A</c:v>
                </c:pt>
                <c:pt idx="5">
                  <c:v>1.48</c:v>
                </c:pt>
                <c:pt idx="6">
                  <c:v>#N/A</c:v>
                </c:pt>
                <c:pt idx="7">
                  <c:v>0.48</c:v>
                </c:pt>
                <c:pt idx="8">
                  <c:v>#N/A</c:v>
                </c:pt>
                <c:pt idx="9">
                  <c:v>0.62</c:v>
                </c:pt>
              </c:numCache>
            </c:numRef>
          </c:val>
          <c:extLst>
            <c:ext xmlns:c16="http://schemas.microsoft.com/office/drawing/2014/chart" uri="{C3380CC4-5D6E-409C-BE32-E72D297353CC}">
              <c16:uniqueId val="{00000004-C03C-4613-869E-C9333C4BC55D}"/>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0</c:v>
                </c:pt>
                <c:pt idx="1">
                  <c:v>0</c:v>
                </c:pt>
                <c:pt idx="2">
                  <c:v>0</c:v>
                </c:pt>
                <c:pt idx="3">
                  <c:v>0</c:v>
                </c:pt>
                <c:pt idx="4">
                  <c:v>0</c:v>
                </c:pt>
                <c:pt idx="5">
                  <c:v>0</c:v>
                </c:pt>
                <c:pt idx="6">
                  <c:v>#N/A</c:v>
                </c:pt>
                <c:pt idx="7">
                  <c:v>4.6900000000000004</c:v>
                </c:pt>
                <c:pt idx="8">
                  <c:v>#N/A</c:v>
                </c:pt>
                <c:pt idx="9">
                  <c:v>0.81</c:v>
                </c:pt>
              </c:numCache>
            </c:numRef>
          </c:val>
          <c:extLst>
            <c:ext xmlns:c16="http://schemas.microsoft.com/office/drawing/2014/chart" uri="{C3380CC4-5D6E-409C-BE32-E72D297353CC}">
              <c16:uniqueId val="{00000005-C03C-4613-869E-C9333C4BC55D}"/>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1.8</c:v>
                </c:pt>
                <c:pt idx="2">
                  <c:v>#N/A</c:v>
                </c:pt>
                <c:pt idx="3">
                  <c:v>1.4</c:v>
                </c:pt>
                <c:pt idx="4">
                  <c:v>#N/A</c:v>
                </c:pt>
                <c:pt idx="5">
                  <c:v>1.53</c:v>
                </c:pt>
                <c:pt idx="6">
                  <c:v>#N/A</c:v>
                </c:pt>
                <c:pt idx="7">
                  <c:v>2.1800000000000002</c:v>
                </c:pt>
                <c:pt idx="8">
                  <c:v>#N/A</c:v>
                </c:pt>
                <c:pt idx="9">
                  <c:v>1.23</c:v>
                </c:pt>
              </c:numCache>
            </c:numRef>
          </c:val>
          <c:extLst>
            <c:ext xmlns:c16="http://schemas.microsoft.com/office/drawing/2014/chart" uri="{C3380CC4-5D6E-409C-BE32-E72D297353CC}">
              <c16:uniqueId val="{00000006-C03C-4613-869E-C9333C4BC55D}"/>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2.27</c:v>
                </c:pt>
                <c:pt idx="2">
                  <c:v>#N/A</c:v>
                </c:pt>
                <c:pt idx="3">
                  <c:v>1.8</c:v>
                </c:pt>
                <c:pt idx="4">
                  <c:v>#N/A</c:v>
                </c:pt>
                <c:pt idx="5">
                  <c:v>3.58</c:v>
                </c:pt>
                <c:pt idx="6">
                  <c:v>#N/A</c:v>
                </c:pt>
                <c:pt idx="7">
                  <c:v>2.83</c:v>
                </c:pt>
                <c:pt idx="8">
                  <c:v>#N/A</c:v>
                </c:pt>
                <c:pt idx="9">
                  <c:v>6.72</c:v>
                </c:pt>
              </c:numCache>
            </c:numRef>
          </c:val>
          <c:extLst>
            <c:ext xmlns:c16="http://schemas.microsoft.com/office/drawing/2014/chart" uri="{C3380CC4-5D6E-409C-BE32-E72D297353CC}">
              <c16:uniqueId val="{00000007-C03C-4613-869E-C9333C4BC55D}"/>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5.13</c:v>
                </c:pt>
                <c:pt idx="2">
                  <c:v>#N/A</c:v>
                </c:pt>
                <c:pt idx="3">
                  <c:v>4.93</c:v>
                </c:pt>
                <c:pt idx="4">
                  <c:v>#N/A</c:v>
                </c:pt>
                <c:pt idx="5">
                  <c:v>5.91</c:v>
                </c:pt>
                <c:pt idx="6">
                  <c:v>#N/A</c:v>
                </c:pt>
                <c:pt idx="7">
                  <c:v>0.53</c:v>
                </c:pt>
                <c:pt idx="8">
                  <c:v>#N/A</c:v>
                </c:pt>
                <c:pt idx="9">
                  <c:v>8.2799999999999994</c:v>
                </c:pt>
              </c:numCache>
            </c:numRef>
          </c:val>
          <c:extLst>
            <c:ext xmlns:c16="http://schemas.microsoft.com/office/drawing/2014/chart" uri="{C3380CC4-5D6E-409C-BE32-E72D297353CC}">
              <c16:uniqueId val="{00000008-C03C-4613-869E-C9333C4BC55D}"/>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23.7</c:v>
                </c:pt>
                <c:pt idx="2">
                  <c:v>#N/A</c:v>
                </c:pt>
                <c:pt idx="3">
                  <c:v>20.69</c:v>
                </c:pt>
                <c:pt idx="4">
                  <c:v>#N/A</c:v>
                </c:pt>
                <c:pt idx="5">
                  <c:v>21.43</c:v>
                </c:pt>
                <c:pt idx="6">
                  <c:v>#N/A</c:v>
                </c:pt>
                <c:pt idx="7">
                  <c:v>22.91</c:v>
                </c:pt>
                <c:pt idx="8">
                  <c:v>#N/A</c:v>
                </c:pt>
                <c:pt idx="9">
                  <c:v>24.5</c:v>
                </c:pt>
              </c:numCache>
            </c:numRef>
          </c:val>
          <c:extLst>
            <c:ext xmlns:c16="http://schemas.microsoft.com/office/drawing/2014/chart" uri="{C3380CC4-5D6E-409C-BE32-E72D297353CC}">
              <c16:uniqueId val="{00000009-C03C-4613-869E-C9333C4BC55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3599</c:v>
                </c:pt>
                <c:pt idx="5">
                  <c:v>3661</c:v>
                </c:pt>
                <c:pt idx="8">
                  <c:v>3518</c:v>
                </c:pt>
                <c:pt idx="11">
                  <c:v>3354</c:v>
                </c:pt>
                <c:pt idx="14">
                  <c:v>3235</c:v>
                </c:pt>
              </c:numCache>
            </c:numRef>
          </c:val>
          <c:extLst>
            <c:ext xmlns:c16="http://schemas.microsoft.com/office/drawing/2014/chart" uri="{C3380CC4-5D6E-409C-BE32-E72D297353CC}">
              <c16:uniqueId val="{00000000-D61F-42BB-8B33-E92C3252E90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1-D61F-42BB-8B33-E92C3252E90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61F-42BB-8B33-E92C3252E90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218</c:v>
                </c:pt>
                <c:pt idx="3">
                  <c:v>225</c:v>
                </c:pt>
                <c:pt idx="6">
                  <c:v>227</c:v>
                </c:pt>
                <c:pt idx="9">
                  <c:v>232</c:v>
                </c:pt>
                <c:pt idx="12">
                  <c:v>190</c:v>
                </c:pt>
              </c:numCache>
            </c:numRef>
          </c:val>
          <c:extLst>
            <c:ext xmlns:c16="http://schemas.microsoft.com/office/drawing/2014/chart" uri="{C3380CC4-5D6E-409C-BE32-E72D297353CC}">
              <c16:uniqueId val="{00000003-D61F-42BB-8B33-E92C3252E90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1249</c:v>
                </c:pt>
                <c:pt idx="3">
                  <c:v>1421</c:v>
                </c:pt>
                <c:pt idx="6">
                  <c:v>1175</c:v>
                </c:pt>
                <c:pt idx="9">
                  <c:v>1163</c:v>
                </c:pt>
                <c:pt idx="12">
                  <c:v>1109</c:v>
                </c:pt>
              </c:numCache>
            </c:numRef>
          </c:val>
          <c:extLst>
            <c:ext xmlns:c16="http://schemas.microsoft.com/office/drawing/2014/chart" uri="{C3380CC4-5D6E-409C-BE32-E72D297353CC}">
              <c16:uniqueId val="{00000004-D61F-42BB-8B33-E92C3252E90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61F-42BB-8B33-E92C3252E90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61F-42BB-8B33-E92C3252E90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3765</c:v>
                </c:pt>
                <c:pt idx="3">
                  <c:v>3895</c:v>
                </c:pt>
                <c:pt idx="6">
                  <c:v>3817</c:v>
                </c:pt>
                <c:pt idx="9">
                  <c:v>3759</c:v>
                </c:pt>
                <c:pt idx="12">
                  <c:v>3698</c:v>
                </c:pt>
              </c:numCache>
            </c:numRef>
          </c:val>
          <c:extLst>
            <c:ext xmlns:c16="http://schemas.microsoft.com/office/drawing/2014/chart" uri="{C3380CC4-5D6E-409C-BE32-E72D297353CC}">
              <c16:uniqueId val="{00000007-D61F-42BB-8B33-E92C3252E90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1634</c:v>
                </c:pt>
                <c:pt idx="2">
                  <c:v>#N/A</c:v>
                </c:pt>
                <c:pt idx="3">
                  <c:v>#N/A</c:v>
                </c:pt>
                <c:pt idx="4">
                  <c:v>1880</c:v>
                </c:pt>
                <c:pt idx="5">
                  <c:v>#N/A</c:v>
                </c:pt>
                <c:pt idx="6">
                  <c:v>#N/A</c:v>
                </c:pt>
                <c:pt idx="7">
                  <c:v>1701</c:v>
                </c:pt>
                <c:pt idx="8">
                  <c:v>#N/A</c:v>
                </c:pt>
                <c:pt idx="9">
                  <c:v>#N/A</c:v>
                </c:pt>
                <c:pt idx="10">
                  <c:v>1800</c:v>
                </c:pt>
                <c:pt idx="11">
                  <c:v>#N/A</c:v>
                </c:pt>
                <c:pt idx="12">
                  <c:v>#N/A</c:v>
                </c:pt>
                <c:pt idx="13">
                  <c:v>1762</c:v>
                </c:pt>
                <c:pt idx="14">
                  <c:v>#N/A</c:v>
                </c:pt>
              </c:numCache>
            </c:numRef>
          </c:val>
          <c:smooth val="0"/>
          <c:extLst>
            <c:ext xmlns:c16="http://schemas.microsoft.com/office/drawing/2014/chart" uri="{C3380CC4-5D6E-409C-BE32-E72D297353CC}">
              <c16:uniqueId val="{00000008-D61F-42BB-8B33-E92C3252E90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34210</c:v>
                </c:pt>
                <c:pt idx="5">
                  <c:v>32280</c:v>
                </c:pt>
                <c:pt idx="8">
                  <c:v>31040</c:v>
                </c:pt>
                <c:pt idx="11">
                  <c:v>29831</c:v>
                </c:pt>
                <c:pt idx="14">
                  <c:v>28323</c:v>
                </c:pt>
              </c:numCache>
            </c:numRef>
          </c:val>
          <c:extLst>
            <c:ext xmlns:c16="http://schemas.microsoft.com/office/drawing/2014/chart" uri="{C3380CC4-5D6E-409C-BE32-E72D297353CC}">
              <c16:uniqueId val="{00000000-1503-4738-B8F4-B9BEF5EB853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3687</c:v>
                </c:pt>
                <c:pt idx="5">
                  <c:v>3659</c:v>
                </c:pt>
                <c:pt idx="8">
                  <c:v>3829</c:v>
                </c:pt>
                <c:pt idx="11">
                  <c:v>3894</c:v>
                </c:pt>
                <c:pt idx="14">
                  <c:v>4293</c:v>
                </c:pt>
              </c:numCache>
            </c:numRef>
          </c:val>
          <c:extLst>
            <c:ext xmlns:c16="http://schemas.microsoft.com/office/drawing/2014/chart" uri="{C3380CC4-5D6E-409C-BE32-E72D297353CC}">
              <c16:uniqueId val="{00000001-1503-4738-B8F4-B9BEF5EB853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3182</c:v>
                </c:pt>
                <c:pt idx="5">
                  <c:v>3230</c:v>
                </c:pt>
                <c:pt idx="8">
                  <c:v>3510</c:v>
                </c:pt>
                <c:pt idx="11">
                  <c:v>3968</c:v>
                </c:pt>
                <c:pt idx="14">
                  <c:v>3915</c:v>
                </c:pt>
              </c:numCache>
            </c:numRef>
          </c:val>
          <c:extLst>
            <c:ext xmlns:c16="http://schemas.microsoft.com/office/drawing/2014/chart" uri="{C3380CC4-5D6E-409C-BE32-E72D297353CC}">
              <c16:uniqueId val="{00000002-1503-4738-B8F4-B9BEF5EB853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503-4738-B8F4-B9BEF5EB853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503-4738-B8F4-B9BEF5EB853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503-4738-B8F4-B9BEF5EB853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4401</c:v>
                </c:pt>
                <c:pt idx="3">
                  <c:v>4405</c:v>
                </c:pt>
                <c:pt idx="6">
                  <c:v>4149</c:v>
                </c:pt>
                <c:pt idx="9">
                  <c:v>4279</c:v>
                </c:pt>
                <c:pt idx="12">
                  <c:v>4229</c:v>
                </c:pt>
              </c:numCache>
            </c:numRef>
          </c:val>
          <c:extLst>
            <c:ext xmlns:c16="http://schemas.microsoft.com/office/drawing/2014/chart" uri="{C3380CC4-5D6E-409C-BE32-E72D297353CC}">
              <c16:uniqueId val="{00000006-1503-4738-B8F4-B9BEF5EB853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1859</c:v>
                </c:pt>
                <c:pt idx="3">
                  <c:v>1606</c:v>
                </c:pt>
                <c:pt idx="6">
                  <c:v>1344</c:v>
                </c:pt>
                <c:pt idx="9">
                  <c:v>1078</c:v>
                </c:pt>
                <c:pt idx="12">
                  <c:v>819</c:v>
                </c:pt>
              </c:numCache>
            </c:numRef>
          </c:val>
          <c:extLst>
            <c:ext xmlns:c16="http://schemas.microsoft.com/office/drawing/2014/chart" uri="{C3380CC4-5D6E-409C-BE32-E72D297353CC}">
              <c16:uniqueId val="{00000007-1503-4738-B8F4-B9BEF5EB853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14535</c:v>
                </c:pt>
                <c:pt idx="3">
                  <c:v>14499</c:v>
                </c:pt>
                <c:pt idx="6">
                  <c:v>14478</c:v>
                </c:pt>
                <c:pt idx="9">
                  <c:v>14349</c:v>
                </c:pt>
                <c:pt idx="12">
                  <c:v>13233</c:v>
                </c:pt>
              </c:numCache>
            </c:numRef>
          </c:val>
          <c:extLst>
            <c:ext xmlns:c16="http://schemas.microsoft.com/office/drawing/2014/chart" uri="{C3380CC4-5D6E-409C-BE32-E72D297353CC}">
              <c16:uniqueId val="{00000008-1503-4738-B8F4-B9BEF5EB853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1503-4738-B8F4-B9BEF5EB853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35212</c:v>
                </c:pt>
                <c:pt idx="3">
                  <c:v>34432</c:v>
                </c:pt>
                <c:pt idx="6">
                  <c:v>32788</c:v>
                </c:pt>
                <c:pt idx="9">
                  <c:v>31255</c:v>
                </c:pt>
                <c:pt idx="12">
                  <c:v>29983</c:v>
                </c:pt>
              </c:numCache>
            </c:numRef>
          </c:val>
          <c:extLst>
            <c:ext xmlns:c16="http://schemas.microsoft.com/office/drawing/2014/chart" uri="{C3380CC4-5D6E-409C-BE32-E72D297353CC}">
              <c16:uniqueId val="{0000000A-1503-4738-B8F4-B9BEF5EB853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14929</c:v>
                </c:pt>
                <c:pt idx="2">
                  <c:v>#N/A</c:v>
                </c:pt>
                <c:pt idx="3">
                  <c:v>#N/A</c:v>
                </c:pt>
                <c:pt idx="4">
                  <c:v>15772</c:v>
                </c:pt>
                <c:pt idx="5">
                  <c:v>#N/A</c:v>
                </c:pt>
                <c:pt idx="6">
                  <c:v>#N/A</c:v>
                </c:pt>
                <c:pt idx="7">
                  <c:v>14379</c:v>
                </c:pt>
                <c:pt idx="8">
                  <c:v>#N/A</c:v>
                </c:pt>
                <c:pt idx="9">
                  <c:v>#N/A</c:v>
                </c:pt>
                <c:pt idx="10">
                  <c:v>13269</c:v>
                </c:pt>
                <c:pt idx="11">
                  <c:v>#N/A</c:v>
                </c:pt>
                <c:pt idx="12">
                  <c:v>#N/A</c:v>
                </c:pt>
                <c:pt idx="13">
                  <c:v>11733</c:v>
                </c:pt>
                <c:pt idx="14">
                  <c:v>#N/A</c:v>
                </c:pt>
              </c:numCache>
            </c:numRef>
          </c:val>
          <c:smooth val="0"/>
          <c:extLst>
            <c:ext xmlns:c16="http://schemas.microsoft.com/office/drawing/2014/chart" uri="{C3380CC4-5D6E-409C-BE32-E72D297353CC}">
              <c16:uniqueId val="{0000000B-1503-4738-B8F4-B9BEF5EB853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1206</c:v>
                </c:pt>
                <c:pt idx="1">
                  <c:v>1507</c:v>
                </c:pt>
                <c:pt idx="2">
                  <c:v>1758</c:v>
                </c:pt>
              </c:numCache>
            </c:numRef>
          </c:val>
          <c:extLst>
            <c:ext xmlns:c16="http://schemas.microsoft.com/office/drawing/2014/chart" uri="{C3380CC4-5D6E-409C-BE32-E72D297353CC}">
              <c16:uniqueId val="{00000000-49E9-4E50-9E70-46AE5E4C544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6</c:v>
                </c:pt>
                <c:pt idx="1">
                  <c:v>6</c:v>
                </c:pt>
                <c:pt idx="2">
                  <c:v>6</c:v>
                </c:pt>
              </c:numCache>
            </c:numRef>
          </c:val>
          <c:extLst>
            <c:ext xmlns:c16="http://schemas.microsoft.com/office/drawing/2014/chart" uri="{C3380CC4-5D6E-409C-BE32-E72D297353CC}">
              <c16:uniqueId val="{00000001-49E9-4E50-9E70-46AE5E4C544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2126</c:v>
                </c:pt>
                <c:pt idx="1">
                  <c:v>1523</c:v>
                </c:pt>
                <c:pt idx="2">
                  <c:v>1564</c:v>
                </c:pt>
              </c:numCache>
            </c:numRef>
          </c:val>
          <c:extLst>
            <c:ext xmlns:c16="http://schemas.microsoft.com/office/drawing/2014/chart" uri="{C3380CC4-5D6E-409C-BE32-E72D297353CC}">
              <c16:uniqueId val="{00000002-49E9-4E50-9E70-46AE5E4C544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{EDD1029F-0667-4A28-B8F0-7902B85FE38E}</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82D3-457D-A165-EF44A6F6C38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{2778676A-13F9-40AD-A0BD-46EB13312114}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2D3-457D-A165-EF44A6F6C38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{78A0C796-C90D-4E12-81F5-F199C7314953}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2D3-457D-A165-EF44A6F6C38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{300A0380-B9A4-4A27-87A3-22840EAE8453}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2D3-457D-A165-EF44A6F6C38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{41725D2D-E450-47C7-84DC-27001002B33F}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2D3-457D-A165-EF44A6F6C380}"/>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{837145B2-A728-499E-8BD7-12B4719C7C8E}</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82D3-457D-A165-EF44A6F6C380}"/>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{EDDDA2C7-D4A5-4382-944E-67F40CC11781}</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82D3-457D-A165-EF44A6F6C380}"/>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{762476B5-B8DD-4E3E-B5D7-DFE631B5A579}</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82D3-457D-A165-EF44A6F6C38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{C58984B0-B65B-49FC-89A0-56CC01D05A0A}</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82D3-457D-A165-EF44A6F6C38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65.7</c:v>
                </c:pt>
                <c:pt idx="8">
                  <c:v>66.5</c:v>
                </c:pt>
                <c:pt idx="16">
                  <c:v>67.8</c:v>
                </c:pt>
                <c:pt idx="24">
                  <c:v>68.8</c:v>
                </c:pt>
              </c:numCache>
            </c:numRef>
          </c:xVal>
          <c:yVal>
            <c:numRef>
              <c:f>公会計指標分析・財政指標組合せ分析表!$BP$51:$DC$51</c:f>
              <c:numCache>
                <c:formatCode>#,##0.0;"▲ "#,##0.0</c:formatCode>
                <c:ptCount val="40"/>
                <c:pt idx="0">
                  <c:v>115.4</c:v>
                </c:pt>
                <c:pt idx="8">
                  <c:v>120.6</c:v>
                </c:pt>
                <c:pt idx="16">
                  <c:v>109.5</c:v>
                </c:pt>
                <c:pt idx="24">
                  <c:v>101.1</c:v>
                </c:pt>
              </c:numCache>
            </c:numRef>
          </c:yVal>
          <c:smooth val="0"/>
          <c:extLst>
            <c:ext xmlns:c16="http://schemas.microsoft.com/office/drawing/2014/chart" uri="{C3380CC4-5D6E-409C-BE32-E72D297353CC}">
              <c16:uniqueId val="{00000009-82D3-457D-A165-EF44A6F6C38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{E2C6E969-AD38-4E94-A688-547A868576E8}</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82D3-457D-A165-EF44A6F6C38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{015F1AA4-0836-4005-81E3-43A41B3506EA}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2D3-457D-A165-EF44A6F6C38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{935A43B1-DC0B-44C1-AB70-6D79B819B0E3}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2D3-457D-A165-EF44A6F6C38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{03E41F35-A7A4-4339-8787-A3BD43F751E0}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2D3-457D-A165-EF44A6F6C38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{DEFA64FE-51AA-42C5-9249-D6279151C214}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2D3-457D-A165-EF44A6F6C380}"/>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{685D1074-E536-47BE-9AF6-715DA9E94F02}</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82D3-457D-A165-EF44A6F6C380}"/>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{19FE7CC5-F01E-40D1-A21A-9563E3612C00}</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82D3-457D-A165-EF44A6F6C380}"/>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{F9FD45F4-7761-4439-B615-E8606FC4A29C}</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82D3-457D-A165-EF44A6F6C38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{7702C327-22D6-440D-AF5D-C88FA374AD8A}</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82D3-457D-A165-EF44A6F6C38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60.4</c:v>
                </c:pt>
                <c:pt idx="8">
                  <c:v>59.4</c:v>
                </c:pt>
                <c:pt idx="16">
                  <c:v>60.2</c:v>
                </c:pt>
                <c:pt idx="24">
                  <c:v>61.5</c:v>
                </c:pt>
              </c:numCache>
            </c:numRef>
          </c:xVal>
          <c:yVal>
            <c:numRef>
              <c:f>公会計指標分析・財政指標組合せ分析表!$BP$55:$DC$55</c:f>
              <c:numCache>
                <c:formatCode>#,##0.0;"▲ "#,##0.0</c:formatCode>
                <c:ptCount val="40"/>
                <c:pt idx="0">
                  <c:v>35.299999999999997</c:v>
                </c:pt>
                <c:pt idx="8">
                  <c:v>31.9</c:v>
                </c:pt>
                <c:pt idx="16">
                  <c:v>24.2</c:v>
                </c:pt>
                <c:pt idx="24">
                  <c:v>22.1</c:v>
                </c:pt>
              </c:numCache>
            </c:numRef>
          </c:yVal>
          <c:smooth val="0"/>
          <c:extLst>
            <c:ext xmlns:c16="http://schemas.microsoft.com/office/drawing/2014/chart" uri="{C3380CC4-5D6E-409C-BE32-E72D297353CC}">
              <c16:uniqueId val="{00000013-82D3-457D-A165-EF44A6F6C380}"/>
            </c:ext>
          </c:extLst>
        </c:ser>
        <c:dLbls>
          <c:showLegendKey val="0"/>
          <c:showVal val="1"/>
          <c:showCatName val="0"/>
          <c:showSerName val="0"/>
          <c:showPercent val="0"/>
          <c:showBubbleSize val="0"/>
        </c:dLbls>
        <c:axId val="46179840"/>
        <c:axId val="46181760"/>
      </c:scatterChart>
      <c:valAx>
        <c:axId val="46179840"/>
        <c:scaling>
          <c:orientation val="maxMin"/>
          <c:max val="70"/>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4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{82DD6B24-12F7-4537-B117-622EEBE3CFB4}</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D691-4B0B-9400-C510090CCCC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{E9A160CB-6C35-4FDE-AFDB-3632AD01B018}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691-4B0B-9400-C510090CCCC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{9054F8D6-2AEA-46C6-B855-54E5EAFB3782}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691-4B0B-9400-C510090CCCC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{88817171-A1BD-4991-ABC5-0FF6A369769C}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691-4B0B-9400-C510090CCCC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{EC329619-3D36-4619-B7D3-08F463D438B1}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691-4B0B-9400-C510090CCCC8}"/>
                </c:ext>
              </c:extLst>
            </c:dLbl>
            <c:dLbl>
              <c:idx val="8"/>
              <c:layout/>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{735A4D18-6697-422B-AD9E-36375A9E1519}</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D691-4B0B-9400-C510090CCCC8}"/>
                </c:ext>
              </c:extLst>
            </c:dLbl>
            <c:dLbl>
              <c:idx val="16"/>
              <c:layout/>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{DA2D714A-4CC8-4B12-80EF-132FC0A6F724}</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D691-4B0B-9400-C510090CCCC8}"/>
                </c:ext>
              </c:extLst>
            </c:dLbl>
            <c:dLbl>
              <c:idx val="24"/>
              <c:layout/>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{8903BF4B-07A6-4403-8FC1-61DDB1129622}</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D691-4B0B-9400-C510090CCCC8}"/>
                </c:ext>
              </c:extLst>
            </c:dLbl>
            <c:dLbl>
              <c:idx val="32"/>
              <c:layout/>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{638FB760-E370-4209-8C08-81A3757332EC}</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D691-4B0B-9400-C510090CCCC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12.2</c:v>
                </c:pt>
                <c:pt idx="8">
                  <c:v>13.1</c:v>
                </c:pt>
                <c:pt idx="16">
                  <c:v>13.3</c:v>
                </c:pt>
                <c:pt idx="24">
                  <c:v>13.6</c:v>
                </c:pt>
                <c:pt idx="32">
                  <c:v>13.2</c:v>
                </c:pt>
              </c:numCache>
            </c:numRef>
          </c:xVal>
          <c:yVal>
            <c:numRef>
              <c:f>公会計指標分析・財政指標組合せ分析表!$BP$73:$DC$73</c:f>
              <c:numCache>
                <c:formatCode>#,##0.0;"▲ "#,##0.0</c:formatCode>
                <c:ptCount val="40"/>
                <c:pt idx="0">
                  <c:v>115.4</c:v>
                </c:pt>
                <c:pt idx="8">
                  <c:v>120.6</c:v>
                </c:pt>
                <c:pt idx="16">
                  <c:v>109.5</c:v>
                </c:pt>
                <c:pt idx="24">
                  <c:v>101.1</c:v>
                </c:pt>
                <c:pt idx="32">
                  <c:v>86.4</c:v>
                </c:pt>
              </c:numCache>
            </c:numRef>
          </c:yVal>
          <c:smooth val="0"/>
          <c:extLst>
            <c:ext xmlns:c16="http://schemas.microsoft.com/office/drawing/2014/chart" uri="{C3380CC4-5D6E-409C-BE32-E72D297353CC}">
              <c16:uniqueId val="{00000009-D691-4B0B-9400-C510090CCCC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2447300678190391E-2"/>
                  <c:y val="-5.0341905340545667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{56B0EF35-3170-4403-9CC8-498490783DB0}</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D691-4B0B-9400-C510090CCCC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{6A3368CC-49B4-4D89-82BD-5F9C7B306A4F}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691-4B0B-9400-C510090CCCC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{161BE18A-EB7B-4E39-98A3-C8497782D404}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691-4B0B-9400-C510090CCCC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{D226DEA9-A41F-41A3-9269-5F6C54D356E0}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691-4B0B-9400-C510090CCCC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{9FB2BF9A-38FD-427E-89A7-B85FF43EB3AB}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691-4B0B-9400-C510090CCCC8}"/>
                </c:ext>
              </c:extLst>
            </c:dLbl>
            <c:dLbl>
              <c:idx val="8"/>
              <c:layout>
                <c:manualLayout>
                  <c:x val="-3.0948682560031009E-2"/>
                  <c:y val="-5.5834036003663247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{62072768-A158-4D85-907B-E72CDC4B8E67}</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D691-4B0B-9400-C510090CCCC8}"/>
                </c:ext>
              </c:extLst>
            </c:dLbl>
            <c:dLbl>
              <c:idx val="16"/>
              <c:layout>
                <c:manualLayout>
                  <c:x val="-3.1697991619110633E-2"/>
                  <c:y val="-4.1801121578292334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{491DFDAB-0698-402F-83EB-5DD00B9FD4D6}</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D691-4B0B-9400-C510090CCCC8}"/>
                </c:ext>
              </c:extLst>
            </c:dLbl>
            <c:dLbl>
              <c:idx val="24"/>
              <c:layout>
                <c:manualLayout>
                  <c:x val="-3.1570342725075584E-2"/>
                  <c:y val="-0.10538821993455748"/>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{372F44E5-F578-4C49-B94A-7AB7982095E4}</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D691-4B0B-9400-C510090CCCC8}"/>
                </c:ext>
              </c:extLst>
            </c:dLbl>
            <c:dLbl>
              <c:idx val="32"/>
              <c:layout>
                <c:manualLayout>
                  <c:x val="-3.1570342725075584E-2"/>
                  <c:y val="-5.871675387541811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{45399623-8582-4632-A096-94F899A213AF}</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D691-4B0B-9400-C510090CCCC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6.9</c:v>
                </c:pt>
                <c:pt idx="8">
                  <c:v>6.6</c:v>
                </c:pt>
                <c:pt idx="16">
                  <c:v>6.4</c:v>
                </c:pt>
                <c:pt idx="24">
                  <c:v>6.3</c:v>
                </c:pt>
                <c:pt idx="32">
                  <c:v>6.2</c:v>
                </c:pt>
              </c:numCache>
            </c:numRef>
          </c:xVal>
          <c:yVal>
            <c:numRef>
              <c:f>公会計指標分析・財政指標組合せ分析表!$BP$77:$DC$77</c:f>
              <c:numCache>
                <c:formatCode>#,##0.0;"▲ "#,##0.0</c:formatCode>
                <c:ptCount val="40"/>
                <c:pt idx="0">
                  <c:v>35.299999999999997</c:v>
                </c:pt>
                <c:pt idx="8">
                  <c:v>31.9</c:v>
                </c:pt>
                <c:pt idx="16">
                  <c:v>24.2</c:v>
                </c:pt>
                <c:pt idx="24">
                  <c:v>22.1</c:v>
                </c:pt>
                <c:pt idx="32">
                  <c:v>20.399999999999999</c:v>
                </c:pt>
              </c:numCache>
            </c:numRef>
          </c:yVal>
          <c:smooth val="0"/>
          <c:extLst>
            <c:ext xmlns:c16="http://schemas.microsoft.com/office/drawing/2014/chart" uri="{C3380CC4-5D6E-409C-BE32-E72D297353CC}">
              <c16:uniqueId val="{00000013-D691-4B0B-9400-C510090CCCC8}"/>
            </c:ext>
          </c:extLst>
        </c:ser>
        <c:dLbls>
          <c:showLegendKey val="0"/>
          <c:showVal val="1"/>
          <c:showCatName val="0"/>
          <c:showSerName val="0"/>
          <c:showPercent val="0"/>
          <c:showBubbleSize val="0"/>
        </c:dLbls>
        <c:axId val="84219776"/>
        <c:axId val="84234240"/>
      </c:scatterChart>
      <c:valAx>
        <c:axId val="84219776"/>
        <c:scaling>
          <c:orientation val="maxMin"/>
          <c:max val="15"/>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和歌山県橋本市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61,774
61,421
130.55
34,889,718
33,723,103
1,123,932
16,483,523
29,983,418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13.2
86.4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本市の令和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年度の基準財政収入額は、固定資産税</a:t>
          </a:r>
          <a:r>
            <a:rPr kumimoji="1" lang="ja-JP" altLang="en-US" sz="1100">
              <a:solidFill>
                <a:schemeClr val="dk1"/>
              </a:solidFill>
              <a:effectLst/>
              <a:latin typeface="+mn-lt"/>
              <a:ea typeface="+mn-ea"/>
              <a:cs typeface="+mn-cs"/>
            </a:rPr>
            <a:t>や地方消費税交付金</a:t>
          </a:r>
          <a:r>
            <a:rPr kumimoji="1" lang="ja-JP" altLang="ja-JP" sz="1100">
              <a:solidFill>
                <a:schemeClr val="dk1"/>
              </a:solidFill>
              <a:effectLst/>
              <a:latin typeface="+mn-lt"/>
              <a:ea typeface="+mn-ea"/>
              <a:cs typeface="+mn-cs"/>
            </a:rPr>
            <a:t>などの増加により、</a:t>
          </a:r>
          <a:r>
            <a:rPr kumimoji="1" lang="ja-JP" altLang="en-US" sz="1100">
              <a:solidFill>
                <a:schemeClr val="dk1"/>
              </a:solidFill>
              <a:effectLst/>
              <a:latin typeface="+mn-lt"/>
              <a:ea typeface="+mn-ea"/>
              <a:cs typeface="+mn-cs"/>
            </a:rPr>
            <a:t>前</a:t>
          </a:r>
          <a:r>
            <a:rPr kumimoji="1" lang="ja-JP" altLang="ja-JP" sz="1100">
              <a:solidFill>
                <a:schemeClr val="dk1"/>
              </a:solidFill>
              <a:effectLst/>
              <a:latin typeface="+mn-lt"/>
              <a:ea typeface="+mn-ea"/>
              <a:cs typeface="+mn-cs"/>
            </a:rPr>
            <a:t>年度より増加している。しかしながら、基準財政需要額では、新市まちづくり事業で借り入れた多額の市債の償還がすすんでいることにより公債費分が減少しているものの社会福祉費や高齢者保健福祉費など個別算定経費が増加していることもあり財政力指数は減少傾向にある。本市としては類似団体内での財政力指数が下位となっていることもあり、定住促進対策や企業誘致活動による雇用の確保に努め、人口減少に歯止めを掛けるよう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114300</xdr:rowOff>
    </xdr:to>
    <xdr:cxnSp macro="">
      <xdr:nvCxnSpPr>
        <xdr:cNvPr id="64" name="直線コネクタ 63"/>
        <xdr:cNvCxnSpPr/>
      </xdr:nvCxnSpPr>
      <xdr:spPr>
        <a:xfrm flipV="1">
          <a:off x="4953000" y="6401858"/>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124883</xdr:rowOff>
    </xdr:from>
    <xdr:to>
      <xdr:col>23</xdr:col>
      <xdr:colOff>133350</xdr:colOff>
      <xdr:row>44</xdr:row>
      <xdr:rowOff>124883</xdr:rowOff>
    </xdr:to>
    <xdr:cxnSp macro="">
      <xdr:nvCxnSpPr>
        <xdr:cNvPr id="69" name="直線コネクタ 68"/>
        <xdr:cNvCxnSpPr/>
      </xdr:nvCxnSpPr>
      <xdr:spPr>
        <a:xfrm>
          <a:off x="4114800" y="76686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82144</xdr:rowOff>
    </xdr:from>
    <xdr:ext cx="762000" cy="259045"/>
    <xdr:sp macro="" textlink="">
      <xdr:nvSpPr>
        <xdr:cNvPr id="70" name="財政力平均値テキスト"/>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124883</xdr:rowOff>
    </xdr:from>
    <xdr:to>
      <xdr:col>19</xdr:col>
      <xdr:colOff>133350</xdr:colOff>
      <xdr:row>44</xdr:row>
      <xdr:rowOff>124883</xdr:rowOff>
    </xdr:to>
    <xdr:cxnSp macro="">
      <xdr:nvCxnSpPr>
        <xdr:cNvPr id="72" name="直線コネクタ 71"/>
        <xdr:cNvCxnSpPr/>
      </xdr:nvCxnSpPr>
      <xdr:spPr>
        <a:xfrm>
          <a:off x="3225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25400</xdr:rowOff>
    </xdr:from>
    <xdr:to>
      <xdr:col>19</xdr:col>
      <xdr:colOff>184150</xdr:colOff>
      <xdr:row>41</xdr:row>
      <xdr:rowOff>127000</xdr:rowOff>
    </xdr:to>
    <xdr:sp macro="" textlink="">
      <xdr:nvSpPr>
        <xdr:cNvPr id="73" name="フローチャート: 判断 72"/>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137177</xdr:rowOff>
    </xdr:from>
    <xdr:ext cx="736600" cy="259045"/>
    <xdr:sp macro="" textlink="">
      <xdr:nvSpPr>
        <xdr:cNvPr id="74" name="テキスト ボックス 73"/>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104775</xdr:rowOff>
    </xdr:from>
    <xdr:to>
      <xdr:col>15</xdr:col>
      <xdr:colOff>82550</xdr:colOff>
      <xdr:row>44</xdr:row>
      <xdr:rowOff>124883</xdr:rowOff>
    </xdr:to>
    <xdr:cxnSp macro="">
      <xdr:nvCxnSpPr>
        <xdr:cNvPr id="75" name="直線コネクタ 74"/>
        <xdr:cNvCxnSpPr/>
      </xdr:nvCxnSpPr>
      <xdr:spPr>
        <a:xfrm>
          <a:off x="2336800" y="76485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6" name="フローチャート: 判断 75"/>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137177</xdr:rowOff>
    </xdr:from>
    <xdr:ext cx="762000" cy="259045"/>
    <xdr:sp macro="" textlink="">
      <xdr:nvSpPr>
        <xdr:cNvPr id="77" name="テキスト ボックス 76"/>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104775</xdr:rowOff>
    </xdr:from>
    <xdr:to>
      <xdr:col>11</xdr:col>
      <xdr:colOff>31750</xdr:colOff>
      <xdr:row>44</xdr:row>
      <xdr:rowOff>104775</xdr:rowOff>
    </xdr:to>
    <xdr:cxnSp macro="">
      <xdr:nvCxnSpPr>
        <xdr:cNvPr id="78" name="直線コネクタ 77"/>
        <xdr:cNvCxnSpPr/>
      </xdr:nvCxnSpPr>
      <xdr:spPr>
        <a:xfrm>
          <a:off x="1447800" y="76485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45508</xdr:rowOff>
    </xdr:from>
    <xdr:to>
      <xdr:col>11</xdr:col>
      <xdr:colOff>82550</xdr:colOff>
      <xdr:row>41</xdr:row>
      <xdr:rowOff>147108</xdr:rowOff>
    </xdr:to>
    <xdr:sp macro="" textlink="">
      <xdr:nvSpPr>
        <xdr:cNvPr id="79" name="フローチャート: 判断 78"/>
        <xdr:cNvSpPr/>
      </xdr:nvSpPr>
      <xdr:spPr>
        <a:xfrm>
          <a:off x="2286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157285</xdr:rowOff>
    </xdr:from>
    <xdr:ext cx="762000" cy="259045"/>
    <xdr:sp macro="" textlink="">
      <xdr:nvSpPr>
        <xdr:cNvPr id="80" name="テキスト ボックス 79"/>
        <xdr:cNvSpPr txBox="1"/>
      </xdr:nvSpPr>
      <xdr:spPr>
        <a:xfrm>
          <a:off x="1955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65617</xdr:rowOff>
    </xdr:from>
    <xdr:to>
      <xdr:col>7</xdr:col>
      <xdr:colOff>31750</xdr:colOff>
      <xdr:row>41</xdr:row>
      <xdr:rowOff>167217</xdr:rowOff>
    </xdr:to>
    <xdr:sp macro="" textlink="">
      <xdr:nvSpPr>
        <xdr:cNvPr id="81" name="フローチャート: 判断 80"/>
        <xdr:cNvSpPr/>
      </xdr:nvSpPr>
      <xdr:spPr>
        <a:xfrm>
          <a:off x="1397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5944</xdr:rowOff>
    </xdr:from>
    <xdr:ext cx="762000" cy="259045"/>
    <xdr:sp macro="" textlink="">
      <xdr:nvSpPr>
        <xdr:cNvPr id="82" name="テキスト ボックス 81"/>
        <xdr:cNvSpPr txBox="1"/>
      </xdr:nvSpPr>
      <xdr:spPr>
        <a:xfrm>
          <a:off x="1066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74083</xdr:rowOff>
    </xdr:from>
    <xdr:to>
      <xdr:col>23</xdr:col>
      <xdr:colOff>184150</xdr:colOff>
      <xdr:row>45</xdr:row>
      <xdr:rowOff>4233</xdr:rowOff>
    </xdr:to>
    <xdr:sp macro="" textlink="">
      <xdr:nvSpPr>
        <xdr:cNvPr id="88" name="楕円 87"/>
        <xdr:cNvSpPr/>
      </xdr:nvSpPr>
      <xdr:spPr>
        <a:xfrm>
          <a:off x="49022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46160</xdr:rowOff>
    </xdr:from>
    <xdr:ext cx="762000" cy="259045"/>
    <xdr:sp macro="" textlink="">
      <xdr:nvSpPr>
        <xdr:cNvPr id="89" name="財政力該当値テキスト"/>
        <xdr:cNvSpPr txBox="1"/>
      </xdr:nvSpPr>
      <xdr:spPr>
        <a:xfrm>
          <a:off x="5041900" y="7589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74083</xdr:rowOff>
    </xdr:from>
    <xdr:to>
      <xdr:col>19</xdr:col>
      <xdr:colOff>184150</xdr:colOff>
      <xdr:row>45</xdr:row>
      <xdr:rowOff>4233</xdr:rowOff>
    </xdr:to>
    <xdr:sp macro="" textlink="">
      <xdr:nvSpPr>
        <xdr:cNvPr id="90" name="楕円 89"/>
        <xdr:cNvSpPr/>
      </xdr:nvSpPr>
      <xdr:spPr>
        <a:xfrm>
          <a:off x="4064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160460</xdr:rowOff>
    </xdr:from>
    <xdr:ext cx="736600" cy="259045"/>
    <xdr:sp macro="" textlink="">
      <xdr:nvSpPr>
        <xdr:cNvPr id="91" name="テキスト ボックス 90"/>
        <xdr:cNvSpPr txBox="1"/>
      </xdr:nvSpPr>
      <xdr:spPr>
        <a:xfrm>
          <a:off x="3733800" y="7704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74083</xdr:rowOff>
    </xdr:from>
    <xdr:to>
      <xdr:col>15</xdr:col>
      <xdr:colOff>133350</xdr:colOff>
      <xdr:row>45</xdr:row>
      <xdr:rowOff>4233</xdr:rowOff>
    </xdr:to>
    <xdr:sp macro="" textlink="">
      <xdr:nvSpPr>
        <xdr:cNvPr id="92" name="楕円 91"/>
        <xdr:cNvSpPr/>
      </xdr:nvSpPr>
      <xdr:spPr>
        <a:xfrm>
          <a:off x="3175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160460</xdr:rowOff>
    </xdr:from>
    <xdr:ext cx="762000" cy="259045"/>
    <xdr:sp macro="" textlink="">
      <xdr:nvSpPr>
        <xdr:cNvPr id="93" name="テキスト ボックス 92"/>
        <xdr:cNvSpPr txBox="1"/>
      </xdr:nvSpPr>
      <xdr:spPr>
        <a:xfrm>
          <a:off x="2844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53975</xdr:rowOff>
    </xdr:from>
    <xdr:to>
      <xdr:col>11</xdr:col>
      <xdr:colOff>82550</xdr:colOff>
      <xdr:row>44</xdr:row>
      <xdr:rowOff>155575</xdr:rowOff>
    </xdr:to>
    <xdr:sp macro="" textlink="">
      <xdr:nvSpPr>
        <xdr:cNvPr id="94" name="楕円 93"/>
        <xdr:cNvSpPr/>
      </xdr:nvSpPr>
      <xdr:spPr>
        <a:xfrm>
          <a:off x="2286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140352</xdr:rowOff>
    </xdr:from>
    <xdr:ext cx="762000" cy="259045"/>
    <xdr:sp macro="" textlink="">
      <xdr:nvSpPr>
        <xdr:cNvPr id="95" name="テキスト ボックス 94"/>
        <xdr:cNvSpPr txBox="1"/>
      </xdr:nvSpPr>
      <xdr:spPr>
        <a:xfrm>
          <a:off x="1955800" y="768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53975</xdr:rowOff>
    </xdr:from>
    <xdr:to>
      <xdr:col>7</xdr:col>
      <xdr:colOff>31750</xdr:colOff>
      <xdr:row>44</xdr:row>
      <xdr:rowOff>155575</xdr:rowOff>
    </xdr:to>
    <xdr:sp macro="" textlink="">
      <xdr:nvSpPr>
        <xdr:cNvPr id="96" name="楕円 95"/>
        <xdr:cNvSpPr/>
      </xdr:nvSpPr>
      <xdr:spPr>
        <a:xfrm>
          <a:off x="1397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140352</xdr:rowOff>
    </xdr:from>
    <xdr:ext cx="762000" cy="259045"/>
    <xdr:sp macro="" textlink="">
      <xdr:nvSpPr>
        <xdr:cNvPr id="97" name="テキスト ボックス 96"/>
        <xdr:cNvSpPr txBox="1"/>
      </xdr:nvSpPr>
      <xdr:spPr>
        <a:xfrm>
          <a:off x="1066800" y="768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本市の令和</a:t>
          </a:r>
          <a:r>
            <a:rPr kumimoji="1" lang="ja-JP" altLang="en-US" sz="1000">
              <a:solidFill>
                <a:schemeClr val="dk1"/>
              </a:solidFill>
              <a:effectLst/>
              <a:latin typeface="+mn-lt"/>
              <a:ea typeface="+mn-ea"/>
              <a:cs typeface="+mn-cs"/>
            </a:rPr>
            <a:t>２</a:t>
          </a:r>
          <a:r>
            <a:rPr kumimoji="1" lang="ja-JP" altLang="ja-JP" sz="1000">
              <a:solidFill>
                <a:schemeClr val="dk1"/>
              </a:solidFill>
              <a:effectLst/>
              <a:latin typeface="+mn-lt"/>
              <a:ea typeface="+mn-ea"/>
              <a:cs typeface="+mn-cs"/>
            </a:rPr>
            <a:t>年度の経常収支比率は前年度より</a:t>
          </a:r>
          <a:r>
            <a:rPr kumimoji="1" lang="en-US" altLang="ja-JP" sz="1000">
              <a:solidFill>
                <a:schemeClr val="dk1"/>
              </a:solidFill>
              <a:effectLst/>
              <a:latin typeface="+mn-lt"/>
              <a:ea typeface="+mn-ea"/>
              <a:cs typeface="+mn-cs"/>
            </a:rPr>
            <a:t>0.3</a:t>
          </a:r>
          <a:r>
            <a:rPr kumimoji="1" lang="ja-JP" altLang="ja-JP" sz="1000">
              <a:solidFill>
                <a:schemeClr val="dk1"/>
              </a:solidFill>
              <a:effectLst/>
              <a:latin typeface="+mn-lt"/>
              <a:ea typeface="+mn-ea"/>
              <a:cs typeface="+mn-cs"/>
            </a:rPr>
            <a:t>％減少して</a:t>
          </a:r>
          <a:r>
            <a:rPr kumimoji="1" lang="en-US" altLang="ja-JP" sz="1000">
              <a:solidFill>
                <a:schemeClr val="dk1"/>
              </a:solidFill>
              <a:effectLst/>
              <a:latin typeface="+mn-lt"/>
              <a:ea typeface="+mn-ea"/>
              <a:cs typeface="+mn-cs"/>
            </a:rPr>
            <a:t>100.7</a:t>
          </a:r>
          <a:r>
            <a:rPr kumimoji="1" lang="ja-JP" altLang="ja-JP" sz="1000">
              <a:solidFill>
                <a:schemeClr val="dk1"/>
              </a:solidFill>
              <a:effectLst/>
              <a:latin typeface="+mn-lt"/>
              <a:ea typeface="+mn-ea"/>
              <a:cs typeface="+mn-cs"/>
            </a:rPr>
            <a:t>％となり、財政構造の硬直化が</a:t>
          </a:r>
          <a:r>
            <a:rPr kumimoji="1" lang="ja-JP" altLang="en-US" sz="1000">
              <a:solidFill>
                <a:schemeClr val="dk1"/>
              </a:solidFill>
              <a:effectLst/>
              <a:latin typeface="+mn-lt"/>
              <a:ea typeface="+mn-ea"/>
              <a:cs typeface="+mn-cs"/>
            </a:rPr>
            <a:t>少し改善して</a:t>
          </a:r>
          <a:r>
            <a:rPr kumimoji="1" lang="ja-JP" altLang="ja-JP" sz="1000">
              <a:solidFill>
                <a:schemeClr val="dk1"/>
              </a:solidFill>
              <a:effectLst/>
              <a:latin typeface="+mn-lt"/>
              <a:ea typeface="+mn-ea"/>
              <a:cs typeface="+mn-cs"/>
            </a:rPr>
            <a:t>いる。この要因として、歳入</a:t>
          </a:r>
          <a:r>
            <a:rPr kumimoji="1" lang="ja-JP" altLang="en-US" sz="1000">
              <a:solidFill>
                <a:schemeClr val="dk1"/>
              </a:solidFill>
              <a:effectLst/>
              <a:latin typeface="+mn-lt"/>
              <a:ea typeface="+mn-ea"/>
              <a:cs typeface="+mn-cs"/>
            </a:rPr>
            <a:t>では</a:t>
          </a:r>
          <a:r>
            <a:rPr kumimoji="1" lang="ja-JP" altLang="ja-JP" sz="1000">
              <a:solidFill>
                <a:schemeClr val="dk1"/>
              </a:solidFill>
              <a:effectLst/>
              <a:latin typeface="+mn-lt"/>
              <a:ea typeface="+mn-ea"/>
              <a:cs typeface="+mn-cs"/>
            </a:rPr>
            <a:t>地方消費税交付金や普通交付税の増加により経常一般財源</a:t>
          </a:r>
          <a:r>
            <a:rPr kumimoji="1" lang="ja-JP" altLang="en-US" sz="1000">
              <a:solidFill>
                <a:schemeClr val="dk1"/>
              </a:solidFill>
              <a:effectLst/>
              <a:latin typeface="+mn-lt"/>
              <a:ea typeface="+mn-ea"/>
              <a:cs typeface="+mn-cs"/>
            </a:rPr>
            <a:t>が</a:t>
          </a:r>
          <a:r>
            <a:rPr kumimoji="1" lang="ja-JP" altLang="ja-JP" sz="1000">
              <a:solidFill>
                <a:schemeClr val="dk1"/>
              </a:solidFill>
              <a:effectLst/>
              <a:latin typeface="+mn-lt"/>
              <a:ea typeface="+mn-ea"/>
              <a:cs typeface="+mn-cs"/>
            </a:rPr>
            <a:t>増加とな</a:t>
          </a:r>
          <a:r>
            <a:rPr kumimoji="1" lang="ja-JP" altLang="en-US" sz="1000">
              <a:solidFill>
                <a:schemeClr val="dk1"/>
              </a:solidFill>
              <a:effectLst/>
              <a:latin typeface="+mn-lt"/>
              <a:ea typeface="+mn-ea"/>
              <a:cs typeface="+mn-cs"/>
            </a:rPr>
            <a:t>り、</a:t>
          </a:r>
          <a:r>
            <a:rPr kumimoji="1" lang="ja-JP" altLang="ja-JP" sz="1000">
              <a:solidFill>
                <a:schemeClr val="dk1"/>
              </a:solidFill>
              <a:effectLst/>
              <a:latin typeface="+mn-lt"/>
              <a:ea typeface="+mn-ea"/>
              <a:cs typeface="+mn-cs"/>
            </a:rPr>
            <a:t>歳出</a:t>
          </a:r>
          <a:r>
            <a:rPr kumimoji="1" lang="ja-JP" altLang="en-US" sz="1000">
              <a:solidFill>
                <a:schemeClr val="dk1"/>
              </a:solidFill>
              <a:effectLst/>
              <a:latin typeface="+mn-lt"/>
              <a:ea typeface="+mn-ea"/>
              <a:cs typeface="+mn-cs"/>
            </a:rPr>
            <a:t>では</a:t>
          </a:r>
          <a:r>
            <a:rPr kumimoji="1" lang="ja-JP" altLang="ja-JP" sz="1000">
              <a:solidFill>
                <a:schemeClr val="dk1"/>
              </a:solidFill>
              <a:effectLst/>
              <a:latin typeface="+mn-lt"/>
              <a:ea typeface="+mn-ea"/>
              <a:cs typeface="+mn-cs"/>
            </a:rPr>
            <a:t>償還完了</a:t>
          </a:r>
          <a:r>
            <a:rPr kumimoji="1" lang="ja-JP" altLang="en-US" sz="1000">
              <a:solidFill>
                <a:schemeClr val="dk1"/>
              </a:solidFill>
              <a:effectLst/>
              <a:latin typeface="+mn-lt"/>
              <a:ea typeface="+mn-ea"/>
              <a:cs typeface="+mn-cs"/>
            </a:rPr>
            <a:t>に</a:t>
          </a:r>
          <a:r>
            <a:rPr kumimoji="1" lang="ja-JP" altLang="ja-JP" sz="1000">
              <a:solidFill>
                <a:schemeClr val="dk1"/>
              </a:solidFill>
              <a:effectLst/>
              <a:latin typeface="+mn-lt"/>
              <a:ea typeface="+mn-ea"/>
              <a:cs typeface="+mn-cs"/>
            </a:rPr>
            <a:t>よる公債費一般財源の減少により経常一般財源で減少となっ</a:t>
          </a:r>
          <a:r>
            <a:rPr kumimoji="1" lang="ja-JP" altLang="en-US" sz="1000">
              <a:solidFill>
                <a:schemeClr val="dk1"/>
              </a:solidFill>
              <a:effectLst/>
              <a:latin typeface="+mn-lt"/>
              <a:ea typeface="+mn-ea"/>
              <a:cs typeface="+mn-cs"/>
            </a:rPr>
            <a:t>ている</a:t>
          </a:r>
          <a:r>
            <a:rPr kumimoji="1" lang="ja-JP" altLang="ja-JP" sz="1000">
              <a:solidFill>
                <a:schemeClr val="dk1"/>
              </a:solidFill>
              <a:effectLst/>
              <a:latin typeface="+mn-lt"/>
              <a:ea typeface="+mn-ea"/>
              <a:cs typeface="+mn-cs"/>
            </a:rPr>
            <a:t>。公債費は平成</a:t>
          </a:r>
          <a:r>
            <a:rPr kumimoji="1" lang="en-US" altLang="ja-JP" sz="1000">
              <a:solidFill>
                <a:schemeClr val="dk1"/>
              </a:solidFill>
              <a:effectLst/>
              <a:latin typeface="+mn-lt"/>
              <a:ea typeface="+mn-ea"/>
              <a:cs typeface="+mn-cs"/>
            </a:rPr>
            <a:t>29</a:t>
          </a:r>
          <a:r>
            <a:rPr kumimoji="1" lang="ja-JP" altLang="ja-JP" sz="1000">
              <a:solidFill>
                <a:schemeClr val="dk1"/>
              </a:solidFill>
              <a:effectLst/>
              <a:latin typeface="+mn-lt"/>
              <a:ea typeface="+mn-ea"/>
              <a:cs typeface="+mn-cs"/>
            </a:rPr>
            <a:t>年度をピークに徐々に減少していく見込みであるが、経常収支比率は現状並みで推移すると見込んでいる。本市としては、類似団体と比較しても最低レベルにあることから、橋本市財政健全化計画の実行による歳出削減に取り組み、経常収支比率の良化に努め</a:t>
          </a:r>
          <a:r>
            <a:rPr lang="ja-JP" altLang="ja-JP" sz="1000" b="0" i="0" baseline="0">
              <a:solidFill>
                <a:schemeClr val="dk1"/>
              </a:solidFill>
              <a:effectLst/>
              <a:latin typeface="+mn-lt"/>
              <a:ea typeface="+mn-ea"/>
              <a:cs typeface="+mn-cs"/>
            </a:rPr>
            <a:t>財政のスリム化を図る。</a:t>
          </a:r>
          <a:endParaRPr lang="ja-JP" altLang="ja-JP" sz="11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129540</xdr:rowOff>
    </xdr:from>
    <xdr:to>
      <xdr:col>23</xdr:col>
      <xdr:colOff>133350</xdr:colOff>
      <xdr:row>66</xdr:row>
      <xdr:rowOff>26246</xdr:rowOff>
    </xdr:to>
    <xdr:cxnSp macro="">
      <xdr:nvCxnSpPr>
        <xdr:cNvPr id="127" name="直線コネクタ 126"/>
        <xdr:cNvCxnSpPr/>
      </xdr:nvCxnSpPr>
      <xdr:spPr>
        <a:xfrm flipV="1">
          <a:off x="4953000" y="9902190"/>
          <a:ext cx="0" cy="1439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169773</xdr:rowOff>
    </xdr:from>
    <xdr:ext cx="762000" cy="259045"/>
    <xdr:sp macro="" textlink="">
      <xdr:nvSpPr>
        <xdr:cNvPr id="128" name="財政構造の弾力性最小値テキスト"/>
        <xdr:cNvSpPr txBox="1"/>
      </xdr:nvSpPr>
      <xdr:spPr>
        <a:xfrm>
          <a:off x="5041900" y="1131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26246</xdr:rowOff>
    </xdr:from>
    <xdr:to>
      <xdr:col>24</xdr:col>
      <xdr:colOff>12700</xdr:colOff>
      <xdr:row>66</xdr:row>
      <xdr:rowOff>26246</xdr:rowOff>
    </xdr:to>
    <xdr:cxnSp macro="">
      <xdr:nvCxnSpPr>
        <xdr:cNvPr id="129" name="直線コネクタ 128"/>
        <xdr:cNvCxnSpPr/>
      </xdr:nvCxnSpPr>
      <xdr:spPr>
        <a:xfrm>
          <a:off x="4864100" y="1134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44467</xdr:rowOff>
    </xdr:from>
    <xdr:ext cx="762000" cy="259045"/>
    <xdr:sp macro="" textlink="">
      <xdr:nvSpPr>
        <xdr:cNvPr id="130" name="財政構造の弾力性最大値テキスト"/>
        <xdr:cNvSpPr txBox="1"/>
      </xdr:nvSpPr>
      <xdr:spPr>
        <a:xfrm>
          <a:off x="5041900" y="9645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129540</xdr:rowOff>
    </xdr:from>
    <xdr:to>
      <xdr:col>24</xdr:col>
      <xdr:colOff>12700</xdr:colOff>
      <xdr:row>57</xdr:row>
      <xdr:rowOff>129540</xdr:rowOff>
    </xdr:to>
    <xdr:cxnSp macro="">
      <xdr:nvCxnSpPr>
        <xdr:cNvPr id="131" name="直線コネクタ 130"/>
        <xdr:cNvCxnSpPr/>
      </xdr:nvCxnSpPr>
      <xdr:spPr>
        <a:xfrm>
          <a:off x="4864100" y="9902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109220</xdr:rowOff>
    </xdr:from>
    <xdr:to>
      <xdr:col>23</xdr:col>
      <xdr:colOff>133350</xdr:colOff>
      <xdr:row>65</xdr:row>
      <xdr:rowOff>133350</xdr:rowOff>
    </xdr:to>
    <xdr:cxnSp macro="">
      <xdr:nvCxnSpPr>
        <xdr:cNvPr id="132" name="直線コネクタ 131"/>
        <xdr:cNvCxnSpPr/>
      </xdr:nvCxnSpPr>
      <xdr:spPr>
        <a:xfrm flipV="1">
          <a:off x="4114800" y="1125347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10177</xdr:rowOff>
    </xdr:from>
    <xdr:ext cx="762000" cy="259045"/>
    <xdr:sp macro="" textlink="">
      <xdr:nvSpPr>
        <xdr:cNvPr id="133" name="財政構造の弾力性平均値テキスト"/>
        <xdr:cNvSpPr txBox="1"/>
      </xdr:nvSpPr>
      <xdr:spPr>
        <a:xfrm>
          <a:off x="5041900" y="1046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165100</xdr:rowOff>
    </xdr:from>
    <xdr:to>
      <xdr:col>23</xdr:col>
      <xdr:colOff>184150</xdr:colOff>
      <xdr:row>62</xdr:row>
      <xdr:rowOff>95250</xdr:rowOff>
    </xdr:to>
    <xdr:sp macro="" textlink="">
      <xdr:nvSpPr>
        <xdr:cNvPr id="134" name="フローチャート: 判断 133"/>
        <xdr:cNvSpPr/>
      </xdr:nvSpPr>
      <xdr:spPr>
        <a:xfrm>
          <a:off x="49022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85090</xdr:rowOff>
    </xdr:from>
    <xdr:to>
      <xdr:col>19</xdr:col>
      <xdr:colOff>133350</xdr:colOff>
      <xdr:row>65</xdr:row>
      <xdr:rowOff>133350</xdr:rowOff>
    </xdr:to>
    <xdr:cxnSp macro="">
      <xdr:nvCxnSpPr>
        <xdr:cNvPr id="135" name="直線コネクタ 134"/>
        <xdr:cNvCxnSpPr/>
      </xdr:nvCxnSpPr>
      <xdr:spPr>
        <a:xfrm>
          <a:off x="3225800" y="1122934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25823</xdr:rowOff>
    </xdr:from>
    <xdr:to>
      <xdr:col>19</xdr:col>
      <xdr:colOff>184150</xdr:colOff>
      <xdr:row>62</xdr:row>
      <xdr:rowOff>127423</xdr:rowOff>
    </xdr:to>
    <xdr:sp macro="" textlink="">
      <xdr:nvSpPr>
        <xdr:cNvPr id="136" name="フローチャート: 判断 135"/>
        <xdr:cNvSpPr/>
      </xdr:nvSpPr>
      <xdr:spPr>
        <a:xfrm>
          <a:off x="4064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137600</xdr:rowOff>
    </xdr:from>
    <xdr:ext cx="736600" cy="259045"/>
    <xdr:sp macro="" textlink="">
      <xdr:nvSpPr>
        <xdr:cNvPr id="137" name="テキスト ボックス 136"/>
        <xdr:cNvSpPr txBox="1"/>
      </xdr:nvSpPr>
      <xdr:spPr>
        <a:xfrm>
          <a:off x="3733800" y="1042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85090</xdr:rowOff>
    </xdr:from>
    <xdr:to>
      <xdr:col>15</xdr:col>
      <xdr:colOff>82550</xdr:colOff>
      <xdr:row>66</xdr:row>
      <xdr:rowOff>18204</xdr:rowOff>
    </xdr:to>
    <xdr:cxnSp macro="">
      <xdr:nvCxnSpPr>
        <xdr:cNvPr id="138" name="直線コネクタ 137"/>
        <xdr:cNvCxnSpPr/>
      </xdr:nvCxnSpPr>
      <xdr:spPr>
        <a:xfrm flipV="1">
          <a:off x="2336800" y="11229340"/>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9737</xdr:rowOff>
    </xdr:from>
    <xdr:to>
      <xdr:col>15</xdr:col>
      <xdr:colOff>133350</xdr:colOff>
      <xdr:row>62</xdr:row>
      <xdr:rowOff>111337</xdr:rowOff>
    </xdr:to>
    <xdr:sp macro="" textlink="">
      <xdr:nvSpPr>
        <xdr:cNvPr id="139" name="フローチャート: 判断 138"/>
        <xdr:cNvSpPr/>
      </xdr:nvSpPr>
      <xdr:spPr>
        <a:xfrm>
          <a:off x="3175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121514</xdr:rowOff>
    </xdr:from>
    <xdr:ext cx="762000" cy="259045"/>
    <xdr:sp macro="" textlink="">
      <xdr:nvSpPr>
        <xdr:cNvPr id="140" name="テキスト ボックス 139"/>
        <xdr:cNvSpPr txBox="1"/>
      </xdr:nvSpPr>
      <xdr:spPr>
        <a:xfrm>
          <a:off x="2844800" y="1040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77046</xdr:rowOff>
    </xdr:from>
    <xdr:to>
      <xdr:col>11</xdr:col>
      <xdr:colOff>31750</xdr:colOff>
      <xdr:row>66</xdr:row>
      <xdr:rowOff>18204</xdr:rowOff>
    </xdr:to>
    <xdr:cxnSp macro="">
      <xdr:nvCxnSpPr>
        <xdr:cNvPr id="141" name="直線コネクタ 140"/>
        <xdr:cNvCxnSpPr/>
      </xdr:nvCxnSpPr>
      <xdr:spPr>
        <a:xfrm>
          <a:off x="1447800" y="11221296"/>
          <a:ext cx="889000" cy="112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33867</xdr:rowOff>
    </xdr:from>
    <xdr:to>
      <xdr:col>11</xdr:col>
      <xdr:colOff>82550</xdr:colOff>
      <xdr:row>62</xdr:row>
      <xdr:rowOff>135467</xdr:rowOff>
    </xdr:to>
    <xdr:sp macro="" textlink="">
      <xdr:nvSpPr>
        <xdr:cNvPr id="142" name="フローチャート: 判断 141"/>
        <xdr:cNvSpPr/>
      </xdr:nvSpPr>
      <xdr:spPr>
        <a:xfrm>
          <a:off x="2286000" y="1066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145644</xdr:rowOff>
    </xdr:from>
    <xdr:ext cx="762000" cy="259045"/>
    <xdr:sp macro="" textlink="">
      <xdr:nvSpPr>
        <xdr:cNvPr id="143" name="テキスト ボックス 142"/>
        <xdr:cNvSpPr txBox="1"/>
      </xdr:nvSpPr>
      <xdr:spPr>
        <a:xfrm>
          <a:off x="1955800" y="1043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17780</xdr:rowOff>
    </xdr:from>
    <xdr:to>
      <xdr:col>7</xdr:col>
      <xdr:colOff>31750</xdr:colOff>
      <xdr:row>62</xdr:row>
      <xdr:rowOff>119380</xdr:rowOff>
    </xdr:to>
    <xdr:sp macro="" textlink="">
      <xdr:nvSpPr>
        <xdr:cNvPr id="144" name="フローチャート: 判断 143"/>
        <xdr:cNvSpPr/>
      </xdr:nvSpPr>
      <xdr:spPr>
        <a:xfrm>
          <a:off x="1397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129557</xdr:rowOff>
    </xdr:from>
    <xdr:ext cx="762000" cy="259045"/>
    <xdr:sp macro="" textlink="">
      <xdr:nvSpPr>
        <xdr:cNvPr id="145" name="テキスト ボックス 144"/>
        <xdr:cNvSpPr txBox="1"/>
      </xdr:nvSpPr>
      <xdr:spPr>
        <a:xfrm>
          <a:off x="1066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58420</xdr:rowOff>
    </xdr:from>
    <xdr:to>
      <xdr:col>23</xdr:col>
      <xdr:colOff>184150</xdr:colOff>
      <xdr:row>65</xdr:row>
      <xdr:rowOff>160020</xdr:rowOff>
    </xdr:to>
    <xdr:sp macro="" textlink="">
      <xdr:nvSpPr>
        <xdr:cNvPr id="151" name="楕円 150"/>
        <xdr:cNvSpPr/>
      </xdr:nvSpPr>
      <xdr:spPr>
        <a:xfrm>
          <a:off x="49022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125747</xdr:rowOff>
    </xdr:from>
    <xdr:ext cx="762000" cy="259045"/>
    <xdr:sp macro="" textlink="">
      <xdr:nvSpPr>
        <xdr:cNvPr id="152" name="財政構造の弾力性該当値テキスト"/>
        <xdr:cNvSpPr txBox="1"/>
      </xdr:nvSpPr>
      <xdr:spPr>
        <a:xfrm>
          <a:off x="5041900" y="1109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82550</xdr:rowOff>
    </xdr:from>
    <xdr:to>
      <xdr:col>19</xdr:col>
      <xdr:colOff>184150</xdr:colOff>
      <xdr:row>66</xdr:row>
      <xdr:rowOff>12700</xdr:rowOff>
    </xdr:to>
    <xdr:sp macro="" textlink="">
      <xdr:nvSpPr>
        <xdr:cNvPr id="153" name="楕円 152"/>
        <xdr:cNvSpPr/>
      </xdr:nvSpPr>
      <xdr:spPr>
        <a:xfrm>
          <a:off x="40640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168927</xdr:rowOff>
    </xdr:from>
    <xdr:ext cx="736600" cy="259045"/>
    <xdr:sp macro="" textlink="">
      <xdr:nvSpPr>
        <xdr:cNvPr id="154" name="テキスト ボックス 153"/>
        <xdr:cNvSpPr txBox="1"/>
      </xdr:nvSpPr>
      <xdr:spPr>
        <a:xfrm>
          <a:off x="3733800" y="1131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34290</xdr:rowOff>
    </xdr:from>
    <xdr:to>
      <xdr:col>15</xdr:col>
      <xdr:colOff>133350</xdr:colOff>
      <xdr:row>65</xdr:row>
      <xdr:rowOff>135890</xdr:rowOff>
    </xdr:to>
    <xdr:sp macro="" textlink="">
      <xdr:nvSpPr>
        <xdr:cNvPr id="155" name="楕円 154"/>
        <xdr:cNvSpPr/>
      </xdr:nvSpPr>
      <xdr:spPr>
        <a:xfrm>
          <a:off x="3175000" y="111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120667</xdr:rowOff>
    </xdr:from>
    <xdr:ext cx="762000" cy="259045"/>
    <xdr:sp macro="" textlink="">
      <xdr:nvSpPr>
        <xdr:cNvPr id="156" name="テキスト ボックス 155"/>
        <xdr:cNvSpPr txBox="1"/>
      </xdr:nvSpPr>
      <xdr:spPr>
        <a:xfrm>
          <a:off x="2844800" y="1126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138854</xdr:rowOff>
    </xdr:from>
    <xdr:to>
      <xdr:col>11</xdr:col>
      <xdr:colOff>82550</xdr:colOff>
      <xdr:row>66</xdr:row>
      <xdr:rowOff>69004</xdr:rowOff>
    </xdr:to>
    <xdr:sp macro="" textlink="">
      <xdr:nvSpPr>
        <xdr:cNvPr id="157" name="楕円 156"/>
        <xdr:cNvSpPr/>
      </xdr:nvSpPr>
      <xdr:spPr>
        <a:xfrm>
          <a:off x="2286000" y="1128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53781</xdr:rowOff>
    </xdr:from>
    <xdr:ext cx="762000" cy="259045"/>
    <xdr:sp macro="" textlink="">
      <xdr:nvSpPr>
        <xdr:cNvPr id="158" name="テキスト ボックス 157"/>
        <xdr:cNvSpPr txBox="1"/>
      </xdr:nvSpPr>
      <xdr:spPr>
        <a:xfrm>
          <a:off x="1955800" y="1136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26246</xdr:rowOff>
    </xdr:from>
    <xdr:to>
      <xdr:col>7</xdr:col>
      <xdr:colOff>31750</xdr:colOff>
      <xdr:row>65</xdr:row>
      <xdr:rowOff>127846</xdr:rowOff>
    </xdr:to>
    <xdr:sp macro="" textlink="">
      <xdr:nvSpPr>
        <xdr:cNvPr id="159" name="楕円 158"/>
        <xdr:cNvSpPr/>
      </xdr:nvSpPr>
      <xdr:spPr>
        <a:xfrm>
          <a:off x="1397000" y="1117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112623</xdr:rowOff>
    </xdr:from>
    <xdr:ext cx="762000" cy="259045"/>
    <xdr:sp macro="" textlink="">
      <xdr:nvSpPr>
        <xdr:cNvPr id="160" name="テキスト ボックス 159"/>
        <xdr:cNvSpPr txBox="1"/>
      </xdr:nvSpPr>
      <xdr:spPr>
        <a:xfrm>
          <a:off x="1066800" y="1125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[131,210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本市は</a:t>
          </a:r>
          <a:r>
            <a:rPr kumimoji="1" lang="ja-JP" altLang="en-US" sz="1000">
              <a:solidFill>
                <a:schemeClr val="dk1"/>
              </a:solidFill>
              <a:effectLst/>
              <a:latin typeface="+mn-lt"/>
              <a:ea typeface="+mn-ea"/>
              <a:cs typeface="+mn-cs"/>
            </a:rPr>
            <a:t>令和２年度まで</a:t>
          </a:r>
          <a:r>
            <a:rPr kumimoji="1" lang="ja-JP" altLang="ja-JP" sz="1000">
              <a:solidFill>
                <a:schemeClr val="dk1"/>
              </a:solidFill>
              <a:effectLst/>
              <a:latin typeface="+mn-lt"/>
              <a:ea typeface="+mn-ea"/>
              <a:cs typeface="+mn-cs"/>
            </a:rPr>
            <a:t>橋本市財政健全化計画実行による人件費の削減、定員適正化計画に基づく退職者の８割採用及び公私連携の認定こども園化を推進することで職員数の削減を図っていることから、人件費は年々減少してい</a:t>
          </a:r>
          <a:r>
            <a:rPr kumimoji="1" lang="ja-JP" altLang="en-US" sz="1000">
              <a:solidFill>
                <a:schemeClr val="dk1"/>
              </a:solidFill>
              <a:effectLst/>
              <a:latin typeface="+mn-lt"/>
              <a:ea typeface="+mn-ea"/>
              <a:cs typeface="+mn-cs"/>
            </a:rPr>
            <a:t>た</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しかし、会計年度任用職員制度の開始により、前年度と比べて人件費は増加となった。また、</a:t>
          </a:r>
          <a:r>
            <a:rPr kumimoji="1" lang="ja-JP" altLang="ja-JP" sz="1000">
              <a:solidFill>
                <a:schemeClr val="dk1"/>
              </a:solidFill>
              <a:effectLst/>
              <a:latin typeface="+mn-lt"/>
              <a:ea typeface="+mn-ea"/>
              <a:cs typeface="+mn-cs"/>
            </a:rPr>
            <a:t>物件費については橋本市財政健全化計画に基づく物件費の削減により、人口１人当たりの物件費等決算額は、減少傾向にある。しかしながら、これらの経費は類似団体と比較しても、依然として高額であることから、今後も定員適正化の継続するとともに、橋本市財政健全化計画により物件費等ランニングコストの縮減や継続事業の見直しを図り経常経費の縮減に努める。</a:t>
          </a:r>
          <a:endParaRPr lang="ja-JP" altLang="ja-JP" sz="1100">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156178</xdr:rowOff>
    </xdr:from>
    <xdr:to>
      <xdr:col>23</xdr:col>
      <xdr:colOff>133350</xdr:colOff>
      <xdr:row>89</xdr:row>
      <xdr:rowOff>135362</xdr:rowOff>
    </xdr:to>
    <xdr:cxnSp macro="">
      <xdr:nvCxnSpPr>
        <xdr:cNvPr id="192" name="直線コネクタ 191"/>
        <xdr:cNvCxnSpPr/>
      </xdr:nvCxnSpPr>
      <xdr:spPr>
        <a:xfrm flipV="1">
          <a:off x="4953000" y="13700728"/>
          <a:ext cx="0" cy="16936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107439</xdr:rowOff>
    </xdr:from>
    <xdr:ext cx="762000" cy="259045"/>
    <xdr:sp macro="" textlink="">
      <xdr:nvSpPr>
        <xdr:cNvPr id="193" name="人件費・物件費等の状況最小値テキスト"/>
        <xdr:cNvSpPr txBox="1"/>
      </xdr:nvSpPr>
      <xdr:spPr>
        <a:xfrm>
          <a:off x="5041900" y="1536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135362</xdr:rowOff>
    </xdr:from>
    <xdr:to>
      <xdr:col>24</xdr:col>
      <xdr:colOff>12700</xdr:colOff>
      <xdr:row>89</xdr:row>
      <xdr:rowOff>135362</xdr:rowOff>
    </xdr:to>
    <xdr:cxnSp macro="">
      <xdr:nvCxnSpPr>
        <xdr:cNvPr id="194" name="直線コネクタ 193"/>
        <xdr:cNvCxnSpPr/>
      </xdr:nvCxnSpPr>
      <xdr:spPr>
        <a:xfrm>
          <a:off x="4864100" y="15394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71105</xdr:rowOff>
    </xdr:from>
    <xdr:ext cx="762000" cy="259045"/>
    <xdr:sp macro="" textlink="">
      <xdr:nvSpPr>
        <xdr:cNvPr id="195" name="人件費・物件費等の状況最大値テキスト"/>
        <xdr:cNvSpPr txBox="1"/>
      </xdr:nvSpPr>
      <xdr:spPr>
        <a:xfrm>
          <a:off x="5041900" y="13444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156178</xdr:rowOff>
    </xdr:from>
    <xdr:to>
      <xdr:col>24</xdr:col>
      <xdr:colOff>12700</xdr:colOff>
      <xdr:row>79</xdr:row>
      <xdr:rowOff>156178</xdr:rowOff>
    </xdr:to>
    <xdr:cxnSp macro="">
      <xdr:nvCxnSpPr>
        <xdr:cNvPr id="196" name="直線コネクタ 195"/>
        <xdr:cNvCxnSpPr/>
      </xdr:nvCxnSpPr>
      <xdr:spPr>
        <a:xfrm>
          <a:off x="4864100" y="13700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52228</xdr:rowOff>
    </xdr:from>
    <xdr:to>
      <xdr:col>23</xdr:col>
      <xdr:colOff>133350</xdr:colOff>
      <xdr:row>83</xdr:row>
      <xdr:rowOff>50791</xdr:rowOff>
    </xdr:to>
    <xdr:cxnSp macro="">
      <xdr:nvCxnSpPr>
        <xdr:cNvPr id="197" name="直線コネクタ 196"/>
        <xdr:cNvCxnSpPr/>
      </xdr:nvCxnSpPr>
      <xdr:spPr>
        <a:xfrm>
          <a:off x="4114800" y="14111128"/>
          <a:ext cx="838200" cy="170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73282</xdr:rowOff>
    </xdr:from>
    <xdr:ext cx="762000" cy="259045"/>
    <xdr:sp macro="" textlink="">
      <xdr:nvSpPr>
        <xdr:cNvPr id="198" name="人件費・物件費等の状況平均値テキスト"/>
        <xdr:cNvSpPr txBox="1"/>
      </xdr:nvSpPr>
      <xdr:spPr>
        <a:xfrm>
          <a:off x="5041900" y="139607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56755</xdr:rowOff>
    </xdr:from>
    <xdr:to>
      <xdr:col>23</xdr:col>
      <xdr:colOff>184150</xdr:colOff>
      <xdr:row>82</xdr:row>
      <xdr:rowOff>158355</xdr:rowOff>
    </xdr:to>
    <xdr:sp macro="" textlink="">
      <xdr:nvSpPr>
        <xdr:cNvPr id="199" name="フローチャート: 判断 198"/>
        <xdr:cNvSpPr/>
      </xdr:nvSpPr>
      <xdr:spPr>
        <a:xfrm>
          <a:off x="4902200" y="14115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52228</xdr:rowOff>
    </xdr:from>
    <xdr:to>
      <xdr:col>19</xdr:col>
      <xdr:colOff>133350</xdr:colOff>
      <xdr:row>82</xdr:row>
      <xdr:rowOff>87526</xdr:rowOff>
    </xdr:to>
    <xdr:cxnSp macro="">
      <xdr:nvCxnSpPr>
        <xdr:cNvPr id="200" name="直線コネクタ 199"/>
        <xdr:cNvCxnSpPr/>
      </xdr:nvCxnSpPr>
      <xdr:spPr>
        <a:xfrm flipV="1">
          <a:off x="3225800" y="14111128"/>
          <a:ext cx="889000" cy="35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32355</xdr:rowOff>
    </xdr:from>
    <xdr:to>
      <xdr:col>19</xdr:col>
      <xdr:colOff>184150</xdr:colOff>
      <xdr:row>81</xdr:row>
      <xdr:rowOff>133955</xdr:rowOff>
    </xdr:to>
    <xdr:sp macro="" textlink="">
      <xdr:nvSpPr>
        <xdr:cNvPr id="201" name="フローチャート: 判断 200"/>
        <xdr:cNvSpPr/>
      </xdr:nvSpPr>
      <xdr:spPr>
        <a:xfrm>
          <a:off x="4064000" y="13919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144132</xdr:rowOff>
    </xdr:from>
    <xdr:ext cx="736600" cy="259045"/>
    <xdr:sp macro="" textlink="">
      <xdr:nvSpPr>
        <xdr:cNvPr id="202" name="テキスト ボックス 201"/>
        <xdr:cNvSpPr txBox="1"/>
      </xdr:nvSpPr>
      <xdr:spPr>
        <a:xfrm>
          <a:off x="3733800" y="13688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87526</xdr:rowOff>
    </xdr:from>
    <xdr:to>
      <xdr:col>15</xdr:col>
      <xdr:colOff>82550</xdr:colOff>
      <xdr:row>82</xdr:row>
      <xdr:rowOff>114984</xdr:rowOff>
    </xdr:to>
    <xdr:cxnSp macro="">
      <xdr:nvCxnSpPr>
        <xdr:cNvPr id="203" name="直線コネクタ 202"/>
        <xdr:cNvCxnSpPr/>
      </xdr:nvCxnSpPr>
      <xdr:spPr>
        <a:xfrm flipV="1">
          <a:off x="2336800" y="14146426"/>
          <a:ext cx="889000" cy="27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138878</xdr:rowOff>
    </xdr:from>
    <xdr:to>
      <xdr:col>15</xdr:col>
      <xdr:colOff>133350</xdr:colOff>
      <xdr:row>81</xdr:row>
      <xdr:rowOff>69028</xdr:rowOff>
    </xdr:to>
    <xdr:sp macro="" textlink="">
      <xdr:nvSpPr>
        <xdr:cNvPr id="204" name="フローチャート: 判断 203"/>
        <xdr:cNvSpPr/>
      </xdr:nvSpPr>
      <xdr:spPr>
        <a:xfrm>
          <a:off x="3175000" y="1385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79205</xdr:rowOff>
    </xdr:from>
    <xdr:ext cx="762000" cy="259045"/>
    <xdr:sp macro="" textlink="">
      <xdr:nvSpPr>
        <xdr:cNvPr id="205" name="テキスト ボックス 204"/>
        <xdr:cNvSpPr txBox="1"/>
      </xdr:nvSpPr>
      <xdr:spPr>
        <a:xfrm>
          <a:off x="2844800" y="13623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91680</xdr:rowOff>
    </xdr:from>
    <xdr:to>
      <xdr:col>11</xdr:col>
      <xdr:colOff>31750</xdr:colOff>
      <xdr:row>82</xdr:row>
      <xdr:rowOff>114984</xdr:rowOff>
    </xdr:to>
    <xdr:cxnSp macro="">
      <xdr:nvCxnSpPr>
        <xdr:cNvPr id="206" name="直線コネクタ 205"/>
        <xdr:cNvCxnSpPr/>
      </xdr:nvCxnSpPr>
      <xdr:spPr>
        <a:xfrm>
          <a:off x="1447800" y="14150580"/>
          <a:ext cx="889000" cy="23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121487</xdr:rowOff>
    </xdr:from>
    <xdr:to>
      <xdr:col>11</xdr:col>
      <xdr:colOff>82550</xdr:colOff>
      <xdr:row>81</xdr:row>
      <xdr:rowOff>51637</xdr:rowOff>
    </xdr:to>
    <xdr:sp macro="" textlink="">
      <xdr:nvSpPr>
        <xdr:cNvPr id="207" name="フローチャート: 判断 206"/>
        <xdr:cNvSpPr/>
      </xdr:nvSpPr>
      <xdr:spPr>
        <a:xfrm>
          <a:off x="2286000" y="1383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61814</xdr:rowOff>
    </xdr:from>
    <xdr:ext cx="762000" cy="259045"/>
    <xdr:sp macro="" textlink="">
      <xdr:nvSpPr>
        <xdr:cNvPr id="208" name="テキスト ボックス 207"/>
        <xdr:cNvSpPr txBox="1"/>
      </xdr:nvSpPr>
      <xdr:spPr>
        <a:xfrm>
          <a:off x="1955800" y="13606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112610</xdr:rowOff>
    </xdr:from>
    <xdr:to>
      <xdr:col>7</xdr:col>
      <xdr:colOff>31750</xdr:colOff>
      <xdr:row>81</xdr:row>
      <xdr:rowOff>42760</xdr:rowOff>
    </xdr:to>
    <xdr:sp macro="" textlink="">
      <xdr:nvSpPr>
        <xdr:cNvPr id="209" name="フローチャート: 判断 208"/>
        <xdr:cNvSpPr/>
      </xdr:nvSpPr>
      <xdr:spPr>
        <a:xfrm>
          <a:off x="1397000" y="1382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52937</xdr:rowOff>
    </xdr:from>
    <xdr:ext cx="762000" cy="259045"/>
    <xdr:sp macro="" textlink="">
      <xdr:nvSpPr>
        <xdr:cNvPr id="210" name="テキスト ボックス 209"/>
        <xdr:cNvSpPr txBox="1"/>
      </xdr:nvSpPr>
      <xdr:spPr>
        <a:xfrm>
          <a:off x="1066800" y="13597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171441</xdr:rowOff>
    </xdr:from>
    <xdr:to>
      <xdr:col>23</xdr:col>
      <xdr:colOff>184150</xdr:colOff>
      <xdr:row>83</xdr:row>
      <xdr:rowOff>101591</xdr:rowOff>
    </xdr:to>
    <xdr:sp macro="" textlink="">
      <xdr:nvSpPr>
        <xdr:cNvPr id="216" name="楕円 215"/>
        <xdr:cNvSpPr/>
      </xdr:nvSpPr>
      <xdr:spPr>
        <a:xfrm>
          <a:off x="4902200" y="14230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143518</xdr:rowOff>
    </xdr:from>
    <xdr:ext cx="762000" cy="259045"/>
    <xdr:sp macro="" textlink="">
      <xdr:nvSpPr>
        <xdr:cNvPr id="217" name="人件費・物件費等の状況該当値テキスト"/>
        <xdr:cNvSpPr txBox="1"/>
      </xdr:nvSpPr>
      <xdr:spPr>
        <a:xfrm>
          <a:off x="5041900" y="14202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1428</xdr:rowOff>
    </xdr:from>
    <xdr:to>
      <xdr:col>19</xdr:col>
      <xdr:colOff>184150</xdr:colOff>
      <xdr:row>82</xdr:row>
      <xdr:rowOff>103028</xdr:rowOff>
    </xdr:to>
    <xdr:sp macro="" textlink="">
      <xdr:nvSpPr>
        <xdr:cNvPr id="218" name="楕円 217"/>
        <xdr:cNvSpPr/>
      </xdr:nvSpPr>
      <xdr:spPr>
        <a:xfrm>
          <a:off x="4064000" y="1406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87805</xdr:rowOff>
    </xdr:from>
    <xdr:ext cx="736600" cy="259045"/>
    <xdr:sp macro="" textlink="">
      <xdr:nvSpPr>
        <xdr:cNvPr id="219" name="テキスト ボックス 218"/>
        <xdr:cNvSpPr txBox="1"/>
      </xdr:nvSpPr>
      <xdr:spPr>
        <a:xfrm>
          <a:off x="3733800" y="14146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36726</xdr:rowOff>
    </xdr:from>
    <xdr:to>
      <xdr:col>15</xdr:col>
      <xdr:colOff>133350</xdr:colOff>
      <xdr:row>82</xdr:row>
      <xdr:rowOff>138326</xdr:rowOff>
    </xdr:to>
    <xdr:sp macro="" textlink="">
      <xdr:nvSpPr>
        <xdr:cNvPr id="220" name="楕円 219"/>
        <xdr:cNvSpPr/>
      </xdr:nvSpPr>
      <xdr:spPr>
        <a:xfrm>
          <a:off x="3175000" y="1409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123103</xdr:rowOff>
    </xdr:from>
    <xdr:ext cx="762000" cy="259045"/>
    <xdr:sp macro="" textlink="">
      <xdr:nvSpPr>
        <xdr:cNvPr id="221" name="テキスト ボックス 220"/>
        <xdr:cNvSpPr txBox="1"/>
      </xdr:nvSpPr>
      <xdr:spPr>
        <a:xfrm>
          <a:off x="2844800" y="14182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64184</xdr:rowOff>
    </xdr:from>
    <xdr:to>
      <xdr:col>11</xdr:col>
      <xdr:colOff>82550</xdr:colOff>
      <xdr:row>82</xdr:row>
      <xdr:rowOff>165784</xdr:rowOff>
    </xdr:to>
    <xdr:sp macro="" textlink="">
      <xdr:nvSpPr>
        <xdr:cNvPr id="222" name="楕円 221"/>
        <xdr:cNvSpPr/>
      </xdr:nvSpPr>
      <xdr:spPr>
        <a:xfrm>
          <a:off x="2286000" y="14123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150561</xdr:rowOff>
    </xdr:from>
    <xdr:ext cx="762000" cy="259045"/>
    <xdr:sp macro="" textlink="">
      <xdr:nvSpPr>
        <xdr:cNvPr id="223" name="テキスト ボックス 222"/>
        <xdr:cNvSpPr txBox="1"/>
      </xdr:nvSpPr>
      <xdr:spPr>
        <a:xfrm>
          <a:off x="1955800" y="14209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40880</xdr:rowOff>
    </xdr:from>
    <xdr:to>
      <xdr:col>7</xdr:col>
      <xdr:colOff>31750</xdr:colOff>
      <xdr:row>82</xdr:row>
      <xdr:rowOff>142480</xdr:rowOff>
    </xdr:to>
    <xdr:sp macro="" textlink="">
      <xdr:nvSpPr>
        <xdr:cNvPr id="224" name="楕円 223"/>
        <xdr:cNvSpPr/>
      </xdr:nvSpPr>
      <xdr:spPr>
        <a:xfrm>
          <a:off x="1397000" y="1409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127257</xdr:rowOff>
    </xdr:from>
    <xdr:ext cx="762000" cy="259045"/>
    <xdr:sp macro="" textlink="">
      <xdr:nvSpPr>
        <xdr:cNvPr id="225" name="テキスト ボックス 224"/>
        <xdr:cNvSpPr txBox="1"/>
      </xdr:nvSpPr>
      <xdr:spPr>
        <a:xfrm>
          <a:off x="1066800" y="1418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年度から財政健全化の一環として本市独自に行なっていた給料減額措置の復元に伴い、令和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年度のラスパイレス指数は、令和元年度と比べて</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の増加となった。今後も民間の給与水準を基に出されている人事院勧告や、和歌山県、県内他市及び近隣市町の給与制度の動向を注視し、適正な給料水準を保つように努める。なお、各年度の数値については、翌年度</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月</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日のラスパイレス指数を引用している。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89</xdr:row>
      <xdr:rowOff>87086</xdr:rowOff>
    </xdr:to>
    <xdr:cxnSp macro="">
      <xdr:nvCxnSpPr>
        <xdr:cNvPr id="256" name="直線コネクタ 255"/>
        <xdr:cNvCxnSpPr/>
      </xdr:nvCxnSpPr>
      <xdr:spPr>
        <a:xfrm flipV="1">
          <a:off x="17018000" y="13829393"/>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59163</xdr:rowOff>
    </xdr:from>
    <xdr:ext cx="762000" cy="259045"/>
    <xdr:sp macro="" textlink="">
      <xdr:nvSpPr>
        <xdr:cNvPr id="257" name="給与水準   （国との比較）最小値テキスト"/>
        <xdr:cNvSpPr txBox="1"/>
      </xdr:nvSpPr>
      <xdr:spPr>
        <a:xfrm>
          <a:off x="17106900" y="15318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87086</xdr:rowOff>
    </xdr:from>
    <xdr:to>
      <xdr:col>81</xdr:col>
      <xdr:colOff>133350</xdr:colOff>
      <xdr:row>89</xdr:row>
      <xdr:rowOff>87086</xdr:rowOff>
    </xdr:to>
    <xdr:cxnSp macro="">
      <xdr:nvCxnSpPr>
        <xdr:cNvPr id="258" name="直線コネクタ 257"/>
        <xdr:cNvCxnSpPr/>
      </xdr:nvCxnSpPr>
      <xdr:spPr>
        <a:xfrm>
          <a:off x="16929100" y="1534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9" name="給与水準   （国との比較）最大値テキスト"/>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60" name="直線コネクタ 259"/>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117929</xdr:rowOff>
    </xdr:from>
    <xdr:to>
      <xdr:col>81</xdr:col>
      <xdr:colOff>44450</xdr:colOff>
      <xdr:row>86</xdr:row>
      <xdr:rowOff>84364</xdr:rowOff>
    </xdr:to>
    <xdr:cxnSp macro="">
      <xdr:nvCxnSpPr>
        <xdr:cNvPr id="261" name="直線コネクタ 260"/>
        <xdr:cNvCxnSpPr/>
      </xdr:nvCxnSpPr>
      <xdr:spPr>
        <a:xfrm>
          <a:off x="16179800" y="14691179"/>
          <a:ext cx="8382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32856</xdr:rowOff>
    </xdr:from>
    <xdr:ext cx="762000" cy="259045"/>
    <xdr:sp macro="" textlink="">
      <xdr:nvSpPr>
        <xdr:cNvPr id="262" name="給与水準   （国との比較）平均値テキスト"/>
        <xdr:cNvSpPr txBox="1"/>
      </xdr:nvSpPr>
      <xdr:spPr>
        <a:xfrm>
          <a:off x="17106900" y="14606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63" name="フローチャート: 判断 262"/>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82550</xdr:rowOff>
    </xdr:from>
    <xdr:to>
      <xdr:col>77</xdr:col>
      <xdr:colOff>44450</xdr:colOff>
      <xdr:row>85</xdr:row>
      <xdr:rowOff>117929</xdr:rowOff>
    </xdr:to>
    <xdr:cxnSp macro="">
      <xdr:nvCxnSpPr>
        <xdr:cNvPr id="264" name="直線コネクタ 263"/>
        <xdr:cNvCxnSpPr/>
      </xdr:nvCxnSpPr>
      <xdr:spPr>
        <a:xfrm>
          <a:off x="15290800" y="14484350"/>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5" name="フローチャート: 判断 264"/>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66" name="テキスト ボックス 265"/>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30843</xdr:rowOff>
    </xdr:from>
    <xdr:to>
      <xdr:col>72</xdr:col>
      <xdr:colOff>203200</xdr:colOff>
      <xdr:row>84</xdr:row>
      <xdr:rowOff>82550</xdr:rowOff>
    </xdr:to>
    <xdr:cxnSp macro="">
      <xdr:nvCxnSpPr>
        <xdr:cNvPr id="267" name="直線コネクタ 266"/>
        <xdr:cNvCxnSpPr/>
      </xdr:nvCxnSpPr>
      <xdr:spPr>
        <a:xfrm>
          <a:off x="14401800" y="14432643"/>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68036</xdr:rowOff>
    </xdr:from>
    <xdr:to>
      <xdr:col>73</xdr:col>
      <xdr:colOff>44450</xdr:colOff>
      <xdr:row>86</xdr:row>
      <xdr:rowOff>169636</xdr:rowOff>
    </xdr:to>
    <xdr:sp macro="" textlink="">
      <xdr:nvSpPr>
        <xdr:cNvPr id="268" name="フローチャート: 判断 267"/>
        <xdr:cNvSpPr/>
      </xdr:nvSpPr>
      <xdr:spPr>
        <a:xfrm>
          <a:off x="15240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154413</xdr:rowOff>
    </xdr:from>
    <xdr:ext cx="762000" cy="259045"/>
    <xdr:sp macro="" textlink="">
      <xdr:nvSpPr>
        <xdr:cNvPr id="269" name="テキスト ボックス 268"/>
        <xdr:cNvSpPr txBox="1"/>
      </xdr:nvSpPr>
      <xdr:spPr>
        <a:xfrm>
          <a:off x="14909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30843</xdr:rowOff>
    </xdr:from>
    <xdr:to>
      <xdr:col>68</xdr:col>
      <xdr:colOff>152400</xdr:colOff>
      <xdr:row>84</xdr:row>
      <xdr:rowOff>99786</xdr:rowOff>
    </xdr:to>
    <xdr:cxnSp macro="">
      <xdr:nvCxnSpPr>
        <xdr:cNvPr id="270" name="直線コネクタ 269"/>
        <xdr:cNvCxnSpPr/>
      </xdr:nvCxnSpPr>
      <xdr:spPr>
        <a:xfrm flipV="1">
          <a:off x="13512800" y="14432643"/>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102507</xdr:rowOff>
    </xdr:from>
    <xdr:to>
      <xdr:col>68</xdr:col>
      <xdr:colOff>203200</xdr:colOff>
      <xdr:row>87</xdr:row>
      <xdr:rowOff>32657</xdr:rowOff>
    </xdr:to>
    <xdr:sp macro="" textlink="">
      <xdr:nvSpPr>
        <xdr:cNvPr id="271" name="フローチャート: 判断 270"/>
        <xdr:cNvSpPr/>
      </xdr:nvSpPr>
      <xdr:spPr>
        <a:xfrm>
          <a:off x="14351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17434</xdr:rowOff>
    </xdr:from>
    <xdr:ext cx="762000" cy="259045"/>
    <xdr:sp macro="" textlink="">
      <xdr:nvSpPr>
        <xdr:cNvPr id="272" name="テキスト ボックス 271"/>
        <xdr:cNvSpPr txBox="1"/>
      </xdr:nvSpPr>
      <xdr:spPr>
        <a:xfrm>
          <a:off x="14020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73" name="フローチャート: 判断 272"/>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17434</xdr:rowOff>
    </xdr:from>
    <xdr:ext cx="762000" cy="259045"/>
    <xdr:sp macro="" textlink="">
      <xdr:nvSpPr>
        <xdr:cNvPr id="274" name="テキスト ボックス 273"/>
        <xdr:cNvSpPr txBox="1"/>
      </xdr:nvSpPr>
      <xdr:spPr>
        <a:xfrm>
          <a:off x="13131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33564</xdr:rowOff>
    </xdr:from>
    <xdr:to>
      <xdr:col>81</xdr:col>
      <xdr:colOff>95250</xdr:colOff>
      <xdr:row>86</xdr:row>
      <xdr:rowOff>135164</xdr:rowOff>
    </xdr:to>
    <xdr:sp macro="" textlink="">
      <xdr:nvSpPr>
        <xdr:cNvPr id="280" name="楕円 279"/>
        <xdr:cNvSpPr/>
      </xdr:nvSpPr>
      <xdr:spPr>
        <a:xfrm>
          <a:off x="16967200" y="1477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5641</xdr:rowOff>
    </xdr:from>
    <xdr:ext cx="762000" cy="259045"/>
    <xdr:sp macro="" textlink="">
      <xdr:nvSpPr>
        <xdr:cNvPr id="281" name="給与水準   （国との比較）該当値テキスト"/>
        <xdr:cNvSpPr txBox="1"/>
      </xdr:nvSpPr>
      <xdr:spPr>
        <a:xfrm>
          <a:off x="17106900" y="1475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67129</xdr:rowOff>
    </xdr:from>
    <xdr:to>
      <xdr:col>77</xdr:col>
      <xdr:colOff>95250</xdr:colOff>
      <xdr:row>85</xdr:row>
      <xdr:rowOff>168729</xdr:rowOff>
    </xdr:to>
    <xdr:sp macro="" textlink="">
      <xdr:nvSpPr>
        <xdr:cNvPr id="282" name="楕円 281"/>
        <xdr:cNvSpPr/>
      </xdr:nvSpPr>
      <xdr:spPr>
        <a:xfrm>
          <a:off x="16129000" y="1464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7456</xdr:rowOff>
    </xdr:from>
    <xdr:ext cx="736600" cy="259045"/>
    <xdr:sp macro="" textlink="">
      <xdr:nvSpPr>
        <xdr:cNvPr id="283" name="テキスト ボックス 282"/>
        <xdr:cNvSpPr txBox="1"/>
      </xdr:nvSpPr>
      <xdr:spPr>
        <a:xfrm>
          <a:off x="15798800" y="144092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31750</xdr:rowOff>
    </xdr:from>
    <xdr:to>
      <xdr:col>73</xdr:col>
      <xdr:colOff>44450</xdr:colOff>
      <xdr:row>84</xdr:row>
      <xdr:rowOff>133350</xdr:rowOff>
    </xdr:to>
    <xdr:sp macro="" textlink="">
      <xdr:nvSpPr>
        <xdr:cNvPr id="284" name="楕円 283"/>
        <xdr:cNvSpPr/>
      </xdr:nvSpPr>
      <xdr:spPr>
        <a:xfrm>
          <a:off x="15240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143527</xdr:rowOff>
    </xdr:from>
    <xdr:ext cx="762000" cy="259045"/>
    <xdr:sp macro="" textlink="">
      <xdr:nvSpPr>
        <xdr:cNvPr id="285" name="テキスト ボックス 284"/>
        <xdr:cNvSpPr txBox="1"/>
      </xdr:nvSpPr>
      <xdr:spPr>
        <a:xfrm>
          <a:off x="14909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151493</xdr:rowOff>
    </xdr:from>
    <xdr:to>
      <xdr:col>68</xdr:col>
      <xdr:colOff>203200</xdr:colOff>
      <xdr:row>84</xdr:row>
      <xdr:rowOff>81643</xdr:rowOff>
    </xdr:to>
    <xdr:sp macro="" textlink="">
      <xdr:nvSpPr>
        <xdr:cNvPr id="286" name="楕円 285"/>
        <xdr:cNvSpPr/>
      </xdr:nvSpPr>
      <xdr:spPr>
        <a:xfrm>
          <a:off x="143510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91820</xdr:rowOff>
    </xdr:from>
    <xdr:ext cx="762000" cy="259045"/>
    <xdr:sp macro="" textlink="">
      <xdr:nvSpPr>
        <xdr:cNvPr id="287" name="テキスト ボックス 286"/>
        <xdr:cNvSpPr txBox="1"/>
      </xdr:nvSpPr>
      <xdr:spPr>
        <a:xfrm>
          <a:off x="14020800" y="1415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48986</xdr:rowOff>
    </xdr:from>
    <xdr:to>
      <xdr:col>64</xdr:col>
      <xdr:colOff>152400</xdr:colOff>
      <xdr:row>84</xdr:row>
      <xdr:rowOff>150586</xdr:rowOff>
    </xdr:to>
    <xdr:sp macro="" textlink="">
      <xdr:nvSpPr>
        <xdr:cNvPr id="288" name="楕円 287"/>
        <xdr:cNvSpPr/>
      </xdr:nvSpPr>
      <xdr:spPr>
        <a:xfrm>
          <a:off x="13462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160763</xdr:rowOff>
    </xdr:from>
    <xdr:ext cx="762000" cy="259045"/>
    <xdr:sp macro="" textlink="">
      <xdr:nvSpPr>
        <xdr:cNvPr id="289" name="テキスト ボックス 288"/>
        <xdr:cNvSpPr txBox="1"/>
      </xdr:nvSpPr>
      <xdr:spPr>
        <a:xfrm>
          <a:off x="13131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策定した橋本市定員管理計画に基づき、職員の年齢構成や採用人数の平準化に配慮し計画的な職員採用を行い、組織機構・事務事業・職員配置の見直し、民間委託の推進などにより定員の適正化を推進し、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月</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日現在で普通会計における職員数は４４８人となり、計画策定時の平成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年度（４９６人）と比較すると４８人削減となっている。</a:t>
          </a:r>
          <a:endParaRPr lang="ja-JP" altLang="ja-JP" sz="1400">
            <a:effectLst/>
          </a:endParaRPr>
        </a:p>
        <a:p>
          <a:r>
            <a:rPr kumimoji="1" lang="ja-JP" altLang="ja-JP" sz="1100">
              <a:solidFill>
                <a:schemeClr val="dk1"/>
              </a:solidFill>
              <a:effectLst/>
              <a:latin typeface="+mn-lt"/>
              <a:ea typeface="+mn-ea"/>
              <a:cs typeface="+mn-cs"/>
            </a:rPr>
            <a:t>　今後も住民サービスを低下させることなく、更なる事務の効率化の推進を図り、より適切な定員管理に努める。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169756</xdr:rowOff>
    </xdr:from>
    <xdr:to>
      <xdr:col>81</xdr:col>
      <xdr:colOff>44450</xdr:colOff>
      <xdr:row>67</xdr:row>
      <xdr:rowOff>9631</xdr:rowOff>
    </xdr:to>
    <xdr:cxnSp macro="">
      <xdr:nvCxnSpPr>
        <xdr:cNvPr id="319" name="直線コネクタ 318"/>
        <xdr:cNvCxnSpPr/>
      </xdr:nvCxnSpPr>
      <xdr:spPr>
        <a:xfrm flipV="1">
          <a:off x="17018000" y="9942406"/>
          <a:ext cx="0" cy="15543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153158</xdr:rowOff>
    </xdr:from>
    <xdr:ext cx="762000" cy="259045"/>
    <xdr:sp macro="" textlink="">
      <xdr:nvSpPr>
        <xdr:cNvPr id="320" name="定員管理の状況最小値テキスト"/>
        <xdr:cNvSpPr txBox="1"/>
      </xdr:nvSpPr>
      <xdr:spPr>
        <a:xfrm>
          <a:off x="17106900" y="11468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9631</xdr:rowOff>
    </xdr:from>
    <xdr:to>
      <xdr:col>81</xdr:col>
      <xdr:colOff>133350</xdr:colOff>
      <xdr:row>67</xdr:row>
      <xdr:rowOff>9631</xdr:rowOff>
    </xdr:to>
    <xdr:cxnSp macro="">
      <xdr:nvCxnSpPr>
        <xdr:cNvPr id="321" name="直線コネクタ 320"/>
        <xdr:cNvCxnSpPr/>
      </xdr:nvCxnSpPr>
      <xdr:spPr>
        <a:xfrm>
          <a:off x="16929100" y="1149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84683</xdr:rowOff>
    </xdr:from>
    <xdr:ext cx="762000" cy="259045"/>
    <xdr:sp macro="" textlink="">
      <xdr:nvSpPr>
        <xdr:cNvPr id="322" name="定員管理の状況最大値テキスト"/>
        <xdr:cNvSpPr txBox="1"/>
      </xdr:nvSpPr>
      <xdr:spPr>
        <a:xfrm>
          <a:off x="17106900" y="968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169756</xdr:rowOff>
    </xdr:from>
    <xdr:to>
      <xdr:col>81</xdr:col>
      <xdr:colOff>133350</xdr:colOff>
      <xdr:row>57</xdr:row>
      <xdr:rowOff>169756</xdr:rowOff>
    </xdr:to>
    <xdr:cxnSp macro="">
      <xdr:nvCxnSpPr>
        <xdr:cNvPr id="323" name="直線コネクタ 322"/>
        <xdr:cNvCxnSpPr/>
      </xdr:nvCxnSpPr>
      <xdr:spPr>
        <a:xfrm>
          <a:off x="16929100" y="9942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14288</xdr:rowOff>
    </xdr:from>
    <xdr:to>
      <xdr:col>81</xdr:col>
      <xdr:colOff>44450</xdr:colOff>
      <xdr:row>62</xdr:row>
      <xdr:rowOff>14288</xdr:rowOff>
    </xdr:to>
    <xdr:cxnSp macro="">
      <xdr:nvCxnSpPr>
        <xdr:cNvPr id="324" name="直線コネクタ 323"/>
        <xdr:cNvCxnSpPr/>
      </xdr:nvCxnSpPr>
      <xdr:spPr>
        <a:xfrm>
          <a:off x="16179800" y="1064418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147972</xdr:rowOff>
    </xdr:from>
    <xdr:ext cx="762000" cy="259045"/>
    <xdr:sp macro="" textlink="">
      <xdr:nvSpPr>
        <xdr:cNvPr id="325" name="定員管理の状況平均値テキスト"/>
        <xdr:cNvSpPr txBox="1"/>
      </xdr:nvSpPr>
      <xdr:spPr>
        <a:xfrm>
          <a:off x="17106900" y="10263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131445</xdr:rowOff>
    </xdr:from>
    <xdr:to>
      <xdr:col>81</xdr:col>
      <xdr:colOff>95250</xdr:colOff>
      <xdr:row>61</xdr:row>
      <xdr:rowOff>61595</xdr:rowOff>
    </xdr:to>
    <xdr:sp macro="" textlink="">
      <xdr:nvSpPr>
        <xdr:cNvPr id="326" name="フローチャート: 判断 325"/>
        <xdr:cNvSpPr/>
      </xdr:nvSpPr>
      <xdr:spPr>
        <a:xfrm>
          <a:off x="169672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14288</xdr:rowOff>
    </xdr:from>
    <xdr:to>
      <xdr:col>77</xdr:col>
      <xdr:colOff>44450</xdr:colOff>
      <xdr:row>62</xdr:row>
      <xdr:rowOff>42439</xdr:rowOff>
    </xdr:to>
    <xdr:cxnSp macro="">
      <xdr:nvCxnSpPr>
        <xdr:cNvPr id="327" name="直線コネクタ 326"/>
        <xdr:cNvCxnSpPr/>
      </xdr:nvCxnSpPr>
      <xdr:spPr>
        <a:xfrm flipV="1">
          <a:off x="15290800" y="10644188"/>
          <a:ext cx="8890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117369</xdr:rowOff>
    </xdr:from>
    <xdr:to>
      <xdr:col>77</xdr:col>
      <xdr:colOff>95250</xdr:colOff>
      <xdr:row>61</xdr:row>
      <xdr:rowOff>47519</xdr:rowOff>
    </xdr:to>
    <xdr:sp macro="" textlink="">
      <xdr:nvSpPr>
        <xdr:cNvPr id="328" name="フローチャート: 判断 327"/>
        <xdr:cNvSpPr/>
      </xdr:nvSpPr>
      <xdr:spPr>
        <a:xfrm>
          <a:off x="16129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57696</xdr:rowOff>
    </xdr:from>
    <xdr:ext cx="736600" cy="259045"/>
    <xdr:sp macro="" textlink="">
      <xdr:nvSpPr>
        <xdr:cNvPr id="329" name="テキスト ボックス 328"/>
        <xdr:cNvSpPr txBox="1"/>
      </xdr:nvSpPr>
      <xdr:spPr>
        <a:xfrm>
          <a:off x="15798800" y="101732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42439</xdr:rowOff>
    </xdr:from>
    <xdr:to>
      <xdr:col>72</xdr:col>
      <xdr:colOff>203200</xdr:colOff>
      <xdr:row>62</xdr:row>
      <xdr:rowOff>62547</xdr:rowOff>
    </xdr:to>
    <xdr:cxnSp macro="">
      <xdr:nvCxnSpPr>
        <xdr:cNvPr id="330" name="直線コネクタ 329"/>
        <xdr:cNvCxnSpPr/>
      </xdr:nvCxnSpPr>
      <xdr:spPr>
        <a:xfrm flipV="1">
          <a:off x="14401800" y="10672339"/>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101282</xdr:rowOff>
    </xdr:from>
    <xdr:to>
      <xdr:col>73</xdr:col>
      <xdr:colOff>44450</xdr:colOff>
      <xdr:row>61</xdr:row>
      <xdr:rowOff>31432</xdr:rowOff>
    </xdr:to>
    <xdr:sp macro="" textlink="">
      <xdr:nvSpPr>
        <xdr:cNvPr id="331" name="フローチャート: 判断 330"/>
        <xdr:cNvSpPr/>
      </xdr:nvSpPr>
      <xdr:spPr>
        <a:xfrm>
          <a:off x="15240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41609</xdr:rowOff>
    </xdr:from>
    <xdr:ext cx="762000" cy="259045"/>
    <xdr:sp macro="" textlink="">
      <xdr:nvSpPr>
        <xdr:cNvPr id="332" name="テキスト ボックス 331"/>
        <xdr:cNvSpPr txBox="1"/>
      </xdr:nvSpPr>
      <xdr:spPr>
        <a:xfrm>
          <a:off x="14909800" y="10157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62547</xdr:rowOff>
    </xdr:from>
    <xdr:to>
      <xdr:col>68</xdr:col>
      <xdr:colOff>152400</xdr:colOff>
      <xdr:row>62</xdr:row>
      <xdr:rowOff>104775</xdr:rowOff>
    </xdr:to>
    <xdr:cxnSp macro="">
      <xdr:nvCxnSpPr>
        <xdr:cNvPr id="333" name="直線コネクタ 332"/>
        <xdr:cNvCxnSpPr/>
      </xdr:nvCxnSpPr>
      <xdr:spPr>
        <a:xfrm flipV="1">
          <a:off x="13512800" y="10692447"/>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95250</xdr:rowOff>
    </xdr:from>
    <xdr:to>
      <xdr:col>68</xdr:col>
      <xdr:colOff>203200</xdr:colOff>
      <xdr:row>61</xdr:row>
      <xdr:rowOff>25400</xdr:rowOff>
    </xdr:to>
    <xdr:sp macro="" textlink="">
      <xdr:nvSpPr>
        <xdr:cNvPr id="334" name="フローチャート: 判断 333"/>
        <xdr:cNvSpPr/>
      </xdr:nvSpPr>
      <xdr:spPr>
        <a:xfrm>
          <a:off x="14351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35577</xdr:rowOff>
    </xdr:from>
    <xdr:ext cx="762000" cy="259045"/>
    <xdr:sp macro="" textlink="">
      <xdr:nvSpPr>
        <xdr:cNvPr id="335" name="テキスト ボックス 334"/>
        <xdr:cNvSpPr txBox="1"/>
      </xdr:nvSpPr>
      <xdr:spPr>
        <a:xfrm>
          <a:off x="14020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103294</xdr:rowOff>
    </xdr:from>
    <xdr:to>
      <xdr:col>64</xdr:col>
      <xdr:colOff>152400</xdr:colOff>
      <xdr:row>61</xdr:row>
      <xdr:rowOff>33444</xdr:rowOff>
    </xdr:to>
    <xdr:sp macro="" textlink="">
      <xdr:nvSpPr>
        <xdr:cNvPr id="336" name="フローチャート: 判断 335"/>
        <xdr:cNvSpPr/>
      </xdr:nvSpPr>
      <xdr:spPr>
        <a:xfrm>
          <a:off x="13462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43621</xdr:rowOff>
    </xdr:from>
    <xdr:ext cx="762000" cy="259045"/>
    <xdr:sp macro="" textlink="">
      <xdr:nvSpPr>
        <xdr:cNvPr id="337" name="テキスト ボックス 336"/>
        <xdr:cNvSpPr txBox="1"/>
      </xdr:nvSpPr>
      <xdr:spPr>
        <a:xfrm>
          <a:off x="13131800" y="1015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134938</xdr:rowOff>
    </xdr:from>
    <xdr:to>
      <xdr:col>81</xdr:col>
      <xdr:colOff>95250</xdr:colOff>
      <xdr:row>62</xdr:row>
      <xdr:rowOff>65088</xdr:rowOff>
    </xdr:to>
    <xdr:sp macro="" textlink="">
      <xdr:nvSpPr>
        <xdr:cNvPr id="343" name="楕円 342"/>
        <xdr:cNvSpPr/>
      </xdr:nvSpPr>
      <xdr:spPr>
        <a:xfrm>
          <a:off x="16967200" y="1059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107015</xdr:rowOff>
    </xdr:from>
    <xdr:ext cx="762000" cy="259045"/>
    <xdr:sp macro="" textlink="">
      <xdr:nvSpPr>
        <xdr:cNvPr id="344" name="定員管理の状況該当値テキスト"/>
        <xdr:cNvSpPr txBox="1"/>
      </xdr:nvSpPr>
      <xdr:spPr>
        <a:xfrm>
          <a:off x="17106900" y="1056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134938</xdr:rowOff>
    </xdr:from>
    <xdr:to>
      <xdr:col>77</xdr:col>
      <xdr:colOff>95250</xdr:colOff>
      <xdr:row>62</xdr:row>
      <xdr:rowOff>65088</xdr:rowOff>
    </xdr:to>
    <xdr:sp macro="" textlink="">
      <xdr:nvSpPr>
        <xdr:cNvPr id="345" name="楕円 344"/>
        <xdr:cNvSpPr/>
      </xdr:nvSpPr>
      <xdr:spPr>
        <a:xfrm>
          <a:off x="16129000" y="1059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49865</xdr:rowOff>
    </xdr:from>
    <xdr:ext cx="736600" cy="259045"/>
    <xdr:sp macro="" textlink="">
      <xdr:nvSpPr>
        <xdr:cNvPr id="346" name="テキスト ボックス 345"/>
        <xdr:cNvSpPr txBox="1"/>
      </xdr:nvSpPr>
      <xdr:spPr>
        <a:xfrm>
          <a:off x="15798800" y="10679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163089</xdr:rowOff>
    </xdr:from>
    <xdr:to>
      <xdr:col>73</xdr:col>
      <xdr:colOff>44450</xdr:colOff>
      <xdr:row>62</xdr:row>
      <xdr:rowOff>93239</xdr:rowOff>
    </xdr:to>
    <xdr:sp macro="" textlink="">
      <xdr:nvSpPr>
        <xdr:cNvPr id="347" name="楕円 346"/>
        <xdr:cNvSpPr/>
      </xdr:nvSpPr>
      <xdr:spPr>
        <a:xfrm>
          <a:off x="15240000" y="10621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78016</xdr:rowOff>
    </xdr:from>
    <xdr:ext cx="762000" cy="259045"/>
    <xdr:sp macro="" textlink="">
      <xdr:nvSpPr>
        <xdr:cNvPr id="348" name="テキスト ボックス 347"/>
        <xdr:cNvSpPr txBox="1"/>
      </xdr:nvSpPr>
      <xdr:spPr>
        <a:xfrm>
          <a:off x="14909800" y="10707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11747</xdr:rowOff>
    </xdr:from>
    <xdr:to>
      <xdr:col>68</xdr:col>
      <xdr:colOff>203200</xdr:colOff>
      <xdr:row>62</xdr:row>
      <xdr:rowOff>113347</xdr:rowOff>
    </xdr:to>
    <xdr:sp macro="" textlink="">
      <xdr:nvSpPr>
        <xdr:cNvPr id="349" name="楕円 348"/>
        <xdr:cNvSpPr/>
      </xdr:nvSpPr>
      <xdr:spPr>
        <a:xfrm>
          <a:off x="14351000" y="1064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98124</xdr:rowOff>
    </xdr:from>
    <xdr:ext cx="762000" cy="259045"/>
    <xdr:sp macro="" textlink="">
      <xdr:nvSpPr>
        <xdr:cNvPr id="350" name="テキスト ボックス 349"/>
        <xdr:cNvSpPr txBox="1"/>
      </xdr:nvSpPr>
      <xdr:spPr>
        <a:xfrm>
          <a:off x="14020800" y="10728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53975</xdr:rowOff>
    </xdr:from>
    <xdr:to>
      <xdr:col>64</xdr:col>
      <xdr:colOff>152400</xdr:colOff>
      <xdr:row>62</xdr:row>
      <xdr:rowOff>155575</xdr:rowOff>
    </xdr:to>
    <xdr:sp macro="" textlink="">
      <xdr:nvSpPr>
        <xdr:cNvPr id="351" name="楕円 350"/>
        <xdr:cNvSpPr/>
      </xdr:nvSpPr>
      <xdr:spPr>
        <a:xfrm>
          <a:off x="13462000" y="1068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140352</xdr:rowOff>
    </xdr:from>
    <xdr:ext cx="762000" cy="259045"/>
    <xdr:sp macro="" textlink="">
      <xdr:nvSpPr>
        <xdr:cNvPr id="352" name="テキスト ボックス 351"/>
        <xdr:cNvSpPr txBox="1"/>
      </xdr:nvSpPr>
      <xdr:spPr>
        <a:xfrm>
          <a:off x="13131800" y="1077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b="0" i="0" baseline="0">
              <a:solidFill>
                <a:schemeClr val="dk1"/>
              </a:solidFill>
              <a:effectLst/>
              <a:latin typeface="+mn-lt"/>
              <a:ea typeface="+mn-ea"/>
              <a:cs typeface="+mn-cs"/>
            </a:rPr>
            <a:t>　本市の実質公債比率は、合併による新市まちづくり計画により実施した大型公共事業で借入れた市債の公債費が</a:t>
          </a:r>
          <a:r>
            <a:rPr kumimoji="1" lang="ja-JP" altLang="en-US" sz="1000" b="0" i="0" baseline="0">
              <a:solidFill>
                <a:schemeClr val="dk1"/>
              </a:solidFill>
              <a:effectLst/>
              <a:latin typeface="+mn-lt"/>
              <a:ea typeface="+mn-ea"/>
              <a:cs typeface="+mn-cs"/>
            </a:rPr>
            <a:t>平成</a:t>
          </a:r>
          <a:r>
            <a:rPr kumimoji="1" lang="en-US" altLang="ja-JP" sz="1000" b="0" i="0" baseline="0">
              <a:solidFill>
                <a:schemeClr val="dk1"/>
              </a:solidFill>
              <a:effectLst/>
              <a:latin typeface="+mn-lt"/>
              <a:ea typeface="+mn-ea"/>
              <a:cs typeface="+mn-cs"/>
            </a:rPr>
            <a:t>29</a:t>
          </a:r>
          <a:r>
            <a:rPr kumimoji="1" lang="ja-JP" altLang="en-US" sz="1000" b="0" i="0" baseline="0">
              <a:solidFill>
                <a:schemeClr val="dk1"/>
              </a:solidFill>
              <a:effectLst/>
              <a:latin typeface="+mn-lt"/>
              <a:ea typeface="+mn-ea"/>
              <a:cs typeface="+mn-cs"/>
            </a:rPr>
            <a:t>年度のピークを越え</a:t>
          </a:r>
          <a:r>
            <a:rPr kumimoji="1" lang="ja-JP" altLang="ja-JP" sz="1000" b="0" i="0" baseline="0">
              <a:solidFill>
                <a:schemeClr val="dk1"/>
              </a:solidFill>
              <a:effectLst/>
              <a:latin typeface="+mn-lt"/>
              <a:ea typeface="+mn-ea"/>
              <a:cs typeface="+mn-cs"/>
            </a:rPr>
            <a:t>たことから、近年では</a:t>
          </a:r>
          <a:r>
            <a:rPr kumimoji="1" lang="ja-JP" altLang="en-US" sz="1000" b="0" i="0" baseline="0">
              <a:solidFill>
                <a:schemeClr val="dk1"/>
              </a:solidFill>
              <a:effectLst/>
              <a:latin typeface="+mn-lt"/>
              <a:ea typeface="+mn-ea"/>
              <a:cs typeface="+mn-cs"/>
            </a:rPr>
            <a:t>横ばい</a:t>
          </a:r>
          <a:r>
            <a:rPr kumimoji="1" lang="ja-JP" altLang="ja-JP" sz="1000" b="0" i="0" baseline="0">
              <a:solidFill>
                <a:schemeClr val="dk1"/>
              </a:solidFill>
              <a:effectLst/>
              <a:latin typeface="+mn-lt"/>
              <a:ea typeface="+mn-ea"/>
              <a:cs typeface="+mn-cs"/>
            </a:rPr>
            <a:t>となってい</a:t>
          </a:r>
          <a:r>
            <a:rPr kumimoji="1" lang="ja-JP" altLang="en-US" sz="1000" b="0" i="0" baseline="0">
              <a:solidFill>
                <a:schemeClr val="dk1"/>
              </a:solidFill>
              <a:effectLst/>
              <a:latin typeface="+mn-lt"/>
              <a:ea typeface="+mn-ea"/>
              <a:cs typeface="+mn-cs"/>
            </a:rPr>
            <a:t>たのが、令和</a:t>
          </a:r>
          <a:r>
            <a:rPr kumimoji="1" lang="en-US" altLang="ja-JP" sz="1000" b="0" i="0" baseline="0">
              <a:solidFill>
                <a:schemeClr val="dk1"/>
              </a:solidFill>
              <a:effectLst/>
              <a:latin typeface="+mn-lt"/>
              <a:ea typeface="+mn-ea"/>
              <a:cs typeface="+mn-cs"/>
            </a:rPr>
            <a:t>4</a:t>
          </a:r>
          <a:r>
            <a:rPr kumimoji="1" lang="ja-JP" altLang="en-US" sz="1000" b="0" i="0" baseline="0">
              <a:solidFill>
                <a:schemeClr val="dk1"/>
              </a:solidFill>
              <a:effectLst/>
              <a:latin typeface="+mn-lt"/>
              <a:ea typeface="+mn-ea"/>
              <a:cs typeface="+mn-cs"/>
            </a:rPr>
            <a:t>年度頃から今後減少する見込みとなっている</a:t>
          </a:r>
          <a:r>
            <a:rPr kumimoji="1" lang="ja-JP" altLang="ja-JP" sz="1000" b="0" i="0" baseline="0">
              <a:solidFill>
                <a:schemeClr val="dk1"/>
              </a:solidFill>
              <a:effectLst/>
              <a:latin typeface="+mn-lt"/>
              <a:ea typeface="+mn-ea"/>
              <a:cs typeface="+mn-cs"/>
            </a:rPr>
            <a:t>。しかしながら、</a:t>
          </a:r>
          <a:r>
            <a:rPr kumimoji="1" lang="ja-JP" altLang="ja-JP" sz="1000">
              <a:solidFill>
                <a:schemeClr val="dk1"/>
              </a:solidFill>
              <a:effectLst/>
              <a:latin typeface="+mn-lt"/>
              <a:ea typeface="+mn-ea"/>
              <a:cs typeface="+mn-cs"/>
            </a:rPr>
            <a:t>公営企業に要する経費の財源とする地方債の償還の財源に充てたと認められる繰入金の増加もあることから</a:t>
          </a:r>
          <a:r>
            <a:rPr kumimoji="1" lang="ja-JP" altLang="ja-JP" sz="1000" b="0" i="0" baseline="0">
              <a:solidFill>
                <a:schemeClr val="dk1"/>
              </a:solidFill>
              <a:effectLst/>
              <a:latin typeface="+mn-lt"/>
              <a:ea typeface="+mn-ea"/>
              <a:cs typeface="+mn-cs"/>
            </a:rPr>
            <a:t>、</a:t>
          </a:r>
          <a:r>
            <a:rPr kumimoji="1" lang="ja-JP" altLang="en-US" sz="1000" b="0" i="0" baseline="0">
              <a:solidFill>
                <a:schemeClr val="dk1"/>
              </a:solidFill>
              <a:effectLst/>
              <a:latin typeface="+mn-lt"/>
              <a:ea typeface="+mn-ea"/>
              <a:cs typeface="+mn-cs"/>
            </a:rPr>
            <a:t>地方債発行額の抑制に取り組み、引き続き実質公債費比率の減少に努める。</a:t>
          </a:r>
          <a:endParaRPr lang="ja-JP" altLang="ja-JP" sz="1100">
            <a:effectLst/>
          </a:endParaRP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161290</xdr:rowOff>
    </xdr:from>
    <xdr:to>
      <xdr:col>81</xdr:col>
      <xdr:colOff>44450</xdr:colOff>
      <xdr:row>45</xdr:row>
      <xdr:rowOff>106256</xdr:rowOff>
    </xdr:to>
    <xdr:cxnSp macro="">
      <xdr:nvCxnSpPr>
        <xdr:cNvPr id="380" name="直線コネクタ 379"/>
        <xdr:cNvCxnSpPr/>
      </xdr:nvCxnSpPr>
      <xdr:spPr>
        <a:xfrm flipV="1">
          <a:off x="17018000" y="6333490"/>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78333</xdr:rowOff>
    </xdr:from>
    <xdr:ext cx="762000" cy="259045"/>
    <xdr:sp macro="" textlink="">
      <xdr:nvSpPr>
        <xdr:cNvPr id="381" name="公債費負担の状況最小値テキスト"/>
        <xdr:cNvSpPr txBox="1"/>
      </xdr:nvSpPr>
      <xdr:spPr>
        <a:xfrm>
          <a:off x="17106900" y="779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106256</xdr:rowOff>
    </xdr:from>
    <xdr:to>
      <xdr:col>81</xdr:col>
      <xdr:colOff>133350</xdr:colOff>
      <xdr:row>45</xdr:row>
      <xdr:rowOff>106256</xdr:rowOff>
    </xdr:to>
    <xdr:cxnSp macro="">
      <xdr:nvCxnSpPr>
        <xdr:cNvPr id="382" name="直線コネクタ 381"/>
        <xdr:cNvCxnSpPr/>
      </xdr:nvCxnSpPr>
      <xdr:spPr>
        <a:xfrm>
          <a:off x="16929100" y="782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76217</xdr:rowOff>
    </xdr:from>
    <xdr:ext cx="762000" cy="259045"/>
    <xdr:sp macro="" textlink="">
      <xdr:nvSpPr>
        <xdr:cNvPr id="383" name="公債費負担の状況最大値テキスト"/>
        <xdr:cNvSpPr txBox="1"/>
      </xdr:nvSpPr>
      <xdr:spPr>
        <a:xfrm>
          <a:off x="17106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161290</xdr:rowOff>
    </xdr:from>
    <xdr:to>
      <xdr:col>81</xdr:col>
      <xdr:colOff>133350</xdr:colOff>
      <xdr:row>36</xdr:row>
      <xdr:rowOff>161290</xdr:rowOff>
    </xdr:to>
    <xdr:cxnSp macro="">
      <xdr:nvCxnSpPr>
        <xdr:cNvPr id="384" name="直線コネクタ 383"/>
        <xdr:cNvCxnSpPr/>
      </xdr:nvCxnSpPr>
      <xdr:spPr>
        <a:xfrm>
          <a:off x="16929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100754</xdr:rowOff>
    </xdr:from>
    <xdr:to>
      <xdr:col>81</xdr:col>
      <xdr:colOff>44450</xdr:colOff>
      <xdr:row>44</xdr:row>
      <xdr:rowOff>132927</xdr:rowOff>
    </xdr:to>
    <xdr:cxnSp macro="">
      <xdr:nvCxnSpPr>
        <xdr:cNvPr id="385" name="直線コネクタ 384"/>
        <xdr:cNvCxnSpPr/>
      </xdr:nvCxnSpPr>
      <xdr:spPr>
        <a:xfrm flipV="1">
          <a:off x="16179800" y="7644554"/>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17797</xdr:rowOff>
    </xdr:from>
    <xdr:ext cx="762000" cy="259045"/>
    <xdr:sp macro="" textlink="">
      <xdr:nvSpPr>
        <xdr:cNvPr id="386" name="公債費負担の状況平均値テキスト"/>
        <xdr:cNvSpPr txBox="1"/>
      </xdr:nvSpPr>
      <xdr:spPr>
        <a:xfrm>
          <a:off x="17106900" y="687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1270</xdr:rowOff>
    </xdr:from>
    <xdr:to>
      <xdr:col>81</xdr:col>
      <xdr:colOff>95250</xdr:colOff>
      <xdr:row>41</xdr:row>
      <xdr:rowOff>102870</xdr:rowOff>
    </xdr:to>
    <xdr:sp macro="" textlink="">
      <xdr:nvSpPr>
        <xdr:cNvPr id="387" name="フローチャート: 判断 386"/>
        <xdr:cNvSpPr/>
      </xdr:nvSpPr>
      <xdr:spPr>
        <a:xfrm>
          <a:off x="169672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108796</xdr:rowOff>
    </xdr:from>
    <xdr:to>
      <xdr:col>77</xdr:col>
      <xdr:colOff>44450</xdr:colOff>
      <xdr:row>44</xdr:row>
      <xdr:rowOff>132927</xdr:rowOff>
    </xdr:to>
    <xdr:cxnSp macro="">
      <xdr:nvCxnSpPr>
        <xdr:cNvPr id="388" name="直線コネクタ 387"/>
        <xdr:cNvCxnSpPr/>
      </xdr:nvCxnSpPr>
      <xdr:spPr>
        <a:xfrm>
          <a:off x="15290800" y="765259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9313</xdr:rowOff>
    </xdr:from>
    <xdr:to>
      <xdr:col>77</xdr:col>
      <xdr:colOff>95250</xdr:colOff>
      <xdr:row>41</xdr:row>
      <xdr:rowOff>110913</xdr:rowOff>
    </xdr:to>
    <xdr:sp macro="" textlink="">
      <xdr:nvSpPr>
        <xdr:cNvPr id="389" name="フローチャート: 判断 388"/>
        <xdr:cNvSpPr/>
      </xdr:nvSpPr>
      <xdr:spPr>
        <a:xfrm>
          <a:off x="16129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121090</xdr:rowOff>
    </xdr:from>
    <xdr:ext cx="736600" cy="259045"/>
    <xdr:sp macro="" textlink="">
      <xdr:nvSpPr>
        <xdr:cNvPr id="390" name="テキスト ボックス 389"/>
        <xdr:cNvSpPr txBox="1"/>
      </xdr:nvSpPr>
      <xdr:spPr>
        <a:xfrm>
          <a:off x="15798800" y="6807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92710</xdr:rowOff>
    </xdr:from>
    <xdr:to>
      <xdr:col>72</xdr:col>
      <xdr:colOff>203200</xdr:colOff>
      <xdr:row>44</xdr:row>
      <xdr:rowOff>108796</xdr:rowOff>
    </xdr:to>
    <xdr:cxnSp macro="">
      <xdr:nvCxnSpPr>
        <xdr:cNvPr id="391" name="直線コネクタ 390"/>
        <xdr:cNvCxnSpPr/>
      </xdr:nvCxnSpPr>
      <xdr:spPr>
        <a:xfrm>
          <a:off x="14401800" y="763651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17356</xdr:rowOff>
    </xdr:from>
    <xdr:to>
      <xdr:col>73</xdr:col>
      <xdr:colOff>44450</xdr:colOff>
      <xdr:row>41</xdr:row>
      <xdr:rowOff>118956</xdr:rowOff>
    </xdr:to>
    <xdr:sp macro="" textlink="">
      <xdr:nvSpPr>
        <xdr:cNvPr id="392" name="フローチャート: 判断 391"/>
        <xdr:cNvSpPr/>
      </xdr:nvSpPr>
      <xdr:spPr>
        <a:xfrm>
          <a:off x="15240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129133</xdr:rowOff>
    </xdr:from>
    <xdr:ext cx="762000" cy="259045"/>
    <xdr:sp macro="" textlink="">
      <xdr:nvSpPr>
        <xdr:cNvPr id="393" name="テキスト ボックス 392"/>
        <xdr:cNvSpPr txBox="1"/>
      </xdr:nvSpPr>
      <xdr:spPr>
        <a:xfrm>
          <a:off x="14909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20320</xdr:rowOff>
    </xdr:from>
    <xdr:to>
      <xdr:col>68</xdr:col>
      <xdr:colOff>152400</xdr:colOff>
      <xdr:row>44</xdr:row>
      <xdr:rowOff>92710</xdr:rowOff>
    </xdr:to>
    <xdr:cxnSp macro="">
      <xdr:nvCxnSpPr>
        <xdr:cNvPr id="394" name="直線コネクタ 393"/>
        <xdr:cNvCxnSpPr/>
      </xdr:nvCxnSpPr>
      <xdr:spPr>
        <a:xfrm>
          <a:off x="13512800" y="756412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33444</xdr:rowOff>
    </xdr:from>
    <xdr:to>
      <xdr:col>68</xdr:col>
      <xdr:colOff>203200</xdr:colOff>
      <xdr:row>41</xdr:row>
      <xdr:rowOff>135044</xdr:rowOff>
    </xdr:to>
    <xdr:sp macro="" textlink="">
      <xdr:nvSpPr>
        <xdr:cNvPr id="395" name="フローチャート: 判断 394"/>
        <xdr:cNvSpPr/>
      </xdr:nvSpPr>
      <xdr:spPr>
        <a:xfrm>
          <a:off x="14351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145221</xdr:rowOff>
    </xdr:from>
    <xdr:ext cx="762000" cy="259045"/>
    <xdr:sp macro="" textlink="">
      <xdr:nvSpPr>
        <xdr:cNvPr id="396" name="テキスト ボックス 395"/>
        <xdr:cNvSpPr txBox="1"/>
      </xdr:nvSpPr>
      <xdr:spPr>
        <a:xfrm>
          <a:off x="14020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57573</xdr:rowOff>
    </xdr:from>
    <xdr:to>
      <xdr:col>64</xdr:col>
      <xdr:colOff>152400</xdr:colOff>
      <xdr:row>41</xdr:row>
      <xdr:rowOff>159173</xdr:rowOff>
    </xdr:to>
    <xdr:sp macro="" textlink="">
      <xdr:nvSpPr>
        <xdr:cNvPr id="397" name="フローチャート: 判断 396"/>
        <xdr:cNvSpPr/>
      </xdr:nvSpPr>
      <xdr:spPr>
        <a:xfrm>
          <a:off x="13462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169350</xdr:rowOff>
    </xdr:from>
    <xdr:ext cx="762000" cy="259045"/>
    <xdr:sp macro="" textlink="">
      <xdr:nvSpPr>
        <xdr:cNvPr id="398" name="テキスト ボックス 397"/>
        <xdr:cNvSpPr txBox="1"/>
      </xdr:nvSpPr>
      <xdr:spPr>
        <a:xfrm>
          <a:off x="13131800" y="685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44</xdr:row>
      <xdr:rowOff>49954</xdr:rowOff>
    </xdr:from>
    <xdr:to>
      <xdr:col>81</xdr:col>
      <xdr:colOff>95250</xdr:colOff>
      <xdr:row>44</xdr:row>
      <xdr:rowOff>151554</xdr:rowOff>
    </xdr:to>
    <xdr:sp macro="" textlink="">
      <xdr:nvSpPr>
        <xdr:cNvPr id="404" name="楕円 403"/>
        <xdr:cNvSpPr/>
      </xdr:nvSpPr>
      <xdr:spPr>
        <a:xfrm>
          <a:off x="16967200" y="759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44</xdr:row>
      <xdr:rowOff>22031</xdr:rowOff>
    </xdr:from>
    <xdr:ext cx="762000" cy="259045"/>
    <xdr:sp macro="" textlink="">
      <xdr:nvSpPr>
        <xdr:cNvPr id="405" name="公債費負担の状況該当値テキスト"/>
        <xdr:cNvSpPr txBox="1"/>
      </xdr:nvSpPr>
      <xdr:spPr>
        <a:xfrm>
          <a:off x="17106900" y="7565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82127</xdr:rowOff>
    </xdr:from>
    <xdr:to>
      <xdr:col>77</xdr:col>
      <xdr:colOff>95250</xdr:colOff>
      <xdr:row>45</xdr:row>
      <xdr:rowOff>12277</xdr:rowOff>
    </xdr:to>
    <xdr:sp macro="" textlink="">
      <xdr:nvSpPr>
        <xdr:cNvPr id="406" name="楕円 405"/>
        <xdr:cNvSpPr/>
      </xdr:nvSpPr>
      <xdr:spPr>
        <a:xfrm>
          <a:off x="16129000" y="762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168504</xdr:rowOff>
    </xdr:from>
    <xdr:ext cx="736600" cy="259045"/>
    <xdr:sp macro="" textlink="">
      <xdr:nvSpPr>
        <xdr:cNvPr id="407" name="テキスト ボックス 406"/>
        <xdr:cNvSpPr txBox="1"/>
      </xdr:nvSpPr>
      <xdr:spPr>
        <a:xfrm>
          <a:off x="15798800" y="77123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57996</xdr:rowOff>
    </xdr:from>
    <xdr:to>
      <xdr:col>73</xdr:col>
      <xdr:colOff>44450</xdr:colOff>
      <xdr:row>44</xdr:row>
      <xdr:rowOff>159596</xdr:rowOff>
    </xdr:to>
    <xdr:sp macro="" textlink="">
      <xdr:nvSpPr>
        <xdr:cNvPr id="408" name="楕円 407"/>
        <xdr:cNvSpPr/>
      </xdr:nvSpPr>
      <xdr:spPr>
        <a:xfrm>
          <a:off x="15240000" y="760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144373</xdr:rowOff>
    </xdr:from>
    <xdr:ext cx="762000" cy="259045"/>
    <xdr:sp macro="" textlink="">
      <xdr:nvSpPr>
        <xdr:cNvPr id="409" name="テキスト ボックス 408"/>
        <xdr:cNvSpPr txBox="1"/>
      </xdr:nvSpPr>
      <xdr:spPr>
        <a:xfrm>
          <a:off x="14909800" y="768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41910</xdr:rowOff>
    </xdr:from>
    <xdr:to>
      <xdr:col>68</xdr:col>
      <xdr:colOff>203200</xdr:colOff>
      <xdr:row>44</xdr:row>
      <xdr:rowOff>143510</xdr:rowOff>
    </xdr:to>
    <xdr:sp macro="" textlink="">
      <xdr:nvSpPr>
        <xdr:cNvPr id="410" name="楕円 409"/>
        <xdr:cNvSpPr/>
      </xdr:nvSpPr>
      <xdr:spPr>
        <a:xfrm>
          <a:off x="14351000" y="758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128287</xdr:rowOff>
    </xdr:from>
    <xdr:ext cx="762000" cy="259045"/>
    <xdr:sp macro="" textlink="">
      <xdr:nvSpPr>
        <xdr:cNvPr id="411" name="テキスト ボックス 410"/>
        <xdr:cNvSpPr txBox="1"/>
      </xdr:nvSpPr>
      <xdr:spPr>
        <a:xfrm>
          <a:off x="14020800" y="767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140970</xdr:rowOff>
    </xdr:from>
    <xdr:to>
      <xdr:col>64</xdr:col>
      <xdr:colOff>152400</xdr:colOff>
      <xdr:row>44</xdr:row>
      <xdr:rowOff>71120</xdr:rowOff>
    </xdr:to>
    <xdr:sp macro="" textlink="">
      <xdr:nvSpPr>
        <xdr:cNvPr id="412" name="楕円 411"/>
        <xdr:cNvSpPr/>
      </xdr:nvSpPr>
      <xdr:spPr>
        <a:xfrm>
          <a:off x="13462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55897</xdr:rowOff>
    </xdr:from>
    <xdr:ext cx="762000" cy="259045"/>
    <xdr:sp macro="" textlink="">
      <xdr:nvSpPr>
        <xdr:cNvPr id="413" name="テキスト ボックス 412"/>
        <xdr:cNvSpPr txBox="1"/>
      </xdr:nvSpPr>
      <xdr:spPr>
        <a:xfrm>
          <a:off x="13131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900">
              <a:solidFill>
                <a:schemeClr val="dk1"/>
              </a:solidFill>
              <a:effectLst/>
              <a:latin typeface="+mn-lt"/>
              <a:ea typeface="+mn-ea"/>
              <a:cs typeface="+mn-cs"/>
            </a:rPr>
            <a:t>　本市の将来負担比率は、減少傾向にある。この要因としては、平成</a:t>
          </a:r>
          <a:r>
            <a:rPr kumimoji="1" lang="en-US" altLang="ja-JP" sz="900">
              <a:solidFill>
                <a:schemeClr val="dk1"/>
              </a:solidFill>
              <a:effectLst/>
              <a:latin typeface="+mn-lt"/>
              <a:ea typeface="+mn-ea"/>
              <a:cs typeface="+mn-cs"/>
            </a:rPr>
            <a:t>24</a:t>
          </a:r>
          <a:r>
            <a:rPr kumimoji="1" lang="ja-JP" altLang="ja-JP" sz="900">
              <a:solidFill>
                <a:schemeClr val="dk1"/>
              </a:solidFill>
              <a:effectLst/>
              <a:latin typeface="+mn-lt"/>
              <a:ea typeface="+mn-ea"/>
              <a:cs typeface="+mn-cs"/>
            </a:rPr>
            <a:t>年度に土地開発公社の負債を精算し解散したことや平成</a:t>
          </a:r>
          <a:r>
            <a:rPr kumimoji="1" lang="en-US" altLang="ja-JP" sz="900">
              <a:solidFill>
                <a:schemeClr val="dk1"/>
              </a:solidFill>
              <a:effectLst/>
              <a:latin typeface="+mn-lt"/>
              <a:ea typeface="+mn-ea"/>
              <a:cs typeface="+mn-cs"/>
            </a:rPr>
            <a:t>26</a:t>
          </a:r>
          <a:r>
            <a:rPr kumimoji="1" lang="ja-JP" altLang="ja-JP" sz="900">
              <a:solidFill>
                <a:schemeClr val="dk1"/>
              </a:solidFill>
              <a:effectLst/>
              <a:latin typeface="+mn-lt"/>
              <a:ea typeface="+mn-ea"/>
              <a:cs typeface="+mn-cs"/>
            </a:rPr>
            <a:t>年度まで大型公共事業が集中したことにより、地方債残高が増加したものの、平成</a:t>
          </a:r>
          <a:r>
            <a:rPr kumimoji="1" lang="en-US" altLang="ja-JP" sz="900">
              <a:solidFill>
                <a:schemeClr val="dk1"/>
              </a:solidFill>
              <a:effectLst/>
              <a:latin typeface="+mn-lt"/>
              <a:ea typeface="+mn-ea"/>
              <a:cs typeface="+mn-cs"/>
            </a:rPr>
            <a:t>29</a:t>
          </a:r>
          <a:r>
            <a:rPr kumimoji="1" lang="ja-JP" altLang="ja-JP" sz="900">
              <a:solidFill>
                <a:schemeClr val="dk1"/>
              </a:solidFill>
              <a:effectLst/>
              <a:latin typeface="+mn-lt"/>
              <a:ea typeface="+mn-ea"/>
              <a:cs typeface="+mn-cs"/>
            </a:rPr>
            <a:t>年度をピークに減少してきており、下水道事業及び病院事業にかかる地方債の償還も進んだことで、借入残高が減少したことが要因となっている。令和</a:t>
          </a:r>
          <a:r>
            <a:rPr kumimoji="1" lang="ja-JP" altLang="en-US" sz="900">
              <a:solidFill>
                <a:schemeClr val="dk1"/>
              </a:solidFill>
              <a:effectLst/>
              <a:latin typeface="+mn-lt"/>
              <a:ea typeface="+mn-ea"/>
              <a:cs typeface="+mn-cs"/>
            </a:rPr>
            <a:t>２</a:t>
          </a:r>
          <a:r>
            <a:rPr kumimoji="1" lang="ja-JP" altLang="ja-JP" sz="900">
              <a:solidFill>
                <a:schemeClr val="dk1"/>
              </a:solidFill>
              <a:effectLst/>
              <a:latin typeface="+mn-lt"/>
              <a:ea typeface="+mn-ea"/>
              <a:cs typeface="+mn-cs"/>
            </a:rPr>
            <a:t>年度においては、合併特例債をはじめとする交付税措置率の高い地方債の償還が進み基準財政需要額算入見込額の減少があるものの、地方債残高の減少や充当可能基金</a:t>
          </a:r>
          <a:r>
            <a:rPr kumimoji="1" lang="ja-JP" altLang="en-US" sz="900">
              <a:solidFill>
                <a:schemeClr val="dk1"/>
              </a:solidFill>
              <a:effectLst/>
              <a:latin typeface="+mn-lt"/>
              <a:ea typeface="+mn-ea"/>
              <a:cs typeface="+mn-cs"/>
            </a:rPr>
            <a:t>である財政調整基金や</a:t>
          </a:r>
          <a:r>
            <a:rPr kumimoji="1" lang="ja-JP" altLang="ja-JP" sz="900">
              <a:solidFill>
                <a:schemeClr val="dk1"/>
              </a:solidFill>
              <a:effectLst/>
              <a:latin typeface="+mn-lt"/>
              <a:ea typeface="+mn-ea"/>
              <a:cs typeface="+mn-cs"/>
            </a:rPr>
            <a:t>充当可能特定歳入が増加したことにより、前年度比で</a:t>
          </a:r>
          <a:r>
            <a:rPr kumimoji="1" lang="en-US" altLang="ja-JP" sz="900">
              <a:solidFill>
                <a:schemeClr val="dk1"/>
              </a:solidFill>
              <a:effectLst/>
              <a:latin typeface="+mn-lt"/>
              <a:ea typeface="+mn-ea"/>
              <a:cs typeface="+mn-cs"/>
            </a:rPr>
            <a:t>14.7</a:t>
          </a:r>
          <a:r>
            <a:rPr kumimoji="1" lang="ja-JP" altLang="ja-JP" sz="900">
              <a:solidFill>
                <a:schemeClr val="dk1"/>
              </a:solidFill>
              <a:effectLst/>
              <a:latin typeface="+mn-lt"/>
              <a:ea typeface="+mn-ea"/>
              <a:cs typeface="+mn-cs"/>
            </a:rPr>
            <a:t>％の良化となった。今後の見通しとしては、基準財政需要額算入見込額の減少が進むものの、</a:t>
          </a:r>
          <a:r>
            <a:rPr lang="ja-JP" altLang="ja-JP" sz="900" b="0" i="0" baseline="0">
              <a:solidFill>
                <a:schemeClr val="dk1"/>
              </a:solidFill>
              <a:effectLst/>
              <a:latin typeface="+mn-lt"/>
              <a:ea typeface="+mn-ea"/>
              <a:cs typeface="+mn-cs"/>
            </a:rPr>
            <a:t>新市まちづくり計画に伴う大型公共事業が概ね完了しており、</a:t>
          </a:r>
          <a:r>
            <a:rPr kumimoji="1" lang="ja-JP" altLang="ja-JP" sz="900">
              <a:solidFill>
                <a:schemeClr val="dk1"/>
              </a:solidFill>
              <a:effectLst/>
              <a:latin typeface="+mn-lt"/>
              <a:ea typeface="+mn-ea"/>
              <a:cs typeface="+mn-cs"/>
            </a:rPr>
            <a:t>地方債残高が大きく減少し、将来負担比率も徐々に良化していく見込みである。</a:t>
          </a:r>
          <a:endParaRPr lang="ja-JP" altLang="ja-JP" sz="1050">
            <a:effectLst/>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32536</xdr:rowOff>
    </xdr:to>
    <xdr:cxnSp macro="">
      <xdr:nvCxnSpPr>
        <xdr:cNvPr id="444" name="直線コネクタ 443"/>
        <xdr:cNvCxnSpPr/>
      </xdr:nvCxnSpPr>
      <xdr:spPr>
        <a:xfrm flipV="1">
          <a:off x="17018000" y="2313214"/>
          <a:ext cx="0" cy="16626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4613</xdr:rowOff>
    </xdr:from>
    <xdr:ext cx="762000" cy="259045"/>
    <xdr:sp macro="" textlink="">
      <xdr:nvSpPr>
        <xdr:cNvPr id="445" name="将来負担の状況最小値テキスト"/>
        <xdr:cNvSpPr txBox="1"/>
      </xdr:nvSpPr>
      <xdr:spPr>
        <a:xfrm>
          <a:off x="17106900" y="3947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32536</xdr:rowOff>
    </xdr:from>
    <xdr:to>
      <xdr:col>81</xdr:col>
      <xdr:colOff>133350</xdr:colOff>
      <xdr:row>23</xdr:row>
      <xdr:rowOff>32536</xdr:rowOff>
    </xdr:to>
    <xdr:cxnSp macro="">
      <xdr:nvCxnSpPr>
        <xdr:cNvPr id="446" name="直線コネクタ 445"/>
        <xdr:cNvCxnSpPr/>
      </xdr:nvCxnSpPr>
      <xdr:spPr>
        <a:xfrm>
          <a:off x="16929100" y="397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7"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48442</xdr:rowOff>
    </xdr:from>
    <xdr:to>
      <xdr:col>81</xdr:col>
      <xdr:colOff>44450</xdr:colOff>
      <xdr:row>20</xdr:row>
      <xdr:rowOff>45901</xdr:rowOff>
    </xdr:to>
    <xdr:cxnSp macro="">
      <xdr:nvCxnSpPr>
        <xdr:cNvPr id="449" name="直線コネクタ 448"/>
        <xdr:cNvCxnSpPr/>
      </xdr:nvCxnSpPr>
      <xdr:spPr>
        <a:xfrm flipV="1">
          <a:off x="16179800" y="3305992"/>
          <a:ext cx="838200" cy="168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113047</xdr:rowOff>
    </xdr:from>
    <xdr:ext cx="762000" cy="259045"/>
    <xdr:sp macro="" textlink="">
      <xdr:nvSpPr>
        <xdr:cNvPr id="450" name="将来負担の状況平均値テキスト"/>
        <xdr:cNvSpPr txBox="1"/>
      </xdr:nvSpPr>
      <xdr:spPr>
        <a:xfrm>
          <a:off x="17106900" y="2341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96520</xdr:rowOff>
    </xdr:from>
    <xdr:to>
      <xdr:col>81</xdr:col>
      <xdr:colOff>95250</xdr:colOff>
      <xdr:row>15</xdr:row>
      <xdr:rowOff>26670</xdr:rowOff>
    </xdr:to>
    <xdr:sp macro="" textlink="">
      <xdr:nvSpPr>
        <xdr:cNvPr id="451" name="フローチャート: 判断 450"/>
        <xdr:cNvSpPr/>
      </xdr:nvSpPr>
      <xdr:spPr>
        <a:xfrm>
          <a:off x="16967200" y="249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45901</xdr:rowOff>
    </xdr:from>
    <xdr:to>
      <xdr:col>77</xdr:col>
      <xdr:colOff>44450</xdr:colOff>
      <xdr:row>20</xdr:row>
      <xdr:rowOff>142422</xdr:rowOff>
    </xdr:to>
    <xdr:cxnSp macro="">
      <xdr:nvCxnSpPr>
        <xdr:cNvPr id="452" name="直線コネクタ 451"/>
        <xdr:cNvCxnSpPr/>
      </xdr:nvCxnSpPr>
      <xdr:spPr>
        <a:xfrm flipV="1">
          <a:off x="15290800" y="3474901"/>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116054</xdr:rowOff>
    </xdr:from>
    <xdr:to>
      <xdr:col>77</xdr:col>
      <xdr:colOff>95250</xdr:colOff>
      <xdr:row>15</xdr:row>
      <xdr:rowOff>46204</xdr:rowOff>
    </xdr:to>
    <xdr:sp macro="" textlink="">
      <xdr:nvSpPr>
        <xdr:cNvPr id="453" name="フローチャート: 判断 452"/>
        <xdr:cNvSpPr/>
      </xdr:nvSpPr>
      <xdr:spPr>
        <a:xfrm>
          <a:off x="16129000" y="251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56381</xdr:rowOff>
    </xdr:from>
    <xdr:ext cx="736600" cy="259045"/>
    <xdr:sp macro="" textlink="">
      <xdr:nvSpPr>
        <xdr:cNvPr id="454" name="テキスト ボックス 453"/>
        <xdr:cNvSpPr txBox="1"/>
      </xdr:nvSpPr>
      <xdr:spPr>
        <a:xfrm>
          <a:off x="15798800" y="2285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142422</xdr:rowOff>
    </xdr:from>
    <xdr:to>
      <xdr:col>72</xdr:col>
      <xdr:colOff>203200</xdr:colOff>
      <xdr:row>21</xdr:row>
      <xdr:rowOff>98516</xdr:rowOff>
    </xdr:to>
    <xdr:cxnSp macro="">
      <xdr:nvCxnSpPr>
        <xdr:cNvPr id="455" name="直線コネクタ 454"/>
        <xdr:cNvCxnSpPr/>
      </xdr:nvCxnSpPr>
      <xdr:spPr>
        <a:xfrm flipV="1">
          <a:off x="14401800" y="3571422"/>
          <a:ext cx="889000" cy="12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140184</xdr:rowOff>
    </xdr:from>
    <xdr:to>
      <xdr:col>73</xdr:col>
      <xdr:colOff>44450</xdr:colOff>
      <xdr:row>15</xdr:row>
      <xdr:rowOff>70334</xdr:rowOff>
    </xdr:to>
    <xdr:sp macro="" textlink="">
      <xdr:nvSpPr>
        <xdr:cNvPr id="456" name="フローチャート: 判断 455"/>
        <xdr:cNvSpPr/>
      </xdr:nvSpPr>
      <xdr:spPr>
        <a:xfrm>
          <a:off x="15240000" y="254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80511</xdr:rowOff>
    </xdr:from>
    <xdr:ext cx="762000" cy="259045"/>
    <xdr:sp macro="" textlink="">
      <xdr:nvSpPr>
        <xdr:cNvPr id="457" name="テキスト ボックス 456"/>
        <xdr:cNvSpPr txBox="1"/>
      </xdr:nvSpPr>
      <xdr:spPr>
        <a:xfrm>
          <a:off x="14909800" y="2309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38765</xdr:rowOff>
    </xdr:from>
    <xdr:to>
      <xdr:col>68</xdr:col>
      <xdr:colOff>152400</xdr:colOff>
      <xdr:row>21</xdr:row>
      <xdr:rowOff>98516</xdr:rowOff>
    </xdr:to>
    <xdr:cxnSp macro="">
      <xdr:nvCxnSpPr>
        <xdr:cNvPr id="458" name="直線コネクタ 457"/>
        <xdr:cNvCxnSpPr/>
      </xdr:nvCxnSpPr>
      <xdr:spPr>
        <a:xfrm>
          <a:off x="13512800" y="3639215"/>
          <a:ext cx="889000" cy="59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57210</xdr:rowOff>
    </xdr:from>
    <xdr:to>
      <xdr:col>68</xdr:col>
      <xdr:colOff>203200</xdr:colOff>
      <xdr:row>15</xdr:row>
      <xdr:rowOff>158810</xdr:rowOff>
    </xdr:to>
    <xdr:sp macro="" textlink="">
      <xdr:nvSpPr>
        <xdr:cNvPr id="459" name="フローチャート: 判断 458"/>
        <xdr:cNvSpPr/>
      </xdr:nvSpPr>
      <xdr:spPr>
        <a:xfrm>
          <a:off x="14351000" y="262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168987</xdr:rowOff>
    </xdr:from>
    <xdr:ext cx="762000" cy="259045"/>
    <xdr:sp macro="" textlink="">
      <xdr:nvSpPr>
        <xdr:cNvPr id="460" name="テキスト ボックス 459"/>
        <xdr:cNvSpPr txBox="1"/>
      </xdr:nvSpPr>
      <xdr:spPr>
        <a:xfrm>
          <a:off x="14020800" y="239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96278</xdr:rowOff>
    </xdr:from>
    <xdr:to>
      <xdr:col>64</xdr:col>
      <xdr:colOff>152400</xdr:colOff>
      <xdr:row>16</xdr:row>
      <xdr:rowOff>26428</xdr:rowOff>
    </xdr:to>
    <xdr:sp macro="" textlink="">
      <xdr:nvSpPr>
        <xdr:cNvPr id="461" name="フローチャート: 判断 460"/>
        <xdr:cNvSpPr/>
      </xdr:nvSpPr>
      <xdr:spPr>
        <a:xfrm>
          <a:off x="13462000" y="266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36605</xdr:rowOff>
    </xdr:from>
    <xdr:ext cx="762000" cy="259045"/>
    <xdr:sp macro="" textlink="">
      <xdr:nvSpPr>
        <xdr:cNvPr id="462" name="テキスト ボックス 461"/>
        <xdr:cNvSpPr txBox="1"/>
      </xdr:nvSpPr>
      <xdr:spPr>
        <a:xfrm>
          <a:off x="13131800" y="243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169092</xdr:rowOff>
    </xdr:from>
    <xdr:to>
      <xdr:col>81</xdr:col>
      <xdr:colOff>95250</xdr:colOff>
      <xdr:row>19</xdr:row>
      <xdr:rowOff>99242</xdr:rowOff>
    </xdr:to>
    <xdr:sp macro="" textlink="">
      <xdr:nvSpPr>
        <xdr:cNvPr id="468" name="楕円 467"/>
        <xdr:cNvSpPr/>
      </xdr:nvSpPr>
      <xdr:spPr>
        <a:xfrm>
          <a:off x="16967200" y="325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141169</xdr:rowOff>
    </xdr:from>
    <xdr:ext cx="762000" cy="259045"/>
    <xdr:sp macro="" textlink="">
      <xdr:nvSpPr>
        <xdr:cNvPr id="469" name="将来負担の状況該当値テキスト"/>
        <xdr:cNvSpPr txBox="1"/>
      </xdr:nvSpPr>
      <xdr:spPr>
        <a:xfrm>
          <a:off x="17106900" y="3227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166551</xdr:rowOff>
    </xdr:from>
    <xdr:to>
      <xdr:col>77</xdr:col>
      <xdr:colOff>95250</xdr:colOff>
      <xdr:row>20</xdr:row>
      <xdr:rowOff>96701</xdr:rowOff>
    </xdr:to>
    <xdr:sp macro="" textlink="">
      <xdr:nvSpPr>
        <xdr:cNvPr id="470" name="楕円 469"/>
        <xdr:cNvSpPr/>
      </xdr:nvSpPr>
      <xdr:spPr>
        <a:xfrm>
          <a:off x="16129000" y="342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81478</xdr:rowOff>
    </xdr:from>
    <xdr:ext cx="736600" cy="259045"/>
    <xdr:sp macro="" textlink="">
      <xdr:nvSpPr>
        <xdr:cNvPr id="471" name="テキスト ボックス 470"/>
        <xdr:cNvSpPr txBox="1"/>
      </xdr:nvSpPr>
      <xdr:spPr>
        <a:xfrm>
          <a:off x="15798800" y="35104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91622</xdr:rowOff>
    </xdr:from>
    <xdr:to>
      <xdr:col>73</xdr:col>
      <xdr:colOff>44450</xdr:colOff>
      <xdr:row>21</xdr:row>
      <xdr:rowOff>21772</xdr:rowOff>
    </xdr:to>
    <xdr:sp macro="" textlink="">
      <xdr:nvSpPr>
        <xdr:cNvPr id="472" name="楕円 471"/>
        <xdr:cNvSpPr/>
      </xdr:nvSpPr>
      <xdr:spPr>
        <a:xfrm>
          <a:off x="15240000" y="352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6549</xdr:rowOff>
    </xdr:from>
    <xdr:ext cx="762000" cy="259045"/>
    <xdr:sp macro="" textlink="">
      <xdr:nvSpPr>
        <xdr:cNvPr id="473" name="テキスト ボックス 472"/>
        <xdr:cNvSpPr txBox="1"/>
      </xdr:nvSpPr>
      <xdr:spPr>
        <a:xfrm>
          <a:off x="14909800" y="360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47716</xdr:rowOff>
    </xdr:from>
    <xdr:to>
      <xdr:col>68</xdr:col>
      <xdr:colOff>203200</xdr:colOff>
      <xdr:row>21</xdr:row>
      <xdr:rowOff>149316</xdr:rowOff>
    </xdr:to>
    <xdr:sp macro="" textlink="">
      <xdr:nvSpPr>
        <xdr:cNvPr id="474" name="楕円 473"/>
        <xdr:cNvSpPr/>
      </xdr:nvSpPr>
      <xdr:spPr>
        <a:xfrm>
          <a:off x="14351000" y="364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134093</xdr:rowOff>
    </xdr:from>
    <xdr:ext cx="762000" cy="259045"/>
    <xdr:sp macro="" textlink="">
      <xdr:nvSpPr>
        <xdr:cNvPr id="475" name="テキスト ボックス 474"/>
        <xdr:cNvSpPr txBox="1"/>
      </xdr:nvSpPr>
      <xdr:spPr>
        <a:xfrm>
          <a:off x="14020800" y="3734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159415</xdr:rowOff>
    </xdr:from>
    <xdr:to>
      <xdr:col>64</xdr:col>
      <xdr:colOff>152400</xdr:colOff>
      <xdr:row>21</xdr:row>
      <xdr:rowOff>89565</xdr:rowOff>
    </xdr:to>
    <xdr:sp macro="" textlink="">
      <xdr:nvSpPr>
        <xdr:cNvPr id="476" name="楕円 475"/>
        <xdr:cNvSpPr/>
      </xdr:nvSpPr>
      <xdr:spPr>
        <a:xfrm>
          <a:off x="13462000" y="358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74342</xdr:rowOff>
    </xdr:from>
    <xdr:ext cx="762000" cy="259045"/>
    <xdr:sp macro="" textlink="">
      <xdr:nvSpPr>
        <xdr:cNvPr id="477" name="テキスト ボックス 476"/>
        <xdr:cNvSpPr txBox="1"/>
      </xdr:nvSpPr>
      <xdr:spPr>
        <a:xfrm>
          <a:off x="13131800" y="367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和歌山県橋本市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61,774
61,421
130.55
34,889,718
33,723,103
1,123,932
16,483,523
29,983,418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13.2
86.4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人件費は、定員適正化計画により職員数の削減を継続して実施していることもあり、年々減少してい</a:t>
          </a:r>
          <a:r>
            <a:rPr kumimoji="1" lang="ja-JP" altLang="en-US" sz="1100">
              <a:solidFill>
                <a:schemeClr val="dk1"/>
              </a:solidFill>
              <a:effectLst/>
              <a:latin typeface="+mn-lt"/>
              <a:ea typeface="+mn-ea"/>
              <a:cs typeface="+mn-cs"/>
            </a:rPr>
            <a:t>たが、</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年度に策定した橋本市財政健全化計画に基づき削減し</a:t>
          </a:r>
          <a:r>
            <a:rPr kumimoji="1" lang="ja-JP" altLang="en-US" sz="1100">
              <a:solidFill>
                <a:schemeClr val="dk1"/>
              </a:solidFill>
              <a:effectLst/>
              <a:latin typeface="+mn-lt"/>
              <a:ea typeface="+mn-ea"/>
              <a:cs typeface="+mn-cs"/>
            </a:rPr>
            <a:t>てい</a:t>
          </a:r>
          <a:r>
            <a:rPr kumimoji="1" lang="ja-JP" altLang="ja-JP" sz="1100">
              <a:solidFill>
                <a:schemeClr val="dk1"/>
              </a:solidFill>
              <a:effectLst/>
              <a:latin typeface="+mn-lt"/>
              <a:ea typeface="+mn-ea"/>
              <a:cs typeface="+mn-cs"/>
            </a:rPr>
            <a:t>た</a:t>
          </a:r>
          <a:r>
            <a:rPr kumimoji="1" lang="ja-JP" altLang="en-US" sz="1100">
              <a:solidFill>
                <a:schemeClr val="dk1"/>
              </a:solidFill>
              <a:effectLst/>
              <a:latin typeface="+mn-lt"/>
              <a:ea typeface="+mn-ea"/>
              <a:cs typeface="+mn-cs"/>
            </a:rPr>
            <a:t>手当等の一部を令和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年度に復元した</a:t>
          </a:r>
          <a:r>
            <a:rPr kumimoji="1" lang="ja-JP" altLang="ja-JP" sz="1100">
              <a:solidFill>
                <a:schemeClr val="dk1"/>
              </a:solidFill>
              <a:effectLst/>
              <a:latin typeface="+mn-lt"/>
              <a:ea typeface="+mn-ea"/>
              <a:cs typeface="+mn-cs"/>
            </a:rPr>
            <a:t>こと</a:t>
          </a:r>
          <a:r>
            <a:rPr kumimoji="1" lang="ja-JP" altLang="en-US" sz="1100">
              <a:solidFill>
                <a:schemeClr val="dk1"/>
              </a:solidFill>
              <a:effectLst/>
              <a:latin typeface="+mn-lt"/>
              <a:ea typeface="+mn-ea"/>
              <a:cs typeface="+mn-cs"/>
            </a:rPr>
            <a:t>により、増加となった。</a:t>
          </a:r>
          <a:r>
            <a:rPr kumimoji="1" lang="ja-JP" altLang="ja-JP" sz="1100">
              <a:solidFill>
                <a:schemeClr val="dk1"/>
              </a:solidFill>
              <a:effectLst/>
              <a:latin typeface="+mn-lt"/>
              <a:ea typeface="+mn-ea"/>
              <a:cs typeface="+mn-cs"/>
            </a:rPr>
            <a:t>類似団体と比較して</a:t>
          </a:r>
          <a:r>
            <a:rPr kumimoji="1" lang="ja-JP" altLang="en-US" sz="1100">
              <a:solidFill>
                <a:schemeClr val="dk1"/>
              </a:solidFill>
              <a:effectLst/>
              <a:latin typeface="+mn-lt"/>
              <a:ea typeface="+mn-ea"/>
              <a:cs typeface="+mn-cs"/>
            </a:rPr>
            <a:t>今まで低水準を推移していたのが、同程度の</a:t>
          </a:r>
          <a:r>
            <a:rPr kumimoji="1" lang="ja-JP" altLang="ja-JP" sz="1100">
              <a:solidFill>
                <a:schemeClr val="dk1"/>
              </a:solidFill>
              <a:effectLst/>
              <a:latin typeface="+mn-lt"/>
              <a:ea typeface="+mn-ea"/>
              <a:cs typeface="+mn-cs"/>
            </a:rPr>
            <a:t>水準となっ</a:t>
          </a:r>
          <a:r>
            <a:rPr kumimoji="1" lang="ja-JP" altLang="en-US" sz="1100">
              <a:solidFill>
                <a:schemeClr val="dk1"/>
              </a:solidFill>
              <a:effectLst/>
              <a:latin typeface="+mn-lt"/>
              <a:ea typeface="+mn-ea"/>
              <a:cs typeface="+mn-cs"/>
            </a:rPr>
            <a:t>たことから、</a:t>
          </a:r>
          <a:r>
            <a:rPr kumimoji="1" lang="ja-JP" altLang="ja-JP" sz="1100">
              <a:solidFill>
                <a:schemeClr val="dk1"/>
              </a:solidFill>
              <a:effectLst/>
              <a:latin typeface="+mn-lt"/>
              <a:ea typeface="+mn-ea"/>
              <a:cs typeface="+mn-cs"/>
            </a:rPr>
            <a:t>今後も定員適正化計画を継続し</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職員の役職や年齢層の偏在</a:t>
          </a:r>
          <a:r>
            <a:rPr kumimoji="1" lang="ja-JP" altLang="en-US" sz="1100">
              <a:solidFill>
                <a:schemeClr val="dk1"/>
              </a:solidFill>
              <a:effectLst/>
              <a:latin typeface="+mn-lt"/>
              <a:ea typeface="+mn-ea"/>
              <a:cs typeface="+mn-cs"/>
            </a:rPr>
            <a:t>是正</a:t>
          </a:r>
          <a:r>
            <a:rPr kumimoji="1" lang="ja-JP" altLang="ja-JP" sz="1100">
              <a:solidFill>
                <a:schemeClr val="dk1"/>
              </a:solidFill>
              <a:effectLst/>
              <a:latin typeface="+mn-lt"/>
              <a:ea typeface="+mn-ea"/>
              <a:cs typeface="+mn-cs"/>
            </a:rPr>
            <a:t>、職員数減少を図るとともに、事務の効率化や業務体制の見直し等による時間外手当の削減に努める。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42</xdr:row>
      <xdr:rowOff>66040</xdr:rowOff>
    </xdr:to>
    <xdr:cxnSp macro="">
      <xdr:nvCxnSpPr>
        <xdr:cNvPr id="61" name="直線コネクタ 60"/>
        <xdr:cNvCxnSpPr/>
      </xdr:nvCxnSpPr>
      <xdr:spPr>
        <a:xfrm flipV="1">
          <a:off x="4826000" y="580390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38117</xdr:rowOff>
    </xdr:from>
    <xdr:ext cx="762000" cy="259045"/>
    <xdr:sp macro="" textlink="">
      <xdr:nvSpPr>
        <xdr:cNvPr id="62" name="人件費最小値テキスト"/>
        <xdr:cNvSpPr txBox="1"/>
      </xdr:nvSpPr>
      <xdr:spPr>
        <a:xfrm>
          <a:off x="4914900" y="723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66040</xdr:rowOff>
    </xdr:from>
    <xdr:to>
      <xdr:col>24</xdr:col>
      <xdr:colOff>114300</xdr:colOff>
      <xdr:row>42</xdr:row>
      <xdr:rowOff>66040</xdr:rowOff>
    </xdr:to>
    <xdr:cxnSp macro="">
      <xdr:nvCxnSpPr>
        <xdr:cNvPr id="63" name="直線コネクタ 62"/>
        <xdr:cNvCxnSpPr/>
      </xdr:nvCxnSpPr>
      <xdr:spPr>
        <a:xfrm>
          <a:off x="4737100" y="7266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168910</xdr:rowOff>
    </xdr:from>
    <xdr:to>
      <xdr:col>24</xdr:col>
      <xdr:colOff>25400</xdr:colOff>
      <xdr:row>37</xdr:row>
      <xdr:rowOff>54610</xdr:rowOff>
    </xdr:to>
    <xdr:cxnSp macro="">
      <xdr:nvCxnSpPr>
        <xdr:cNvPr id="66" name="直線コネクタ 65"/>
        <xdr:cNvCxnSpPr/>
      </xdr:nvCxnSpPr>
      <xdr:spPr>
        <a:xfrm>
          <a:off x="3987800" y="616966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12717</xdr:rowOff>
    </xdr:from>
    <xdr:ext cx="762000" cy="259045"/>
    <xdr:sp macro="" textlink="">
      <xdr:nvSpPr>
        <xdr:cNvPr id="67" name="人件費平均値テキスト"/>
        <xdr:cNvSpPr txBox="1"/>
      </xdr:nvSpPr>
      <xdr:spPr>
        <a:xfrm>
          <a:off x="4914900" y="6184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68" name="フローチャート: 判断 67"/>
        <xdr:cNvSpPr/>
      </xdr:nvSpPr>
      <xdr:spPr>
        <a:xfrm>
          <a:off x="4775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168910</xdr:rowOff>
    </xdr:from>
    <xdr:to>
      <xdr:col>19</xdr:col>
      <xdr:colOff>187325</xdr:colOff>
      <xdr:row>36</xdr:row>
      <xdr:rowOff>66040</xdr:rowOff>
    </xdr:to>
    <xdr:cxnSp macro="">
      <xdr:nvCxnSpPr>
        <xdr:cNvPr id="69" name="直線コネクタ 68"/>
        <xdr:cNvCxnSpPr/>
      </xdr:nvCxnSpPr>
      <xdr:spPr>
        <a:xfrm flipV="1">
          <a:off x="3098800" y="61696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162577</xdr:rowOff>
    </xdr:from>
    <xdr:ext cx="736600" cy="259045"/>
    <xdr:sp macro="" textlink="">
      <xdr:nvSpPr>
        <xdr:cNvPr id="71" name="テキスト ボックス 70"/>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43180</xdr:rowOff>
    </xdr:from>
    <xdr:to>
      <xdr:col>15</xdr:col>
      <xdr:colOff>98425</xdr:colOff>
      <xdr:row>36</xdr:row>
      <xdr:rowOff>66040</xdr:rowOff>
    </xdr:to>
    <xdr:cxnSp macro="">
      <xdr:nvCxnSpPr>
        <xdr:cNvPr id="72" name="直線コネクタ 71"/>
        <xdr:cNvCxnSpPr/>
      </xdr:nvCxnSpPr>
      <xdr:spPr>
        <a:xfrm>
          <a:off x="2209800" y="62153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3" name="フローチャート: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13987</xdr:rowOff>
    </xdr:from>
    <xdr:ext cx="762000" cy="259045"/>
    <xdr:sp macro="" textlink="">
      <xdr:nvSpPr>
        <xdr:cNvPr id="74" name="テキスト ボックス 73"/>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43180</xdr:rowOff>
    </xdr:from>
    <xdr:to>
      <xdr:col>11</xdr:col>
      <xdr:colOff>9525</xdr:colOff>
      <xdr:row>36</xdr:row>
      <xdr:rowOff>88900</xdr:rowOff>
    </xdr:to>
    <xdr:cxnSp macro="">
      <xdr:nvCxnSpPr>
        <xdr:cNvPr id="75" name="直線コネクタ 74"/>
        <xdr:cNvCxnSpPr/>
      </xdr:nvCxnSpPr>
      <xdr:spPr>
        <a:xfrm flipV="1">
          <a:off x="1320800" y="62153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114300</xdr:rowOff>
    </xdr:from>
    <xdr:to>
      <xdr:col>11</xdr:col>
      <xdr:colOff>60325</xdr:colOff>
      <xdr:row>37</xdr:row>
      <xdr:rowOff>44450</xdr:rowOff>
    </xdr:to>
    <xdr:sp macro="" textlink="">
      <xdr:nvSpPr>
        <xdr:cNvPr id="76" name="フローチャート: 判断 75"/>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29227</xdr:rowOff>
    </xdr:from>
    <xdr:ext cx="762000" cy="259045"/>
    <xdr:sp macro="" textlink="">
      <xdr:nvSpPr>
        <xdr:cNvPr id="77" name="テキスト ボックス 76"/>
        <xdr:cNvSpPr txBox="1"/>
      </xdr:nvSpPr>
      <xdr:spPr>
        <a:xfrm>
          <a:off x="1828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44467</xdr:rowOff>
    </xdr:from>
    <xdr:ext cx="762000" cy="259045"/>
    <xdr:sp macro="" textlink="">
      <xdr:nvSpPr>
        <xdr:cNvPr id="79" name="テキスト ボックス 78"/>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3810</xdr:rowOff>
    </xdr:from>
    <xdr:to>
      <xdr:col>24</xdr:col>
      <xdr:colOff>76200</xdr:colOff>
      <xdr:row>37</xdr:row>
      <xdr:rowOff>105410</xdr:rowOff>
    </xdr:to>
    <xdr:sp macro="" textlink="">
      <xdr:nvSpPr>
        <xdr:cNvPr id="85" name="楕円 84"/>
        <xdr:cNvSpPr/>
      </xdr:nvSpPr>
      <xdr:spPr>
        <a:xfrm>
          <a:off x="47752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147337</xdr:rowOff>
    </xdr:from>
    <xdr:ext cx="762000" cy="259045"/>
    <xdr:sp macro="" textlink="">
      <xdr:nvSpPr>
        <xdr:cNvPr id="86" name="人件費該当値テキスト"/>
        <xdr:cNvSpPr txBox="1"/>
      </xdr:nvSpPr>
      <xdr:spPr>
        <a:xfrm>
          <a:off x="49149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118110</xdr:rowOff>
    </xdr:from>
    <xdr:to>
      <xdr:col>20</xdr:col>
      <xdr:colOff>38100</xdr:colOff>
      <xdr:row>36</xdr:row>
      <xdr:rowOff>48260</xdr:rowOff>
    </xdr:to>
    <xdr:sp macro="" textlink="">
      <xdr:nvSpPr>
        <xdr:cNvPr id="87" name="楕円 86"/>
        <xdr:cNvSpPr/>
      </xdr:nvSpPr>
      <xdr:spPr>
        <a:xfrm>
          <a:off x="3937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58437</xdr:rowOff>
    </xdr:from>
    <xdr:ext cx="736600" cy="259045"/>
    <xdr:sp macro="" textlink="">
      <xdr:nvSpPr>
        <xdr:cNvPr id="88" name="テキスト ボックス 87"/>
        <xdr:cNvSpPr txBox="1"/>
      </xdr:nvSpPr>
      <xdr:spPr>
        <a:xfrm>
          <a:off x="3606800" y="5887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15240</xdr:rowOff>
    </xdr:from>
    <xdr:to>
      <xdr:col>15</xdr:col>
      <xdr:colOff>149225</xdr:colOff>
      <xdr:row>36</xdr:row>
      <xdr:rowOff>116840</xdr:rowOff>
    </xdr:to>
    <xdr:sp macro="" textlink="">
      <xdr:nvSpPr>
        <xdr:cNvPr id="89" name="楕円 88"/>
        <xdr:cNvSpPr/>
      </xdr:nvSpPr>
      <xdr:spPr>
        <a:xfrm>
          <a:off x="3048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127017</xdr:rowOff>
    </xdr:from>
    <xdr:ext cx="762000" cy="259045"/>
    <xdr:sp macro="" textlink="">
      <xdr:nvSpPr>
        <xdr:cNvPr id="90" name="テキスト ボックス 89"/>
        <xdr:cNvSpPr txBox="1"/>
      </xdr:nvSpPr>
      <xdr:spPr>
        <a:xfrm>
          <a:off x="2717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163830</xdr:rowOff>
    </xdr:from>
    <xdr:to>
      <xdr:col>11</xdr:col>
      <xdr:colOff>60325</xdr:colOff>
      <xdr:row>36</xdr:row>
      <xdr:rowOff>93980</xdr:rowOff>
    </xdr:to>
    <xdr:sp macro="" textlink="">
      <xdr:nvSpPr>
        <xdr:cNvPr id="91" name="楕円 90"/>
        <xdr:cNvSpPr/>
      </xdr:nvSpPr>
      <xdr:spPr>
        <a:xfrm>
          <a:off x="2159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104157</xdr:rowOff>
    </xdr:from>
    <xdr:ext cx="762000" cy="259045"/>
    <xdr:sp macro="" textlink="">
      <xdr:nvSpPr>
        <xdr:cNvPr id="92" name="テキスト ボックス 91"/>
        <xdr:cNvSpPr txBox="1"/>
      </xdr:nvSpPr>
      <xdr:spPr>
        <a:xfrm>
          <a:off x="1828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38100</xdr:rowOff>
    </xdr:from>
    <xdr:to>
      <xdr:col>6</xdr:col>
      <xdr:colOff>171450</xdr:colOff>
      <xdr:row>36</xdr:row>
      <xdr:rowOff>139700</xdr:rowOff>
    </xdr:to>
    <xdr:sp macro="" textlink="">
      <xdr:nvSpPr>
        <xdr:cNvPr id="93" name="楕円 92"/>
        <xdr:cNvSpPr/>
      </xdr:nvSpPr>
      <xdr:spPr>
        <a:xfrm>
          <a:off x="1270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149877</xdr:rowOff>
    </xdr:from>
    <xdr:ext cx="762000" cy="259045"/>
    <xdr:sp macro="" textlink="">
      <xdr:nvSpPr>
        <xdr:cNvPr id="94" name="テキスト ボックス 93"/>
        <xdr:cNvSpPr txBox="1"/>
      </xdr:nvSpPr>
      <xdr:spPr>
        <a:xfrm>
          <a:off x="939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物件費は平成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年度に策定した橋本市財政健全化計画に基づき物件費を削減したこともあり横ばいで推移している。類似団体と比較して低い水準にあるものの、今後もランニングコストの縮減や継続事業の見直し</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を図り物件費の抑制に努める。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20</xdr:row>
      <xdr:rowOff>149860</xdr:rowOff>
    </xdr:to>
    <xdr:cxnSp macro="">
      <xdr:nvCxnSpPr>
        <xdr:cNvPr id="120" name="直線コネクタ 119"/>
        <xdr:cNvCxnSpPr/>
      </xdr:nvCxnSpPr>
      <xdr:spPr>
        <a:xfrm flipV="1">
          <a:off x="16510000" y="220726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121937</xdr:rowOff>
    </xdr:from>
    <xdr:ext cx="762000" cy="259045"/>
    <xdr:sp macro="" textlink="">
      <xdr:nvSpPr>
        <xdr:cNvPr id="121" name="物件費最小値テキスト"/>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149860</xdr:rowOff>
    </xdr:from>
    <xdr:to>
      <xdr:col>82</xdr:col>
      <xdr:colOff>196850</xdr:colOff>
      <xdr:row>20</xdr:row>
      <xdr:rowOff>149860</xdr:rowOff>
    </xdr:to>
    <xdr:cxnSp macro="">
      <xdr:nvCxnSpPr>
        <xdr:cNvPr id="122" name="直線コネクタ 121"/>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64787</xdr:rowOff>
    </xdr:from>
    <xdr:ext cx="762000" cy="259045"/>
    <xdr:sp macro="" textlink="">
      <xdr:nvSpPr>
        <xdr:cNvPr id="123" name="物件費最大値テキスト"/>
        <xdr:cNvSpPr txBox="1"/>
      </xdr:nvSpPr>
      <xdr:spPr>
        <a:xfrm>
          <a:off x="16598900" y="195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4" name="直線コネクタ 123"/>
        <xdr:cNvCxnSpPr/>
      </xdr:nvCxnSpPr>
      <xdr:spPr>
        <a:xfrm>
          <a:off x="16421100" y="2207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154432</xdr:rowOff>
    </xdr:from>
    <xdr:to>
      <xdr:col>82</xdr:col>
      <xdr:colOff>107950</xdr:colOff>
      <xdr:row>15</xdr:row>
      <xdr:rowOff>83566</xdr:rowOff>
    </xdr:to>
    <xdr:cxnSp macro="">
      <xdr:nvCxnSpPr>
        <xdr:cNvPr id="125" name="直線コネクタ 124"/>
        <xdr:cNvCxnSpPr/>
      </xdr:nvCxnSpPr>
      <xdr:spPr>
        <a:xfrm flipV="1">
          <a:off x="15671800" y="2554732"/>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151147</xdr:rowOff>
    </xdr:from>
    <xdr:ext cx="762000" cy="259045"/>
    <xdr:sp macro="" textlink="">
      <xdr:nvSpPr>
        <xdr:cNvPr id="126" name="物件費平均値テキスト"/>
        <xdr:cNvSpPr txBox="1"/>
      </xdr:nvSpPr>
      <xdr:spPr>
        <a:xfrm>
          <a:off x="16598900" y="2722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xdr:rowOff>
    </xdr:from>
    <xdr:to>
      <xdr:col>82</xdr:col>
      <xdr:colOff>158750</xdr:colOff>
      <xdr:row>16</xdr:row>
      <xdr:rowOff>109220</xdr:rowOff>
    </xdr:to>
    <xdr:sp macro="" textlink="">
      <xdr:nvSpPr>
        <xdr:cNvPr id="127" name="フローチャート: 判断 126"/>
        <xdr:cNvSpPr/>
      </xdr:nvSpPr>
      <xdr:spPr>
        <a:xfrm>
          <a:off x="164592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83566</xdr:rowOff>
    </xdr:from>
    <xdr:to>
      <xdr:col>78</xdr:col>
      <xdr:colOff>69850</xdr:colOff>
      <xdr:row>15</xdr:row>
      <xdr:rowOff>147574</xdr:rowOff>
    </xdr:to>
    <xdr:cxnSp macro="">
      <xdr:nvCxnSpPr>
        <xdr:cNvPr id="128" name="直線コネクタ 127"/>
        <xdr:cNvCxnSpPr/>
      </xdr:nvCxnSpPr>
      <xdr:spPr>
        <a:xfrm flipV="1">
          <a:off x="14782800" y="265531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71628</xdr:rowOff>
    </xdr:from>
    <xdr:to>
      <xdr:col>78</xdr:col>
      <xdr:colOff>120650</xdr:colOff>
      <xdr:row>17</xdr:row>
      <xdr:rowOff>1778</xdr:rowOff>
    </xdr:to>
    <xdr:sp macro="" textlink="">
      <xdr:nvSpPr>
        <xdr:cNvPr id="129" name="フローチャート: 判断 128"/>
        <xdr:cNvSpPr/>
      </xdr:nvSpPr>
      <xdr:spPr>
        <a:xfrm>
          <a:off x="15621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158005</xdr:rowOff>
    </xdr:from>
    <xdr:ext cx="736600" cy="259045"/>
    <xdr:sp macro="" textlink="">
      <xdr:nvSpPr>
        <xdr:cNvPr id="130" name="テキスト ボックス 129"/>
        <xdr:cNvSpPr txBox="1"/>
      </xdr:nvSpPr>
      <xdr:spPr>
        <a:xfrm>
          <a:off x="15290800" y="2901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147574</xdr:rowOff>
    </xdr:from>
    <xdr:to>
      <xdr:col>73</xdr:col>
      <xdr:colOff>180975</xdr:colOff>
      <xdr:row>15</xdr:row>
      <xdr:rowOff>156718</xdr:rowOff>
    </xdr:to>
    <xdr:cxnSp macro="">
      <xdr:nvCxnSpPr>
        <xdr:cNvPr id="131" name="直線コネクタ 130"/>
        <xdr:cNvCxnSpPr/>
      </xdr:nvCxnSpPr>
      <xdr:spPr>
        <a:xfrm flipV="1">
          <a:off x="13893800" y="27193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62484</xdr:rowOff>
    </xdr:from>
    <xdr:to>
      <xdr:col>74</xdr:col>
      <xdr:colOff>31750</xdr:colOff>
      <xdr:row>16</xdr:row>
      <xdr:rowOff>164084</xdr:rowOff>
    </xdr:to>
    <xdr:sp macro="" textlink="">
      <xdr:nvSpPr>
        <xdr:cNvPr id="132" name="フローチャート: 判断 131"/>
        <xdr:cNvSpPr/>
      </xdr:nvSpPr>
      <xdr:spPr>
        <a:xfrm>
          <a:off x="14732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148861</xdr:rowOff>
    </xdr:from>
    <xdr:ext cx="762000" cy="259045"/>
    <xdr:sp macro="" textlink="">
      <xdr:nvSpPr>
        <xdr:cNvPr id="133" name="テキスト ボックス 132"/>
        <xdr:cNvSpPr txBox="1"/>
      </xdr:nvSpPr>
      <xdr:spPr>
        <a:xfrm>
          <a:off x="14401800" y="289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156718</xdr:rowOff>
    </xdr:from>
    <xdr:to>
      <xdr:col>69</xdr:col>
      <xdr:colOff>92075</xdr:colOff>
      <xdr:row>15</xdr:row>
      <xdr:rowOff>156718</xdr:rowOff>
    </xdr:to>
    <xdr:cxnSp macro="">
      <xdr:nvCxnSpPr>
        <xdr:cNvPr id="134" name="直線コネクタ 133"/>
        <xdr:cNvCxnSpPr/>
      </xdr:nvCxnSpPr>
      <xdr:spPr>
        <a:xfrm>
          <a:off x="13004800" y="27284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44196</xdr:rowOff>
    </xdr:from>
    <xdr:to>
      <xdr:col>69</xdr:col>
      <xdr:colOff>142875</xdr:colOff>
      <xdr:row>16</xdr:row>
      <xdr:rowOff>145796</xdr:rowOff>
    </xdr:to>
    <xdr:sp macro="" textlink="">
      <xdr:nvSpPr>
        <xdr:cNvPr id="135" name="フローチャート: 判断 134"/>
        <xdr:cNvSpPr/>
      </xdr:nvSpPr>
      <xdr:spPr>
        <a:xfrm>
          <a:off x="13843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130573</xdr:rowOff>
    </xdr:from>
    <xdr:ext cx="762000" cy="259045"/>
    <xdr:sp macro="" textlink="">
      <xdr:nvSpPr>
        <xdr:cNvPr id="136" name="テキスト ボックス 135"/>
        <xdr:cNvSpPr txBox="1"/>
      </xdr:nvSpPr>
      <xdr:spPr>
        <a:xfrm>
          <a:off x="13512800" y="287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35052</xdr:rowOff>
    </xdr:from>
    <xdr:to>
      <xdr:col>65</xdr:col>
      <xdr:colOff>53975</xdr:colOff>
      <xdr:row>16</xdr:row>
      <xdr:rowOff>136652</xdr:rowOff>
    </xdr:to>
    <xdr:sp macro="" textlink="">
      <xdr:nvSpPr>
        <xdr:cNvPr id="137" name="フローチャート: 判断 136"/>
        <xdr:cNvSpPr/>
      </xdr:nvSpPr>
      <xdr:spPr>
        <a:xfrm>
          <a:off x="12954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121429</xdr:rowOff>
    </xdr:from>
    <xdr:ext cx="762000" cy="259045"/>
    <xdr:sp macro="" textlink="">
      <xdr:nvSpPr>
        <xdr:cNvPr id="138" name="テキスト ボックス 137"/>
        <xdr:cNvSpPr txBox="1"/>
      </xdr:nvSpPr>
      <xdr:spPr>
        <a:xfrm>
          <a:off x="12623800" y="2864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103632</xdr:rowOff>
    </xdr:from>
    <xdr:to>
      <xdr:col>82</xdr:col>
      <xdr:colOff>158750</xdr:colOff>
      <xdr:row>15</xdr:row>
      <xdr:rowOff>33782</xdr:rowOff>
    </xdr:to>
    <xdr:sp macro="" textlink="">
      <xdr:nvSpPr>
        <xdr:cNvPr id="144" name="楕円 143"/>
        <xdr:cNvSpPr/>
      </xdr:nvSpPr>
      <xdr:spPr>
        <a:xfrm>
          <a:off x="16459200" y="250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120159</xdr:rowOff>
    </xdr:from>
    <xdr:ext cx="762000" cy="259045"/>
    <xdr:sp macro="" textlink="">
      <xdr:nvSpPr>
        <xdr:cNvPr id="145" name="物件費該当値テキスト"/>
        <xdr:cNvSpPr txBox="1"/>
      </xdr:nvSpPr>
      <xdr:spPr>
        <a:xfrm>
          <a:off x="16598900" y="234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32766</xdr:rowOff>
    </xdr:from>
    <xdr:to>
      <xdr:col>78</xdr:col>
      <xdr:colOff>120650</xdr:colOff>
      <xdr:row>15</xdr:row>
      <xdr:rowOff>134366</xdr:rowOff>
    </xdr:to>
    <xdr:sp macro="" textlink="">
      <xdr:nvSpPr>
        <xdr:cNvPr id="146" name="楕円 145"/>
        <xdr:cNvSpPr/>
      </xdr:nvSpPr>
      <xdr:spPr>
        <a:xfrm>
          <a:off x="15621000" y="260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144543</xdr:rowOff>
    </xdr:from>
    <xdr:ext cx="736600" cy="259045"/>
    <xdr:sp macro="" textlink="">
      <xdr:nvSpPr>
        <xdr:cNvPr id="147" name="テキスト ボックス 146"/>
        <xdr:cNvSpPr txBox="1"/>
      </xdr:nvSpPr>
      <xdr:spPr>
        <a:xfrm>
          <a:off x="15290800" y="2373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96774</xdr:rowOff>
    </xdr:from>
    <xdr:to>
      <xdr:col>74</xdr:col>
      <xdr:colOff>31750</xdr:colOff>
      <xdr:row>16</xdr:row>
      <xdr:rowOff>26924</xdr:rowOff>
    </xdr:to>
    <xdr:sp macro="" textlink="">
      <xdr:nvSpPr>
        <xdr:cNvPr id="148" name="楕円 147"/>
        <xdr:cNvSpPr/>
      </xdr:nvSpPr>
      <xdr:spPr>
        <a:xfrm>
          <a:off x="14732000" y="266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37101</xdr:rowOff>
    </xdr:from>
    <xdr:ext cx="762000" cy="259045"/>
    <xdr:sp macro="" textlink="">
      <xdr:nvSpPr>
        <xdr:cNvPr id="149" name="テキスト ボックス 148"/>
        <xdr:cNvSpPr txBox="1"/>
      </xdr:nvSpPr>
      <xdr:spPr>
        <a:xfrm>
          <a:off x="14401800" y="2437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105918</xdr:rowOff>
    </xdr:from>
    <xdr:to>
      <xdr:col>69</xdr:col>
      <xdr:colOff>142875</xdr:colOff>
      <xdr:row>16</xdr:row>
      <xdr:rowOff>36068</xdr:rowOff>
    </xdr:to>
    <xdr:sp macro="" textlink="">
      <xdr:nvSpPr>
        <xdr:cNvPr id="150" name="楕円 149"/>
        <xdr:cNvSpPr/>
      </xdr:nvSpPr>
      <xdr:spPr>
        <a:xfrm>
          <a:off x="13843000" y="267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46245</xdr:rowOff>
    </xdr:from>
    <xdr:ext cx="762000" cy="259045"/>
    <xdr:sp macro="" textlink="">
      <xdr:nvSpPr>
        <xdr:cNvPr id="151" name="テキスト ボックス 150"/>
        <xdr:cNvSpPr txBox="1"/>
      </xdr:nvSpPr>
      <xdr:spPr>
        <a:xfrm>
          <a:off x="13512800" y="2446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105918</xdr:rowOff>
    </xdr:from>
    <xdr:to>
      <xdr:col>65</xdr:col>
      <xdr:colOff>53975</xdr:colOff>
      <xdr:row>16</xdr:row>
      <xdr:rowOff>36068</xdr:rowOff>
    </xdr:to>
    <xdr:sp macro="" textlink="">
      <xdr:nvSpPr>
        <xdr:cNvPr id="152" name="楕円 151"/>
        <xdr:cNvSpPr/>
      </xdr:nvSpPr>
      <xdr:spPr>
        <a:xfrm>
          <a:off x="12954000" y="267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46245</xdr:rowOff>
    </xdr:from>
    <xdr:ext cx="762000" cy="259045"/>
    <xdr:sp macro="" textlink="">
      <xdr:nvSpPr>
        <xdr:cNvPr id="153" name="テキスト ボックス 152"/>
        <xdr:cNvSpPr txBox="1"/>
      </xdr:nvSpPr>
      <xdr:spPr>
        <a:xfrm>
          <a:off x="12623800" y="2446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扶助費は、近年は増加傾向にあるものの、類似団体や県下の団体と比較しても低い水準にある。この要因は、児童数の減少により児童手当が減少傾向にあること、そして生活扶助給付費の増加が低く収まっていることと推察する。しかしながら、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年度から中学生医療費の無償化を開始したことや障がい者自立支援給付費など社会福祉にかかる給付費は年々増加しており、全体的に増加していく見込みである。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7257</xdr:rowOff>
    </xdr:to>
    <xdr:cxnSp macro="">
      <xdr:nvCxnSpPr>
        <xdr:cNvPr id="183" name="直線コネクタ 182"/>
        <xdr:cNvCxnSpPr/>
      </xdr:nvCxnSpPr>
      <xdr:spPr>
        <a:xfrm flipV="1">
          <a:off x="4826000" y="9156700"/>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150784</xdr:rowOff>
    </xdr:from>
    <xdr:ext cx="762000" cy="259045"/>
    <xdr:sp macro="" textlink="">
      <xdr:nvSpPr>
        <xdr:cNvPr id="184" name="扶助費最小値テキスト"/>
        <xdr:cNvSpPr txBox="1"/>
      </xdr:nvSpPr>
      <xdr:spPr>
        <a:xfrm>
          <a:off x="4914900" y="10609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7257</xdr:rowOff>
    </xdr:from>
    <xdr:to>
      <xdr:col>24</xdr:col>
      <xdr:colOff>114300</xdr:colOff>
      <xdr:row>62</xdr:row>
      <xdr:rowOff>7257</xdr:rowOff>
    </xdr:to>
    <xdr:cxnSp macro="">
      <xdr:nvCxnSpPr>
        <xdr:cNvPr id="185" name="直線コネクタ 184"/>
        <xdr:cNvCxnSpPr/>
      </xdr:nvCxnSpPr>
      <xdr:spPr>
        <a:xfrm>
          <a:off x="4737100" y="10637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6"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7" name="直線コネクタ 186"/>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1815</xdr:rowOff>
    </xdr:from>
    <xdr:to>
      <xdr:col>24</xdr:col>
      <xdr:colOff>25400</xdr:colOff>
      <xdr:row>56</xdr:row>
      <xdr:rowOff>67128</xdr:rowOff>
    </xdr:to>
    <xdr:cxnSp macro="">
      <xdr:nvCxnSpPr>
        <xdr:cNvPr id="188" name="直線コネクタ 187"/>
        <xdr:cNvCxnSpPr/>
      </xdr:nvCxnSpPr>
      <xdr:spPr>
        <a:xfrm flipV="1">
          <a:off x="3987800" y="9603015"/>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31949</xdr:rowOff>
    </xdr:from>
    <xdr:ext cx="762000" cy="259045"/>
    <xdr:sp macro="" textlink="">
      <xdr:nvSpPr>
        <xdr:cNvPr id="189" name="扶助費平均値テキスト"/>
        <xdr:cNvSpPr txBox="1"/>
      </xdr:nvSpPr>
      <xdr:spPr>
        <a:xfrm>
          <a:off x="4914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90" name="フローチャート: 判断 189"/>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75293</xdr:rowOff>
    </xdr:from>
    <xdr:to>
      <xdr:col>19</xdr:col>
      <xdr:colOff>187325</xdr:colOff>
      <xdr:row>56</xdr:row>
      <xdr:rowOff>67128</xdr:rowOff>
    </xdr:to>
    <xdr:cxnSp macro="">
      <xdr:nvCxnSpPr>
        <xdr:cNvPr id="191" name="直線コネクタ 190"/>
        <xdr:cNvCxnSpPr/>
      </xdr:nvCxnSpPr>
      <xdr:spPr>
        <a:xfrm>
          <a:off x="3098800" y="9505043"/>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125185</xdr:rowOff>
    </xdr:from>
    <xdr:to>
      <xdr:col>20</xdr:col>
      <xdr:colOff>38100</xdr:colOff>
      <xdr:row>57</xdr:row>
      <xdr:rowOff>55335</xdr:rowOff>
    </xdr:to>
    <xdr:sp macro="" textlink="">
      <xdr:nvSpPr>
        <xdr:cNvPr id="192" name="フローチャート: 判断 191"/>
        <xdr:cNvSpPr/>
      </xdr:nvSpPr>
      <xdr:spPr>
        <a:xfrm>
          <a:off x="3937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40112</xdr:rowOff>
    </xdr:from>
    <xdr:ext cx="736600" cy="259045"/>
    <xdr:sp macro="" textlink="">
      <xdr:nvSpPr>
        <xdr:cNvPr id="193" name="テキスト ボックス 192"/>
        <xdr:cNvSpPr txBox="1"/>
      </xdr:nvSpPr>
      <xdr:spPr>
        <a:xfrm>
          <a:off x="3606800" y="981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42635</xdr:rowOff>
    </xdr:from>
    <xdr:to>
      <xdr:col>15</xdr:col>
      <xdr:colOff>98425</xdr:colOff>
      <xdr:row>55</xdr:row>
      <xdr:rowOff>75293</xdr:rowOff>
    </xdr:to>
    <xdr:cxnSp macro="">
      <xdr:nvCxnSpPr>
        <xdr:cNvPr id="194" name="直線コネクタ 193"/>
        <xdr:cNvCxnSpPr/>
      </xdr:nvCxnSpPr>
      <xdr:spPr>
        <a:xfrm>
          <a:off x="2209800" y="94723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70757</xdr:rowOff>
    </xdr:from>
    <xdr:to>
      <xdr:col>15</xdr:col>
      <xdr:colOff>149225</xdr:colOff>
      <xdr:row>57</xdr:row>
      <xdr:rowOff>907</xdr:rowOff>
    </xdr:to>
    <xdr:sp macro="" textlink="">
      <xdr:nvSpPr>
        <xdr:cNvPr id="195" name="フローチャート: 判断 194"/>
        <xdr:cNvSpPr/>
      </xdr:nvSpPr>
      <xdr:spPr>
        <a:xfrm>
          <a:off x="30480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157134</xdr:rowOff>
    </xdr:from>
    <xdr:ext cx="762000" cy="259045"/>
    <xdr:sp macro="" textlink="">
      <xdr:nvSpPr>
        <xdr:cNvPr id="196" name="テキスト ボックス 195"/>
        <xdr:cNvSpPr txBox="1"/>
      </xdr:nvSpPr>
      <xdr:spPr>
        <a:xfrm>
          <a:off x="2717800" y="975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20865</xdr:rowOff>
    </xdr:from>
    <xdr:to>
      <xdr:col>11</xdr:col>
      <xdr:colOff>9525</xdr:colOff>
      <xdr:row>55</xdr:row>
      <xdr:rowOff>42635</xdr:rowOff>
    </xdr:to>
    <xdr:cxnSp macro="">
      <xdr:nvCxnSpPr>
        <xdr:cNvPr id="197" name="直線コネクタ 196"/>
        <xdr:cNvCxnSpPr/>
      </xdr:nvCxnSpPr>
      <xdr:spPr>
        <a:xfrm>
          <a:off x="1320800" y="94506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81643</xdr:rowOff>
    </xdr:from>
    <xdr:to>
      <xdr:col>11</xdr:col>
      <xdr:colOff>60325</xdr:colOff>
      <xdr:row>57</xdr:row>
      <xdr:rowOff>11793</xdr:rowOff>
    </xdr:to>
    <xdr:sp macro="" textlink="">
      <xdr:nvSpPr>
        <xdr:cNvPr id="198" name="フローチャート: 判断 197"/>
        <xdr:cNvSpPr/>
      </xdr:nvSpPr>
      <xdr:spPr>
        <a:xfrm>
          <a:off x="2159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168020</xdr:rowOff>
    </xdr:from>
    <xdr:ext cx="762000" cy="259045"/>
    <xdr:sp macro="" textlink="">
      <xdr:nvSpPr>
        <xdr:cNvPr id="199" name="テキスト ボックス 198"/>
        <xdr:cNvSpPr txBox="1"/>
      </xdr:nvSpPr>
      <xdr:spPr>
        <a:xfrm>
          <a:off x="1828800" y="976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27215</xdr:rowOff>
    </xdr:from>
    <xdr:to>
      <xdr:col>6</xdr:col>
      <xdr:colOff>171450</xdr:colOff>
      <xdr:row>56</xdr:row>
      <xdr:rowOff>128815</xdr:rowOff>
    </xdr:to>
    <xdr:sp macro="" textlink="">
      <xdr:nvSpPr>
        <xdr:cNvPr id="200" name="フローチャート: 判断 199"/>
        <xdr:cNvSpPr/>
      </xdr:nvSpPr>
      <xdr:spPr>
        <a:xfrm>
          <a:off x="1270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113592</xdr:rowOff>
    </xdr:from>
    <xdr:ext cx="762000" cy="259045"/>
    <xdr:sp macro="" textlink="">
      <xdr:nvSpPr>
        <xdr:cNvPr id="201" name="テキスト ボックス 200"/>
        <xdr:cNvSpPr txBox="1"/>
      </xdr:nvSpPr>
      <xdr:spPr>
        <a:xfrm>
          <a:off x="939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122465</xdr:rowOff>
    </xdr:from>
    <xdr:to>
      <xdr:col>24</xdr:col>
      <xdr:colOff>76200</xdr:colOff>
      <xdr:row>56</xdr:row>
      <xdr:rowOff>52615</xdr:rowOff>
    </xdr:to>
    <xdr:sp macro="" textlink="">
      <xdr:nvSpPr>
        <xdr:cNvPr id="207" name="楕円 206"/>
        <xdr:cNvSpPr/>
      </xdr:nvSpPr>
      <xdr:spPr>
        <a:xfrm>
          <a:off x="47752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138992</xdr:rowOff>
    </xdr:from>
    <xdr:ext cx="762000" cy="259045"/>
    <xdr:sp macro="" textlink="">
      <xdr:nvSpPr>
        <xdr:cNvPr id="208" name="扶助費該当値テキスト"/>
        <xdr:cNvSpPr txBox="1"/>
      </xdr:nvSpPr>
      <xdr:spPr>
        <a:xfrm>
          <a:off x="49149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16328</xdr:rowOff>
    </xdr:from>
    <xdr:to>
      <xdr:col>20</xdr:col>
      <xdr:colOff>38100</xdr:colOff>
      <xdr:row>56</xdr:row>
      <xdr:rowOff>117928</xdr:rowOff>
    </xdr:to>
    <xdr:sp macro="" textlink="">
      <xdr:nvSpPr>
        <xdr:cNvPr id="209" name="楕円 208"/>
        <xdr:cNvSpPr/>
      </xdr:nvSpPr>
      <xdr:spPr>
        <a:xfrm>
          <a:off x="39370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128105</xdr:rowOff>
    </xdr:from>
    <xdr:ext cx="736600" cy="259045"/>
    <xdr:sp macro="" textlink="">
      <xdr:nvSpPr>
        <xdr:cNvPr id="210" name="テキスト ボックス 209"/>
        <xdr:cNvSpPr txBox="1"/>
      </xdr:nvSpPr>
      <xdr:spPr>
        <a:xfrm>
          <a:off x="3606800" y="9386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24493</xdr:rowOff>
    </xdr:from>
    <xdr:to>
      <xdr:col>15</xdr:col>
      <xdr:colOff>149225</xdr:colOff>
      <xdr:row>55</xdr:row>
      <xdr:rowOff>126093</xdr:rowOff>
    </xdr:to>
    <xdr:sp macro="" textlink="">
      <xdr:nvSpPr>
        <xdr:cNvPr id="211" name="楕円 210"/>
        <xdr:cNvSpPr/>
      </xdr:nvSpPr>
      <xdr:spPr>
        <a:xfrm>
          <a:off x="3048000" y="94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136270</xdr:rowOff>
    </xdr:from>
    <xdr:ext cx="762000" cy="259045"/>
    <xdr:sp macro="" textlink="">
      <xdr:nvSpPr>
        <xdr:cNvPr id="212" name="テキスト ボックス 211"/>
        <xdr:cNvSpPr txBox="1"/>
      </xdr:nvSpPr>
      <xdr:spPr>
        <a:xfrm>
          <a:off x="27178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163285</xdr:rowOff>
    </xdr:from>
    <xdr:to>
      <xdr:col>11</xdr:col>
      <xdr:colOff>60325</xdr:colOff>
      <xdr:row>55</xdr:row>
      <xdr:rowOff>93435</xdr:rowOff>
    </xdr:to>
    <xdr:sp macro="" textlink="">
      <xdr:nvSpPr>
        <xdr:cNvPr id="213" name="楕円 212"/>
        <xdr:cNvSpPr/>
      </xdr:nvSpPr>
      <xdr:spPr>
        <a:xfrm>
          <a:off x="21590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103612</xdr:rowOff>
    </xdr:from>
    <xdr:ext cx="762000" cy="259045"/>
    <xdr:sp macro="" textlink="">
      <xdr:nvSpPr>
        <xdr:cNvPr id="214" name="テキスト ボックス 213"/>
        <xdr:cNvSpPr txBox="1"/>
      </xdr:nvSpPr>
      <xdr:spPr>
        <a:xfrm>
          <a:off x="1828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141515</xdr:rowOff>
    </xdr:from>
    <xdr:to>
      <xdr:col>6</xdr:col>
      <xdr:colOff>171450</xdr:colOff>
      <xdr:row>55</xdr:row>
      <xdr:rowOff>71665</xdr:rowOff>
    </xdr:to>
    <xdr:sp macro="" textlink="">
      <xdr:nvSpPr>
        <xdr:cNvPr id="215" name="楕円 214"/>
        <xdr:cNvSpPr/>
      </xdr:nvSpPr>
      <xdr:spPr>
        <a:xfrm>
          <a:off x="1270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81842</xdr:rowOff>
    </xdr:from>
    <xdr:ext cx="762000" cy="259045"/>
    <xdr:sp macro="" textlink="">
      <xdr:nvSpPr>
        <xdr:cNvPr id="216" name="テキスト ボックス 215"/>
        <xdr:cNvSpPr txBox="1"/>
      </xdr:nvSpPr>
      <xdr:spPr>
        <a:xfrm>
          <a:off x="939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その他の経費で大半を占める繰出金は、国民健康保険事業や後期高齢者医療事業など社会保障にかかる繰出金が年々増加しているため増加傾向にある</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今後はさらに社会保障にかかる</a:t>
          </a:r>
          <a:r>
            <a:rPr kumimoji="1" lang="ja-JP" altLang="ja-JP" sz="1100" b="0" i="0" baseline="0">
              <a:solidFill>
                <a:schemeClr val="dk1"/>
              </a:solidFill>
              <a:effectLst/>
              <a:latin typeface="+mn-lt"/>
              <a:ea typeface="+mn-ea"/>
              <a:cs typeface="+mn-cs"/>
            </a:rPr>
            <a:t>繰出金が増えていくことは十分に予見できるため、</a:t>
          </a:r>
          <a:r>
            <a:rPr kumimoji="1" lang="ja-JP" altLang="ja-JP" sz="1100">
              <a:solidFill>
                <a:schemeClr val="dk1"/>
              </a:solidFill>
              <a:effectLst/>
              <a:latin typeface="+mn-lt"/>
              <a:ea typeface="+mn-ea"/>
              <a:cs typeface="+mn-cs"/>
            </a:rPr>
            <a:t>繰出金全体で増加の抑制に努める。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82550</xdr:rowOff>
    </xdr:from>
    <xdr:to>
      <xdr:col>82</xdr:col>
      <xdr:colOff>107950</xdr:colOff>
      <xdr:row>62</xdr:row>
      <xdr:rowOff>63500</xdr:rowOff>
    </xdr:to>
    <xdr:cxnSp macro="">
      <xdr:nvCxnSpPr>
        <xdr:cNvPr id="244" name="直線コネクタ 243"/>
        <xdr:cNvCxnSpPr/>
      </xdr:nvCxnSpPr>
      <xdr:spPr>
        <a:xfrm flipV="1">
          <a:off x="16510000" y="91694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35577</xdr:rowOff>
    </xdr:from>
    <xdr:ext cx="762000" cy="259045"/>
    <xdr:sp macro="" textlink="">
      <xdr:nvSpPr>
        <xdr:cNvPr id="245" name="その他最小値テキスト"/>
        <xdr:cNvSpPr txBox="1"/>
      </xdr:nvSpPr>
      <xdr:spPr>
        <a:xfrm>
          <a:off x="16598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63500</xdr:rowOff>
    </xdr:from>
    <xdr:to>
      <xdr:col>82</xdr:col>
      <xdr:colOff>196850</xdr:colOff>
      <xdr:row>62</xdr:row>
      <xdr:rowOff>63500</xdr:rowOff>
    </xdr:to>
    <xdr:cxnSp macro="">
      <xdr:nvCxnSpPr>
        <xdr:cNvPr id="246" name="直線コネクタ 245"/>
        <xdr:cNvCxnSpPr/>
      </xdr:nvCxnSpPr>
      <xdr:spPr>
        <a:xfrm>
          <a:off x="16421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168927</xdr:rowOff>
    </xdr:from>
    <xdr:ext cx="762000" cy="259045"/>
    <xdr:sp macro="" textlink="">
      <xdr:nvSpPr>
        <xdr:cNvPr id="247" name="その他最大値テキスト"/>
        <xdr:cNvSpPr txBox="1"/>
      </xdr:nvSpPr>
      <xdr:spPr>
        <a:xfrm>
          <a:off x="165989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82550</xdr:rowOff>
    </xdr:from>
    <xdr:to>
      <xdr:col>82</xdr:col>
      <xdr:colOff>196850</xdr:colOff>
      <xdr:row>53</xdr:row>
      <xdr:rowOff>82550</xdr:rowOff>
    </xdr:to>
    <xdr:cxnSp macro="">
      <xdr:nvCxnSpPr>
        <xdr:cNvPr id="248" name="直線コネクタ 247"/>
        <xdr:cNvCxnSpPr/>
      </xdr:nvCxnSpPr>
      <xdr:spPr>
        <a:xfrm>
          <a:off x="16421100" y="916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127000</xdr:rowOff>
    </xdr:from>
    <xdr:to>
      <xdr:col>82</xdr:col>
      <xdr:colOff>107950</xdr:colOff>
      <xdr:row>58</xdr:row>
      <xdr:rowOff>165100</xdr:rowOff>
    </xdr:to>
    <xdr:cxnSp macro="">
      <xdr:nvCxnSpPr>
        <xdr:cNvPr id="249" name="直線コネクタ 248"/>
        <xdr:cNvCxnSpPr/>
      </xdr:nvCxnSpPr>
      <xdr:spPr>
        <a:xfrm flipV="1">
          <a:off x="15671800" y="100711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137177</xdr:rowOff>
    </xdr:from>
    <xdr:ext cx="762000" cy="259045"/>
    <xdr:sp macro="" textlink="">
      <xdr:nvSpPr>
        <xdr:cNvPr id="250" name="その他平均値テキスト"/>
        <xdr:cNvSpPr txBox="1"/>
      </xdr:nvSpPr>
      <xdr:spPr>
        <a:xfrm>
          <a:off x="16598900" y="9738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120650</xdr:rowOff>
    </xdr:from>
    <xdr:to>
      <xdr:col>82</xdr:col>
      <xdr:colOff>158750</xdr:colOff>
      <xdr:row>58</xdr:row>
      <xdr:rowOff>50800</xdr:rowOff>
    </xdr:to>
    <xdr:sp macro="" textlink="">
      <xdr:nvSpPr>
        <xdr:cNvPr id="251" name="フローチャート: 判断 250"/>
        <xdr:cNvSpPr/>
      </xdr:nvSpPr>
      <xdr:spPr>
        <a:xfrm>
          <a:off x="164592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165100</xdr:rowOff>
    </xdr:from>
    <xdr:to>
      <xdr:col>78</xdr:col>
      <xdr:colOff>69850</xdr:colOff>
      <xdr:row>61</xdr:row>
      <xdr:rowOff>57150</xdr:rowOff>
    </xdr:to>
    <xdr:cxnSp macro="">
      <xdr:nvCxnSpPr>
        <xdr:cNvPr id="252" name="直線コネクタ 251"/>
        <xdr:cNvCxnSpPr/>
      </xdr:nvCxnSpPr>
      <xdr:spPr>
        <a:xfrm flipV="1">
          <a:off x="14782800" y="10109200"/>
          <a:ext cx="889000" cy="40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3" name="フローチャート: 判断 252"/>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137177</xdr:rowOff>
    </xdr:from>
    <xdr:ext cx="736600" cy="259045"/>
    <xdr:sp macro="" textlink="">
      <xdr:nvSpPr>
        <xdr:cNvPr id="254" name="テキスト ボックス 253"/>
        <xdr:cNvSpPr txBox="1"/>
      </xdr:nvSpPr>
      <xdr:spPr>
        <a:xfrm>
          <a:off x="15290800" y="973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61</xdr:row>
      <xdr:rowOff>57150</xdr:rowOff>
    </xdr:from>
    <xdr:to>
      <xdr:col>73</xdr:col>
      <xdr:colOff>180975</xdr:colOff>
      <xdr:row>62</xdr:row>
      <xdr:rowOff>0</xdr:rowOff>
    </xdr:to>
    <xdr:cxnSp macro="">
      <xdr:nvCxnSpPr>
        <xdr:cNvPr id="255" name="直線コネクタ 254"/>
        <xdr:cNvCxnSpPr/>
      </xdr:nvCxnSpPr>
      <xdr:spPr>
        <a:xfrm flipV="1">
          <a:off x="13893800" y="105156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88900</xdr:rowOff>
    </xdr:from>
    <xdr:to>
      <xdr:col>74</xdr:col>
      <xdr:colOff>31750</xdr:colOff>
      <xdr:row>59</xdr:row>
      <xdr:rowOff>19050</xdr:rowOff>
    </xdr:to>
    <xdr:sp macro="" textlink="">
      <xdr:nvSpPr>
        <xdr:cNvPr id="256" name="フローチャート: 判断 255"/>
        <xdr:cNvSpPr/>
      </xdr:nvSpPr>
      <xdr:spPr>
        <a:xfrm>
          <a:off x="147320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29227</xdr:rowOff>
    </xdr:from>
    <xdr:ext cx="762000" cy="259045"/>
    <xdr:sp macro="" textlink="">
      <xdr:nvSpPr>
        <xdr:cNvPr id="257" name="テキスト ボックス 256"/>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152400</xdr:rowOff>
    </xdr:from>
    <xdr:to>
      <xdr:col>69</xdr:col>
      <xdr:colOff>92075</xdr:colOff>
      <xdr:row>62</xdr:row>
      <xdr:rowOff>0</xdr:rowOff>
    </xdr:to>
    <xdr:cxnSp macro="">
      <xdr:nvCxnSpPr>
        <xdr:cNvPr id="258" name="直線コネクタ 257"/>
        <xdr:cNvCxnSpPr/>
      </xdr:nvCxnSpPr>
      <xdr:spPr>
        <a:xfrm>
          <a:off x="13004800" y="104394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114300</xdr:rowOff>
    </xdr:from>
    <xdr:to>
      <xdr:col>69</xdr:col>
      <xdr:colOff>142875</xdr:colOff>
      <xdr:row>59</xdr:row>
      <xdr:rowOff>44450</xdr:rowOff>
    </xdr:to>
    <xdr:sp macro="" textlink="">
      <xdr:nvSpPr>
        <xdr:cNvPr id="259" name="フローチャート: 判断 258"/>
        <xdr:cNvSpPr/>
      </xdr:nvSpPr>
      <xdr:spPr>
        <a:xfrm>
          <a:off x="13843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54627</xdr:rowOff>
    </xdr:from>
    <xdr:ext cx="762000" cy="259045"/>
    <xdr:sp macro="" textlink="">
      <xdr:nvSpPr>
        <xdr:cNvPr id="260" name="テキスト ボックス 259"/>
        <xdr:cNvSpPr txBox="1"/>
      </xdr:nvSpPr>
      <xdr:spPr>
        <a:xfrm>
          <a:off x="13512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114300</xdr:rowOff>
    </xdr:from>
    <xdr:to>
      <xdr:col>65</xdr:col>
      <xdr:colOff>53975</xdr:colOff>
      <xdr:row>59</xdr:row>
      <xdr:rowOff>44450</xdr:rowOff>
    </xdr:to>
    <xdr:sp macro="" textlink="">
      <xdr:nvSpPr>
        <xdr:cNvPr id="261" name="フローチャート: 判断 260"/>
        <xdr:cNvSpPr/>
      </xdr:nvSpPr>
      <xdr:spPr>
        <a:xfrm>
          <a:off x="12954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54627</xdr:rowOff>
    </xdr:from>
    <xdr:ext cx="762000" cy="259045"/>
    <xdr:sp macro="" textlink="">
      <xdr:nvSpPr>
        <xdr:cNvPr id="262" name="テキスト ボックス 261"/>
        <xdr:cNvSpPr txBox="1"/>
      </xdr:nvSpPr>
      <xdr:spPr>
        <a:xfrm>
          <a:off x="12623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76200</xdr:rowOff>
    </xdr:from>
    <xdr:to>
      <xdr:col>82</xdr:col>
      <xdr:colOff>158750</xdr:colOff>
      <xdr:row>59</xdr:row>
      <xdr:rowOff>6350</xdr:rowOff>
    </xdr:to>
    <xdr:sp macro="" textlink="">
      <xdr:nvSpPr>
        <xdr:cNvPr id="268" name="楕円 267"/>
        <xdr:cNvSpPr/>
      </xdr:nvSpPr>
      <xdr:spPr>
        <a:xfrm>
          <a:off x="16459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48277</xdr:rowOff>
    </xdr:from>
    <xdr:ext cx="762000" cy="259045"/>
    <xdr:sp macro="" textlink="">
      <xdr:nvSpPr>
        <xdr:cNvPr id="269" name="その他該当値テキスト"/>
        <xdr:cNvSpPr txBox="1"/>
      </xdr:nvSpPr>
      <xdr:spPr>
        <a:xfrm>
          <a:off x="165989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114300</xdr:rowOff>
    </xdr:from>
    <xdr:to>
      <xdr:col>78</xdr:col>
      <xdr:colOff>120650</xdr:colOff>
      <xdr:row>59</xdr:row>
      <xdr:rowOff>44450</xdr:rowOff>
    </xdr:to>
    <xdr:sp macro="" textlink="">
      <xdr:nvSpPr>
        <xdr:cNvPr id="270" name="楕円 269"/>
        <xdr:cNvSpPr/>
      </xdr:nvSpPr>
      <xdr:spPr>
        <a:xfrm>
          <a:off x="15621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29227</xdr:rowOff>
    </xdr:from>
    <xdr:ext cx="736600" cy="259045"/>
    <xdr:sp macro="" textlink="">
      <xdr:nvSpPr>
        <xdr:cNvPr id="271" name="テキスト ボックス 270"/>
        <xdr:cNvSpPr txBox="1"/>
      </xdr:nvSpPr>
      <xdr:spPr>
        <a:xfrm>
          <a:off x="15290800" y="1014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61</xdr:row>
      <xdr:rowOff>6350</xdr:rowOff>
    </xdr:from>
    <xdr:to>
      <xdr:col>74</xdr:col>
      <xdr:colOff>31750</xdr:colOff>
      <xdr:row>61</xdr:row>
      <xdr:rowOff>107950</xdr:rowOff>
    </xdr:to>
    <xdr:sp macro="" textlink="">
      <xdr:nvSpPr>
        <xdr:cNvPr id="272" name="楕円 271"/>
        <xdr:cNvSpPr/>
      </xdr:nvSpPr>
      <xdr:spPr>
        <a:xfrm>
          <a:off x="147320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92727</xdr:rowOff>
    </xdr:from>
    <xdr:ext cx="762000" cy="259045"/>
    <xdr:sp macro="" textlink="">
      <xdr:nvSpPr>
        <xdr:cNvPr id="273" name="テキスト ボックス 272"/>
        <xdr:cNvSpPr txBox="1"/>
      </xdr:nvSpPr>
      <xdr:spPr>
        <a:xfrm>
          <a:off x="14401800" y="1055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61</xdr:row>
      <xdr:rowOff>120650</xdr:rowOff>
    </xdr:from>
    <xdr:to>
      <xdr:col>69</xdr:col>
      <xdr:colOff>142875</xdr:colOff>
      <xdr:row>62</xdr:row>
      <xdr:rowOff>50800</xdr:rowOff>
    </xdr:to>
    <xdr:sp macro="" textlink="">
      <xdr:nvSpPr>
        <xdr:cNvPr id="274" name="楕円 273"/>
        <xdr:cNvSpPr/>
      </xdr:nvSpPr>
      <xdr:spPr>
        <a:xfrm>
          <a:off x="138430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62</xdr:row>
      <xdr:rowOff>35577</xdr:rowOff>
    </xdr:from>
    <xdr:ext cx="762000" cy="259045"/>
    <xdr:sp macro="" textlink="">
      <xdr:nvSpPr>
        <xdr:cNvPr id="275" name="テキスト ボックス 274"/>
        <xdr:cNvSpPr txBox="1"/>
      </xdr:nvSpPr>
      <xdr:spPr>
        <a:xfrm>
          <a:off x="135128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101600</xdr:rowOff>
    </xdr:from>
    <xdr:to>
      <xdr:col>65</xdr:col>
      <xdr:colOff>53975</xdr:colOff>
      <xdr:row>61</xdr:row>
      <xdr:rowOff>31750</xdr:rowOff>
    </xdr:to>
    <xdr:sp macro="" textlink="">
      <xdr:nvSpPr>
        <xdr:cNvPr id="276" name="楕円 275"/>
        <xdr:cNvSpPr/>
      </xdr:nvSpPr>
      <xdr:spPr>
        <a:xfrm>
          <a:off x="129540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16527</xdr:rowOff>
    </xdr:from>
    <xdr:ext cx="762000" cy="259045"/>
    <xdr:sp macro="" textlink="">
      <xdr:nvSpPr>
        <xdr:cNvPr id="277" name="テキスト ボックス 276"/>
        <xdr:cNvSpPr txBox="1"/>
      </xdr:nvSpPr>
      <xdr:spPr>
        <a:xfrm>
          <a:off x="12623800" y="1047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補助費等は、</a:t>
          </a:r>
          <a:r>
            <a:rPr kumimoji="1" lang="ja-JP" altLang="ja-JP" sz="1100" b="0" i="0" baseline="0">
              <a:solidFill>
                <a:schemeClr val="dk1"/>
              </a:solidFill>
              <a:effectLst/>
              <a:latin typeface="+mn-lt"/>
              <a:ea typeface="+mn-ea"/>
              <a:cs typeface="+mn-cs"/>
            </a:rPr>
            <a:t>平成</a:t>
          </a:r>
          <a:r>
            <a:rPr kumimoji="1" lang="en-US" altLang="ja-JP" sz="1100" b="0" i="0" baseline="0">
              <a:solidFill>
                <a:schemeClr val="dk1"/>
              </a:solidFill>
              <a:effectLst/>
              <a:latin typeface="+mn-lt"/>
              <a:ea typeface="+mn-ea"/>
              <a:cs typeface="+mn-cs"/>
            </a:rPr>
            <a:t>28</a:t>
          </a:r>
          <a:r>
            <a:rPr kumimoji="1" lang="ja-JP" altLang="ja-JP" sz="1100" b="0" i="0" baseline="0">
              <a:solidFill>
                <a:schemeClr val="dk1"/>
              </a:solidFill>
              <a:effectLst/>
              <a:latin typeface="+mn-lt"/>
              <a:ea typeface="+mn-ea"/>
              <a:cs typeface="+mn-cs"/>
            </a:rPr>
            <a:t>年度からの</a:t>
          </a:r>
          <a:r>
            <a:rPr kumimoji="1" lang="en-US" altLang="ja-JP" sz="1100" b="0" i="0" baseline="0">
              <a:solidFill>
                <a:schemeClr val="dk1"/>
              </a:solidFill>
              <a:effectLst/>
              <a:latin typeface="+mn-lt"/>
              <a:ea typeface="+mn-ea"/>
              <a:cs typeface="+mn-cs"/>
            </a:rPr>
            <a:t>3</a:t>
          </a:r>
          <a:r>
            <a:rPr kumimoji="1" lang="ja-JP" altLang="ja-JP" sz="1100" b="0" i="0" baseline="0">
              <a:solidFill>
                <a:schemeClr val="dk1"/>
              </a:solidFill>
              <a:effectLst/>
              <a:latin typeface="+mn-lt"/>
              <a:ea typeface="+mn-ea"/>
              <a:cs typeface="+mn-cs"/>
            </a:rPr>
            <a:t>か年でみると横ばいの状況となってい</a:t>
          </a:r>
          <a:r>
            <a:rPr kumimoji="1" lang="ja-JP" altLang="en-US" sz="1100" b="0" i="0" baseline="0">
              <a:solidFill>
                <a:schemeClr val="dk1"/>
              </a:solidFill>
              <a:effectLst/>
              <a:latin typeface="+mn-lt"/>
              <a:ea typeface="+mn-ea"/>
              <a:cs typeface="+mn-cs"/>
            </a:rPr>
            <a:t>たのが</a:t>
          </a:r>
          <a:r>
            <a:rPr kumimoji="1" lang="ja-JP" altLang="ja-JP" sz="1100" b="0" i="0" baseline="0">
              <a:solidFill>
                <a:schemeClr val="dk1"/>
              </a:solidFill>
              <a:effectLst/>
              <a:latin typeface="+mn-lt"/>
              <a:ea typeface="+mn-ea"/>
              <a:cs typeface="+mn-cs"/>
            </a:rPr>
            <a:t>令和元年度において大きく増加した。これは、下水道事業が公営企業会計に移行し、</a:t>
          </a:r>
          <a:r>
            <a:rPr kumimoji="1" lang="ja-JP" altLang="ja-JP" sz="1100">
              <a:solidFill>
                <a:schemeClr val="dk1"/>
              </a:solidFill>
              <a:effectLst/>
              <a:latin typeface="+mn-lt"/>
              <a:ea typeface="+mn-ea"/>
              <a:cs typeface="+mn-cs"/>
            </a:rPr>
            <a:t>繰出金から補助費等に振り替わったことで、補助費等としては増加となった。</a:t>
          </a:r>
          <a:r>
            <a:rPr kumimoji="1" lang="ja-JP" altLang="en-US" sz="1100">
              <a:solidFill>
                <a:schemeClr val="dk1"/>
              </a:solidFill>
              <a:effectLst/>
              <a:latin typeface="+mn-lt"/>
              <a:ea typeface="+mn-ea"/>
              <a:cs typeface="+mn-cs"/>
            </a:rPr>
            <a:t>また、本市では市民病院への繰出金や市独自の消防がありながら一部事務組合である伊都消防組合への負担金等の支出があることもあり、類似団体と比較して高い水準となっている。</a:t>
          </a:r>
          <a:r>
            <a:rPr kumimoji="1" lang="ja-JP" altLang="ja-JP" sz="1100">
              <a:solidFill>
                <a:schemeClr val="dk1"/>
              </a:solidFill>
              <a:effectLst/>
              <a:latin typeface="+mn-lt"/>
              <a:ea typeface="+mn-ea"/>
              <a:cs typeface="+mn-cs"/>
            </a:rPr>
            <a:t>今後は</a:t>
          </a:r>
          <a:r>
            <a:rPr lang="ja-JP" altLang="ja-JP" sz="1100" b="0" i="0" baseline="0">
              <a:solidFill>
                <a:schemeClr val="dk1"/>
              </a:solidFill>
              <a:effectLst/>
              <a:latin typeface="+mn-lt"/>
              <a:ea typeface="+mn-ea"/>
              <a:cs typeface="+mn-cs"/>
            </a:rPr>
            <a:t>各種補助金の在り方を見直</a:t>
          </a:r>
          <a:r>
            <a:rPr lang="ja-JP" altLang="en-US" sz="1100" b="0" i="0" baseline="0">
              <a:solidFill>
                <a:schemeClr val="dk1"/>
              </a:solidFill>
              <a:effectLst/>
              <a:latin typeface="+mn-lt"/>
              <a:ea typeface="+mn-ea"/>
              <a:cs typeface="+mn-cs"/>
            </a:rPr>
            <a:t>す等</a:t>
          </a:r>
          <a:r>
            <a:rPr lang="ja-JP" altLang="ja-JP" sz="1100" b="0" i="0" baseline="0">
              <a:solidFill>
                <a:schemeClr val="dk1"/>
              </a:solidFill>
              <a:effectLst/>
              <a:latin typeface="+mn-lt"/>
              <a:ea typeface="+mn-ea"/>
              <a:cs typeface="+mn-cs"/>
            </a:rPr>
            <a:t>、補助費の縮減</a:t>
          </a:r>
          <a:r>
            <a:rPr lang="ja-JP" altLang="en-US" sz="1100" b="0" i="0" baseline="0">
              <a:solidFill>
                <a:schemeClr val="dk1"/>
              </a:solidFill>
              <a:effectLst/>
              <a:latin typeface="+mn-lt"/>
              <a:ea typeface="+mn-ea"/>
              <a:cs typeface="+mn-cs"/>
            </a:rPr>
            <a:t>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58420</xdr:rowOff>
    </xdr:from>
    <xdr:to>
      <xdr:col>82</xdr:col>
      <xdr:colOff>107950</xdr:colOff>
      <xdr:row>40</xdr:row>
      <xdr:rowOff>72136</xdr:rowOff>
    </xdr:to>
    <xdr:cxnSp macro="">
      <xdr:nvCxnSpPr>
        <xdr:cNvPr id="302" name="直線コネクタ 301"/>
        <xdr:cNvCxnSpPr/>
      </xdr:nvCxnSpPr>
      <xdr:spPr>
        <a:xfrm flipV="1">
          <a:off x="16510000" y="5887720"/>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44213</xdr:rowOff>
    </xdr:from>
    <xdr:ext cx="762000" cy="259045"/>
    <xdr:sp macro="" textlink="">
      <xdr:nvSpPr>
        <xdr:cNvPr id="303" name="補助費等最小値テキスト"/>
        <xdr:cNvSpPr txBox="1"/>
      </xdr:nvSpPr>
      <xdr:spPr>
        <a:xfrm>
          <a:off x="16598900" y="690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72136</xdr:rowOff>
    </xdr:from>
    <xdr:to>
      <xdr:col>82</xdr:col>
      <xdr:colOff>196850</xdr:colOff>
      <xdr:row>40</xdr:row>
      <xdr:rowOff>72136</xdr:rowOff>
    </xdr:to>
    <xdr:cxnSp macro="">
      <xdr:nvCxnSpPr>
        <xdr:cNvPr id="304" name="直線コネクタ 303"/>
        <xdr:cNvCxnSpPr/>
      </xdr:nvCxnSpPr>
      <xdr:spPr>
        <a:xfrm>
          <a:off x="16421100" y="693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144797</xdr:rowOff>
    </xdr:from>
    <xdr:ext cx="762000" cy="259045"/>
    <xdr:sp macro="" textlink="">
      <xdr:nvSpPr>
        <xdr:cNvPr id="305" name="補助費等最大値テキスト"/>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58420</xdr:rowOff>
    </xdr:from>
    <xdr:to>
      <xdr:col>82</xdr:col>
      <xdr:colOff>196850</xdr:colOff>
      <xdr:row>34</xdr:row>
      <xdr:rowOff>58420</xdr:rowOff>
    </xdr:to>
    <xdr:cxnSp macro="">
      <xdr:nvCxnSpPr>
        <xdr:cNvPr id="306" name="直線コネクタ 305"/>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120142</xdr:rowOff>
    </xdr:from>
    <xdr:to>
      <xdr:col>82</xdr:col>
      <xdr:colOff>107950</xdr:colOff>
      <xdr:row>37</xdr:row>
      <xdr:rowOff>138430</xdr:rowOff>
    </xdr:to>
    <xdr:cxnSp macro="">
      <xdr:nvCxnSpPr>
        <xdr:cNvPr id="307" name="直線コネクタ 306"/>
        <xdr:cNvCxnSpPr/>
      </xdr:nvCxnSpPr>
      <xdr:spPr>
        <a:xfrm flipV="1">
          <a:off x="15671800" y="646379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120159</xdr:rowOff>
    </xdr:from>
    <xdr:ext cx="762000" cy="259045"/>
    <xdr:sp macro="" textlink="">
      <xdr:nvSpPr>
        <xdr:cNvPr id="308" name="補助費等平均値テキスト"/>
        <xdr:cNvSpPr txBox="1"/>
      </xdr:nvSpPr>
      <xdr:spPr>
        <a:xfrm>
          <a:off x="16598900" y="6120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09" name="フローチャート: 判断 308"/>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127000</xdr:rowOff>
    </xdr:from>
    <xdr:to>
      <xdr:col>78</xdr:col>
      <xdr:colOff>69850</xdr:colOff>
      <xdr:row>37</xdr:row>
      <xdr:rowOff>138430</xdr:rowOff>
    </xdr:to>
    <xdr:cxnSp macro="">
      <xdr:nvCxnSpPr>
        <xdr:cNvPr id="310" name="直線コネクタ 309"/>
        <xdr:cNvCxnSpPr/>
      </xdr:nvCxnSpPr>
      <xdr:spPr>
        <a:xfrm>
          <a:off x="14782800" y="629920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89916</xdr:rowOff>
    </xdr:from>
    <xdr:to>
      <xdr:col>78</xdr:col>
      <xdr:colOff>120650</xdr:colOff>
      <xdr:row>37</xdr:row>
      <xdr:rowOff>20066</xdr:rowOff>
    </xdr:to>
    <xdr:sp macro="" textlink="">
      <xdr:nvSpPr>
        <xdr:cNvPr id="311" name="フローチャート: 判断 310"/>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30243</xdr:rowOff>
    </xdr:from>
    <xdr:ext cx="736600" cy="259045"/>
    <xdr:sp macro="" textlink="">
      <xdr:nvSpPr>
        <xdr:cNvPr id="312" name="テキスト ボックス 311"/>
        <xdr:cNvSpPr txBox="1"/>
      </xdr:nvSpPr>
      <xdr:spPr>
        <a:xfrm>
          <a:off x="15290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127000</xdr:rowOff>
    </xdr:from>
    <xdr:to>
      <xdr:col>73</xdr:col>
      <xdr:colOff>180975</xdr:colOff>
      <xdr:row>36</xdr:row>
      <xdr:rowOff>154432</xdr:rowOff>
    </xdr:to>
    <xdr:cxnSp macro="">
      <xdr:nvCxnSpPr>
        <xdr:cNvPr id="313" name="直線コネクタ 312"/>
        <xdr:cNvCxnSpPr/>
      </xdr:nvCxnSpPr>
      <xdr:spPr>
        <a:xfrm flipV="1">
          <a:off x="13893800" y="629920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14" name="フローチャート: 判断 313"/>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2811</xdr:rowOff>
    </xdr:from>
    <xdr:ext cx="762000" cy="259045"/>
    <xdr:sp macro="" textlink="">
      <xdr:nvSpPr>
        <xdr:cNvPr id="315" name="テキスト ボックス 314"/>
        <xdr:cNvSpPr txBox="1"/>
      </xdr:nvSpPr>
      <xdr:spPr>
        <a:xfrm>
          <a:off x="14401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154432</xdr:rowOff>
    </xdr:from>
    <xdr:to>
      <xdr:col>69</xdr:col>
      <xdr:colOff>92075</xdr:colOff>
      <xdr:row>36</xdr:row>
      <xdr:rowOff>154432</xdr:rowOff>
    </xdr:to>
    <xdr:cxnSp macro="">
      <xdr:nvCxnSpPr>
        <xdr:cNvPr id="316" name="直線コネクタ 315"/>
        <xdr:cNvCxnSpPr/>
      </xdr:nvCxnSpPr>
      <xdr:spPr>
        <a:xfrm>
          <a:off x="13004800" y="63266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44196</xdr:rowOff>
    </xdr:from>
    <xdr:to>
      <xdr:col>69</xdr:col>
      <xdr:colOff>142875</xdr:colOff>
      <xdr:row>36</xdr:row>
      <xdr:rowOff>145796</xdr:rowOff>
    </xdr:to>
    <xdr:sp macro="" textlink="">
      <xdr:nvSpPr>
        <xdr:cNvPr id="317" name="フローチャート: 判断 316"/>
        <xdr:cNvSpPr/>
      </xdr:nvSpPr>
      <xdr:spPr>
        <a:xfrm>
          <a:off x="13843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155973</xdr:rowOff>
    </xdr:from>
    <xdr:ext cx="762000" cy="259045"/>
    <xdr:sp macro="" textlink="">
      <xdr:nvSpPr>
        <xdr:cNvPr id="318" name="テキスト ボックス 317"/>
        <xdr:cNvSpPr txBox="1"/>
      </xdr:nvSpPr>
      <xdr:spPr>
        <a:xfrm>
          <a:off x="13512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19" name="フローチャート: 判断 318"/>
        <xdr:cNvSpPr/>
      </xdr:nvSpPr>
      <xdr:spPr>
        <a:xfrm>
          <a:off x="12954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151401</xdr:rowOff>
    </xdr:from>
    <xdr:ext cx="762000" cy="259045"/>
    <xdr:sp macro="" textlink="">
      <xdr:nvSpPr>
        <xdr:cNvPr id="320" name="テキスト ボックス 319"/>
        <xdr:cNvSpPr txBox="1"/>
      </xdr:nvSpPr>
      <xdr:spPr>
        <a:xfrm>
          <a:off x="12623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69342</xdr:rowOff>
    </xdr:from>
    <xdr:to>
      <xdr:col>82</xdr:col>
      <xdr:colOff>158750</xdr:colOff>
      <xdr:row>37</xdr:row>
      <xdr:rowOff>170942</xdr:rowOff>
    </xdr:to>
    <xdr:sp macro="" textlink="">
      <xdr:nvSpPr>
        <xdr:cNvPr id="326" name="楕円 325"/>
        <xdr:cNvSpPr/>
      </xdr:nvSpPr>
      <xdr:spPr>
        <a:xfrm>
          <a:off x="164592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41419</xdr:rowOff>
    </xdr:from>
    <xdr:ext cx="762000" cy="259045"/>
    <xdr:sp macro="" textlink="">
      <xdr:nvSpPr>
        <xdr:cNvPr id="327" name="補助費等該当値テキスト"/>
        <xdr:cNvSpPr txBox="1"/>
      </xdr:nvSpPr>
      <xdr:spPr>
        <a:xfrm>
          <a:off x="165989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87630</xdr:rowOff>
    </xdr:from>
    <xdr:to>
      <xdr:col>78</xdr:col>
      <xdr:colOff>120650</xdr:colOff>
      <xdr:row>38</xdr:row>
      <xdr:rowOff>17780</xdr:rowOff>
    </xdr:to>
    <xdr:sp macro="" textlink="">
      <xdr:nvSpPr>
        <xdr:cNvPr id="328" name="楕円 327"/>
        <xdr:cNvSpPr/>
      </xdr:nvSpPr>
      <xdr:spPr>
        <a:xfrm>
          <a:off x="15621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2557</xdr:rowOff>
    </xdr:from>
    <xdr:ext cx="736600" cy="259045"/>
    <xdr:sp macro="" textlink="">
      <xdr:nvSpPr>
        <xdr:cNvPr id="329" name="テキスト ボックス 328"/>
        <xdr:cNvSpPr txBox="1"/>
      </xdr:nvSpPr>
      <xdr:spPr>
        <a:xfrm>
          <a:off x="15290800" y="651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76200</xdr:rowOff>
    </xdr:from>
    <xdr:to>
      <xdr:col>74</xdr:col>
      <xdr:colOff>31750</xdr:colOff>
      <xdr:row>37</xdr:row>
      <xdr:rowOff>6350</xdr:rowOff>
    </xdr:to>
    <xdr:sp macro="" textlink="">
      <xdr:nvSpPr>
        <xdr:cNvPr id="330" name="楕円 329"/>
        <xdr:cNvSpPr/>
      </xdr:nvSpPr>
      <xdr:spPr>
        <a:xfrm>
          <a:off x="14732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162577</xdr:rowOff>
    </xdr:from>
    <xdr:ext cx="762000" cy="259045"/>
    <xdr:sp macro="" textlink="">
      <xdr:nvSpPr>
        <xdr:cNvPr id="331" name="テキスト ボックス 330"/>
        <xdr:cNvSpPr txBox="1"/>
      </xdr:nvSpPr>
      <xdr:spPr>
        <a:xfrm>
          <a:off x="14401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103632</xdr:rowOff>
    </xdr:from>
    <xdr:to>
      <xdr:col>69</xdr:col>
      <xdr:colOff>142875</xdr:colOff>
      <xdr:row>37</xdr:row>
      <xdr:rowOff>33782</xdr:rowOff>
    </xdr:to>
    <xdr:sp macro="" textlink="">
      <xdr:nvSpPr>
        <xdr:cNvPr id="332" name="楕円 331"/>
        <xdr:cNvSpPr/>
      </xdr:nvSpPr>
      <xdr:spPr>
        <a:xfrm>
          <a:off x="13843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18559</xdr:rowOff>
    </xdr:from>
    <xdr:ext cx="762000" cy="259045"/>
    <xdr:sp macro="" textlink="">
      <xdr:nvSpPr>
        <xdr:cNvPr id="333" name="テキスト ボックス 332"/>
        <xdr:cNvSpPr txBox="1"/>
      </xdr:nvSpPr>
      <xdr:spPr>
        <a:xfrm>
          <a:off x="13512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103632</xdr:rowOff>
    </xdr:from>
    <xdr:to>
      <xdr:col>65</xdr:col>
      <xdr:colOff>53975</xdr:colOff>
      <xdr:row>37</xdr:row>
      <xdr:rowOff>33782</xdr:rowOff>
    </xdr:to>
    <xdr:sp macro="" textlink="">
      <xdr:nvSpPr>
        <xdr:cNvPr id="334" name="楕円 333"/>
        <xdr:cNvSpPr/>
      </xdr:nvSpPr>
      <xdr:spPr>
        <a:xfrm>
          <a:off x="12954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18559</xdr:rowOff>
    </xdr:from>
    <xdr:ext cx="762000" cy="259045"/>
    <xdr:sp macro="" textlink="">
      <xdr:nvSpPr>
        <xdr:cNvPr id="335" name="テキスト ボックス 334"/>
        <xdr:cNvSpPr txBox="1"/>
      </xdr:nvSpPr>
      <xdr:spPr>
        <a:xfrm>
          <a:off x="12623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i="0" baseline="0">
              <a:solidFill>
                <a:schemeClr val="dk1"/>
              </a:solidFill>
              <a:effectLst/>
              <a:latin typeface="+mn-lt"/>
              <a:ea typeface="+mn-ea"/>
              <a:cs typeface="+mn-cs"/>
            </a:rPr>
            <a:t>　公債費は、合併による新市まちづくり計画に沿って実施した大型公共事業にかかる市債の借入や第三セクター改革推進債の借入に伴う償還に加えて、臨時財政対策債の発行額の増加などが重なり、合併以降、平成</a:t>
          </a:r>
          <a:r>
            <a:rPr kumimoji="1" lang="en-US" altLang="ja-JP" sz="1100" b="0" i="0" baseline="0">
              <a:solidFill>
                <a:schemeClr val="dk1"/>
              </a:solidFill>
              <a:effectLst/>
              <a:latin typeface="+mn-lt"/>
              <a:ea typeface="+mn-ea"/>
              <a:cs typeface="+mn-cs"/>
            </a:rPr>
            <a:t>29</a:t>
          </a:r>
          <a:r>
            <a:rPr kumimoji="1" lang="ja-JP" altLang="ja-JP" sz="1100" b="0" i="0" baseline="0">
              <a:solidFill>
                <a:schemeClr val="dk1"/>
              </a:solidFill>
              <a:effectLst/>
              <a:latin typeface="+mn-lt"/>
              <a:ea typeface="+mn-ea"/>
              <a:cs typeface="+mn-cs"/>
            </a:rPr>
            <a:t>年度にかけて年々増加してきた。類似団体と比較しても高い</a:t>
          </a:r>
          <a:r>
            <a:rPr kumimoji="1" lang="ja-JP" altLang="en-US" sz="1100" b="0" i="0" baseline="0">
              <a:solidFill>
                <a:schemeClr val="dk1"/>
              </a:solidFill>
              <a:effectLst/>
              <a:latin typeface="+mn-lt"/>
              <a:ea typeface="+mn-ea"/>
              <a:cs typeface="+mn-cs"/>
            </a:rPr>
            <a:t>水準</a:t>
          </a:r>
          <a:r>
            <a:rPr kumimoji="1" lang="ja-JP" altLang="ja-JP" sz="1100" b="0" i="0" baseline="0">
              <a:solidFill>
                <a:schemeClr val="dk1"/>
              </a:solidFill>
              <a:effectLst/>
              <a:latin typeface="+mn-lt"/>
              <a:ea typeface="+mn-ea"/>
              <a:cs typeface="+mn-cs"/>
            </a:rPr>
            <a:t>となっており、令和</a:t>
          </a:r>
          <a:r>
            <a:rPr kumimoji="1" lang="en-US" altLang="ja-JP" sz="1100" b="0" i="0" baseline="0">
              <a:solidFill>
                <a:schemeClr val="dk1"/>
              </a:solidFill>
              <a:effectLst/>
              <a:latin typeface="+mn-lt"/>
              <a:ea typeface="+mn-ea"/>
              <a:cs typeface="+mn-cs"/>
            </a:rPr>
            <a:t>4</a:t>
          </a:r>
          <a:r>
            <a:rPr kumimoji="1" lang="ja-JP" altLang="ja-JP" sz="1100" b="0" i="0" baseline="0">
              <a:solidFill>
                <a:schemeClr val="dk1"/>
              </a:solidFill>
              <a:effectLst/>
              <a:latin typeface="+mn-lt"/>
              <a:ea typeface="+mn-ea"/>
              <a:cs typeface="+mn-cs"/>
            </a:rPr>
            <a:t>年度までは公債費が高止まりする見込みであるが、新市まちづくり計画にかかる事業は概ね完了しており、今後は市債の借入も減少していくため、公債費は減少していく見込みである。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131572</xdr:rowOff>
    </xdr:from>
    <xdr:to>
      <xdr:col>24</xdr:col>
      <xdr:colOff>25400</xdr:colOff>
      <xdr:row>80</xdr:row>
      <xdr:rowOff>17272</xdr:rowOff>
    </xdr:to>
    <xdr:cxnSp macro="">
      <xdr:nvCxnSpPr>
        <xdr:cNvPr id="360" name="直線コネクタ 359"/>
        <xdr:cNvCxnSpPr/>
      </xdr:nvCxnSpPr>
      <xdr:spPr>
        <a:xfrm flipV="1">
          <a:off x="4826000" y="12818872"/>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160799</xdr:rowOff>
    </xdr:from>
    <xdr:ext cx="762000" cy="259045"/>
    <xdr:sp macro="" textlink="">
      <xdr:nvSpPr>
        <xdr:cNvPr id="361" name="公債費最小値テキスト"/>
        <xdr:cNvSpPr txBox="1"/>
      </xdr:nvSpPr>
      <xdr:spPr>
        <a:xfrm>
          <a:off x="4914900" y="1370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17272</xdr:rowOff>
    </xdr:from>
    <xdr:to>
      <xdr:col>24</xdr:col>
      <xdr:colOff>114300</xdr:colOff>
      <xdr:row>80</xdr:row>
      <xdr:rowOff>17272</xdr:rowOff>
    </xdr:to>
    <xdr:cxnSp macro="">
      <xdr:nvCxnSpPr>
        <xdr:cNvPr id="362" name="直線コネクタ 361"/>
        <xdr:cNvCxnSpPr/>
      </xdr:nvCxnSpPr>
      <xdr:spPr>
        <a:xfrm>
          <a:off x="4737100" y="13733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46499</xdr:rowOff>
    </xdr:from>
    <xdr:ext cx="762000" cy="259045"/>
    <xdr:sp macro="" textlink="">
      <xdr:nvSpPr>
        <xdr:cNvPr id="363" name="公債費最大値テキスト"/>
        <xdr:cNvSpPr txBox="1"/>
      </xdr:nvSpPr>
      <xdr:spPr>
        <a:xfrm>
          <a:off x="4914900" y="125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131572</xdr:rowOff>
    </xdr:from>
    <xdr:to>
      <xdr:col>24</xdr:col>
      <xdr:colOff>114300</xdr:colOff>
      <xdr:row>74</xdr:row>
      <xdr:rowOff>131572</xdr:rowOff>
    </xdr:to>
    <xdr:cxnSp macro="">
      <xdr:nvCxnSpPr>
        <xdr:cNvPr id="364" name="直線コネクタ 363"/>
        <xdr:cNvCxnSpPr/>
      </xdr:nvCxnSpPr>
      <xdr:spPr>
        <a:xfrm>
          <a:off x="4737100" y="128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42418</xdr:rowOff>
    </xdr:from>
    <xdr:to>
      <xdr:col>24</xdr:col>
      <xdr:colOff>25400</xdr:colOff>
      <xdr:row>79</xdr:row>
      <xdr:rowOff>83565</xdr:rowOff>
    </xdr:to>
    <xdr:cxnSp macro="">
      <xdr:nvCxnSpPr>
        <xdr:cNvPr id="365" name="直線コネクタ 364"/>
        <xdr:cNvCxnSpPr/>
      </xdr:nvCxnSpPr>
      <xdr:spPr>
        <a:xfrm flipV="1">
          <a:off x="3987800" y="13586968"/>
          <a:ext cx="8382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40149</xdr:rowOff>
    </xdr:from>
    <xdr:ext cx="762000" cy="259045"/>
    <xdr:sp macro="" textlink="">
      <xdr:nvSpPr>
        <xdr:cNvPr id="366" name="公債費平均値テキスト"/>
        <xdr:cNvSpPr txBox="1"/>
      </xdr:nvSpPr>
      <xdr:spPr>
        <a:xfrm>
          <a:off x="4914900" y="1307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67" name="フローチャート: 判断 366"/>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83565</xdr:rowOff>
    </xdr:from>
    <xdr:to>
      <xdr:col>19</xdr:col>
      <xdr:colOff>187325</xdr:colOff>
      <xdr:row>79</xdr:row>
      <xdr:rowOff>88137</xdr:rowOff>
    </xdr:to>
    <xdr:cxnSp macro="">
      <xdr:nvCxnSpPr>
        <xdr:cNvPr id="368" name="直線コネクタ 367"/>
        <xdr:cNvCxnSpPr/>
      </xdr:nvCxnSpPr>
      <xdr:spPr>
        <a:xfrm flipV="1">
          <a:off x="3098800" y="1362811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23622</xdr:rowOff>
    </xdr:from>
    <xdr:to>
      <xdr:col>20</xdr:col>
      <xdr:colOff>38100</xdr:colOff>
      <xdr:row>77</xdr:row>
      <xdr:rowOff>125222</xdr:rowOff>
    </xdr:to>
    <xdr:sp macro="" textlink="">
      <xdr:nvSpPr>
        <xdr:cNvPr id="369" name="フローチャート: 判断 368"/>
        <xdr:cNvSpPr/>
      </xdr:nvSpPr>
      <xdr:spPr>
        <a:xfrm>
          <a:off x="3937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135399</xdr:rowOff>
    </xdr:from>
    <xdr:ext cx="736600" cy="259045"/>
    <xdr:sp macro="" textlink="">
      <xdr:nvSpPr>
        <xdr:cNvPr id="370" name="テキスト ボックス 369"/>
        <xdr:cNvSpPr txBox="1"/>
      </xdr:nvSpPr>
      <xdr:spPr>
        <a:xfrm>
          <a:off x="3606800" y="12994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88137</xdr:rowOff>
    </xdr:from>
    <xdr:to>
      <xdr:col>15</xdr:col>
      <xdr:colOff>98425</xdr:colOff>
      <xdr:row>79</xdr:row>
      <xdr:rowOff>101854</xdr:rowOff>
    </xdr:to>
    <xdr:cxnSp macro="">
      <xdr:nvCxnSpPr>
        <xdr:cNvPr id="371" name="直線コネクタ 370"/>
        <xdr:cNvCxnSpPr/>
      </xdr:nvCxnSpPr>
      <xdr:spPr>
        <a:xfrm flipV="1">
          <a:off x="2209800" y="13632687"/>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2" name="フローチャート: 判断 371"/>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144542</xdr:rowOff>
    </xdr:from>
    <xdr:ext cx="762000" cy="259045"/>
    <xdr:sp macro="" textlink="">
      <xdr:nvSpPr>
        <xdr:cNvPr id="373" name="テキスト ボックス 372"/>
        <xdr:cNvSpPr txBox="1"/>
      </xdr:nvSpPr>
      <xdr:spPr>
        <a:xfrm>
          <a:off x="2717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88137</xdr:rowOff>
    </xdr:from>
    <xdr:to>
      <xdr:col>11</xdr:col>
      <xdr:colOff>9525</xdr:colOff>
      <xdr:row>79</xdr:row>
      <xdr:rowOff>101854</xdr:rowOff>
    </xdr:to>
    <xdr:cxnSp macro="">
      <xdr:nvCxnSpPr>
        <xdr:cNvPr id="374" name="直線コネクタ 373"/>
        <xdr:cNvCxnSpPr/>
      </xdr:nvCxnSpPr>
      <xdr:spPr>
        <a:xfrm>
          <a:off x="1320800" y="13632687"/>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51054</xdr:rowOff>
    </xdr:from>
    <xdr:to>
      <xdr:col>11</xdr:col>
      <xdr:colOff>60325</xdr:colOff>
      <xdr:row>77</xdr:row>
      <xdr:rowOff>152654</xdr:rowOff>
    </xdr:to>
    <xdr:sp macro="" textlink="">
      <xdr:nvSpPr>
        <xdr:cNvPr id="375" name="フローチャート: 判断 374"/>
        <xdr:cNvSpPr/>
      </xdr:nvSpPr>
      <xdr:spPr>
        <a:xfrm>
          <a:off x="2159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162831</xdr:rowOff>
    </xdr:from>
    <xdr:ext cx="762000" cy="259045"/>
    <xdr:sp macro="" textlink="">
      <xdr:nvSpPr>
        <xdr:cNvPr id="376" name="テキスト ボックス 375"/>
        <xdr:cNvSpPr txBox="1"/>
      </xdr:nvSpPr>
      <xdr:spPr>
        <a:xfrm>
          <a:off x="1828800" y="13021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77" name="フローチャート: 判断 376"/>
        <xdr:cNvSpPr/>
      </xdr:nvSpPr>
      <xdr:spPr>
        <a:xfrm>
          <a:off x="1270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5097</xdr:rowOff>
    </xdr:from>
    <xdr:ext cx="762000" cy="259045"/>
    <xdr:sp macro="" textlink="">
      <xdr:nvSpPr>
        <xdr:cNvPr id="378" name="テキスト ボックス 377"/>
        <xdr:cNvSpPr txBox="1"/>
      </xdr:nvSpPr>
      <xdr:spPr>
        <a:xfrm>
          <a:off x="939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163068</xdr:rowOff>
    </xdr:from>
    <xdr:to>
      <xdr:col>24</xdr:col>
      <xdr:colOff>76200</xdr:colOff>
      <xdr:row>79</xdr:row>
      <xdr:rowOff>93218</xdr:rowOff>
    </xdr:to>
    <xdr:sp macro="" textlink="">
      <xdr:nvSpPr>
        <xdr:cNvPr id="384" name="楕円 383"/>
        <xdr:cNvSpPr/>
      </xdr:nvSpPr>
      <xdr:spPr>
        <a:xfrm>
          <a:off x="4775200" y="1353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135145</xdr:rowOff>
    </xdr:from>
    <xdr:ext cx="762000" cy="259045"/>
    <xdr:sp macro="" textlink="">
      <xdr:nvSpPr>
        <xdr:cNvPr id="385" name="公債費該当値テキスト"/>
        <xdr:cNvSpPr txBox="1"/>
      </xdr:nvSpPr>
      <xdr:spPr>
        <a:xfrm>
          <a:off x="49149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32765</xdr:rowOff>
    </xdr:from>
    <xdr:to>
      <xdr:col>20</xdr:col>
      <xdr:colOff>38100</xdr:colOff>
      <xdr:row>79</xdr:row>
      <xdr:rowOff>134365</xdr:rowOff>
    </xdr:to>
    <xdr:sp macro="" textlink="">
      <xdr:nvSpPr>
        <xdr:cNvPr id="386" name="楕円 385"/>
        <xdr:cNvSpPr/>
      </xdr:nvSpPr>
      <xdr:spPr>
        <a:xfrm>
          <a:off x="3937000" y="135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119142</xdr:rowOff>
    </xdr:from>
    <xdr:ext cx="736600" cy="259045"/>
    <xdr:sp macro="" textlink="">
      <xdr:nvSpPr>
        <xdr:cNvPr id="387" name="テキスト ボックス 386"/>
        <xdr:cNvSpPr txBox="1"/>
      </xdr:nvSpPr>
      <xdr:spPr>
        <a:xfrm>
          <a:off x="3606800" y="13663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37337</xdr:rowOff>
    </xdr:from>
    <xdr:to>
      <xdr:col>15</xdr:col>
      <xdr:colOff>149225</xdr:colOff>
      <xdr:row>79</xdr:row>
      <xdr:rowOff>138937</xdr:rowOff>
    </xdr:to>
    <xdr:sp macro="" textlink="">
      <xdr:nvSpPr>
        <xdr:cNvPr id="388" name="楕円 387"/>
        <xdr:cNvSpPr/>
      </xdr:nvSpPr>
      <xdr:spPr>
        <a:xfrm>
          <a:off x="3048000" y="1358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123714</xdr:rowOff>
    </xdr:from>
    <xdr:ext cx="762000" cy="259045"/>
    <xdr:sp macro="" textlink="">
      <xdr:nvSpPr>
        <xdr:cNvPr id="389" name="テキスト ボックス 388"/>
        <xdr:cNvSpPr txBox="1"/>
      </xdr:nvSpPr>
      <xdr:spPr>
        <a:xfrm>
          <a:off x="2717800" y="13668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51054</xdr:rowOff>
    </xdr:from>
    <xdr:to>
      <xdr:col>11</xdr:col>
      <xdr:colOff>60325</xdr:colOff>
      <xdr:row>79</xdr:row>
      <xdr:rowOff>152654</xdr:rowOff>
    </xdr:to>
    <xdr:sp macro="" textlink="">
      <xdr:nvSpPr>
        <xdr:cNvPr id="390" name="楕円 389"/>
        <xdr:cNvSpPr/>
      </xdr:nvSpPr>
      <xdr:spPr>
        <a:xfrm>
          <a:off x="2159000" y="1359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137431</xdr:rowOff>
    </xdr:from>
    <xdr:ext cx="762000" cy="259045"/>
    <xdr:sp macro="" textlink="">
      <xdr:nvSpPr>
        <xdr:cNvPr id="391" name="テキスト ボックス 390"/>
        <xdr:cNvSpPr txBox="1"/>
      </xdr:nvSpPr>
      <xdr:spPr>
        <a:xfrm>
          <a:off x="1828800" y="13681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37337</xdr:rowOff>
    </xdr:from>
    <xdr:to>
      <xdr:col>6</xdr:col>
      <xdr:colOff>171450</xdr:colOff>
      <xdr:row>79</xdr:row>
      <xdr:rowOff>138937</xdr:rowOff>
    </xdr:to>
    <xdr:sp macro="" textlink="">
      <xdr:nvSpPr>
        <xdr:cNvPr id="392" name="楕円 391"/>
        <xdr:cNvSpPr/>
      </xdr:nvSpPr>
      <xdr:spPr>
        <a:xfrm>
          <a:off x="1270000" y="1358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123714</xdr:rowOff>
    </xdr:from>
    <xdr:ext cx="762000" cy="259045"/>
    <xdr:sp macro="" textlink="">
      <xdr:nvSpPr>
        <xdr:cNvPr id="393" name="テキスト ボックス 392"/>
        <xdr:cNvSpPr txBox="1"/>
      </xdr:nvSpPr>
      <xdr:spPr>
        <a:xfrm>
          <a:off x="939800" y="13668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公債費以外の経費は、増加の傾向にある。これは、人件費は減少しているものの、扶助費や繰出金等が増加傾向にあることが影響している。橋本市財政健全化計画に基づく人件費や物件費の削減を進めてい</a:t>
          </a:r>
          <a:r>
            <a:rPr kumimoji="1" lang="ja-JP" altLang="en-US" sz="1100">
              <a:solidFill>
                <a:schemeClr val="dk1"/>
              </a:solidFill>
              <a:effectLst/>
              <a:latin typeface="+mn-lt"/>
              <a:ea typeface="+mn-ea"/>
              <a:cs typeface="+mn-cs"/>
            </a:rPr>
            <a:t>たが</a:t>
          </a:r>
          <a:r>
            <a:rPr kumimoji="1" lang="ja-JP" altLang="ja-JP" sz="1100">
              <a:solidFill>
                <a:schemeClr val="dk1"/>
              </a:solidFill>
              <a:effectLst/>
              <a:latin typeface="+mn-lt"/>
              <a:ea typeface="+mn-ea"/>
              <a:cs typeface="+mn-cs"/>
            </a:rPr>
            <a:t>、類似団体より若干</a:t>
          </a:r>
          <a:r>
            <a:rPr kumimoji="1" lang="ja-JP" altLang="en-US" sz="1100">
              <a:solidFill>
                <a:schemeClr val="dk1"/>
              </a:solidFill>
              <a:effectLst/>
              <a:latin typeface="+mn-lt"/>
              <a:ea typeface="+mn-ea"/>
              <a:cs typeface="+mn-cs"/>
            </a:rPr>
            <a:t>高い水準となった</a:t>
          </a:r>
          <a:r>
            <a:rPr kumimoji="1" lang="ja-JP" altLang="ja-JP" sz="110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引き続き</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定員適正化等による人件費の削減</a:t>
          </a:r>
          <a:r>
            <a:rPr kumimoji="1" lang="ja-JP" altLang="en-US" sz="1100">
              <a:solidFill>
                <a:schemeClr val="dk1"/>
              </a:solidFill>
              <a:effectLst/>
              <a:latin typeface="+mn-lt"/>
              <a:ea typeface="+mn-ea"/>
              <a:cs typeface="+mn-cs"/>
            </a:rPr>
            <a:t>に努めたり、</a:t>
          </a:r>
          <a:r>
            <a:rPr kumimoji="1" lang="ja-JP" altLang="ja-JP" sz="1100">
              <a:solidFill>
                <a:schemeClr val="dk1"/>
              </a:solidFill>
              <a:effectLst/>
              <a:latin typeface="+mn-lt"/>
              <a:ea typeface="+mn-ea"/>
              <a:cs typeface="+mn-cs"/>
            </a:rPr>
            <a:t>継続事業の見直しなど経常経費の</a:t>
          </a:r>
          <a:r>
            <a:rPr kumimoji="1" lang="ja-JP" altLang="en-US" sz="1100">
              <a:solidFill>
                <a:schemeClr val="dk1"/>
              </a:solidFill>
              <a:effectLst/>
              <a:latin typeface="+mn-lt"/>
              <a:ea typeface="+mn-ea"/>
              <a:cs typeface="+mn-cs"/>
            </a:rPr>
            <a:t>削減</a:t>
          </a:r>
          <a:r>
            <a:rPr kumimoji="1" lang="ja-JP" altLang="ja-JP" sz="1100">
              <a:solidFill>
                <a:schemeClr val="dk1"/>
              </a:solidFill>
              <a:effectLst/>
              <a:latin typeface="+mn-lt"/>
              <a:ea typeface="+mn-ea"/>
              <a:cs typeface="+mn-cs"/>
            </a:rPr>
            <a:t>に努め</a:t>
          </a:r>
          <a:r>
            <a:rPr kumimoji="1" lang="ja-JP" altLang="en-US" sz="110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財政のスリム化を図る。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8" name="直線コネクタ 40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9" name="テキスト ボックス 40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0" name="直線コネクタ 40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1" name="テキスト ボックス 41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2" name="直線コネクタ 41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3" name="テキスト ボックス 41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4" name="直線コネクタ 41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5" name="テキスト ボックス 41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81</xdr:row>
      <xdr:rowOff>10413</xdr:rowOff>
    </xdr:to>
    <xdr:cxnSp macro="">
      <xdr:nvCxnSpPr>
        <xdr:cNvPr id="419" name="直線コネクタ 418"/>
        <xdr:cNvCxnSpPr/>
      </xdr:nvCxnSpPr>
      <xdr:spPr>
        <a:xfrm flipV="1">
          <a:off x="16510000" y="12814300"/>
          <a:ext cx="0" cy="1083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153940</xdr:rowOff>
    </xdr:from>
    <xdr:ext cx="762000" cy="259045"/>
    <xdr:sp macro="" textlink="">
      <xdr:nvSpPr>
        <xdr:cNvPr id="420" name="公債費以外最小値テキスト"/>
        <xdr:cNvSpPr txBox="1"/>
      </xdr:nvSpPr>
      <xdr:spPr>
        <a:xfrm>
          <a:off x="16598900" y="1386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10413</xdr:rowOff>
    </xdr:from>
    <xdr:to>
      <xdr:col>82</xdr:col>
      <xdr:colOff>196850</xdr:colOff>
      <xdr:row>81</xdr:row>
      <xdr:rowOff>10413</xdr:rowOff>
    </xdr:to>
    <xdr:cxnSp macro="">
      <xdr:nvCxnSpPr>
        <xdr:cNvPr id="421" name="直線コネクタ 420"/>
        <xdr:cNvCxnSpPr/>
      </xdr:nvCxnSpPr>
      <xdr:spPr>
        <a:xfrm>
          <a:off x="16421100" y="13897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41927</xdr:rowOff>
    </xdr:from>
    <xdr:ext cx="762000" cy="259045"/>
    <xdr:sp macro="" textlink="">
      <xdr:nvSpPr>
        <xdr:cNvPr id="422" name="公債費以外最大値テキスト"/>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23" name="直線コネクタ 422"/>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44704</xdr:rowOff>
    </xdr:from>
    <xdr:to>
      <xdr:col>82</xdr:col>
      <xdr:colOff>107950</xdr:colOff>
      <xdr:row>78</xdr:row>
      <xdr:rowOff>72137</xdr:rowOff>
    </xdr:to>
    <xdr:cxnSp macro="">
      <xdr:nvCxnSpPr>
        <xdr:cNvPr id="424" name="直線コネクタ 423"/>
        <xdr:cNvCxnSpPr/>
      </xdr:nvCxnSpPr>
      <xdr:spPr>
        <a:xfrm>
          <a:off x="15671800" y="13417804"/>
          <a:ext cx="8382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19575</xdr:rowOff>
    </xdr:from>
    <xdr:ext cx="762000" cy="259045"/>
    <xdr:sp macro="" textlink="">
      <xdr:nvSpPr>
        <xdr:cNvPr id="425" name="公債費以外平均値テキスト"/>
        <xdr:cNvSpPr txBox="1"/>
      </xdr:nvSpPr>
      <xdr:spPr>
        <a:xfrm>
          <a:off x="16598900" y="13221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3048</xdr:rowOff>
    </xdr:from>
    <xdr:to>
      <xdr:col>82</xdr:col>
      <xdr:colOff>158750</xdr:colOff>
      <xdr:row>78</xdr:row>
      <xdr:rowOff>104648</xdr:rowOff>
    </xdr:to>
    <xdr:sp macro="" textlink="">
      <xdr:nvSpPr>
        <xdr:cNvPr id="426" name="フローチャート: 判断 425"/>
        <xdr:cNvSpPr/>
      </xdr:nvSpPr>
      <xdr:spPr>
        <a:xfrm>
          <a:off x="164592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12700</xdr:rowOff>
    </xdr:from>
    <xdr:to>
      <xdr:col>78</xdr:col>
      <xdr:colOff>69850</xdr:colOff>
      <xdr:row>78</xdr:row>
      <xdr:rowOff>44704</xdr:rowOff>
    </xdr:to>
    <xdr:cxnSp macro="">
      <xdr:nvCxnSpPr>
        <xdr:cNvPr id="427" name="直線コネクタ 426"/>
        <xdr:cNvCxnSpPr/>
      </xdr:nvCxnSpPr>
      <xdr:spPr>
        <a:xfrm>
          <a:off x="14782800" y="1338580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21337</xdr:rowOff>
    </xdr:from>
    <xdr:to>
      <xdr:col>78</xdr:col>
      <xdr:colOff>120650</xdr:colOff>
      <xdr:row>78</xdr:row>
      <xdr:rowOff>122937</xdr:rowOff>
    </xdr:to>
    <xdr:sp macro="" textlink="">
      <xdr:nvSpPr>
        <xdr:cNvPr id="428" name="フローチャート: 判断 427"/>
        <xdr:cNvSpPr/>
      </xdr:nvSpPr>
      <xdr:spPr>
        <a:xfrm>
          <a:off x="15621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107714</xdr:rowOff>
    </xdr:from>
    <xdr:ext cx="736600" cy="259045"/>
    <xdr:sp macro="" textlink="">
      <xdr:nvSpPr>
        <xdr:cNvPr id="429" name="テキスト ボックス 428"/>
        <xdr:cNvSpPr txBox="1"/>
      </xdr:nvSpPr>
      <xdr:spPr>
        <a:xfrm>
          <a:off x="15290800" y="13480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12700</xdr:rowOff>
    </xdr:from>
    <xdr:to>
      <xdr:col>73</xdr:col>
      <xdr:colOff>180975</xdr:colOff>
      <xdr:row>78</xdr:row>
      <xdr:rowOff>58420</xdr:rowOff>
    </xdr:to>
    <xdr:cxnSp macro="">
      <xdr:nvCxnSpPr>
        <xdr:cNvPr id="430" name="直線コネクタ 429"/>
        <xdr:cNvCxnSpPr/>
      </xdr:nvCxnSpPr>
      <xdr:spPr>
        <a:xfrm flipV="1">
          <a:off x="13893800" y="133858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3048</xdr:rowOff>
    </xdr:from>
    <xdr:to>
      <xdr:col>74</xdr:col>
      <xdr:colOff>31750</xdr:colOff>
      <xdr:row>78</xdr:row>
      <xdr:rowOff>104648</xdr:rowOff>
    </xdr:to>
    <xdr:sp macro="" textlink="">
      <xdr:nvSpPr>
        <xdr:cNvPr id="431" name="フローチャート: 判断 430"/>
        <xdr:cNvSpPr/>
      </xdr:nvSpPr>
      <xdr:spPr>
        <a:xfrm>
          <a:off x="14732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89425</xdr:rowOff>
    </xdr:from>
    <xdr:ext cx="762000" cy="259045"/>
    <xdr:sp macro="" textlink="">
      <xdr:nvSpPr>
        <xdr:cNvPr id="432" name="テキスト ボックス 431"/>
        <xdr:cNvSpPr txBox="1"/>
      </xdr:nvSpPr>
      <xdr:spPr>
        <a:xfrm>
          <a:off x="14401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8128</xdr:rowOff>
    </xdr:from>
    <xdr:to>
      <xdr:col>69</xdr:col>
      <xdr:colOff>92075</xdr:colOff>
      <xdr:row>78</xdr:row>
      <xdr:rowOff>58420</xdr:rowOff>
    </xdr:to>
    <xdr:cxnSp macro="">
      <xdr:nvCxnSpPr>
        <xdr:cNvPr id="433" name="直線コネクタ 432"/>
        <xdr:cNvCxnSpPr/>
      </xdr:nvCxnSpPr>
      <xdr:spPr>
        <a:xfrm>
          <a:off x="13004800" y="1338122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169926</xdr:rowOff>
    </xdr:from>
    <xdr:to>
      <xdr:col>69</xdr:col>
      <xdr:colOff>142875</xdr:colOff>
      <xdr:row>78</xdr:row>
      <xdr:rowOff>100076</xdr:rowOff>
    </xdr:to>
    <xdr:sp macro="" textlink="">
      <xdr:nvSpPr>
        <xdr:cNvPr id="434" name="フローチャート: 判断 433"/>
        <xdr:cNvSpPr/>
      </xdr:nvSpPr>
      <xdr:spPr>
        <a:xfrm>
          <a:off x="13843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110253</xdr:rowOff>
    </xdr:from>
    <xdr:ext cx="762000" cy="259045"/>
    <xdr:sp macro="" textlink="">
      <xdr:nvSpPr>
        <xdr:cNvPr id="435" name="テキスト ボックス 434"/>
        <xdr:cNvSpPr txBox="1"/>
      </xdr:nvSpPr>
      <xdr:spPr>
        <a:xfrm>
          <a:off x="13512800" y="1314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147065</xdr:rowOff>
    </xdr:from>
    <xdr:to>
      <xdr:col>65</xdr:col>
      <xdr:colOff>53975</xdr:colOff>
      <xdr:row>78</xdr:row>
      <xdr:rowOff>77215</xdr:rowOff>
    </xdr:to>
    <xdr:sp macro="" textlink="">
      <xdr:nvSpPr>
        <xdr:cNvPr id="436" name="フローチャート: 判断 435"/>
        <xdr:cNvSpPr/>
      </xdr:nvSpPr>
      <xdr:spPr>
        <a:xfrm>
          <a:off x="12954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61992</xdr:rowOff>
    </xdr:from>
    <xdr:ext cx="762000" cy="259045"/>
    <xdr:sp macro="" textlink="">
      <xdr:nvSpPr>
        <xdr:cNvPr id="437" name="テキスト ボックス 436"/>
        <xdr:cNvSpPr txBox="1"/>
      </xdr:nvSpPr>
      <xdr:spPr>
        <a:xfrm>
          <a:off x="12623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21337</xdr:rowOff>
    </xdr:from>
    <xdr:to>
      <xdr:col>82</xdr:col>
      <xdr:colOff>158750</xdr:colOff>
      <xdr:row>78</xdr:row>
      <xdr:rowOff>122937</xdr:rowOff>
    </xdr:to>
    <xdr:sp macro="" textlink="">
      <xdr:nvSpPr>
        <xdr:cNvPr id="443" name="楕円 442"/>
        <xdr:cNvSpPr/>
      </xdr:nvSpPr>
      <xdr:spPr>
        <a:xfrm>
          <a:off x="164592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164864</xdr:rowOff>
    </xdr:from>
    <xdr:ext cx="762000" cy="259045"/>
    <xdr:sp macro="" textlink="">
      <xdr:nvSpPr>
        <xdr:cNvPr id="444" name="公債費以外該当値テキスト"/>
        <xdr:cNvSpPr txBox="1"/>
      </xdr:nvSpPr>
      <xdr:spPr>
        <a:xfrm>
          <a:off x="16598900" y="1336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165354</xdr:rowOff>
    </xdr:from>
    <xdr:to>
      <xdr:col>78</xdr:col>
      <xdr:colOff>120650</xdr:colOff>
      <xdr:row>78</xdr:row>
      <xdr:rowOff>95504</xdr:rowOff>
    </xdr:to>
    <xdr:sp macro="" textlink="">
      <xdr:nvSpPr>
        <xdr:cNvPr id="445" name="楕円 444"/>
        <xdr:cNvSpPr/>
      </xdr:nvSpPr>
      <xdr:spPr>
        <a:xfrm>
          <a:off x="15621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105681</xdr:rowOff>
    </xdr:from>
    <xdr:ext cx="736600" cy="259045"/>
    <xdr:sp macro="" textlink="">
      <xdr:nvSpPr>
        <xdr:cNvPr id="446" name="テキスト ボックス 445"/>
        <xdr:cNvSpPr txBox="1"/>
      </xdr:nvSpPr>
      <xdr:spPr>
        <a:xfrm>
          <a:off x="15290800" y="13135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133350</xdr:rowOff>
    </xdr:from>
    <xdr:to>
      <xdr:col>74</xdr:col>
      <xdr:colOff>31750</xdr:colOff>
      <xdr:row>78</xdr:row>
      <xdr:rowOff>63500</xdr:rowOff>
    </xdr:to>
    <xdr:sp macro="" textlink="">
      <xdr:nvSpPr>
        <xdr:cNvPr id="447" name="楕円 446"/>
        <xdr:cNvSpPr/>
      </xdr:nvSpPr>
      <xdr:spPr>
        <a:xfrm>
          <a:off x="14732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73677</xdr:rowOff>
    </xdr:from>
    <xdr:ext cx="762000" cy="259045"/>
    <xdr:sp macro="" textlink="">
      <xdr:nvSpPr>
        <xdr:cNvPr id="448" name="テキスト ボックス 447"/>
        <xdr:cNvSpPr txBox="1"/>
      </xdr:nvSpPr>
      <xdr:spPr>
        <a:xfrm>
          <a:off x="14401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7620</xdr:rowOff>
    </xdr:from>
    <xdr:to>
      <xdr:col>69</xdr:col>
      <xdr:colOff>142875</xdr:colOff>
      <xdr:row>78</xdr:row>
      <xdr:rowOff>109220</xdr:rowOff>
    </xdr:to>
    <xdr:sp macro="" textlink="">
      <xdr:nvSpPr>
        <xdr:cNvPr id="449" name="楕円 448"/>
        <xdr:cNvSpPr/>
      </xdr:nvSpPr>
      <xdr:spPr>
        <a:xfrm>
          <a:off x="13843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93997</xdr:rowOff>
    </xdr:from>
    <xdr:ext cx="762000" cy="259045"/>
    <xdr:sp macro="" textlink="">
      <xdr:nvSpPr>
        <xdr:cNvPr id="450" name="テキスト ボックス 449"/>
        <xdr:cNvSpPr txBox="1"/>
      </xdr:nvSpPr>
      <xdr:spPr>
        <a:xfrm>
          <a:off x="13512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128778</xdr:rowOff>
    </xdr:from>
    <xdr:to>
      <xdr:col>65</xdr:col>
      <xdr:colOff>53975</xdr:colOff>
      <xdr:row>78</xdr:row>
      <xdr:rowOff>58928</xdr:rowOff>
    </xdr:to>
    <xdr:sp macro="" textlink="">
      <xdr:nvSpPr>
        <xdr:cNvPr id="451" name="楕円 450"/>
        <xdr:cNvSpPr/>
      </xdr:nvSpPr>
      <xdr:spPr>
        <a:xfrm>
          <a:off x="12954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69105</xdr:rowOff>
    </xdr:from>
    <xdr:ext cx="762000" cy="259045"/>
    <xdr:sp macro="" textlink="">
      <xdr:nvSpPr>
        <xdr:cNvPr id="452" name="テキスト ボックス 451"/>
        <xdr:cNvSpPr txBox="1"/>
      </xdr:nvSpPr>
      <xdr:spPr>
        <a:xfrm>
          <a:off x="12623800" y="1309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和歌山県橋本市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100444</xdr:rowOff>
    </xdr:from>
    <xdr:to>
      <xdr:col>29</xdr:col>
      <xdr:colOff>127000</xdr:colOff>
      <xdr:row>19</xdr:row>
      <xdr:rowOff>28435</xdr:rowOff>
    </xdr:to>
    <xdr:cxnSp macro="">
      <xdr:nvCxnSpPr>
        <xdr:cNvPr id="45" name="直線コネクタ 44"/>
        <xdr:cNvCxnSpPr/>
      </xdr:nvCxnSpPr>
      <xdr:spPr bwMode="auto">
        <a:xfrm flipV="1">
          <a:off x="5651500" y="2205469"/>
          <a:ext cx="0" cy="11281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512</xdr:rowOff>
    </xdr:from>
    <xdr:ext cx="762000" cy="259045"/>
    <xdr:sp macro="" textlink="">
      <xdr:nvSpPr>
        <xdr:cNvPr id="46" name="人口1人当たり決算額の推移最小値テキスト130"/>
        <xdr:cNvSpPr txBox="1"/>
      </xdr:nvSpPr>
      <xdr:spPr>
        <a:xfrm>
          <a:off x="5740400" y="3305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28435</xdr:rowOff>
    </xdr:from>
    <xdr:to>
      <xdr:col>30</xdr:col>
      <xdr:colOff>25400</xdr:colOff>
      <xdr:row>19</xdr:row>
      <xdr:rowOff>28435</xdr:rowOff>
    </xdr:to>
    <xdr:cxnSp macro="">
      <xdr:nvCxnSpPr>
        <xdr:cNvPr id="47" name="直線コネクタ 46"/>
        <xdr:cNvCxnSpPr/>
      </xdr:nvCxnSpPr>
      <xdr:spPr bwMode="auto">
        <a:xfrm>
          <a:off x="5562600" y="33336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15371</xdr:rowOff>
    </xdr:from>
    <xdr:ext cx="762000" cy="259045"/>
    <xdr:sp macro="" textlink="">
      <xdr:nvSpPr>
        <xdr:cNvPr id="48" name="人口1人当たり決算額の推移最大値テキスト130"/>
        <xdr:cNvSpPr txBox="1"/>
      </xdr:nvSpPr>
      <xdr:spPr>
        <a:xfrm>
          <a:off x="5740400" y="1948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100444</xdr:rowOff>
    </xdr:from>
    <xdr:to>
      <xdr:col>30</xdr:col>
      <xdr:colOff>25400</xdr:colOff>
      <xdr:row>12</xdr:row>
      <xdr:rowOff>100444</xdr:rowOff>
    </xdr:to>
    <xdr:cxnSp macro="">
      <xdr:nvCxnSpPr>
        <xdr:cNvPr id="49" name="直線コネクタ 48"/>
        <xdr:cNvCxnSpPr/>
      </xdr:nvCxnSpPr>
      <xdr:spPr bwMode="auto">
        <a:xfrm>
          <a:off x="5562600" y="22054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30969</xdr:rowOff>
    </xdr:from>
    <xdr:to>
      <xdr:col>29</xdr:col>
      <xdr:colOff>127000</xdr:colOff>
      <xdr:row>16</xdr:row>
      <xdr:rowOff>107550</xdr:rowOff>
    </xdr:to>
    <xdr:cxnSp macro="">
      <xdr:nvCxnSpPr>
        <xdr:cNvPr id="50" name="直線コネクタ 49"/>
        <xdr:cNvCxnSpPr/>
      </xdr:nvCxnSpPr>
      <xdr:spPr bwMode="auto">
        <a:xfrm flipV="1">
          <a:off x="5003800" y="2821794"/>
          <a:ext cx="647700" cy="765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93083</xdr:rowOff>
    </xdr:from>
    <xdr:ext cx="762000" cy="259045"/>
    <xdr:sp macro="" textlink="">
      <xdr:nvSpPr>
        <xdr:cNvPr id="51" name="人口1人当たり決算額の推移平均値テキスト130"/>
        <xdr:cNvSpPr txBox="1"/>
      </xdr:nvSpPr>
      <xdr:spPr>
        <a:xfrm>
          <a:off x="5740400" y="2883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121006</xdr:rowOff>
    </xdr:from>
    <xdr:to>
      <xdr:col>29</xdr:col>
      <xdr:colOff>177800</xdr:colOff>
      <xdr:row>17</xdr:row>
      <xdr:rowOff>51156</xdr:rowOff>
    </xdr:to>
    <xdr:sp macro="" textlink="">
      <xdr:nvSpPr>
        <xdr:cNvPr id="52" name="フローチャート: 判断 51"/>
        <xdr:cNvSpPr/>
      </xdr:nvSpPr>
      <xdr:spPr bwMode="auto">
        <a:xfrm>
          <a:off x="5600700" y="29118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97873</xdr:rowOff>
    </xdr:from>
    <xdr:to>
      <xdr:col>26</xdr:col>
      <xdr:colOff>50800</xdr:colOff>
      <xdr:row>16</xdr:row>
      <xdr:rowOff>107550</xdr:rowOff>
    </xdr:to>
    <xdr:cxnSp macro="">
      <xdr:nvCxnSpPr>
        <xdr:cNvPr id="53" name="直線コネクタ 52"/>
        <xdr:cNvCxnSpPr/>
      </xdr:nvCxnSpPr>
      <xdr:spPr bwMode="auto">
        <a:xfrm>
          <a:off x="4305300" y="2888698"/>
          <a:ext cx="698500" cy="96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154457</xdr:rowOff>
    </xdr:from>
    <xdr:to>
      <xdr:col>26</xdr:col>
      <xdr:colOff>101600</xdr:colOff>
      <xdr:row>17</xdr:row>
      <xdr:rowOff>84607</xdr:rowOff>
    </xdr:to>
    <xdr:sp macro="" textlink="">
      <xdr:nvSpPr>
        <xdr:cNvPr id="54" name="フローチャート: 判断 53"/>
        <xdr:cNvSpPr/>
      </xdr:nvSpPr>
      <xdr:spPr bwMode="auto">
        <a:xfrm>
          <a:off x="4953000" y="2945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69384</xdr:rowOff>
    </xdr:from>
    <xdr:ext cx="736600" cy="259045"/>
    <xdr:sp macro="" textlink="">
      <xdr:nvSpPr>
        <xdr:cNvPr id="55" name="テキスト ボックス 54"/>
        <xdr:cNvSpPr txBox="1"/>
      </xdr:nvSpPr>
      <xdr:spPr>
        <a:xfrm>
          <a:off x="4622800" y="30316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97339</xdr:rowOff>
    </xdr:from>
    <xdr:to>
      <xdr:col>22</xdr:col>
      <xdr:colOff>114300</xdr:colOff>
      <xdr:row>16</xdr:row>
      <xdr:rowOff>97873</xdr:rowOff>
    </xdr:to>
    <xdr:cxnSp macro="">
      <xdr:nvCxnSpPr>
        <xdr:cNvPr id="56" name="直線コネクタ 55"/>
        <xdr:cNvCxnSpPr/>
      </xdr:nvCxnSpPr>
      <xdr:spPr bwMode="auto">
        <a:xfrm>
          <a:off x="3606800" y="2888164"/>
          <a:ext cx="698500" cy="5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1181</xdr:rowOff>
    </xdr:from>
    <xdr:to>
      <xdr:col>22</xdr:col>
      <xdr:colOff>165100</xdr:colOff>
      <xdr:row>17</xdr:row>
      <xdr:rowOff>102781</xdr:rowOff>
    </xdr:to>
    <xdr:sp macro="" textlink="">
      <xdr:nvSpPr>
        <xdr:cNvPr id="57" name="フローチャート: 判断 56"/>
        <xdr:cNvSpPr/>
      </xdr:nvSpPr>
      <xdr:spPr bwMode="auto">
        <a:xfrm>
          <a:off x="4254500" y="2963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87558</xdr:rowOff>
    </xdr:from>
    <xdr:ext cx="762000" cy="259045"/>
    <xdr:sp macro="" textlink="">
      <xdr:nvSpPr>
        <xdr:cNvPr id="58" name="テキスト ボックス 57"/>
        <xdr:cNvSpPr txBox="1"/>
      </xdr:nvSpPr>
      <xdr:spPr>
        <a:xfrm>
          <a:off x="3924300" y="3049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87433</xdr:rowOff>
    </xdr:from>
    <xdr:to>
      <xdr:col>18</xdr:col>
      <xdr:colOff>177800</xdr:colOff>
      <xdr:row>16</xdr:row>
      <xdr:rowOff>97339</xdr:rowOff>
    </xdr:to>
    <xdr:cxnSp macro="">
      <xdr:nvCxnSpPr>
        <xdr:cNvPr id="59" name="直線コネクタ 58"/>
        <xdr:cNvCxnSpPr/>
      </xdr:nvCxnSpPr>
      <xdr:spPr bwMode="auto">
        <a:xfrm>
          <a:off x="2908300" y="2878258"/>
          <a:ext cx="698500" cy="99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11373</xdr:rowOff>
    </xdr:from>
    <xdr:to>
      <xdr:col>19</xdr:col>
      <xdr:colOff>38100</xdr:colOff>
      <xdr:row>17</xdr:row>
      <xdr:rowOff>112973</xdr:rowOff>
    </xdr:to>
    <xdr:sp macro="" textlink="">
      <xdr:nvSpPr>
        <xdr:cNvPr id="60" name="フローチャート: 判断 59"/>
        <xdr:cNvSpPr/>
      </xdr:nvSpPr>
      <xdr:spPr bwMode="auto">
        <a:xfrm>
          <a:off x="35560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97750</xdr:rowOff>
    </xdr:from>
    <xdr:ext cx="762000" cy="259045"/>
    <xdr:sp macro="" textlink="">
      <xdr:nvSpPr>
        <xdr:cNvPr id="61" name="テキスト ボックス 60"/>
        <xdr:cNvSpPr txBox="1"/>
      </xdr:nvSpPr>
      <xdr:spPr>
        <a:xfrm>
          <a:off x="3225800" y="3060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18383</xdr:rowOff>
    </xdr:from>
    <xdr:to>
      <xdr:col>15</xdr:col>
      <xdr:colOff>101600</xdr:colOff>
      <xdr:row>17</xdr:row>
      <xdr:rowOff>119983</xdr:rowOff>
    </xdr:to>
    <xdr:sp macro="" textlink="">
      <xdr:nvSpPr>
        <xdr:cNvPr id="62" name="フローチャート: 判断 61"/>
        <xdr:cNvSpPr/>
      </xdr:nvSpPr>
      <xdr:spPr bwMode="auto">
        <a:xfrm>
          <a:off x="28575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104760</xdr:rowOff>
    </xdr:from>
    <xdr:ext cx="762000" cy="259045"/>
    <xdr:sp macro="" textlink="">
      <xdr:nvSpPr>
        <xdr:cNvPr id="63" name="テキスト ボックス 62"/>
        <xdr:cNvSpPr txBox="1"/>
      </xdr:nvSpPr>
      <xdr:spPr>
        <a:xfrm>
          <a:off x="2527300" y="306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151619</xdr:rowOff>
    </xdr:from>
    <xdr:to>
      <xdr:col>29</xdr:col>
      <xdr:colOff>177800</xdr:colOff>
      <xdr:row>16</xdr:row>
      <xdr:rowOff>81769</xdr:rowOff>
    </xdr:to>
    <xdr:sp macro="" textlink="">
      <xdr:nvSpPr>
        <xdr:cNvPr id="69" name="楕円 68"/>
        <xdr:cNvSpPr/>
      </xdr:nvSpPr>
      <xdr:spPr bwMode="auto">
        <a:xfrm>
          <a:off x="5600700" y="27709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168146</xdr:rowOff>
    </xdr:from>
    <xdr:ext cx="762000" cy="259045"/>
    <xdr:sp macro="" textlink="">
      <xdr:nvSpPr>
        <xdr:cNvPr id="70" name="人口1人当たり決算額の推移該当値テキスト130"/>
        <xdr:cNvSpPr txBox="1"/>
      </xdr:nvSpPr>
      <xdr:spPr>
        <a:xfrm>
          <a:off x="5740400" y="2616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56750</xdr:rowOff>
    </xdr:from>
    <xdr:to>
      <xdr:col>26</xdr:col>
      <xdr:colOff>101600</xdr:colOff>
      <xdr:row>16</xdr:row>
      <xdr:rowOff>158350</xdr:rowOff>
    </xdr:to>
    <xdr:sp macro="" textlink="">
      <xdr:nvSpPr>
        <xdr:cNvPr id="71" name="楕円 70"/>
        <xdr:cNvSpPr/>
      </xdr:nvSpPr>
      <xdr:spPr bwMode="auto">
        <a:xfrm>
          <a:off x="4953000" y="28475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168527</xdr:rowOff>
    </xdr:from>
    <xdr:ext cx="736600" cy="259045"/>
    <xdr:sp macro="" textlink="">
      <xdr:nvSpPr>
        <xdr:cNvPr id="72" name="テキスト ボックス 71"/>
        <xdr:cNvSpPr txBox="1"/>
      </xdr:nvSpPr>
      <xdr:spPr>
        <a:xfrm>
          <a:off x="4622800" y="2616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47073</xdr:rowOff>
    </xdr:from>
    <xdr:to>
      <xdr:col>22</xdr:col>
      <xdr:colOff>165100</xdr:colOff>
      <xdr:row>16</xdr:row>
      <xdr:rowOff>148673</xdr:rowOff>
    </xdr:to>
    <xdr:sp macro="" textlink="">
      <xdr:nvSpPr>
        <xdr:cNvPr id="73" name="楕円 72"/>
        <xdr:cNvSpPr/>
      </xdr:nvSpPr>
      <xdr:spPr bwMode="auto">
        <a:xfrm>
          <a:off x="4254500" y="28378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158850</xdr:rowOff>
    </xdr:from>
    <xdr:ext cx="762000" cy="259045"/>
    <xdr:sp macro="" textlink="">
      <xdr:nvSpPr>
        <xdr:cNvPr id="74" name="テキスト ボックス 73"/>
        <xdr:cNvSpPr txBox="1"/>
      </xdr:nvSpPr>
      <xdr:spPr>
        <a:xfrm>
          <a:off x="3924300" y="2606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46539</xdr:rowOff>
    </xdr:from>
    <xdr:to>
      <xdr:col>19</xdr:col>
      <xdr:colOff>38100</xdr:colOff>
      <xdr:row>16</xdr:row>
      <xdr:rowOff>148139</xdr:rowOff>
    </xdr:to>
    <xdr:sp macro="" textlink="">
      <xdr:nvSpPr>
        <xdr:cNvPr id="75" name="楕円 74"/>
        <xdr:cNvSpPr/>
      </xdr:nvSpPr>
      <xdr:spPr bwMode="auto">
        <a:xfrm>
          <a:off x="3556000" y="28373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158316</xdr:rowOff>
    </xdr:from>
    <xdr:ext cx="762000" cy="259045"/>
    <xdr:sp macro="" textlink="">
      <xdr:nvSpPr>
        <xdr:cNvPr id="76" name="テキスト ボックス 75"/>
        <xdr:cNvSpPr txBox="1"/>
      </xdr:nvSpPr>
      <xdr:spPr>
        <a:xfrm>
          <a:off x="3225800" y="260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36633</xdr:rowOff>
    </xdr:from>
    <xdr:to>
      <xdr:col>15</xdr:col>
      <xdr:colOff>101600</xdr:colOff>
      <xdr:row>16</xdr:row>
      <xdr:rowOff>138233</xdr:rowOff>
    </xdr:to>
    <xdr:sp macro="" textlink="">
      <xdr:nvSpPr>
        <xdr:cNvPr id="77" name="楕円 76"/>
        <xdr:cNvSpPr/>
      </xdr:nvSpPr>
      <xdr:spPr bwMode="auto">
        <a:xfrm>
          <a:off x="2857500" y="28274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148410</xdr:rowOff>
    </xdr:from>
    <xdr:ext cx="762000" cy="259045"/>
    <xdr:sp macro="" textlink="">
      <xdr:nvSpPr>
        <xdr:cNvPr id="78" name="テキスト ボックス 77"/>
        <xdr:cNvSpPr txBox="1"/>
      </xdr:nvSpPr>
      <xdr:spPr>
        <a:xfrm>
          <a:off x="2527300" y="2596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102932</xdr:rowOff>
    </xdr:from>
    <xdr:to>
      <xdr:col>29</xdr:col>
      <xdr:colOff>127000</xdr:colOff>
      <xdr:row>37</xdr:row>
      <xdr:rowOff>340447</xdr:rowOff>
    </xdr:to>
    <xdr:cxnSp macro="">
      <xdr:nvCxnSpPr>
        <xdr:cNvPr id="108" name="直線コネクタ 107"/>
        <xdr:cNvCxnSpPr/>
      </xdr:nvCxnSpPr>
      <xdr:spPr bwMode="auto">
        <a:xfrm flipV="1">
          <a:off x="5651500" y="6027482"/>
          <a:ext cx="0" cy="14376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312524</xdr:rowOff>
    </xdr:from>
    <xdr:ext cx="762000" cy="259045"/>
    <xdr:sp macro="" textlink="">
      <xdr:nvSpPr>
        <xdr:cNvPr id="109" name="人口1人当たり決算額の推移最小値テキスト445"/>
        <xdr:cNvSpPr txBox="1"/>
      </xdr:nvSpPr>
      <xdr:spPr>
        <a:xfrm>
          <a:off x="5740400" y="7437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340447</xdr:rowOff>
    </xdr:from>
    <xdr:to>
      <xdr:col>30</xdr:col>
      <xdr:colOff>25400</xdr:colOff>
      <xdr:row>37</xdr:row>
      <xdr:rowOff>340447</xdr:rowOff>
    </xdr:to>
    <xdr:cxnSp macro="">
      <xdr:nvCxnSpPr>
        <xdr:cNvPr id="110" name="直線コネクタ 109"/>
        <xdr:cNvCxnSpPr/>
      </xdr:nvCxnSpPr>
      <xdr:spPr bwMode="auto">
        <a:xfrm>
          <a:off x="5562600" y="74651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17859</xdr:rowOff>
    </xdr:from>
    <xdr:ext cx="762000" cy="259045"/>
    <xdr:sp macro="" textlink="">
      <xdr:nvSpPr>
        <xdr:cNvPr id="111" name="人口1人当たり決算額の推移最大値テキスト445"/>
        <xdr:cNvSpPr txBox="1"/>
      </xdr:nvSpPr>
      <xdr:spPr>
        <a:xfrm>
          <a:off x="5740400" y="5770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102932</xdr:rowOff>
    </xdr:from>
    <xdr:to>
      <xdr:col>30</xdr:col>
      <xdr:colOff>25400</xdr:colOff>
      <xdr:row>33</xdr:row>
      <xdr:rowOff>102932</xdr:rowOff>
    </xdr:to>
    <xdr:cxnSp macro="">
      <xdr:nvCxnSpPr>
        <xdr:cNvPr id="112" name="直線コネクタ 111"/>
        <xdr:cNvCxnSpPr/>
      </xdr:nvCxnSpPr>
      <xdr:spPr bwMode="auto">
        <a:xfrm>
          <a:off x="5562600" y="60274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74553</xdr:rowOff>
    </xdr:from>
    <xdr:to>
      <xdr:col>29</xdr:col>
      <xdr:colOff>127000</xdr:colOff>
      <xdr:row>34</xdr:row>
      <xdr:rowOff>85460</xdr:rowOff>
    </xdr:to>
    <xdr:cxnSp macro="">
      <xdr:nvCxnSpPr>
        <xdr:cNvPr id="113" name="直線コネクタ 112"/>
        <xdr:cNvCxnSpPr/>
      </xdr:nvCxnSpPr>
      <xdr:spPr bwMode="auto">
        <a:xfrm>
          <a:off x="5003800" y="6342003"/>
          <a:ext cx="647700" cy="109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210845</xdr:rowOff>
    </xdr:from>
    <xdr:ext cx="762000" cy="259045"/>
    <xdr:sp macro="" textlink="">
      <xdr:nvSpPr>
        <xdr:cNvPr id="114" name="人口1人当たり決算額の推移平均値テキスト445"/>
        <xdr:cNvSpPr txBox="1"/>
      </xdr:nvSpPr>
      <xdr:spPr>
        <a:xfrm>
          <a:off x="5740400" y="68211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238768</xdr:rowOff>
    </xdr:from>
    <xdr:to>
      <xdr:col>29</xdr:col>
      <xdr:colOff>177800</xdr:colOff>
      <xdr:row>35</xdr:row>
      <xdr:rowOff>340368</xdr:rowOff>
    </xdr:to>
    <xdr:sp macro="" textlink="">
      <xdr:nvSpPr>
        <xdr:cNvPr id="115" name="フローチャート: 判断 114"/>
        <xdr:cNvSpPr/>
      </xdr:nvSpPr>
      <xdr:spPr bwMode="auto">
        <a:xfrm>
          <a:off x="56007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74553</xdr:rowOff>
    </xdr:from>
    <xdr:to>
      <xdr:col>26</xdr:col>
      <xdr:colOff>50800</xdr:colOff>
      <xdr:row>34</xdr:row>
      <xdr:rowOff>135295</xdr:rowOff>
    </xdr:to>
    <xdr:cxnSp macro="">
      <xdr:nvCxnSpPr>
        <xdr:cNvPr id="116" name="直線コネクタ 115"/>
        <xdr:cNvCxnSpPr/>
      </xdr:nvCxnSpPr>
      <xdr:spPr bwMode="auto">
        <a:xfrm flipV="1">
          <a:off x="4305300" y="6342003"/>
          <a:ext cx="698500" cy="607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248369</xdr:rowOff>
    </xdr:from>
    <xdr:to>
      <xdr:col>26</xdr:col>
      <xdr:colOff>101600</xdr:colOff>
      <xdr:row>36</xdr:row>
      <xdr:rowOff>7069</xdr:rowOff>
    </xdr:to>
    <xdr:sp macro="" textlink="">
      <xdr:nvSpPr>
        <xdr:cNvPr id="117" name="フローチャート: 判断 116"/>
        <xdr:cNvSpPr/>
      </xdr:nvSpPr>
      <xdr:spPr bwMode="auto">
        <a:xfrm>
          <a:off x="4953000" y="6858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334746</xdr:rowOff>
    </xdr:from>
    <xdr:ext cx="736600" cy="259045"/>
    <xdr:sp macro="" textlink="">
      <xdr:nvSpPr>
        <xdr:cNvPr id="118" name="テキスト ボックス 117"/>
        <xdr:cNvSpPr txBox="1"/>
      </xdr:nvSpPr>
      <xdr:spPr>
        <a:xfrm>
          <a:off x="4622800" y="6945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53783</xdr:rowOff>
    </xdr:from>
    <xdr:to>
      <xdr:col>22</xdr:col>
      <xdr:colOff>114300</xdr:colOff>
      <xdr:row>34</xdr:row>
      <xdr:rowOff>135295</xdr:rowOff>
    </xdr:to>
    <xdr:cxnSp macro="">
      <xdr:nvCxnSpPr>
        <xdr:cNvPr id="119" name="直線コネクタ 118"/>
        <xdr:cNvCxnSpPr/>
      </xdr:nvCxnSpPr>
      <xdr:spPr bwMode="auto">
        <a:xfrm>
          <a:off x="3606800" y="6321233"/>
          <a:ext cx="698500" cy="815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253136</xdr:rowOff>
    </xdr:from>
    <xdr:to>
      <xdr:col>22</xdr:col>
      <xdr:colOff>165100</xdr:colOff>
      <xdr:row>36</xdr:row>
      <xdr:rowOff>11836</xdr:rowOff>
    </xdr:to>
    <xdr:sp macro="" textlink="">
      <xdr:nvSpPr>
        <xdr:cNvPr id="120" name="フローチャート: 判断 119"/>
        <xdr:cNvSpPr/>
      </xdr:nvSpPr>
      <xdr:spPr bwMode="auto">
        <a:xfrm>
          <a:off x="42545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339513</xdr:rowOff>
    </xdr:from>
    <xdr:ext cx="762000" cy="259045"/>
    <xdr:sp macro="" textlink="">
      <xdr:nvSpPr>
        <xdr:cNvPr id="121" name="テキスト ボックス 120"/>
        <xdr:cNvSpPr txBox="1"/>
      </xdr:nvSpPr>
      <xdr:spPr>
        <a:xfrm>
          <a:off x="3924300" y="6949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53783</xdr:rowOff>
    </xdr:from>
    <xdr:to>
      <xdr:col>18</xdr:col>
      <xdr:colOff>177800</xdr:colOff>
      <xdr:row>34</xdr:row>
      <xdr:rowOff>188820</xdr:rowOff>
    </xdr:to>
    <xdr:cxnSp macro="">
      <xdr:nvCxnSpPr>
        <xdr:cNvPr id="122" name="直線コネクタ 121"/>
        <xdr:cNvCxnSpPr/>
      </xdr:nvCxnSpPr>
      <xdr:spPr bwMode="auto">
        <a:xfrm flipV="1">
          <a:off x="2908300" y="6321233"/>
          <a:ext cx="698500" cy="1350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234391</xdr:rowOff>
    </xdr:from>
    <xdr:to>
      <xdr:col>19</xdr:col>
      <xdr:colOff>38100</xdr:colOff>
      <xdr:row>35</xdr:row>
      <xdr:rowOff>335991</xdr:rowOff>
    </xdr:to>
    <xdr:sp macro="" textlink="">
      <xdr:nvSpPr>
        <xdr:cNvPr id="123" name="フローチャート: 判断 122"/>
        <xdr:cNvSpPr/>
      </xdr:nvSpPr>
      <xdr:spPr bwMode="auto">
        <a:xfrm>
          <a:off x="35560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320768</xdr:rowOff>
    </xdr:from>
    <xdr:ext cx="762000" cy="259045"/>
    <xdr:sp macro="" textlink="">
      <xdr:nvSpPr>
        <xdr:cNvPr id="124" name="テキスト ボックス 123"/>
        <xdr:cNvSpPr txBox="1"/>
      </xdr:nvSpPr>
      <xdr:spPr>
        <a:xfrm>
          <a:off x="3225800" y="693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214209</xdr:rowOff>
    </xdr:from>
    <xdr:to>
      <xdr:col>15</xdr:col>
      <xdr:colOff>101600</xdr:colOff>
      <xdr:row>35</xdr:row>
      <xdr:rowOff>315809</xdr:rowOff>
    </xdr:to>
    <xdr:sp macro="" textlink="">
      <xdr:nvSpPr>
        <xdr:cNvPr id="125" name="フローチャート: 判断 124"/>
        <xdr:cNvSpPr/>
      </xdr:nvSpPr>
      <xdr:spPr bwMode="auto">
        <a:xfrm>
          <a:off x="28575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300586</xdr:rowOff>
    </xdr:from>
    <xdr:ext cx="762000" cy="259045"/>
    <xdr:sp macro="" textlink="">
      <xdr:nvSpPr>
        <xdr:cNvPr id="126" name="テキスト ボックス 125"/>
        <xdr:cNvSpPr txBox="1"/>
      </xdr:nvSpPr>
      <xdr:spPr>
        <a:xfrm>
          <a:off x="2527300" y="6910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34660</xdr:rowOff>
    </xdr:from>
    <xdr:to>
      <xdr:col>29</xdr:col>
      <xdr:colOff>177800</xdr:colOff>
      <xdr:row>34</xdr:row>
      <xdr:rowOff>136260</xdr:rowOff>
    </xdr:to>
    <xdr:sp macro="" textlink="">
      <xdr:nvSpPr>
        <xdr:cNvPr id="132" name="楕円 131"/>
        <xdr:cNvSpPr/>
      </xdr:nvSpPr>
      <xdr:spPr bwMode="auto">
        <a:xfrm>
          <a:off x="5600700" y="63021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222637</xdr:rowOff>
    </xdr:from>
    <xdr:ext cx="762000" cy="259045"/>
    <xdr:sp macro="" textlink="">
      <xdr:nvSpPr>
        <xdr:cNvPr id="133" name="人口1人当たり決算額の推移該当値テキスト445"/>
        <xdr:cNvSpPr txBox="1"/>
      </xdr:nvSpPr>
      <xdr:spPr>
        <a:xfrm>
          <a:off x="5740400" y="614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23753</xdr:rowOff>
    </xdr:from>
    <xdr:to>
      <xdr:col>26</xdr:col>
      <xdr:colOff>101600</xdr:colOff>
      <xdr:row>34</xdr:row>
      <xdr:rowOff>125353</xdr:rowOff>
    </xdr:to>
    <xdr:sp macro="" textlink="">
      <xdr:nvSpPr>
        <xdr:cNvPr id="134" name="楕円 133"/>
        <xdr:cNvSpPr/>
      </xdr:nvSpPr>
      <xdr:spPr bwMode="auto">
        <a:xfrm>
          <a:off x="4953000" y="62912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135530</xdr:rowOff>
    </xdr:from>
    <xdr:ext cx="736600" cy="259045"/>
    <xdr:sp macro="" textlink="">
      <xdr:nvSpPr>
        <xdr:cNvPr id="135" name="テキスト ボックス 134"/>
        <xdr:cNvSpPr txBox="1"/>
      </xdr:nvSpPr>
      <xdr:spPr>
        <a:xfrm>
          <a:off x="4622800" y="60600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84495</xdr:rowOff>
    </xdr:from>
    <xdr:to>
      <xdr:col>22</xdr:col>
      <xdr:colOff>165100</xdr:colOff>
      <xdr:row>34</xdr:row>
      <xdr:rowOff>186095</xdr:rowOff>
    </xdr:to>
    <xdr:sp macro="" textlink="">
      <xdr:nvSpPr>
        <xdr:cNvPr id="136" name="楕円 135"/>
        <xdr:cNvSpPr/>
      </xdr:nvSpPr>
      <xdr:spPr bwMode="auto">
        <a:xfrm>
          <a:off x="4254500" y="63519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196272</xdr:rowOff>
    </xdr:from>
    <xdr:ext cx="762000" cy="259045"/>
    <xdr:sp macro="" textlink="">
      <xdr:nvSpPr>
        <xdr:cNvPr id="137" name="テキスト ボックス 136"/>
        <xdr:cNvSpPr txBox="1"/>
      </xdr:nvSpPr>
      <xdr:spPr>
        <a:xfrm>
          <a:off x="3924300" y="6120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2983</xdr:rowOff>
    </xdr:from>
    <xdr:to>
      <xdr:col>19</xdr:col>
      <xdr:colOff>38100</xdr:colOff>
      <xdr:row>34</xdr:row>
      <xdr:rowOff>104583</xdr:rowOff>
    </xdr:to>
    <xdr:sp macro="" textlink="">
      <xdr:nvSpPr>
        <xdr:cNvPr id="138" name="楕円 137"/>
        <xdr:cNvSpPr/>
      </xdr:nvSpPr>
      <xdr:spPr bwMode="auto">
        <a:xfrm>
          <a:off x="3556000" y="62704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114760</xdr:rowOff>
    </xdr:from>
    <xdr:ext cx="762000" cy="259045"/>
    <xdr:sp macro="" textlink="">
      <xdr:nvSpPr>
        <xdr:cNvPr id="139" name="テキスト ボックス 138"/>
        <xdr:cNvSpPr txBox="1"/>
      </xdr:nvSpPr>
      <xdr:spPr>
        <a:xfrm>
          <a:off x="3225800" y="603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138020</xdr:rowOff>
    </xdr:from>
    <xdr:to>
      <xdr:col>15</xdr:col>
      <xdr:colOff>101600</xdr:colOff>
      <xdr:row>34</xdr:row>
      <xdr:rowOff>239619</xdr:rowOff>
    </xdr:to>
    <xdr:sp macro="" textlink="">
      <xdr:nvSpPr>
        <xdr:cNvPr id="140" name="楕円 139"/>
        <xdr:cNvSpPr/>
      </xdr:nvSpPr>
      <xdr:spPr bwMode="auto">
        <a:xfrm>
          <a:off x="2857500" y="6405470"/>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249797</xdr:rowOff>
    </xdr:from>
    <xdr:ext cx="762000" cy="259045"/>
    <xdr:sp macro="" textlink="">
      <xdr:nvSpPr>
        <xdr:cNvPr id="141" name="テキスト ボックス 140"/>
        <xdr:cNvSpPr txBox="1"/>
      </xdr:nvSpPr>
      <xdr:spPr>
        <a:xfrm>
          <a:off x="2527300" y="6174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和歌山県橋本市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61,774
61,421
130.55
34,889,718
33,723,103
1,123,932
16,483,523
29,983,418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13.2
86.4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171437</xdr:rowOff>
    </xdr:from>
    <xdr:to>
      <xdr:col>24</xdr:col>
      <xdr:colOff>62865</xdr:colOff>
      <xdr:row>38</xdr:row>
      <xdr:rowOff>152064</xdr:rowOff>
    </xdr:to>
    <xdr:cxnSp macro="">
      <xdr:nvCxnSpPr>
        <xdr:cNvPr id="56" name="直線コネクタ 55"/>
        <xdr:cNvCxnSpPr/>
      </xdr:nvCxnSpPr>
      <xdr:spPr>
        <a:xfrm flipV="1">
          <a:off x="4633595" y="5314937"/>
          <a:ext cx="1270" cy="1352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155891</xdr:rowOff>
    </xdr:from>
    <xdr:ext cx="534377" cy="259045"/>
    <xdr:sp macro="" textlink="">
      <xdr:nvSpPr>
        <xdr:cNvPr id="57" name="人件費最小値テキスト"/>
        <xdr:cNvSpPr txBox="1"/>
      </xdr:nvSpPr>
      <xdr:spPr>
        <a:xfrm>
          <a:off x="4686300" y="6670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152064</xdr:rowOff>
    </xdr:from>
    <xdr:to>
      <xdr:col>24</xdr:col>
      <xdr:colOff>152400</xdr:colOff>
      <xdr:row>38</xdr:row>
      <xdr:rowOff>152064</xdr:rowOff>
    </xdr:to>
    <xdr:cxnSp macro="">
      <xdr:nvCxnSpPr>
        <xdr:cNvPr id="58" name="直線コネクタ 57"/>
        <xdr:cNvCxnSpPr/>
      </xdr:nvCxnSpPr>
      <xdr:spPr>
        <a:xfrm>
          <a:off x="4546600" y="6667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118114</xdr:rowOff>
    </xdr:from>
    <xdr:ext cx="599010" cy="259045"/>
    <xdr:sp macro="" textlink="">
      <xdr:nvSpPr>
        <xdr:cNvPr id="59" name="人件費最大値テキスト"/>
        <xdr:cNvSpPr txBox="1"/>
      </xdr:nvSpPr>
      <xdr:spPr>
        <a:xfrm>
          <a:off x="4686300" y="5090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171437</xdr:rowOff>
    </xdr:from>
    <xdr:to>
      <xdr:col>24</xdr:col>
      <xdr:colOff>152400</xdr:colOff>
      <xdr:row>30</xdr:row>
      <xdr:rowOff>171437</xdr:rowOff>
    </xdr:to>
    <xdr:cxnSp macro="">
      <xdr:nvCxnSpPr>
        <xdr:cNvPr id="60" name="直線コネクタ 59"/>
        <xdr:cNvCxnSpPr/>
      </xdr:nvCxnSpPr>
      <xdr:spPr>
        <a:xfrm>
          <a:off x="4546600" y="5314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26829</xdr:rowOff>
    </xdr:from>
    <xdr:to>
      <xdr:col>24</xdr:col>
      <xdr:colOff>63500</xdr:colOff>
      <xdr:row>36</xdr:row>
      <xdr:rowOff>132880</xdr:rowOff>
    </xdr:to>
    <xdr:cxnSp macro="">
      <xdr:nvCxnSpPr>
        <xdr:cNvPr id="61" name="直線コネクタ 60"/>
        <xdr:cNvCxnSpPr/>
      </xdr:nvCxnSpPr>
      <xdr:spPr>
        <a:xfrm flipV="1">
          <a:off x="3797300" y="6027579"/>
          <a:ext cx="838200" cy="277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42295</xdr:rowOff>
    </xdr:from>
    <xdr:ext cx="534377" cy="259045"/>
    <xdr:sp macro="" textlink="">
      <xdr:nvSpPr>
        <xdr:cNvPr id="62" name="人件費平均値テキスト"/>
        <xdr:cNvSpPr txBox="1"/>
      </xdr:nvSpPr>
      <xdr:spPr>
        <a:xfrm>
          <a:off x="4686300" y="6214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63868</xdr:rowOff>
    </xdr:from>
    <xdr:to>
      <xdr:col>24</xdr:col>
      <xdr:colOff>114300</xdr:colOff>
      <xdr:row>36</xdr:row>
      <xdr:rowOff>165468</xdr:rowOff>
    </xdr:to>
    <xdr:sp macro="" textlink="">
      <xdr:nvSpPr>
        <xdr:cNvPr id="63" name="フローチャート: 判断 62"/>
        <xdr:cNvSpPr/>
      </xdr:nvSpPr>
      <xdr:spPr>
        <a:xfrm>
          <a:off x="45847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74187</xdr:rowOff>
    </xdr:from>
    <xdr:to>
      <xdr:col>19</xdr:col>
      <xdr:colOff>177800</xdr:colOff>
      <xdr:row>36</xdr:row>
      <xdr:rowOff>132880</xdr:rowOff>
    </xdr:to>
    <xdr:cxnSp macro="">
      <xdr:nvCxnSpPr>
        <xdr:cNvPr id="64" name="直線コネクタ 63"/>
        <xdr:cNvCxnSpPr/>
      </xdr:nvCxnSpPr>
      <xdr:spPr>
        <a:xfrm>
          <a:off x="2908300" y="6246387"/>
          <a:ext cx="889000" cy="5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169786</xdr:rowOff>
    </xdr:from>
    <xdr:to>
      <xdr:col>20</xdr:col>
      <xdr:colOff>38100</xdr:colOff>
      <xdr:row>37</xdr:row>
      <xdr:rowOff>99936</xdr:rowOff>
    </xdr:to>
    <xdr:sp macro="" textlink="">
      <xdr:nvSpPr>
        <xdr:cNvPr id="65" name="フローチャート: 判断 64"/>
        <xdr:cNvSpPr/>
      </xdr:nvSpPr>
      <xdr:spPr>
        <a:xfrm>
          <a:off x="3746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91063</xdr:rowOff>
    </xdr:from>
    <xdr:ext cx="534377" cy="259045"/>
    <xdr:sp macro="" textlink="">
      <xdr:nvSpPr>
        <xdr:cNvPr id="66" name="テキスト ボックス 65"/>
        <xdr:cNvSpPr txBox="1"/>
      </xdr:nvSpPr>
      <xdr:spPr>
        <a:xfrm>
          <a:off x="3530111" y="643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74187</xdr:rowOff>
    </xdr:from>
    <xdr:to>
      <xdr:col>15</xdr:col>
      <xdr:colOff>50800</xdr:colOff>
      <xdr:row>36</xdr:row>
      <xdr:rowOff>97523</xdr:rowOff>
    </xdr:to>
    <xdr:cxnSp macro="">
      <xdr:nvCxnSpPr>
        <xdr:cNvPr id="67" name="直線コネクタ 66"/>
        <xdr:cNvCxnSpPr/>
      </xdr:nvCxnSpPr>
      <xdr:spPr>
        <a:xfrm flipV="1">
          <a:off x="2019300" y="6246387"/>
          <a:ext cx="889000" cy="2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9938</xdr:rowOff>
    </xdr:from>
    <xdr:to>
      <xdr:col>15</xdr:col>
      <xdr:colOff>101600</xdr:colOff>
      <xdr:row>37</xdr:row>
      <xdr:rowOff>111538</xdr:rowOff>
    </xdr:to>
    <xdr:sp macro="" textlink="">
      <xdr:nvSpPr>
        <xdr:cNvPr id="68" name="フローチャート: 判断 67"/>
        <xdr:cNvSpPr/>
      </xdr:nvSpPr>
      <xdr:spPr>
        <a:xfrm>
          <a:off x="2857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102665</xdr:rowOff>
    </xdr:from>
    <xdr:ext cx="534377" cy="259045"/>
    <xdr:sp macro="" textlink="">
      <xdr:nvSpPr>
        <xdr:cNvPr id="69" name="テキスト ボックス 68"/>
        <xdr:cNvSpPr txBox="1"/>
      </xdr:nvSpPr>
      <xdr:spPr>
        <a:xfrm>
          <a:off x="2641111" y="64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34677</xdr:rowOff>
    </xdr:from>
    <xdr:to>
      <xdr:col>10</xdr:col>
      <xdr:colOff>114300</xdr:colOff>
      <xdr:row>36</xdr:row>
      <xdr:rowOff>97523</xdr:rowOff>
    </xdr:to>
    <xdr:cxnSp macro="">
      <xdr:nvCxnSpPr>
        <xdr:cNvPr id="70" name="直線コネクタ 69"/>
        <xdr:cNvCxnSpPr/>
      </xdr:nvCxnSpPr>
      <xdr:spPr>
        <a:xfrm>
          <a:off x="1130300" y="6206877"/>
          <a:ext cx="889000" cy="62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6680</xdr:rowOff>
    </xdr:from>
    <xdr:to>
      <xdr:col>10</xdr:col>
      <xdr:colOff>165100</xdr:colOff>
      <xdr:row>37</xdr:row>
      <xdr:rowOff>108280</xdr:rowOff>
    </xdr:to>
    <xdr:sp macro="" textlink="">
      <xdr:nvSpPr>
        <xdr:cNvPr id="71" name="フローチャート: 判断 70"/>
        <xdr:cNvSpPr/>
      </xdr:nvSpPr>
      <xdr:spPr>
        <a:xfrm>
          <a:off x="1968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99407</xdr:rowOff>
    </xdr:from>
    <xdr:ext cx="534377" cy="259045"/>
    <xdr:sp macro="" textlink="">
      <xdr:nvSpPr>
        <xdr:cNvPr id="72" name="テキスト ボックス 71"/>
        <xdr:cNvSpPr txBox="1"/>
      </xdr:nvSpPr>
      <xdr:spPr>
        <a:xfrm>
          <a:off x="1752111" y="644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170567</xdr:rowOff>
    </xdr:from>
    <xdr:to>
      <xdr:col>6</xdr:col>
      <xdr:colOff>38100</xdr:colOff>
      <xdr:row>37</xdr:row>
      <xdr:rowOff>100717</xdr:rowOff>
    </xdr:to>
    <xdr:sp macro="" textlink="">
      <xdr:nvSpPr>
        <xdr:cNvPr id="73" name="フローチャート: 判断 72"/>
        <xdr:cNvSpPr/>
      </xdr:nvSpPr>
      <xdr:spPr>
        <a:xfrm>
          <a:off x="1079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91844</xdr:rowOff>
    </xdr:from>
    <xdr:ext cx="534377" cy="259045"/>
    <xdr:sp macro="" textlink="">
      <xdr:nvSpPr>
        <xdr:cNvPr id="74" name="テキスト ボックス 73"/>
        <xdr:cNvSpPr txBox="1"/>
      </xdr:nvSpPr>
      <xdr:spPr>
        <a:xfrm>
          <a:off x="863111" y="643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147479</xdr:rowOff>
    </xdr:from>
    <xdr:to>
      <xdr:col>24</xdr:col>
      <xdr:colOff>114300</xdr:colOff>
      <xdr:row>35</xdr:row>
      <xdr:rowOff>77629</xdr:rowOff>
    </xdr:to>
    <xdr:sp macro="" textlink="">
      <xdr:nvSpPr>
        <xdr:cNvPr id="80" name="楕円 79"/>
        <xdr:cNvSpPr/>
      </xdr:nvSpPr>
      <xdr:spPr>
        <a:xfrm>
          <a:off x="4584700" y="597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170356</xdr:rowOff>
    </xdr:from>
    <xdr:ext cx="534377" cy="259045"/>
    <xdr:sp macro="" textlink="">
      <xdr:nvSpPr>
        <xdr:cNvPr id="81" name="人件費該当値テキスト"/>
        <xdr:cNvSpPr txBox="1"/>
      </xdr:nvSpPr>
      <xdr:spPr>
        <a:xfrm>
          <a:off x="4686300" y="5828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82080</xdr:rowOff>
    </xdr:from>
    <xdr:to>
      <xdr:col>20</xdr:col>
      <xdr:colOff>38100</xdr:colOff>
      <xdr:row>37</xdr:row>
      <xdr:rowOff>12230</xdr:rowOff>
    </xdr:to>
    <xdr:sp macro="" textlink="">
      <xdr:nvSpPr>
        <xdr:cNvPr id="82" name="楕円 81"/>
        <xdr:cNvSpPr/>
      </xdr:nvSpPr>
      <xdr:spPr>
        <a:xfrm>
          <a:off x="3746500" y="625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28757</xdr:rowOff>
    </xdr:from>
    <xdr:ext cx="534377" cy="259045"/>
    <xdr:sp macro="" textlink="">
      <xdr:nvSpPr>
        <xdr:cNvPr id="83" name="テキスト ボックス 82"/>
        <xdr:cNvSpPr txBox="1"/>
      </xdr:nvSpPr>
      <xdr:spPr>
        <a:xfrm>
          <a:off x="3530111" y="6029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23387</xdr:rowOff>
    </xdr:from>
    <xdr:to>
      <xdr:col>15</xdr:col>
      <xdr:colOff>101600</xdr:colOff>
      <xdr:row>36</xdr:row>
      <xdr:rowOff>124987</xdr:rowOff>
    </xdr:to>
    <xdr:sp macro="" textlink="">
      <xdr:nvSpPr>
        <xdr:cNvPr id="84" name="楕円 83"/>
        <xdr:cNvSpPr/>
      </xdr:nvSpPr>
      <xdr:spPr>
        <a:xfrm>
          <a:off x="2857500" y="6195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141514</xdr:rowOff>
    </xdr:from>
    <xdr:ext cx="534377" cy="259045"/>
    <xdr:sp macro="" textlink="">
      <xdr:nvSpPr>
        <xdr:cNvPr id="85" name="テキスト ボックス 84"/>
        <xdr:cNvSpPr txBox="1"/>
      </xdr:nvSpPr>
      <xdr:spPr>
        <a:xfrm>
          <a:off x="2641111" y="5970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46723</xdr:rowOff>
    </xdr:from>
    <xdr:to>
      <xdr:col>10</xdr:col>
      <xdr:colOff>165100</xdr:colOff>
      <xdr:row>36</xdr:row>
      <xdr:rowOff>148323</xdr:rowOff>
    </xdr:to>
    <xdr:sp macro="" textlink="">
      <xdr:nvSpPr>
        <xdr:cNvPr id="86" name="楕円 85"/>
        <xdr:cNvSpPr/>
      </xdr:nvSpPr>
      <xdr:spPr>
        <a:xfrm>
          <a:off x="1968500" y="6218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164850</xdr:rowOff>
    </xdr:from>
    <xdr:ext cx="534377" cy="259045"/>
    <xdr:sp macro="" textlink="">
      <xdr:nvSpPr>
        <xdr:cNvPr id="87" name="テキスト ボックス 86"/>
        <xdr:cNvSpPr txBox="1"/>
      </xdr:nvSpPr>
      <xdr:spPr>
        <a:xfrm>
          <a:off x="1752111" y="5994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155327</xdr:rowOff>
    </xdr:from>
    <xdr:to>
      <xdr:col>6</xdr:col>
      <xdr:colOff>38100</xdr:colOff>
      <xdr:row>36</xdr:row>
      <xdr:rowOff>85477</xdr:rowOff>
    </xdr:to>
    <xdr:sp macro="" textlink="">
      <xdr:nvSpPr>
        <xdr:cNvPr id="88" name="楕円 87"/>
        <xdr:cNvSpPr/>
      </xdr:nvSpPr>
      <xdr:spPr>
        <a:xfrm>
          <a:off x="1079500" y="615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102004</xdr:rowOff>
    </xdr:from>
    <xdr:ext cx="534377" cy="259045"/>
    <xdr:sp macro="" textlink="">
      <xdr:nvSpPr>
        <xdr:cNvPr id="89" name="テキスト ボックス 88"/>
        <xdr:cNvSpPr txBox="1"/>
      </xdr:nvSpPr>
      <xdr:spPr>
        <a:xfrm>
          <a:off x="863111" y="593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77704</xdr:rowOff>
    </xdr:from>
    <xdr:to>
      <xdr:col>24</xdr:col>
      <xdr:colOff>62865</xdr:colOff>
      <xdr:row>58</xdr:row>
      <xdr:rowOff>16256</xdr:rowOff>
    </xdr:to>
    <xdr:cxnSp macro="">
      <xdr:nvCxnSpPr>
        <xdr:cNvPr id="112" name="直線コネクタ 111"/>
        <xdr:cNvCxnSpPr/>
      </xdr:nvCxnSpPr>
      <xdr:spPr>
        <a:xfrm flipV="1">
          <a:off x="4633595" y="8650204"/>
          <a:ext cx="1270" cy="1310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20083</xdr:rowOff>
    </xdr:from>
    <xdr:ext cx="534377" cy="259045"/>
    <xdr:sp macro="" textlink="">
      <xdr:nvSpPr>
        <xdr:cNvPr id="113" name="物件費最小値テキスト"/>
        <xdr:cNvSpPr txBox="1"/>
      </xdr:nvSpPr>
      <xdr:spPr>
        <a:xfrm>
          <a:off x="4686300" y="996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16256</xdr:rowOff>
    </xdr:from>
    <xdr:to>
      <xdr:col>24</xdr:col>
      <xdr:colOff>152400</xdr:colOff>
      <xdr:row>58</xdr:row>
      <xdr:rowOff>16256</xdr:rowOff>
    </xdr:to>
    <xdr:cxnSp macro="">
      <xdr:nvCxnSpPr>
        <xdr:cNvPr id="114" name="直線コネクタ 113"/>
        <xdr:cNvCxnSpPr/>
      </xdr:nvCxnSpPr>
      <xdr:spPr>
        <a:xfrm>
          <a:off x="4546600" y="996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24381</xdr:rowOff>
    </xdr:from>
    <xdr:ext cx="599010" cy="259045"/>
    <xdr:sp macro="" textlink="">
      <xdr:nvSpPr>
        <xdr:cNvPr id="115" name="物件費最大値テキスト"/>
        <xdr:cNvSpPr txBox="1"/>
      </xdr:nvSpPr>
      <xdr:spPr>
        <a:xfrm>
          <a:off x="4686300" y="8425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77704</xdr:rowOff>
    </xdr:from>
    <xdr:to>
      <xdr:col>24</xdr:col>
      <xdr:colOff>152400</xdr:colOff>
      <xdr:row>50</xdr:row>
      <xdr:rowOff>77704</xdr:rowOff>
    </xdr:to>
    <xdr:cxnSp macro="">
      <xdr:nvCxnSpPr>
        <xdr:cNvPr id="116" name="直線コネクタ 115"/>
        <xdr:cNvCxnSpPr/>
      </xdr:nvCxnSpPr>
      <xdr:spPr>
        <a:xfrm>
          <a:off x="4546600" y="8650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48512</xdr:rowOff>
    </xdr:from>
    <xdr:to>
      <xdr:col>24</xdr:col>
      <xdr:colOff>63500</xdr:colOff>
      <xdr:row>56</xdr:row>
      <xdr:rowOff>86802</xdr:rowOff>
    </xdr:to>
    <xdr:cxnSp macro="">
      <xdr:nvCxnSpPr>
        <xdr:cNvPr id="117" name="直線コネクタ 116"/>
        <xdr:cNvCxnSpPr/>
      </xdr:nvCxnSpPr>
      <xdr:spPr>
        <a:xfrm>
          <a:off x="3797300" y="9649712"/>
          <a:ext cx="838200" cy="38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14050</xdr:rowOff>
    </xdr:from>
    <xdr:ext cx="534377" cy="259045"/>
    <xdr:sp macro="" textlink="">
      <xdr:nvSpPr>
        <xdr:cNvPr id="118" name="物件費平均値テキスト"/>
        <xdr:cNvSpPr txBox="1"/>
      </xdr:nvSpPr>
      <xdr:spPr>
        <a:xfrm>
          <a:off x="4686300" y="9443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162623</xdr:rowOff>
    </xdr:from>
    <xdr:to>
      <xdr:col>24</xdr:col>
      <xdr:colOff>114300</xdr:colOff>
      <xdr:row>56</xdr:row>
      <xdr:rowOff>92773</xdr:rowOff>
    </xdr:to>
    <xdr:sp macro="" textlink="">
      <xdr:nvSpPr>
        <xdr:cNvPr id="119" name="フローチャート: 判断 118"/>
        <xdr:cNvSpPr/>
      </xdr:nvSpPr>
      <xdr:spPr>
        <a:xfrm>
          <a:off x="4584700" y="959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147541</xdr:rowOff>
    </xdr:from>
    <xdr:to>
      <xdr:col>19</xdr:col>
      <xdr:colOff>177800</xdr:colOff>
      <xdr:row>56</xdr:row>
      <xdr:rowOff>48512</xdr:rowOff>
    </xdr:to>
    <xdr:cxnSp macro="">
      <xdr:nvCxnSpPr>
        <xdr:cNvPr id="120" name="直線コネクタ 119"/>
        <xdr:cNvCxnSpPr/>
      </xdr:nvCxnSpPr>
      <xdr:spPr>
        <a:xfrm>
          <a:off x="2908300" y="9577291"/>
          <a:ext cx="889000" cy="72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101198</xdr:rowOff>
    </xdr:from>
    <xdr:to>
      <xdr:col>20</xdr:col>
      <xdr:colOff>38100</xdr:colOff>
      <xdr:row>57</xdr:row>
      <xdr:rowOff>31348</xdr:rowOff>
    </xdr:to>
    <xdr:sp macro="" textlink="">
      <xdr:nvSpPr>
        <xdr:cNvPr id="121" name="フローチャート: 判断 120"/>
        <xdr:cNvSpPr/>
      </xdr:nvSpPr>
      <xdr:spPr>
        <a:xfrm>
          <a:off x="3746500" y="970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22475</xdr:rowOff>
    </xdr:from>
    <xdr:ext cx="534377" cy="259045"/>
    <xdr:sp macro="" textlink="">
      <xdr:nvSpPr>
        <xdr:cNvPr id="122" name="テキスト ボックス 121"/>
        <xdr:cNvSpPr txBox="1"/>
      </xdr:nvSpPr>
      <xdr:spPr>
        <a:xfrm>
          <a:off x="3530111" y="9795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127104</xdr:rowOff>
    </xdr:from>
    <xdr:to>
      <xdr:col>15</xdr:col>
      <xdr:colOff>50800</xdr:colOff>
      <xdr:row>55</xdr:row>
      <xdr:rowOff>147541</xdr:rowOff>
    </xdr:to>
    <xdr:cxnSp macro="">
      <xdr:nvCxnSpPr>
        <xdr:cNvPr id="123" name="直線コネクタ 122"/>
        <xdr:cNvCxnSpPr/>
      </xdr:nvCxnSpPr>
      <xdr:spPr>
        <a:xfrm>
          <a:off x="2019300" y="9556854"/>
          <a:ext cx="889000" cy="20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169459</xdr:rowOff>
    </xdr:from>
    <xdr:to>
      <xdr:col>15</xdr:col>
      <xdr:colOff>101600</xdr:colOff>
      <xdr:row>57</xdr:row>
      <xdr:rowOff>99609</xdr:rowOff>
    </xdr:to>
    <xdr:sp macro="" textlink="">
      <xdr:nvSpPr>
        <xdr:cNvPr id="124" name="フローチャート: 判断 123"/>
        <xdr:cNvSpPr/>
      </xdr:nvSpPr>
      <xdr:spPr>
        <a:xfrm>
          <a:off x="2857500" y="977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90736</xdr:rowOff>
    </xdr:from>
    <xdr:ext cx="534377" cy="259045"/>
    <xdr:sp macro="" textlink="">
      <xdr:nvSpPr>
        <xdr:cNvPr id="125" name="テキスト ボックス 124"/>
        <xdr:cNvSpPr txBox="1"/>
      </xdr:nvSpPr>
      <xdr:spPr>
        <a:xfrm>
          <a:off x="2641111" y="9863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127104</xdr:rowOff>
    </xdr:from>
    <xdr:to>
      <xdr:col>10</xdr:col>
      <xdr:colOff>114300</xdr:colOff>
      <xdr:row>56</xdr:row>
      <xdr:rowOff>802</xdr:rowOff>
    </xdr:to>
    <xdr:cxnSp macro="">
      <xdr:nvCxnSpPr>
        <xdr:cNvPr id="126" name="直線コネクタ 125"/>
        <xdr:cNvCxnSpPr/>
      </xdr:nvCxnSpPr>
      <xdr:spPr>
        <a:xfrm flipV="1">
          <a:off x="1130300" y="9556854"/>
          <a:ext cx="889000" cy="45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22469</xdr:rowOff>
    </xdr:from>
    <xdr:to>
      <xdr:col>10</xdr:col>
      <xdr:colOff>165100</xdr:colOff>
      <xdr:row>57</xdr:row>
      <xdr:rowOff>124069</xdr:rowOff>
    </xdr:to>
    <xdr:sp macro="" textlink="">
      <xdr:nvSpPr>
        <xdr:cNvPr id="127" name="フローチャート: 判断 126"/>
        <xdr:cNvSpPr/>
      </xdr:nvSpPr>
      <xdr:spPr>
        <a:xfrm>
          <a:off x="1968500" y="979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115196</xdr:rowOff>
    </xdr:from>
    <xdr:ext cx="534377" cy="259045"/>
    <xdr:sp macro="" textlink="">
      <xdr:nvSpPr>
        <xdr:cNvPr id="128" name="テキスト ボックス 127"/>
        <xdr:cNvSpPr txBox="1"/>
      </xdr:nvSpPr>
      <xdr:spPr>
        <a:xfrm>
          <a:off x="1752111" y="9887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25395</xdr:rowOff>
    </xdr:from>
    <xdr:to>
      <xdr:col>6</xdr:col>
      <xdr:colOff>38100</xdr:colOff>
      <xdr:row>57</xdr:row>
      <xdr:rowOff>126995</xdr:rowOff>
    </xdr:to>
    <xdr:sp macro="" textlink="">
      <xdr:nvSpPr>
        <xdr:cNvPr id="129" name="フローチャート: 判断 128"/>
        <xdr:cNvSpPr/>
      </xdr:nvSpPr>
      <xdr:spPr>
        <a:xfrm>
          <a:off x="1079500" y="979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118122</xdr:rowOff>
    </xdr:from>
    <xdr:ext cx="534377" cy="259045"/>
    <xdr:sp macro="" textlink="">
      <xdr:nvSpPr>
        <xdr:cNvPr id="130" name="テキスト ボックス 129"/>
        <xdr:cNvSpPr txBox="1"/>
      </xdr:nvSpPr>
      <xdr:spPr>
        <a:xfrm>
          <a:off x="863111" y="9890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36002</xdr:rowOff>
    </xdr:from>
    <xdr:to>
      <xdr:col>24</xdr:col>
      <xdr:colOff>114300</xdr:colOff>
      <xdr:row>56</xdr:row>
      <xdr:rowOff>137602</xdr:rowOff>
    </xdr:to>
    <xdr:sp macro="" textlink="">
      <xdr:nvSpPr>
        <xdr:cNvPr id="136" name="楕円 135"/>
        <xdr:cNvSpPr/>
      </xdr:nvSpPr>
      <xdr:spPr>
        <a:xfrm>
          <a:off x="4584700" y="9637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14429</xdr:rowOff>
    </xdr:from>
    <xdr:ext cx="534377" cy="259045"/>
    <xdr:sp macro="" textlink="">
      <xdr:nvSpPr>
        <xdr:cNvPr id="137" name="物件費該当値テキスト"/>
        <xdr:cNvSpPr txBox="1"/>
      </xdr:nvSpPr>
      <xdr:spPr>
        <a:xfrm>
          <a:off x="4686300" y="9615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169162</xdr:rowOff>
    </xdr:from>
    <xdr:to>
      <xdr:col>20</xdr:col>
      <xdr:colOff>38100</xdr:colOff>
      <xdr:row>56</xdr:row>
      <xdr:rowOff>99312</xdr:rowOff>
    </xdr:to>
    <xdr:sp macro="" textlink="">
      <xdr:nvSpPr>
        <xdr:cNvPr id="138" name="楕円 137"/>
        <xdr:cNvSpPr/>
      </xdr:nvSpPr>
      <xdr:spPr>
        <a:xfrm>
          <a:off x="3746500" y="9598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115839</xdr:rowOff>
    </xdr:from>
    <xdr:ext cx="534377" cy="259045"/>
    <xdr:sp macro="" textlink="">
      <xdr:nvSpPr>
        <xdr:cNvPr id="139" name="テキスト ボックス 138"/>
        <xdr:cNvSpPr txBox="1"/>
      </xdr:nvSpPr>
      <xdr:spPr>
        <a:xfrm>
          <a:off x="3530111" y="937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96741</xdr:rowOff>
    </xdr:from>
    <xdr:to>
      <xdr:col>15</xdr:col>
      <xdr:colOff>101600</xdr:colOff>
      <xdr:row>56</xdr:row>
      <xdr:rowOff>26891</xdr:rowOff>
    </xdr:to>
    <xdr:sp macro="" textlink="">
      <xdr:nvSpPr>
        <xdr:cNvPr id="140" name="楕円 139"/>
        <xdr:cNvSpPr/>
      </xdr:nvSpPr>
      <xdr:spPr>
        <a:xfrm>
          <a:off x="2857500" y="9526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43418</xdr:rowOff>
    </xdr:from>
    <xdr:ext cx="534377" cy="259045"/>
    <xdr:sp macro="" textlink="">
      <xdr:nvSpPr>
        <xdr:cNvPr id="141" name="テキスト ボックス 140"/>
        <xdr:cNvSpPr txBox="1"/>
      </xdr:nvSpPr>
      <xdr:spPr>
        <a:xfrm>
          <a:off x="2641111" y="9301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76304</xdr:rowOff>
    </xdr:from>
    <xdr:to>
      <xdr:col>10</xdr:col>
      <xdr:colOff>165100</xdr:colOff>
      <xdr:row>56</xdr:row>
      <xdr:rowOff>6454</xdr:rowOff>
    </xdr:to>
    <xdr:sp macro="" textlink="">
      <xdr:nvSpPr>
        <xdr:cNvPr id="142" name="楕円 141"/>
        <xdr:cNvSpPr/>
      </xdr:nvSpPr>
      <xdr:spPr>
        <a:xfrm>
          <a:off x="1968500" y="9506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22981</xdr:rowOff>
    </xdr:from>
    <xdr:ext cx="534377" cy="259045"/>
    <xdr:sp macro="" textlink="">
      <xdr:nvSpPr>
        <xdr:cNvPr id="143" name="テキスト ボックス 142"/>
        <xdr:cNvSpPr txBox="1"/>
      </xdr:nvSpPr>
      <xdr:spPr>
        <a:xfrm>
          <a:off x="1752111" y="9281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121452</xdr:rowOff>
    </xdr:from>
    <xdr:to>
      <xdr:col>6</xdr:col>
      <xdr:colOff>38100</xdr:colOff>
      <xdr:row>56</xdr:row>
      <xdr:rowOff>51602</xdr:rowOff>
    </xdr:to>
    <xdr:sp macro="" textlink="">
      <xdr:nvSpPr>
        <xdr:cNvPr id="144" name="楕円 143"/>
        <xdr:cNvSpPr/>
      </xdr:nvSpPr>
      <xdr:spPr>
        <a:xfrm>
          <a:off x="1079500" y="9551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68129</xdr:rowOff>
    </xdr:from>
    <xdr:ext cx="534377" cy="259045"/>
    <xdr:sp macro="" textlink="">
      <xdr:nvSpPr>
        <xdr:cNvPr id="145" name="テキスト ボックス 144"/>
        <xdr:cNvSpPr txBox="1"/>
      </xdr:nvSpPr>
      <xdr:spPr>
        <a:xfrm>
          <a:off x="863111" y="9326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9" name="テキスト ボックス 158"/>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42088</xdr:rowOff>
    </xdr:from>
    <xdr:to>
      <xdr:col>24</xdr:col>
      <xdr:colOff>62865</xdr:colOff>
      <xdr:row>78</xdr:row>
      <xdr:rowOff>124338</xdr:rowOff>
    </xdr:to>
    <xdr:cxnSp macro="">
      <xdr:nvCxnSpPr>
        <xdr:cNvPr id="167" name="直線コネクタ 166"/>
        <xdr:cNvCxnSpPr/>
      </xdr:nvCxnSpPr>
      <xdr:spPr>
        <a:xfrm flipV="1">
          <a:off x="4633595" y="12043588"/>
          <a:ext cx="1270" cy="1453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128165</xdr:rowOff>
    </xdr:from>
    <xdr:ext cx="378565" cy="259045"/>
    <xdr:sp macro="" textlink="">
      <xdr:nvSpPr>
        <xdr:cNvPr id="168" name="維持補修費最小値テキスト"/>
        <xdr:cNvSpPr txBox="1"/>
      </xdr:nvSpPr>
      <xdr:spPr>
        <a:xfrm>
          <a:off x="4686300" y="13501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124338</xdr:rowOff>
    </xdr:from>
    <xdr:to>
      <xdr:col>24</xdr:col>
      <xdr:colOff>152400</xdr:colOff>
      <xdr:row>78</xdr:row>
      <xdr:rowOff>124338</xdr:rowOff>
    </xdr:to>
    <xdr:cxnSp macro="">
      <xdr:nvCxnSpPr>
        <xdr:cNvPr id="169" name="直線コネクタ 168"/>
        <xdr:cNvCxnSpPr/>
      </xdr:nvCxnSpPr>
      <xdr:spPr>
        <a:xfrm>
          <a:off x="4546600" y="13497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160215</xdr:rowOff>
    </xdr:from>
    <xdr:ext cx="534377" cy="259045"/>
    <xdr:sp macro="" textlink="">
      <xdr:nvSpPr>
        <xdr:cNvPr id="170" name="維持補修費最大値テキスト"/>
        <xdr:cNvSpPr txBox="1"/>
      </xdr:nvSpPr>
      <xdr:spPr>
        <a:xfrm>
          <a:off x="4686300" y="1181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42088</xdr:rowOff>
    </xdr:from>
    <xdr:to>
      <xdr:col>24</xdr:col>
      <xdr:colOff>152400</xdr:colOff>
      <xdr:row>70</xdr:row>
      <xdr:rowOff>42088</xdr:rowOff>
    </xdr:to>
    <xdr:cxnSp macro="">
      <xdr:nvCxnSpPr>
        <xdr:cNvPr id="171" name="直線コネクタ 170"/>
        <xdr:cNvCxnSpPr/>
      </xdr:nvCxnSpPr>
      <xdr:spPr>
        <a:xfrm>
          <a:off x="4546600" y="12043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437</xdr:rowOff>
    </xdr:from>
    <xdr:to>
      <xdr:col>24</xdr:col>
      <xdr:colOff>63500</xdr:colOff>
      <xdr:row>78</xdr:row>
      <xdr:rowOff>10313</xdr:rowOff>
    </xdr:to>
    <xdr:cxnSp macro="">
      <xdr:nvCxnSpPr>
        <xdr:cNvPr id="172" name="直線コネクタ 171"/>
        <xdr:cNvCxnSpPr/>
      </xdr:nvCxnSpPr>
      <xdr:spPr>
        <a:xfrm flipV="1">
          <a:off x="3797300" y="13373537"/>
          <a:ext cx="838200" cy="9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80870</xdr:rowOff>
    </xdr:from>
    <xdr:ext cx="469744" cy="259045"/>
    <xdr:sp macro="" textlink="">
      <xdr:nvSpPr>
        <xdr:cNvPr id="173" name="維持補修費平均値テキスト"/>
        <xdr:cNvSpPr txBox="1"/>
      </xdr:nvSpPr>
      <xdr:spPr>
        <a:xfrm>
          <a:off x="4686300" y="131110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57993</xdr:rowOff>
    </xdr:from>
    <xdr:to>
      <xdr:col>24</xdr:col>
      <xdr:colOff>114300</xdr:colOff>
      <xdr:row>77</xdr:row>
      <xdr:rowOff>159593</xdr:rowOff>
    </xdr:to>
    <xdr:sp macro="" textlink="">
      <xdr:nvSpPr>
        <xdr:cNvPr id="174" name="フローチャート: 判断 173"/>
        <xdr:cNvSpPr/>
      </xdr:nvSpPr>
      <xdr:spPr>
        <a:xfrm>
          <a:off x="4584700" y="1325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10313</xdr:rowOff>
    </xdr:from>
    <xdr:to>
      <xdr:col>19</xdr:col>
      <xdr:colOff>177800</xdr:colOff>
      <xdr:row>78</xdr:row>
      <xdr:rowOff>17765</xdr:rowOff>
    </xdr:to>
    <xdr:cxnSp macro="">
      <xdr:nvCxnSpPr>
        <xdr:cNvPr id="175" name="直線コネクタ 174"/>
        <xdr:cNvCxnSpPr/>
      </xdr:nvCxnSpPr>
      <xdr:spPr>
        <a:xfrm flipV="1">
          <a:off x="2908300" y="13383413"/>
          <a:ext cx="889000" cy="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91232</xdr:rowOff>
    </xdr:from>
    <xdr:to>
      <xdr:col>20</xdr:col>
      <xdr:colOff>38100</xdr:colOff>
      <xdr:row>78</xdr:row>
      <xdr:rowOff>21382</xdr:rowOff>
    </xdr:to>
    <xdr:sp macro="" textlink="">
      <xdr:nvSpPr>
        <xdr:cNvPr id="176" name="フローチャート: 判断 175"/>
        <xdr:cNvSpPr/>
      </xdr:nvSpPr>
      <xdr:spPr>
        <a:xfrm>
          <a:off x="3746500" y="1329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37909</xdr:rowOff>
    </xdr:from>
    <xdr:ext cx="469744" cy="259045"/>
    <xdr:sp macro="" textlink="">
      <xdr:nvSpPr>
        <xdr:cNvPr id="177" name="テキスト ボックス 176"/>
        <xdr:cNvSpPr txBox="1"/>
      </xdr:nvSpPr>
      <xdr:spPr>
        <a:xfrm>
          <a:off x="3562428" y="13068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757</xdr:rowOff>
    </xdr:from>
    <xdr:to>
      <xdr:col>15</xdr:col>
      <xdr:colOff>50800</xdr:colOff>
      <xdr:row>78</xdr:row>
      <xdr:rowOff>17765</xdr:rowOff>
    </xdr:to>
    <xdr:cxnSp macro="">
      <xdr:nvCxnSpPr>
        <xdr:cNvPr id="178" name="直線コネクタ 177"/>
        <xdr:cNvCxnSpPr/>
      </xdr:nvCxnSpPr>
      <xdr:spPr>
        <a:xfrm>
          <a:off x="2019300" y="13373857"/>
          <a:ext cx="889000" cy="17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90043</xdr:rowOff>
    </xdr:from>
    <xdr:to>
      <xdr:col>15</xdr:col>
      <xdr:colOff>101600</xdr:colOff>
      <xdr:row>78</xdr:row>
      <xdr:rowOff>20193</xdr:rowOff>
    </xdr:to>
    <xdr:sp macro="" textlink="">
      <xdr:nvSpPr>
        <xdr:cNvPr id="179" name="フローチャート: 判断 178"/>
        <xdr:cNvSpPr/>
      </xdr:nvSpPr>
      <xdr:spPr>
        <a:xfrm>
          <a:off x="2857500" y="132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36720</xdr:rowOff>
    </xdr:from>
    <xdr:ext cx="469744" cy="259045"/>
    <xdr:sp macro="" textlink="">
      <xdr:nvSpPr>
        <xdr:cNvPr id="180" name="テキスト ボックス 179"/>
        <xdr:cNvSpPr txBox="1"/>
      </xdr:nvSpPr>
      <xdr:spPr>
        <a:xfrm>
          <a:off x="2673428" y="1306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757</xdr:rowOff>
    </xdr:from>
    <xdr:to>
      <xdr:col>10</xdr:col>
      <xdr:colOff>114300</xdr:colOff>
      <xdr:row>78</xdr:row>
      <xdr:rowOff>19548</xdr:rowOff>
    </xdr:to>
    <xdr:cxnSp macro="">
      <xdr:nvCxnSpPr>
        <xdr:cNvPr id="181" name="直線コネクタ 180"/>
        <xdr:cNvCxnSpPr/>
      </xdr:nvCxnSpPr>
      <xdr:spPr>
        <a:xfrm flipV="1">
          <a:off x="1130300" y="13373857"/>
          <a:ext cx="889000" cy="18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83733</xdr:rowOff>
    </xdr:from>
    <xdr:to>
      <xdr:col>10</xdr:col>
      <xdr:colOff>165100</xdr:colOff>
      <xdr:row>78</xdr:row>
      <xdr:rowOff>13883</xdr:rowOff>
    </xdr:to>
    <xdr:sp macro="" textlink="">
      <xdr:nvSpPr>
        <xdr:cNvPr id="182" name="フローチャート: 判断 181"/>
        <xdr:cNvSpPr/>
      </xdr:nvSpPr>
      <xdr:spPr>
        <a:xfrm>
          <a:off x="19685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30410</xdr:rowOff>
    </xdr:from>
    <xdr:ext cx="469744" cy="259045"/>
    <xdr:sp macro="" textlink="">
      <xdr:nvSpPr>
        <xdr:cNvPr id="183" name="テキスト ボックス 182"/>
        <xdr:cNvSpPr txBox="1"/>
      </xdr:nvSpPr>
      <xdr:spPr>
        <a:xfrm>
          <a:off x="1784428" y="13060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98365</xdr:rowOff>
    </xdr:from>
    <xdr:to>
      <xdr:col>6</xdr:col>
      <xdr:colOff>38100</xdr:colOff>
      <xdr:row>78</xdr:row>
      <xdr:rowOff>28515</xdr:rowOff>
    </xdr:to>
    <xdr:sp macro="" textlink="">
      <xdr:nvSpPr>
        <xdr:cNvPr id="184" name="フローチャート: 判断 183"/>
        <xdr:cNvSpPr/>
      </xdr:nvSpPr>
      <xdr:spPr>
        <a:xfrm>
          <a:off x="1079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45042</xdr:rowOff>
    </xdr:from>
    <xdr:ext cx="469744" cy="259045"/>
    <xdr:sp macro="" textlink="">
      <xdr:nvSpPr>
        <xdr:cNvPr id="185" name="テキスト ボックス 184"/>
        <xdr:cNvSpPr txBox="1"/>
      </xdr:nvSpPr>
      <xdr:spPr>
        <a:xfrm>
          <a:off x="895428" y="1307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121087</xdr:rowOff>
    </xdr:from>
    <xdr:to>
      <xdr:col>24</xdr:col>
      <xdr:colOff>114300</xdr:colOff>
      <xdr:row>78</xdr:row>
      <xdr:rowOff>51237</xdr:rowOff>
    </xdr:to>
    <xdr:sp macro="" textlink="">
      <xdr:nvSpPr>
        <xdr:cNvPr id="191" name="楕円 190"/>
        <xdr:cNvSpPr/>
      </xdr:nvSpPr>
      <xdr:spPr>
        <a:xfrm>
          <a:off x="4584700" y="1332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36420</xdr:rowOff>
    </xdr:from>
    <xdr:ext cx="469744" cy="259045"/>
    <xdr:sp macro="" textlink="">
      <xdr:nvSpPr>
        <xdr:cNvPr id="192" name="維持補修費該当値テキスト"/>
        <xdr:cNvSpPr txBox="1"/>
      </xdr:nvSpPr>
      <xdr:spPr>
        <a:xfrm>
          <a:off x="4686300" y="13238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130963</xdr:rowOff>
    </xdr:from>
    <xdr:to>
      <xdr:col>20</xdr:col>
      <xdr:colOff>38100</xdr:colOff>
      <xdr:row>78</xdr:row>
      <xdr:rowOff>61113</xdr:rowOff>
    </xdr:to>
    <xdr:sp macro="" textlink="">
      <xdr:nvSpPr>
        <xdr:cNvPr id="193" name="楕円 192"/>
        <xdr:cNvSpPr/>
      </xdr:nvSpPr>
      <xdr:spPr>
        <a:xfrm>
          <a:off x="3746500" y="13332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52240</xdr:rowOff>
    </xdr:from>
    <xdr:ext cx="469744" cy="259045"/>
    <xdr:sp macro="" textlink="">
      <xdr:nvSpPr>
        <xdr:cNvPr id="194" name="テキスト ボックス 193"/>
        <xdr:cNvSpPr txBox="1"/>
      </xdr:nvSpPr>
      <xdr:spPr>
        <a:xfrm>
          <a:off x="3562428" y="13425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138415</xdr:rowOff>
    </xdr:from>
    <xdr:to>
      <xdr:col>15</xdr:col>
      <xdr:colOff>101600</xdr:colOff>
      <xdr:row>78</xdr:row>
      <xdr:rowOff>68565</xdr:rowOff>
    </xdr:to>
    <xdr:sp macro="" textlink="">
      <xdr:nvSpPr>
        <xdr:cNvPr id="195" name="楕円 194"/>
        <xdr:cNvSpPr/>
      </xdr:nvSpPr>
      <xdr:spPr>
        <a:xfrm>
          <a:off x="2857500" y="1334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59692</xdr:rowOff>
    </xdr:from>
    <xdr:ext cx="469744" cy="259045"/>
    <xdr:sp macro="" textlink="">
      <xdr:nvSpPr>
        <xdr:cNvPr id="196" name="テキスト ボックス 195"/>
        <xdr:cNvSpPr txBox="1"/>
      </xdr:nvSpPr>
      <xdr:spPr>
        <a:xfrm>
          <a:off x="2673428" y="13432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121407</xdr:rowOff>
    </xdr:from>
    <xdr:to>
      <xdr:col>10</xdr:col>
      <xdr:colOff>165100</xdr:colOff>
      <xdr:row>78</xdr:row>
      <xdr:rowOff>51557</xdr:rowOff>
    </xdr:to>
    <xdr:sp macro="" textlink="">
      <xdr:nvSpPr>
        <xdr:cNvPr id="197" name="楕円 196"/>
        <xdr:cNvSpPr/>
      </xdr:nvSpPr>
      <xdr:spPr>
        <a:xfrm>
          <a:off x="1968500" y="1332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42684</xdr:rowOff>
    </xdr:from>
    <xdr:ext cx="469744" cy="259045"/>
    <xdr:sp macro="" textlink="">
      <xdr:nvSpPr>
        <xdr:cNvPr id="198" name="テキスト ボックス 197"/>
        <xdr:cNvSpPr txBox="1"/>
      </xdr:nvSpPr>
      <xdr:spPr>
        <a:xfrm>
          <a:off x="1784428" y="13415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140198</xdr:rowOff>
    </xdr:from>
    <xdr:to>
      <xdr:col>6</xdr:col>
      <xdr:colOff>38100</xdr:colOff>
      <xdr:row>78</xdr:row>
      <xdr:rowOff>70348</xdr:rowOff>
    </xdr:to>
    <xdr:sp macro="" textlink="">
      <xdr:nvSpPr>
        <xdr:cNvPr id="199" name="楕円 198"/>
        <xdr:cNvSpPr/>
      </xdr:nvSpPr>
      <xdr:spPr>
        <a:xfrm>
          <a:off x="1079500" y="1334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61475</xdr:rowOff>
    </xdr:from>
    <xdr:ext cx="469744" cy="259045"/>
    <xdr:sp macro="" textlink="">
      <xdr:nvSpPr>
        <xdr:cNvPr id="200" name="テキスト ボックス 199"/>
        <xdr:cNvSpPr txBox="1"/>
      </xdr:nvSpPr>
      <xdr:spPr>
        <a:xfrm>
          <a:off x="895428" y="13434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5" name="テキスト ボックス 21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141390</xdr:rowOff>
    </xdr:from>
    <xdr:to>
      <xdr:col>24</xdr:col>
      <xdr:colOff>62865</xdr:colOff>
      <xdr:row>98</xdr:row>
      <xdr:rowOff>150064</xdr:rowOff>
    </xdr:to>
    <xdr:cxnSp macro="">
      <xdr:nvCxnSpPr>
        <xdr:cNvPr id="225" name="直線コネクタ 224"/>
        <xdr:cNvCxnSpPr/>
      </xdr:nvCxnSpPr>
      <xdr:spPr>
        <a:xfrm flipV="1">
          <a:off x="4633595" y="15571890"/>
          <a:ext cx="1270" cy="1380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153891</xdr:rowOff>
    </xdr:from>
    <xdr:ext cx="534377" cy="259045"/>
    <xdr:sp macro="" textlink="">
      <xdr:nvSpPr>
        <xdr:cNvPr id="226" name="扶助費最小値テキスト"/>
        <xdr:cNvSpPr txBox="1"/>
      </xdr:nvSpPr>
      <xdr:spPr>
        <a:xfrm>
          <a:off x="4686300" y="1695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150064</xdr:rowOff>
    </xdr:from>
    <xdr:to>
      <xdr:col>24</xdr:col>
      <xdr:colOff>152400</xdr:colOff>
      <xdr:row>98</xdr:row>
      <xdr:rowOff>150064</xdr:rowOff>
    </xdr:to>
    <xdr:cxnSp macro="">
      <xdr:nvCxnSpPr>
        <xdr:cNvPr id="227" name="直線コネクタ 226"/>
        <xdr:cNvCxnSpPr/>
      </xdr:nvCxnSpPr>
      <xdr:spPr>
        <a:xfrm>
          <a:off x="4546600" y="16952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88067</xdr:rowOff>
    </xdr:from>
    <xdr:ext cx="599010" cy="259045"/>
    <xdr:sp macro="" textlink="">
      <xdr:nvSpPr>
        <xdr:cNvPr id="228" name="扶助費最大値テキスト"/>
        <xdr:cNvSpPr txBox="1"/>
      </xdr:nvSpPr>
      <xdr:spPr>
        <a:xfrm>
          <a:off x="4686300" y="15347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141390</xdr:rowOff>
    </xdr:from>
    <xdr:to>
      <xdr:col>24</xdr:col>
      <xdr:colOff>152400</xdr:colOff>
      <xdr:row>90</xdr:row>
      <xdr:rowOff>141390</xdr:rowOff>
    </xdr:to>
    <xdr:cxnSp macro="">
      <xdr:nvCxnSpPr>
        <xdr:cNvPr id="229" name="直線コネクタ 228"/>
        <xdr:cNvCxnSpPr/>
      </xdr:nvCxnSpPr>
      <xdr:spPr>
        <a:xfrm>
          <a:off x="4546600" y="15571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169266</xdr:rowOff>
    </xdr:from>
    <xdr:to>
      <xdr:col>24</xdr:col>
      <xdr:colOff>63500</xdr:colOff>
      <xdr:row>97</xdr:row>
      <xdr:rowOff>57747</xdr:rowOff>
    </xdr:to>
    <xdr:cxnSp macro="">
      <xdr:nvCxnSpPr>
        <xdr:cNvPr id="230" name="直線コネクタ 229"/>
        <xdr:cNvCxnSpPr/>
      </xdr:nvCxnSpPr>
      <xdr:spPr>
        <a:xfrm flipV="1">
          <a:off x="3797300" y="16628466"/>
          <a:ext cx="838200" cy="59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15842</xdr:rowOff>
    </xdr:from>
    <xdr:ext cx="599010" cy="259045"/>
    <xdr:sp macro="" textlink="">
      <xdr:nvSpPr>
        <xdr:cNvPr id="231" name="扶助費平均値テキスト"/>
        <xdr:cNvSpPr txBox="1"/>
      </xdr:nvSpPr>
      <xdr:spPr>
        <a:xfrm>
          <a:off x="4686300" y="163035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164415</xdr:rowOff>
    </xdr:from>
    <xdr:to>
      <xdr:col>24</xdr:col>
      <xdr:colOff>114300</xdr:colOff>
      <xdr:row>96</xdr:row>
      <xdr:rowOff>94565</xdr:rowOff>
    </xdr:to>
    <xdr:sp macro="" textlink="">
      <xdr:nvSpPr>
        <xdr:cNvPr id="232" name="フローチャート: 判断 231"/>
        <xdr:cNvSpPr/>
      </xdr:nvSpPr>
      <xdr:spPr>
        <a:xfrm>
          <a:off x="4584700" y="1645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57747</xdr:rowOff>
    </xdr:from>
    <xdr:to>
      <xdr:col>19</xdr:col>
      <xdr:colOff>177800</xdr:colOff>
      <xdr:row>97</xdr:row>
      <xdr:rowOff>154369</xdr:rowOff>
    </xdr:to>
    <xdr:cxnSp macro="">
      <xdr:nvCxnSpPr>
        <xdr:cNvPr id="233" name="直線コネクタ 232"/>
        <xdr:cNvCxnSpPr/>
      </xdr:nvCxnSpPr>
      <xdr:spPr>
        <a:xfrm flipV="1">
          <a:off x="2908300" y="16688397"/>
          <a:ext cx="889000" cy="96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52236</xdr:rowOff>
    </xdr:from>
    <xdr:to>
      <xdr:col>20</xdr:col>
      <xdr:colOff>38100</xdr:colOff>
      <xdr:row>96</xdr:row>
      <xdr:rowOff>153836</xdr:rowOff>
    </xdr:to>
    <xdr:sp macro="" textlink="">
      <xdr:nvSpPr>
        <xdr:cNvPr id="234" name="フローチャート: 判断 233"/>
        <xdr:cNvSpPr/>
      </xdr:nvSpPr>
      <xdr:spPr>
        <a:xfrm>
          <a:off x="3746500" y="1651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170363</xdr:rowOff>
    </xdr:from>
    <xdr:ext cx="534377" cy="259045"/>
    <xdr:sp macro="" textlink="">
      <xdr:nvSpPr>
        <xdr:cNvPr id="235" name="テキスト ボックス 234"/>
        <xdr:cNvSpPr txBox="1"/>
      </xdr:nvSpPr>
      <xdr:spPr>
        <a:xfrm>
          <a:off x="3530111" y="1628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153454</xdr:rowOff>
    </xdr:from>
    <xdr:to>
      <xdr:col>15</xdr:col>
      <xdr:colOff>50800</xdr:colOff>
      <xdr:row>97</xdr:row>
      <xdr:rowOff>154369</xdr:rowOff>
    </xdr:to>
    <xdr:cxnSp macro="">
      <xdr:nvCxnSpPr>
        <xdr:cNvPr id="236" name="直線コネクタ 235"/>
        <xdr:cNvCxnSpPr/>
      </xdr:nvCxnSpPr>
      <xdr:spPr>
        <a:xfrm>
          <a:off x="2019300" y="16784104"/>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114985</xdr:rowOff>
    </xdr:from>
    <xdr:to>
      <xdr:col>15</xdr:col>
      <xdr:colOff>101600</xdr:colOff>
      <xdr:row>97</xdr:row>
      <xdr:rowOff>45135</xdr:rowOff>
    </xdr:to>
    <xdr:sp macro="" textlink="">
      <xdr:nvSpPr>
        <xdr:cNvPr id="237" name="フローチャート: 判断 236"/>
        <xdr:cNvSpPr/>
      </xdr:nvSpPr>
      <xdr:spPr>
        <a:xfrm>
          <a:off x="2857500" y="1657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61662</xdr:rowOff>
    </xdr:from>
    <xdr:ext cx="534377" cy="259045"/>
    <xdr:sp macro="" textlink="">
      <xdr:nvSpPr>
        <xdr:cNvPr id="238" name="テキスト ボックス 237"/>
        <xdr:cNvSpPr txBox="1"/>
      </xdr:nvSpPr>
      <xdr:spPr>
        <a:xfrm>
          <a:off x="2641111" y="1634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153454</xdr:rowOff>
    </xdr:from>
    <xdr:to>
      <xdr:col>10</xdr:col>
      <xdr:colOff>114300</xdr:colOff>
      <xdr:row>98</xdr:row>
      <xdr:rowOff>10210</xdr:rowOff>
    </xdr:to>
    <xdr:cxnSp macro="">
      <xdr:nvCxnSpPr>
        <xdr:cNvPr id="239" name="直線コネクタ 238"/>
        <xdr:cNvCxnSpPr/>
      </xdr:nvCxnSpPr>
      <xdr:spPr>
        <a:xfrm flipV="1">
          <a:off x="1130300" y="16784104"/>
          <a:ext cx="889000" cy="28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112674</xdr:rowOff>
    </xdr:from>
    <xdr:to>
      <xdr:col>10</xdr:col>
      <xdr:colOff>165100</xdr:colOff>
      <xdr:row>97</xdr:row>
      <xdr:rowOff>42824</xdr:rowOff>
    </xdr:to>
    <xdr:sp macro="" textlink="">
      <xdr:nvSpPr>
        <xdr:cNvPr id="240" name="フローチャート: 判断 239"/>
        <xdr:cNvSpPr/>
      </xdr:nvSpPr>
      <xdr:spPr>
        <a:xfrm>
          <a:off x="1968500" y="1657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59351</xdr:rowOff>
    </xdr:from>
    <xdr:ext cx="534377" cy="259045"/>
    <xdr:sp macro="" textlink="">
      <xdr:nvSpPr>
        <xdr:cNvPr id="241" name="テキスト ボックス 240"/>
        <xdr:cNvSpPr txBox="1"/>
      </xdr:nvSpPr>
      <xdr:spPr>
        <a:xfrm>
          <a:off x="1752111" y="1634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142570</xdr:rowOff>
    </xdr:from>
    <xdr:to>
      <xdr:col>6</xdr:col>
      <xdr:colOff>38100</xdr:colOff>
      <xdr:row>97</xdr:row>
      <xdr:rowOff>72720</xdr:rowOff>
    </xdr:to>
    <xdr:sp macro="" textlink="">
      <xdr:nvSpPr>
        <xdr:cNvPr id="242" name="フローチャート: 判断 241"/>
        <xdr:cNvSpPr/>
      </xdr:nvSpPr>
      <xdr:spPr>
        <a:xfrm>
          <a:off x="1079500" y="1660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89247</xdr:rowOff>
    </xdr:from>
    <xdr:ext cx="534377" cy="259045"/>
    <xdr:sp macro="" textlink="">
      <xdr:nvSpPr>
        <xdr:cNvPr id="243" name="テキスト ボックス 242"/>
        <xdr:cNvSpPr txBox="1"/>
      </xdr:nvSpPr>
      <xdr:spPr>
        <a:xfrm>
          <a:off x="863111" y="1637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118466</xdr:rowOff>
    </xdr:from>
    <xdr:to>
      <xdr:col>24</xdr:col>
      <xdr:colOff>114300</xdr:colOff>
      <xdr:row>97</xdr:row>
      <xdr:rowOff>48616</xdr:rowOff>
    </xdr:to>
    <xdr:sp macro="" textlink="">
      <xdr:nvSpPr>
        <xdr:cNvPr id="249" name="楕円 248"/>
        <xdr:cNvSpPr/>
      </xdr:nvSpPr>
      <xdr:spPr>
        <a:xfrm>
          <a:off x="4584700" y="1657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96893</xdr:rowOff>
    </xdr:from>
    <xdr:ext cx="534377" cy="259045"/>
    <xdr:sp macro="" textlink="">
      <xdr:nvSpPr>
        <xdr:cNvPr id="250" name="扶助費該当値テキスト"/>
        <xdr:cNvSpPr txBox="1"/>
      </xdr:nvSpPr>
      <xdr:spPr>
        <a:xfrm>
          <a:off x="4686300" y="16556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6947</xdr:rowOff>
    </xdr:from>
    <xdr:to>
      <xdr:col>20</xdr:col>
      <xdr:colOff>38100</xdr:colOff>
      <xdr:row>97</xdr:row>
      <xdr:rowOff>108547</xdr:rowOff>
    </xdr:to>
    <xdr:sp macro="" textlink="">
      <xdr:nvSpPr>
        <xdr:cNvPr id="251" name="楕円 250"/>
        <xdr:cNvSpPr/>
      </xdr:nvSpPr>
      <xdr:spPr>
        <a:xfrm>
          <a:off x="3746500" y="16637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99674</xdr:rowOff>
    </xdr:from>
    <xdr:ext cx="534377" cy="259045"/>
    <xdr:sp macro="" textlink="">
      <xdr:nvSpPr>
        <xdr:cNvPr id="252" name="テキスト ボックス 251"/>
        <xdr:cNvSpPr txBox="1"/>
      </xdr:nvSpPr>
      <xdr:spPr>
        <a:xfrm>
          <a:off x="3530111" y="16730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103569</xdr:rowOff>
    </xdr:from>
    <xdr:to>
      <xdr:col>15</xdr:col>
      <xdr:colOff>101600</xdr:colOff>
      <xdr:row>98</xdr:row>
      <xdr:rowOff>33719</xdr:rowOff>
    </xdr:to>
    <xdr:sp macro="" textlink="">
      <xdr:nvSpPr>
        <xdr:cNvPr id="253" name="楕円 252"/>
        <xdr:cNvSpPr/>
      </xdr:nvSpPr>
      <xdr:spPr>
        <a:xfrm>
          <a:off x="2857500" y="16734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24846</xdr:rowOff>
    </xdr:from>
    <xdr:ext cx="534377" cy="259045"/>
    <xdr:sp macro="" textlink="">
      <xdr:nvSpPr>
        <xdr:cNvPr id="254" name="テキスト ボックス 253"/>
        <xdr:cNvSpPr txBox="1"/>
      </xdr:nvSpPr>
      <xdr:spPr>
        <a:xfrm>
          <a:off x="2641111" y="16826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102654</xdr:rowOff>
    </xdr:from>
    <xdr:to>
      <xdr:col>10</xdr:col>
      <xdr:colOff>165100</xdr:colOff>
      <xdr:row>98</xdr:row>
      <xdr:rowOff>32804</xdr:rowOff>
    </xdr:to>
    <xdr:sp macro="" textlink="">
      <xdr:nvSpPr>
        <xdr:cNvPr id="255" name="楕円 254"/>
        <xdr:cNvSpPr/>
      </xdr:nvSpPr>
      <xdr:spPr>
        <a:xfrm>
          <a:off x="1968500" y="1673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23931</xdr:rowOff>
    </xdr:from>
    <xdr:ext cx="534377" cy="259045"/>
    <xdr:sp macro="" textlink="">
      <xdr:nvSpPr>
        <xdr:cNvPr id="256" name="テキスト ボックス 255"/>
        <xdr:cNvSpPr txBox="1"/>
      </xdr:nvSpPr>
      <xdr:spPr>
        <a:xfrm>
          <a:off x="1752111" y="16826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130860</xdr:rowOff>
    </xdr:from>
    <xdr:to>
      <xdr:col>6</xdr:col>
      <xdr:colOff>38100</xdr:colOff>
      <xdr:row>98</xdr:row>
      <xdr:rowOff>61010</xdr:rowOff>
    </xdr:to>
    <xdr:sp macro="" textlink="">
      <xdr:nvSpPr>
        <xdr:cNvPr id="257" name="楕円 256"/>
        <xdr:cNvSpPr/>
      </xdr:nvSpPr>
      <xdr:spPr>
        <a:xfrm>
          <a:off x="1079500" y="1676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52137</xdr:rowOff>
    </xdr:from>
    <xdr:ext cx="534377" cy="259045"/>
    <xdr:sp macro="" textlink="">
      <xdr:nvSpPr>
        <xdr:cNvPr id="258" name="テキスト ボックス 257"/>
        <xdr:cNvSpPr txBox="1"/>
      </xdr:nvSpPr>
      <xdr:spPr>
        <a:xfrm>
          <a:off x="863111" y="16854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0" name="テキスト ボックス 26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2" name="テキスト ボックス 271"/>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4" name="テキスト ボックス 273"/>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6" name="テキスト ボックス 275"/>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52974</xdr:rowOff>
    </xdr:from>
    <xdr:to>
      <xdr:col>54</xdr:col>
      <xdr:colOff>189865</xdr:colOff>
      <xdr:row>35</xdr:row>
      <xdr:rowOff>123707</xdr:rowOff>
    </xdr:to>
    <xdr:cxnSp macro="">
      <xdr:nvCxnSpPr>
        <xdr:cNvPr id="280" name="直線コネクタ 279"/>
        <xdr:cNvCxnSpPr/>
      </xdr:nvCxnSpPr>
      <xdr:spPr>
        <a:xfrm flipV="1">
          <a:off x="10475595" y="5539374"/>
          <a:ext cx="1270" cy="585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127534</xdr:rowOff>
    </xdr:from>
    <xdr:ext cx="599010" cy="259045"/>
    <xdr:sp macro="" textlink="">
      <xdr:nvSpPr>
        <xdr:cNvPr id="281" name="補助費等最小値テキスト"/>
        <xdr:cNvSpPr txBox="1"/>
      </xdr:nvSpPr>
      <xdr:spPr>
        <a:xfrm>
          <a:off x="10528300" y="6128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123707</xdr:rowOff>
    </xdr:from>
    <xdr:to>
      <xdr:col>55</xdr:col>
      <xdr:colOff>88900</xdr:colOff>
      <xdr:row>35</xdr:row>
      <xdr:rowOff>123707</xdr:rowOff>
    </xdr:to>
    <xdr:cxnSp macro="">
      <xdr:nvCxnSpPr>
        <xdr:cNvPr id="282" name="直線コネクタ 281"/>
        <xdr:cNvCxnSpPr/>
      </xdr:nvCxnSpPr>
      <xdr:spPr>
        <a:xfrm>
          <a:off x="10388600" y="6124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171101</xdr:rowOff>
    </xdr:from>
    <xdr:ext cx="599010" cy="259045"/>
    <xdr:sp macro="" textlink="">
      <xdr:nvSpPr>
        <xdr:cNvPr id="283" name="補助費等最大値テキスト"/>
        <xdr:cNvSpPr txBox="1"/>
      </xdr:nvSpPr>
      <xdr:spPr>
        <a:xfrm>
          <a:off x="10528300" y="5314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52974</xdr:rowOff>
    </xdr:from>
    <xdr:to>
      <xdr:col>55</xdr:col>
      <xdr:colOff>88900</xdr:colOff>
      <xdr:row>32</xdr:row>
      <xdr:rowOff>52974</xdr:rowOff>
    </xdr:to>
    <xdr:cxnSp macro="">
      <xdr:nvCxnSpPr>
        <xdr:cNvPr id="284" name="直線コネクタ 283"/>
        <xdr:cNvCxnSpPr/>
      </xdr:nvCxnSpPr>
      <xdr:spPr>
        <a:xfrm>
          <a:off x="10388600" y="553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43322</xdr:rowOff>
    </xdr:from>
    <xdr:to>
      <xdr:col>55</xdr:col>
      <xdr:colOff>0</xdr:colOff>
      <xdr:row>37</xdr:row>
      <xdr:rowOff>13998</xdr:rowOff>
    </xdr:to>
    <xdr:cxnSp macro="">
      <xdr:nvCxnSpPr>
        <xdr:cNvPr id="285" name="直線コネクタ 284"/>
        <xdr:cNvCxnSpPr/>
      </xdr:nvCxnSpPr>
      <xdr:spPr>
        <a:xfrm flipV="1">
          <a:off x="9639300" y="5872622"/>
          <a:ext cx="838200" cy="485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46479</xdr:rowOff>
    </xdr:from>
    <xdr:ext cx="599010" cy="259045"/>
    <xdr:sp macro="" textlink="">
      <xdr:nvSpPr>
        <xdr:cNvPr id="286" name="補助費等平均値テキスト"/>
        <xdr:cNvSpPr txBox="1"/>
      </xdr:nvSpPr>
      <xdr:spPr>
        <a:xfrm>
          <a:off x="10528300" y="58757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68052</xdr:rowOff>
    </xdr:from>
    <xdr:to>
      <xdr:col>55</xdr:col>
      <xdr:colOff>50800</xdr:colOff>
      <xdr:row>34</xdr:row>
      <xdr:rowOff>169652</xdr:rowOff>
    </xdr:to>
    <xdr:sp macro="" textlink="">
      <xdr:nvSpPr>
        <xdr:cNvPr id="287" name="フローチャート: 判断 286"/>
        <xdr:cNvSpPr/>
      </xdr:nvSpPr>
      <xdr:spPr>
        <a:xfrm>
          <a:off x="10426700" y="5897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13998</xdr:rowOff>
    </xdr:from>
    <xdr:to>
      <xdr:col>50</xdr:col>
      <xdr:colOff>114300</xdr:colOff>
      <xdr:row>37</xdr:row>
      <xdr:rowOff>97875</xdr:rowOff>
    </xdr:to>
    <xdr:cxnSp macro="">
      <xdr:nvCxnSpPr>
        <xdr:cNvPr id="288" name="直線コネクタ 287"/>
        <xdr:cNvCxnSpPr/>
      </xdr:nvCxnSpPr>
      <xdr:spPr>
        <a:xfrm flipV="1">
          <a:off x="8750300" y="6357648"/>
          <a:ext cx="889000" cy="83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58743</xdr:rowOff>
    </xdr:from>
    <xdr:to>
      <xdr:col>50</xdr:col>
      <xdr:colOff>165100</xdr:colOff>
      <xdr:row>37</xdr:row>
      <xdr:rowOff>160343</xdr:rowOff>
    </xdr:to>
    <xdr:sp macro="" textlink="">
      <xdr:nvSpPr>
        <xdr:cNvPr id="289" name="フローチャート: 判断 288"/>
        <xdr:cNvSpPr/>
      </xdr:nvSpPr>
      <xdr:spPr>
        <a:xfrm>
          <a:off x="9588500" y="640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151470</xdr:rowOff>
    </xdr:from>
    <xdr:ext cx="534377" cy="259045"/>
    <xdr:sp macro="" textlink="">
      <xdr:nvSpPr>
        <xdr:cNvPr id="290" name="テキスト ボックス 289"/>
        <xdr:cNvSpPr txBox="1"/>
      </xdr:nvSpPr>
      <xdr:spPr>
        <a:xfrm>
          <a:off x="9372111" y="6495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94104</xdr:rowOff>
    </xdr:from>
    <xdr:to>
      <xdr:col>45</xdr:col>
      <xdr:colOff>177800</xdr:colOff>
      <xdr:row>37</xdr:row>
      <xdr:rowOff>97875</xdr:rowOff>
    </xdr:to>
    <xdr:cxnSp macro="">
      <xdr:nvCxnSpPr>
        <xdr:cNvPr id="291" name="直線コネクタ 290"/>
        <xdr:cNvCxnSpPr/>
      </xdr:nvCxnSpPr>
      <xdr:spPr>
        <a:xfrm>
          <a:off x="7861300" y="6437754"/>
          <a:ext cx="889000" cy="3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77310</xdr:rowOff>
    </xdr:from>
    <xdr:to>
      <xdr:col>46</xdr:col>
      <xdr:colOff>38100</xdr:colOff>
      <xdr:row>38</xdr:row>
      <xdr:rowOff>7460</xdr:rowOff>
    </xdr:to>
    <xdr:sp macro="" textlink="">
      <xdr:nvSpPr>
        <xdr:cNvPr id="292" name="フローチャート: 判断 291"/>
        <xdr:cNvSpPr/>
      </xdr:nvSpPr>
      <xdr:spPr>
        <a:xfrm>
          <a:off x="8699500" y="64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170037</xdr:rowOff>
    </xdr:from>
    <xdr:ext cx="534377" cy="259045"/>
    <xdr:sp macro="" textlink="">
      <xdr:nvSpPr>
        <xdr:cNvPr id="293" name="テキスト ボックス 292"/>
        <xdr:cNvSpPr txBox="1"/>
      </xdr:nvSpPr>
      <xdr:spPr>
        <a:xfrm>
          <a:off x="8483111" y="6513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94104</xdr:rowOff>
    </xdr:from>
    <xdr:to>
      <xdr:col>41</xdr:col>
      <xdr:colOff>50800</xdr:colOff>
      <xdr:row>37</xdr:row>
      <xdr:rowOff>103906</xdr:rowOff>
    </xdr:to>
    <xdr:cxnSp macro="">
      <xdr:nvCxnSpPr>
        <xdr:cNvPr id="294" name="直線コネクタ 293"/>
        <xdr:cNvCxnSpPr/>
      </xdr:nvCxnSpPr>
      <xdr:spPr>
        <a:xfrm flipV="1">
          <a:off x="6972300" y="6437754"/>
          <a:ext cx="889000" cy="9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80748</xdr:rowOff>
    </xdr:from>
    <xdr:to>
      <xdr:col>41</xdr:col>
      <xdr:colOff>101600</xdr:colOff>
      <xdr:row>38</xdr:row>
      <xdr:rowOff>10899</xdr:rowOff>
    </xdr:to>
    <xdr:sp macro="" textlink="">
      <xdr:nvSpPr>
        <xdr:cNvPr id="295" name="フローチャート: 判断 294"/>
        <xdr:cNvSpPr/>
      </xdr:nvSpPr>
      <xdr:spPr>
        <a:xfrm>
          <a:off x="7810500" y="642439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2025</xdr:rowOff>
    </xdr:from>
    <xdr:ext cx="534377" cy="259045"/>
    <xdr:sp macro="" textlink="">
      <xdr:nvSpPr>
        <xdr:cNvPr id="296" name="テキスト ボックス 295"/>
        <xdr:cNvSpPr txBox="1"/>
      </xdr:nvSpPr>
      <xdr:spPr>
        <a:xfrm>
          <a:off x="7594111" y="651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85764</xdr:rowOff>
    </xdr:from>
    <xdr:to>
      <xdr:col>36</xdr:col>
      <xdr:colOff>165100</xdr:colOff>
      <xdr:row>38</xdr:row>
      <xdr:rowOff>15914</xdr:rowOff>
    </xdr:to>
    <xdr:sp macro="" textlink="">
      <xdr:nvSpPr>
        <xdr:cNvPr id="297" name="フローチャート: 判断 296"/>
        <xdr:cNvSpPr/>
      </xdr:nvSpPr>
      <xdr:spPr>
        <a:xfrm>
          <a:off x="6921500" y="642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7041</xdr:rowOff>
    </xdr:from>
    <xdr:ext cx="534377" cy="259045"/>
    <xdr:sp macro="" textlink="">
      <xdr:nvSpPr>
        <xdr:cNvPr id="298" name="テキスト ボックス 297"/>
        <xdr:cNvSpPr txBox="1"/>
      </xdr:nvSpPr>
      <xdr:spPr>
        <a:xfrm>
          <a:off x="6705111" y="6522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163972</xdr:rowOff>
    </xdr:from>
    <xdr:to>
      <xdr:col>55</xdr:col>
      <xdr:colOff>50800</xdr:colOff>
      <xdr:row>34</xdr:row>
      <xdr:rowOff>94122</xdr:rowOff>
    </xdr:to>
    <xdr:sp macro="" textlink="">
      <xdr:nvSpPr>
        <xdr:cNvPr id="304" name="楕円 303"/>
        <xdr:cNvSpPr/>
      </xdr:nvSpPr>
      <xdr:spPr>
        <a:xfrm>
          <a:off x="10426700" y="5821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15399</xdr:rowOff>
    </xdr:from>
    <xdr:ext cx="599010" cy="259045"/>
    <xdr:sp macro="" textlink="">
      <xdr:nvSpPr>
        <xdr:cNvPr id="305" name="補助費等該当値テキスト"/>
        <xdr:cNvSpPr txBox="1"/>
      </xdr:nvSpPr>
      <xdr:spPr>
        <a:xfrm>
          <a:off x="10528300" y="5673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134648</xdr:rowOff>
    </xdr:from>
    <xdr:to>
      <xdr:col>50</xdr:col>
      <xdr:colOff>165100</xdr:colOff>
      <xdr:row>37</xdr:row>
      <xdr:rowOff>64798</xdr:rowOff>
    </xdr:to>
    <xdr:sp macro="" textlink="">
      <xdr:nvSpPr>
        <xdr:cNvPr id="306" name="楕円 305"/>
        <xdr:cNvSpPr/>
      </xdr:nvSpPr>
      <xdr:spPr>
        <a:xfrm>
          <a:off x="9588500" y="6306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81325</xdr:rowOff>
    </xdr:from>
    <xdr:ext cx="534377" cy="259045"/>
    <xdr:sp macro="" textlink="">
      <xdr:nvSpPr>
        <xdr:cNvPr id="307" name="テキスト ボックス 306"/>
        <xdr:cNvSpPr txBox="1"/>
      </xdr:nvSpPr>
      <xdr:spPr>
        <a:xfrm>
          <a:off x="9372111" y="608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47075</xdr:rowOff>
    </xdr:from>
    <xdr:to>
      <xdr:col>46</xdr:col>
      <xdr:colOff>38100</xdr:colOff>
      <xdr:row>37</xdr:row>
      <xdr:rowOff>148675</xdr:rowOff>
    </xdr:to>
    <xdr:sp macro="" textlink="">
      <xdr:nvSpPr>
        <xdr:cNvPr id="308" name="楕円 307"/>
        <xdr:cNvSpPr/>
      </xdr:nvSpPr>
      <xdr:spPr>
        <a:xfrm>
          <a:off x="8699500" y="639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165202</xdr:rowOff>
    </xdr:from>
    <xdr:ext cx="534377" cy="259045"/>
    <xdr:sp macro="" textlink="">
      <xdr:nvSpPr>
        <xdr:cNvPr id="309" name="テキスト ボックス 308"/>
        <xdr:cNvSpPr txBox="1"/>
      </xdr:nvSpPr>
      <xdr:spPr>
        <a:xfrm>
          <a:off x="8483111" y="6165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43304</xdr:rowOff>
    </xdr:from>
    <xdr:to>
      <xdr:col>41</xdr:col>
      <xdr:colOff>101600</xdr:colOff>
      <xdr:row>37</xdr:row>
      <xdr:rowOff>144904</xdr:rowOff>
    </xdr:to>
    <xdr:sp macro="" textlink="">
      <xdr:nvSpPr>
        <xdr:cNvPr id="310" name="楕円 309"/>
        <xdr:cNvSpPr/>
      </xdr:nvSpPr>
      <xdr:spPr>
        <a:xfrm>
          <a:off x="7810500" y="6386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161431</xdr:rowOff>
    </xdr:from>
    <xdr:ext cx="534377" cy="259045"/>
    <xdr:sp macro="" textlink="">
      <xdr:nvSpPr>
        <xdr:cNvPr id="311" name="テキスト ボックス 310"/>
        <xdr:cNvSpPr txBox="1"/>
      </xdr:nvSpPr>
      <xdr:spPr>
        <a:xfrm>
          <a:off x="7594111" y="616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53106</xdr:rowOff>
    </xdr:from>
    <xdr:to>
      <xdr:col>36</xdr:col>
      <xdr:colOff>165100</xdr:colOff>
      <xdr:row>37</xdr:row>
      <xdr:rowOff>154706</xdr:rowOff>
    </xdr:to>
    <xdr:sp macro="" textlink="">
      <xdr:nvSpPr>
        <xdr:cNvPr id="312" name="楕円 311"/>
        <xdr:cNvSpPr/>
      </xdr:nvSpPr>
      <xdr:spPr>
        <a:xfrm>
          <a:off x="6921500" y="6396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171233</xdr:rowOff>
    </xdr:from>
    <xdr:ext cx="534377" cy="259045"/>
    <xdr:sp macro="" textlink="">
      <xdr:nvSpPr>
        <xdr:cNvPr id="313" name="テキスト ボックス 312"/>
        <xdr:cNvSpPr txBox="1"/>
      </xdr:nvSpPr>
      <xdr:spPr>
        <a:xfrm>
          <a:off x="6705111" y="6171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4" name="直線コネクタ 32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5" name="テキスト ボックス 32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6" name="直線コネクタ 32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7" name="テキスト ボックス 32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29" name="テキスト ボックス 328"/>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0" name="直線コネクタ 32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1" name="テキスト ボックス 330"/>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2" name="直線コネクタ 33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3" name="テキスト ボックス 33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135610</xdr:rowOff>
    </xdr:from>
    <xdr:to>
      <xdr:col>54</xdr:col>
      <xdr:colOff>189865</xdr:colOff>
      <xdr:row>58</xdr:row>
      <xdr:rowOff>78537</xdr:rowOff>
    </xdr:to>
    <xdr:cxnSp macro="">
      <xdr:nvCxnSpPr>
        <xdr:cNvPr id="337" name="直線コネクタ 336"/>
        <xdr:cNvCxnSpPr/>
      </xdr:nvCxnSpPr>
      <xdr:spPr>
        <a:xfrm flipV="1">
          <a:off x="10475595" y="8536660"/>
          <a:ext cx="1270" cy="1485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82364</xdr:rowOff>
    </xdr:from>
    <xdr:ext cx="534377" cy="259045"/>
    <xdr:sp macro="" textlink="">
      <xdr:nvSpPr>
        <xdr:cNvPr id="338" name="普通建設事業費最小値テキスト"/>
        <xdr:cNvSpPr txBox="1"/>
      </xdr:nvSpPr>
      <xdr:spPr>
        <a:xfrm>
          <a:off x="10528300" y="10026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78537</xdr:rowOff>
    </xdr:from>
    <xdr:to>
      <xdr:col>55</xdr:col>
      <xdr:colOff>88900</xdr:colOff>
      <xdr:row>58</xdr:row>
      <xdr:rowOff>78537</xdr:rowOff>
    </xdr:to>
    <xdr:cxnSp macro="">
      <xdr:nvCxnSpPr>
        <xdr:cNvPr id="339" name="直線コネクタ 338"/>
        <xdr:cNvCxnSpPr/>
      </xdr:nvCxnSpPr>
      <xdr:spPr>
        <a:xfrm>
          <a:off x="10388600" y="10022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82287</xdr:rowOff>
    </xdr:from>
    <xdr:ext cx="599010" cy="259045"/>
    <xdr:sp macro="" textlink="">
      <xdr:nvSpPr>
        <xdr:cNvPr id="340" name="普通建設事業費最大値テキスト"/>
        <xdr:cNvSpPr txBox="1"/>
      </xdr:nvSpPr>
      <xdr:spPr>
        <a:xfrm>
          <a:off x="10528300" y="8311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135610</xdr:rowOff>
    </xdr:from>
    <xdr:to>
      <xdr:col>55</xdr:col>
      <xdr:colOff>88900</xdr:colOff>
      <xdr:row>49</xdr:row>
      <xdr:rowOff>135610</xdr:rowOff>
    </xdr:to>
    <xdr:cxnSp macro="">
      <xdr:nvCxnSpPr>
        <xdr:cNvPr id="341" name="直線コネクタ 340"/>
        <xdr:cNvCxnSpPr/>
      </xdr:nvCxnSpPr>
      <xdr:spPr>
        <a:xfrm>
          <a:off x="10388600" y="853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167729</xdr:rowOff>
    </xdr:from>
    <xdr:to>
      <xdr:col>55</xdr:col>
      <xdr:colOff>0</xdr:colOff>
      <xdr:row>57</xdr:row>
      <xdr:rowOff>56185</xdr:rowOff>
    </xdr:to>
    <xdr:cxnSp macro="">
      <xdr:nvCxnSpPr>
        <xdr:cNvPr id="342" name="直線コネクタ 341"/>
        <xdr:cNvCxnSpPr/>
      </xdr:nvCxnSpPr>
      <xdr:spPr>
        <a:xfrm flipV="1">
          <a:off x="9639300" y="9768929"/>
          <a:ext cx="838200" cy="5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124693</xdr:rowOff>
    </xdr:from>
    <xdr:ext cx="534377" cy="259045"/>
    <xdr:sp macro="" textlink="">
      <xdr:nvSpPr>
        <xdr:cNvPr id="343" name="普通建設事業費平均値テキスト"/>
        <xdr:cNvSpPr txBox="1"/>
      </xdr:nvSpPr>
      <xdr:spPr>
        <a:xfrm>
          <a:off x="10528300" y="9382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101816</xdr:rowOff>
    </xdr:from>
    <xdr:to>
      <xdr:col>55</xdr:col>
      <xdr:colOff>50800</xdr:colOff>
      <xdr:row>56</xdr:row>
      <xdr:rowOff>31966</xdr:rowOff>
    </xdr:to>
    <xdr:sp macro="" textlink="">
      <xdr:nvSpPr>
        <xdr:cNvPr id="344" name="フローチャート: 判断 343"/>
        <xdr:cNvSpPr/>
      </xdr:nvSpPr>
      <xdr:spPr>
        <a:xfrm>
          <a:off x="10426700" y="9531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56185</xdr:rowOff>
    </xdr:from>
    <xdr:to>
      <xdr:col>50</xdr:col>
      <xdr:colOff>114300</xdr:colOff>
      <xdr:row>57</xdr:row>
      <xdr:rowOff>149657</xdr:rowOff>
    </xdr:to>
    <xdr:cxnSp macro="">
      <xdr:nvCxnSpPr>
        <xdr:cNvPr id="345" name="直線コネクタ 344"/>
        <xdr:cNvCxnSpPr/>
      </xdr:nvCxnSpPr>
      <xdr:spPr>
        <a:xfrm flipV="1">
          <a:off x="8750300" y="9828835"/>
          <a:ext cx="889000" cy="93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100482</xdr:rowOff>
    </xdr:from>
    <xdr:to>
      <xdr:col>50</xdr:col>
      <xdr:colOff>165100</xdr:colOff>
      <xdr:row>56</xdr:row>
      <xdr:rowOff>30632</xdr:rowOff>
    </xdr:to>
    <xdr:sp macro="" textlink="">
      <xdr:nvSpPr>
        <xdr:cNvPr id="346" name="フローチャート: 判断 345"/>
        <xdr:cNvSpPr/>
      </xdr:nvSpPr>
      <xdr:spPr>
        <a:xfrm>
          <a:off x="9588500" y="953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47159</xdr:rowOff>
    </xdr:from>
    <xdr:ext cx="534377" cy="259045"/>
    <xdr:sp macro="" textlink="">
      <xdr:nvSpPr>
        <xdr:cNvPr id="347" name="テキスト ボックス 346"/>
        <xdr:cNvSpPr txBox="1"/>
      </xdr:nvSpPr>
      <xdr:spPr>
        <a:xfrm>
          <a:off x="9372111" y="930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69799</xdr:rowOff>
    </xdr:from>
    <xdr:to>
      <xdr:col>45</xdr:col>
      <xdr:colOff>177800</xdr:colOff>
      <xdr:row>57</xdr:row>
      <xdr:rowOff>149657</xdr:rowOff>
    </xdr:to>
    <xdr:cxnSp macro="">
      <xdr:nvCxnSpPr>
        <xdr:cNvPr id="348" name="直線コネクタ 347"/>
        <xdr:cNvCxnSpPr/>
      </xdr:nvCxnSpPr>
      <xdr:spPr>
        <a:xfrm>
          <a:off x="7861300" y="9670999"/>
          <a:ext cx="889000" cy="251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146888</xdr:rowOff>
    </xdr:from>
    <xdr:to>
      <xdr:col>46</xdr:col>
      <xdr:colOff>38100</xdr:colOff>
      <xdr:row>56</xdr:row>
      <xdr:rowOff>77038</xdr:rowOff>
    </xdr:to>
    <xdr:sp macro="" textlink="">
      <xdr:nvSpPr>
        <xdr:cNvPr id="349" name="フローチャート: 判断 348"/>
        <xdr:cNvSpPr/>
      </xdr:nvSpPr>
      <xdr:spPr>
        <a:xfrm>
          <a:off x="8699500" y="957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93565</xdr:rowOff>
    </xdr:from>
    <xdr:ext cx="534377" cy="259045"/>
    <xdr:sp macro="" textlink="">
      <xdr:nvSpPr>
        <xdr:cNvPr id="350" name="テキスト ボックス 349"/>
        <xdr:cNvSpPr txBox="1"/>
      </xdr:nvSpPr>
      <xdr:spPr>
        <a:xfrm>
          <a:off x="8483111" y="935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69799</xdr:rowOff>
    </xdr:from>
    <xdr:to>
      <xdr:col>41</xdr:col>
      <xdr:colOff>50800</xdr:colOff>
      <xdr:row>57</xdr:row>
      <xdr:rowOff>165722</xdr:rowOff>
    </xdr:to>
    <xdr:cxnSp macro="">
      <xdr:nvCxnSpPr>
        <xdr:cNvPr id="351" name="直線コネクタ 350"/>
        <xdr:cNvCxnSpPr/>
      </xdr:nvCxnSpPr>
      <xdr:spPr>
        <a:xfrm flipV="1">
          <a:off x="6972300" y="9670999"/>
          <a:ext cx="889000" cy="26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72136</xdr:rowOff>
    </xdr:from>
    <xdr:to>
      <xdr:col>41</xdr:col>
      <xdr:colOff>101600</xdr:colOff>
      <xdr:row>56</xdr:row>
      <xdr:rowOff>2286</xdr:rowOff>
    </xdr:to>
    <xdr:sp macro="" textlink="">
      <xdr:nvSpPr>
        <xdr:cNvPr id="352" name="フローチャート: 判断 351"/>
        <xdr:cNvSpPr/>
      </xdr:nvSpPr>
      <xdr:spPr>
        <a:xfrm>
          <a:off x="7810500" y="950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18813</xdr:rowOff>
    </xdr:from>
    <xdr:ext cx="534377" cy="259045"/>
    <xdr:sp macro="" textlink="">
      <xdr:nvSpPr>
        <xdr:cNvPr id="353" name="テキスト ボックス 352"/>
        <xdr:cNvSpPr txBox="1"/>
      </xdr:nvSpPr>
      <xdr:spPr>
        <a:xfrm>
          <a:off x="7594111" y="9277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114249</xdr:rowOff>
    </xdr:from>
    <xdr:to>
      <xdr:col>36</xdr:col>
      <xdr:colOff>165100</xdr:colOff>
      <xdr:row>56</xdr:row>
      <xdr:rowOff>44399</xdr:rowOff>
    </xdr:to>
    <xdr:sp macro="" textlink="">
      <xdr:nvSpPr>
        <xdr:cNvPr id="354" name="フローチャート: 判断 353"/>
        <xdr:cNvSpPr/>
      </xdr:nvSpPr>
      <xdr:spPr>
        <a:xfrm>
          <a:off x="6921500" y="954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60926</xdr:rowOff>
    </xdr:from>
    <xdr:ext cx="534377" cy="259045"/>
    <xdr:sp macro="" textlink="">
      <xdr:nvSpPr>
        <xdr:cNvPr id="355" name="テキスト ボックス 354"/>
        <xdr:cNvSpPr txBox="1"/>
      </xdr:nvSpPr>
      <xdr:spPr>
        <a:xfrm>
          <a:off x="6705111" y="9319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116929</xdr:rowOff>
    </xdr:from>
    <xdr:to>
      <xdr:col>55</xdr:col>
      <xdr:colOff>50800</xdr:colOff>
      <xdr:row>57</xdr:row>
      <xdr:rowOff>47079</xdr:rowOff>
    </xdr:to>
    <xdr:sp macro="" textlink="">
      <xdr:nvSpPr>
        <xdr:cNvPr id="361" name="楕円 360"/>
        <xdr:cNvSpPr/>
      </xdr:nvSpPr>
      <xdr:spPr>
        <a:xfrm>
          <a:off x="10426700" y="971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95356</xdr:rowOff>
    </xdr:from>
    <xdr:ext cx="534377" cy="259045"/>
    <xdr:sp macro="" textlink="">
      <xdr:nvSpPr>
        <xdr:cNvPr id="362" name="普通建設事業費該当値テキスト"/>
        <xdr:cNvSpPr txBox="1"/>
      </xdr:nvSpPr>
      <xdr:spPr>
        <a:xfrm>
          <a:off x="10528300" y="9696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5385</xdr:rowOff>
    </xdr:from>
    <xdr:to>
      <xdr:col>50</xdr:col>
      <xdr:colOff>165100</xdr:colOff>
      <xdr:row>57</xdr:row>
      <xdr:rowOff>106985</xdr:rowOff>
    </xdr:to>
    <xdr:sp macro="" textlink="">
      <xdr:nvSpPr>
        <xdr:cNvPr id="363" name="楕円 362"/>
        <xdr:cNvSpPr/>
      </xdr:nvSpPr>
      <xdr:spPr>
        <a:xfrm>
          <a:off x="9588500" y="977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98112</xdr:rowOff>
    </xdr:from>
    <xdr:ext cx="534377" cy="259045"/>
    <xdr:sp macro="" textlink="">
      <xdr:nvSpPr>
        <xdr:cNvPr id="364" name="テキスト ボックス 363"/>
        <xdr:cNvSpPr txBox="1"/>
      </xdr:nvSpPr>
      <xdr:spPr>
        <a:xfrm>
          <a:off x="9372111" y="9870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98857</xdr:rowOff>
    </xdr:from>
    <xdr:to>
      <xdr:col>46</xdr:col>
      <xdr:colOff>38100</xdr:colOff>
      <xdr:row>58</xdr:row>
      <xdr:rowOff>29007</xdr:rowOff>
    </xdr:to>
    <xdr:sp macro="" textlink="">
      <xdr:nvSpPr>
        <xdr:cNvPr id="365" name="楕円 364"/>
        <xdr:cNvSpPr/>
      </xdr:nvSpPr>
      <xdr:spPr>
        <a:xfrm>
          <a:off x="8699500" y="9871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20134</xdr:rowOff>
    </xdr:from>
    <xdr:ext cx="534377" cy="259045"/>
    <xdr:sp macro="" textlink="">
      <xdr:nvSpPr>
        <xdr:cNvPr id="366" name="テキスト ボックス 365"/>
        <xdr:cNvSpPr txBox="1"/>
      </xdr:nvSpPr>
      <xdr:spPr>
        <a:xfrm>
          <a:off x="8483111" y="9964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18999</xdr:rowOff>
    </xdr:from>
    <xdr:to>
      <xdr:col>41</xdr:col>
      <xdr:colOff>101600</xdr:colOff>
      <xdr:row>56</xdr:row>
      <xdr:rowOff>120599</xdr:rowOff>
    </xdr:to>
    <xdr:sp macro="" textlink="">
      <xdr:nvSpPr>
        <xdr:cNvPr id="367" name="楕円 366"/>
        <xdr:cNvSpPr/>
      </xdr:nvSpPr>
      <xdr:spPr>
        <a:xfrm>
          <a:off x="7810500" y="9620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111726</xdr:rowOff>
    </xdr:from>
    <xdr:ext cx="534377" cy="259045"/>
    <xdr:sp macro="" textlink="">
      <xdr:nvSpPr>
        <xdr:cNvPr id="368" name="テキスト ボックス 367"/>
        <xdr:cNvSpPr txBox="1"/>
      </xdr:nvSpPr>
      <xdr:spPr>
        <a:xfrm>
          <a:off x="7594111" y="9712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114922</xdr:rowOff>
    </xdr:from>
    <xdr:to>
      <xdr:col>36</xdr:col>
      <xdr:colOff>165100</xdr:colOff>
      <xdr:row>58</xdr:row>
      <xdr:rowOff>45072</xdr:rowOff>
    </xdr:to>
    <xdr:sp macro="" textlink="">
      <xdr:nvSpPr>
        <xdr:cNvPr id="369" name="楕円 368"/>
        <xdr:cNvSpPr/>
      </xdr:nvSpPr>
      <xdr:spPr>
        <a:xfrm>
          <a:off x="6921500" y="988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36199</xdr:rowOff>
    </xdr:from>
    <xdr:ext cx="534377" cy="259045"/>
    <xdr:sp macro="" textlink="">
      <xdr:nvSpPr>
        <xdr:cNvPr id="370" name="テキスト ボックス 369"/>
        <xdr:cNvSpPr txBox="1"/>
      </xdr:nvSpPr>
      <xdr:spPr>
        <a:xfrm>
          <a:off x="6705111" y="9980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1" name="直線コネクタ 38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2" name="テキスト ボックス 38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3" name="直線コネクタ 38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4" name="テキスト ボックス 38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6" name="テキスト ボックス 38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7" name="直線コネクタ 38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8" name="テキスト ボックス 38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9" name="直線コネクタ 38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0" name="テキスト ボックス 389"/>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45555</xdr:rowOff>
    </xdr:from>
    <xdr:to>
      <xdr:col>54</xdr:col>
      <xdr:colOff>189865</xdr:colOff>
      <xdr:row>79</xdr:row>
      <xdr:rowOff>44450</xdr:rowOff>
    </xdr:to>
    <xdr:cxnSp macro="">
      <xdr:nvCxnSpPr>
        <xdr:cNvPr id="394" name="直線コネクタ 393"/>
        <xdr:cNvCxnSpPr/>
      </xdr:nvCxnSpPr>
      <xdr:spPr>
        <a:xfrm flipV="1">
          <a:off x="10475595" y="12218505"/>
          <a:ext cx="1270" cy="1370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6" name="直線コネクタ 39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163682</xdr:rowOff>
    </xdr:from>
    <xdr:ext cx="534377" cy="259045"/>
    <xdr:sp macro="" textlink="">
      <xdr:nvSpPr>
        <xdr:cNvPr id="397" name="普通建設事業費 （ うち新規整備　）最大値テキスト"/>
        <xdr:cNvSpPr txBox="1"/>
      </xdr:nvSpPr>
      <xdr:spPr>
        <a:xfrm>
          <a:off x="10528300" y="1199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45555</xdr:rowOff>
    </xdr:from>
    <xdr:to>
      <xdr:col>55</xdr:col>
      <xdr:colOff>88900</xdr:colOff>
      <xdr:row>71</xdr:row>
      <xdr:rowOff>45555</xdr:rowOff>
    </xdr:to>
    <xdr:cxnSp macro="">
      <xdr:nvCxnSpPr>
        <xdr:cNvPr id="398" name="直線コネクタ 397"/>
        <xdr:cNvCxnSpPr/>
      </xdr:nvCxnSpPr>
      <xdr:spPr>
        <a:xfrm>
          <a:off x="10388600" y="1221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143166</xdr:rowOff>
    </xdr:from>
    <xdr:to>
      <xdr:col>55</xdr:col>
      <xdr:colOff>0</xdr:colOff>
      <xdr:row>79</xdr:row>
      <xdr:rowOff>3054</xdr:rowOff>
    </xdr:to>
    <xdr:cxnSp macro="">
      <xdr:nvCxnSpPr>
        <xdr:cNvPr id="399" name="直線コネクタ 398"/>
        <xdr:cNvCxnSpPr/>
      </xdr:nvCxnSpPr>
      <xdr:spPr>
        <a:xfrm>
          <a:off x="9639300" y="13516266"/>
          <a:ext cx="838200" cy="31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152849</xdr:rowOff>
    </xdr:from>
    <xdr:ext cx="534377" cy="259045"/>
    <xdr:sp macro="" textlink="">
      <xdr:nvSpPr>
        <xdr:cNvPr id="400" name="普通建設事業費 （ うち新規整備　）平均値テキスト"/>
        <xdr:cNvSpPr txBox="1"/>
      </xdr:nvSpPr>
      <xdr:spPr>
        <a:xfrm>
          <a:off x="10528300" y="131830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129972</xdr:rowOff>
    </xdr:from>
    <xdr:to>
      <xdr:col>55</xdr:col>
      <xdr:colOff>50800</xdr:colOff>
      <xdr:row>78</xdr:row>
      <xdr:rowOff>60122</xdr:rowOff>
    </xdr:to>
    <xdr:sp macro="" textlink="">
      <xdr:nvSpPr>
        <xdr:cNvPr id="401" name="フローチャート: 判断 400"/>
        <xdr:cNvSpPr/>
      </xdr:nvSpPr>
      <xdr:spPr>
        <a:xfrm>
          <a:off x="10426700" y="1333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93790</xdr:rowOff>
    </xdr:from>
    <xdr:to>
      <xdr:col>50</xdr:col>
      <xdr:colOff>114300</xdr:colOff>
      <xdr:row>78</xdr:row>
      <xdr:rowOff>143166</xdr:rowOff>
    </xdr:to>
    <xdr:cxnSp macro="">
      <xdr:nvCxnSpPr>
        <xdr:cNvPr id="402" name="直線コネクタ 401"/>
        <xdr:cNvCxnSpPr/>
      </xdr:nvCxnSpPr>
      <xdr:spPr>
        <a:xfrm>
          <a:off x="8750300" y="13466890"/>
          <a:ext cx="889000" cy="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77146</xdr:rowOff>
    </xdr:from>
    <xdr:to>
      <xdr:col>50</xdr:col>
      <xdr:colOff>165100</xdr:colOff>
      <xdr:row>78</xdr:row>
      <xdr:rowOff>7296</xdr:rowOff>
    </xdr:to>
    <xdr:sp macro="" textlink="">
      <xdr:nvSpPr>
        <xdr:cNvPr id="403" name="フローチャート: 判断 402"/>
        <xdr:cNvSpPr/>
      </xdr:nvSpPr>
      <xdr:spPr>
        <a:xfrm>
          <a:off x="9588500" y="1327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23823</xdr:rowOff>
    </xdr:from>
    <xdr:ext cx="534377" cy="259045"/>
    <xdr:sp macro="" textlink="">
      <xdr:nvSpPr>
        <xdr:cNvPr id="404" name="テキスト ボックス 403"/>
        <xdr:cNvSpPr txBox="1"/>
      </xdr:nvSpPr>
      <xdr:spPr>
        <a:xfrm>
          <a:off x="9372111" y="1305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168275</xdr:rowOff>
    </xdr:from>
    <xdr:to>
      <xdr:col>45</xdr:col>
      <xdr:colOff>177800</xdr:colOff>
      <xdr:row>78</xdr:row>
      <xdr:rowOff>93790</xdr:rowOff>
    </xdr:to>
    <xdr:cxnSp macro="">
      <xdr:nvCxnSpPr>
        <xdr:cNvPr id="405" name="直線コネクタ 404"/>
        <xdr:cNvCxnSpPr/>
      </xdr:nvCxnSpPr>
      <xdr:spPr>
        <a:xfrm>
          <a:off x="7861300" y="13027025"/>
          <a:ext cx="889000" cy="439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104978</xdr:rowOff>
    </xdr:from>
    <xdr:to>
      <xdr:col>46</xdr:col>
      <xdr:colOff>38100</xdr:colOff>
      <xdr:row>78</xdr:row>
      <xdr:rowOff>35128</xdr:rowOff>
    </xdr:to>
    <xdr:sp macro="" textlink="">
      <xdr:nvSpPr>
        <xdr:cNvPr id="406" name="フローチャート: 判断 405"/>
        <xdr:cNvSpPr/>
      </xdr:nvSpPr>
      <xdr:spPr>
        <a:xfrm>
          <a:off x="8699500" y="13306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51655</xdr:rowOff>
    </xdr:from>
    <xdr:ext cx="534377" cy="259045"/>
    <xdr:sp macro="" textlink="">
      <xdr:nvSpPr>
        <xdr:cNvPr id="407" name="テキスト ボックス 406"/>
        <xdr:cNvSpPr txBox="1"/>
      </xdr:nvSpPr>
      <xdr:spPr>
        <a:xfrm>
          <a:off x="8483111" y="1308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168275</xdr:rowOff>
    </xdr:from>
    <xdr:to>
      <xdr:col>41</xdr:col>
      <xdr:colOff>50800</xdr:colOff>
      <xdr:row>78</xdr:row>
      <xdr:rowOff>16923</xdr:rowOff>
    </xdr:to>
    <xdr:cxnSp macro="">
      <xdr:nvCxnSpPr>
        <xdr:cNvPr id="408" name="直線コネクタ 407"/>
        <xdr:cNvCxnSpPr/>
      </xdr:nvCxnSpPr>
      <xdr:spPr>
        <a:xfrm flipV="1">
          <a:off x="6972300" y="13027025"/>
          <a:ext cx="889000" cy="362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90024</xdr:rowOff>
    </xdr:from>
    <xdr:to>
      <xdr:col>41</xdr:col>
      <xdr:colOff>101600</xdr:colOff>
      <xdr:row>78</xdr:row>
      <xdr:rowOff>20174</xdr:rowOff>
    </xdr:to>
    <xdr:sp macro="" textlink="">
      <xdr:nvSpPr>
        <xdr:cNvPr id="409" name="フローチャート: 判断 408"/>
        <xdr:cNvSpPr/>
      </xdr:nvSpPr>
      <xdr:spPr>
        <a:xfrm>
          <a:off x="7810500" y="1329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11301</xdr:rowOff>
    </xdr:from>
    <xdr:ext cx="534377" cy="259045"/>
    <xdr:sp macro="" textlink="">
      <xdr:nvSpPr>
        <xdr:cNvPr id="410" name="テキスト ボックス 409"/>
        <xdr:cNvSpPr txBox="1"/>
      </xdr:nvSpPr>
      <xdr:spPr>
        <a:xfrm>
          <a:off x="7594111" y="1338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78290</xdr:rowOff>
    </xdr:from>
    <xdr:to>
      <xdr:col>36</xdr:col>
      <xdr:colOff>165100</xdr:colOff>
      <xdr:row>78</xdr:row>
      <xdr:rowOff>8440</xdr:rowOff>
    </xdr:to>
    <xdr:sp macro="" textlink="">
      <xdr:nvSpPr>
        <xdr:cNvPr id="411" name="フローチャート: 判断 410"/>
        <xdr:cNvSpPr/>
      </xdr:nvSpPr>
      <xdr:spPr>
        <a:xfrm>
          <a:off x="6921500" y="1327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24967</xdr:rowOff>
    </xdr:from>
    <xdr:ext cx="534377" cy="259045"/>
    <xdr:sp macro="" textlink="">
      <xdr:nvSpPr>
        <xdr:cNvPr id="412" name="テキスト ボックス 411"/>
        <xdr:cNvSpPr txBox="1"/>
      </xdr:nvSpPr>
      <xdr:spPr>
        <a:xfrm>
          <a:off x="6705111" y="1305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123704</xdr:rowOff>
    </xdr:from>
    <xdr:to>
      <xdr:col>55</xdr:col>
      <xdr:colOff>50800</xdr:colOff>
      <xdr:row>79</xdr:row>
      <xdr:rowOff>53854</xdr:rowOff>
    </xdr:to>
    <xdr:sp macro="" textlink="">
      <xdr:nvSpPr>
        <xdr:cNvPr id="418" name="楕円 417"/>
        <xdr:cNvSpPr/>
      </xdr:nvSpPr>
      <xdr:spPr>
        <a:xfrm>
          <a:off x="10426700" y="1349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38631</xdr:rowOff>
    </xdr:from>
    <xdr:ext cx="469744" cy="259045"/>
    <xdr:sp macro="" textlink="">
      <xdr:nvSpPr>
        <xdr:cNvPr id="419" name="普通建設事業費 （ うち新規整備　）該当値テキスト"/>
        <xdr:cNvSpPr txBox="1"/>
      </xdr:nvSpPr>
      <xdr:spPr>
        <a:xfrm>
          <a:off x="10528300" y="13411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92366</xdr:rowOff>
    </xdr:from>
    <xdr:to>
      <xdr:col>50</xdr:col>
      <xdr:colOff>165100</xdr:colOff>
      <xdr:row>79</xdr:row>
      <xdr:rowOff>22516</xdr:rowOff>
    </xdr:to>
    <xdr:sp macro="" textlink="">
      <xdr:nvSpPr>
        <xdr:cNvPr id="420" name="楕円 419"/>
        <xdr:cNvSpPr/>
      </xdr:nvSpPr>
      <xdr:spPr>
        <a:xfrm>
          <a:off x="9588500" y="13465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13643</xdr:rowOff>
    </xdr:from>
    <xdr:ext cx="469744" cy="259045"/>
    <xdr:sp macro="" textlink="">
      <xdr:nvSpPr>
        <xdr:cNvPr id="421" name="テキスト ボックス 420"/>
        <xdr:cNvSpPr txBox="1"/>
      </xdr:nvSpPr>
      <xdr:spPr>
        <a:xfrm>
          <a:off x="9404428" y="13558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42990</xdr:rowOff>
    </xdr:from>
    <xdr:to>
      <xdr:col>46</xdr:col>
      <xdr:colOff>38100</xdr:colOff>
      <xdr:row>78</xdr:row>
      <xdr:rowOff>144590</xdr:rowOff>
    </xdr:to>
    <xdr:sp macro="" textlink="">
      <xdr:nvSpPr>
        <xdr:cNvPr id="422" name="楕円 421"/>
        <xdr:cNvSpPr/>
      </xdr:nvSpPr>
      <xdr:spPr>
        <a:xfrm>
          <a:off x="8699500" y="13416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135717</xdr:rowOff>
    </xdr:from>
    <xdr:ext cx="469744" cy="259045"/>
    <xdr:sp macro="" textlink="">
      <xdr:nvSpPr>
        <xdr:cNvPr id="423" name="テキスト ボックス 422"/>
        <xdr:cNvSpPr txBox="1"/>
      </xdr:nvSpPr>
      <xdr:spPr>
        <a:xfrm>
          <a:off x="8515428" y="13508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117475</xdr:rowOff>
    </xdr:from>
    <xdr:to>
      <xdr:col>41</xdr:col>
      <xdr:colOff>101600</xdr:colOff>
      <xdr:row>76</xdr:row>
      <xdr:rowOff>47625</xdr:rowOff>
    </xdr:to>
    <xdr:sp macro="" textlink="">
      <xdr:nvSpPr>
        <xdr:cNvPr id="424" name="楕円 423"/>
        <xdr:cNvSpPr/>
      </xdr:nvSpPr>
      <xdr:spPr>
        <a:xfrm>
          <a:off x="7810500" y="1297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64152</xdr:rowOff>
    </xdr:from>
    <xdr:ext cx="534377" cy="259045"/>
    <xdr:sp macro="" textlink="">
      <xdr:nvSpPr>
        <xdr:cNvPr id="425" name="テキスト ボックス 424"/>
        <xdr:cNvSpPr txBox="1"/>
      </xdr:nvSpPr>
      <xdr:spPr>
        <a:xfrm>
          <a:off x="7594111" y="1275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137573</xdr:rowOff>
    </xdr:from>
    <xdr:to>
      <xdr:col>36</xdr:col>
      <xdr:colOff>165100</xdr:colOff>
      <xdr:row>78</xdr:row>
      <xdr:rowOff>67723</xdr:rowOff>
    </xdr:to>
    <xdr:sp macro="" textlink="">
      <xdr:nvSpPr>
        <xdr:cNvPr id="426" name="楕円 425"/>
        <xdr:cNvSpPr/>
      </xdr:nvSpPr>
      <xdr:spPr>
        <a:xfrm>
          <a:off x="6921500" y="1333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58850</xdr:rowOff>
    </xdr:from>
    <xdr:ext cx="534377" cy="259045"/>
    <xdr:sp macro="" textlink="">
      <xdr:nvSpPr>
        <xdr:cNvPr id="427" name="テキスト ボックス 426"/>
        <xdr:cNvSpPr txBox="1"/>
      </xdr:nvSpPr>
      <xdr:spPr>
        <a:xfrm>
          <a:off x="6705111" y="13431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1" name="テキスト ボックス 44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3" name="テキスト ボックス 44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5" name="テキスト ボックス 44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101778</xdr:rowOff>
    </xdr:from>
    <xdr:to>
      <xdr:col>54</xdr:col>
      <xdr:colOff>189865</xdr:colOff>
      <xdr:row>99</xdr:row>
      <xdr:rowOff>14136</xdr:rowOff>
    </xdr:to>
    <xdr:cxnSp macro="">
      <xdr:nvCxnSpPr>
        <xdr:cNvPr id="451" name="直線コネクタ 450"/>
        <xdr:cNvCxnSpPr/>
      </xdr:nvCxnSpPr>
      <xdr:spPr>
        <a:xfrm flipV="1">
          <a:off x="10475595" y="15703728"/>
          <a:ext cx="1270" cy="1283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17963</xdr:rowOff>
    </xdr:from>
    <xdr:ext cx="469744" cy="259045"/>
    <xdr:sp macro="" textlink="">
      <xdr:nvSpPr>
        <xdr:cNvPr id="452" name="普通建設事業費 （ うち更新整備　）最小値テキスト"/>
        <xdr:cNvSpPr txBox="1"/>
      </xdr:nvSpPr>
      <xdr:spPr>
        <a:xfrm>
          <a:off x="10528300" y="16991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14136</xdr:rowOff>
    </xdr:from>
    <xdr:to>
      <xdr:col>55</xdr:col>
      <xdr:colOff>88900</xdr:colOff>
      <xdr:row>99</xdr:row>
      <xdr:rowOff>14136</xdr:rowOff>
    </xdr:to>
    <xdr:cxnSp macro="">
      <xdr:nvCxnSpPr>
        <xdr:cNvPr id="453" name="直線コネクタ 452"/>
        <xdr:cNvCxnSpPr/>
      </xdr:nvCxnSpPr>
      <xdr:spPr>
        <a:xfrm>
          <a:off x="10388600" y="1698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48455</xdr:rowOff>
    </xdr:from>
    <xdr:ext cx="599010" cy="259045"/>
    <xdr:sp macro="" textlink="">
      <xdr:nvSpPr>
        <xdr:cNvPr id="454" name="普通建設事業費 （ うち更新整備　）最大値テキスト"/>
        <xdr:cNvSpPr txBox="1"/>
      </xdr:nvSpPr>
      <xdr:spPr>
        <a:xfrm>
          <a:off x="10528300" y="15478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101778</xdr:rowOff>
    </xdr:from>
    <xdr:to>
      <xdr:col>55</xdr:col>
      <xdr:colOff>88900</xdr:colOff>
      <xdr:row>91</xdr:row>
      <xdr:rowOff>101778</xdr:rowOff>
    </xdr:to>
    <xdr:cxnSp macro="">
      <xdr:nvCxnSpPr>
        <xdr:cNvPr id="455" name="直線コネクタ 454"/>
        <xdr:cNvCxnSpPr/>
      </xdr:nvCxnSpPr>
      <xdr:spPr>
        <a:xfrm>
          <a:off x="10388600" y="15703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77445</xdr:rowOff>
    </xdr:from>
    <xdr:to>
      <xdr:col>55</xdr:col>
      <xdr:colOff>0</xdr:colOff>
      <xdr:row>97</xdr:row>
      <xdr:rowOff>118224</xdr:rowOff>
    </xdr:to>
    <xdr:cxnSp macro="">
      <xdr:nvCxnSpPr>
        <xdr:cNvPr id="456" name="直線コネクタ 455"/>
        <xdr:cNvCxnSpPr/>
      </xdr:nvCxnSpPr>
      <xdr:spPr>
        <a:xfrm flipV="1">
          <a:off x="9639300" y="16708095"/>
          <a:ext cx="838200" cy="40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23310</xdr:rowOff>
    </xdr:from>
    <xdr:ext cx="534377" cy="259045"/>
    <xdr:sp macro="" textlink="">
      <xdr:nvSpPr>
        <xdr:cNvPr id="457" name="普通建設事業費 （ うち更新整備　）平均値テキスト"/>
        <xdr:cNvSpPr txBox="1"/>
      </xdr:nvSpPr>
      <xdr:spPr>
        <a:xfrm>
          <a:off x="10528300" y="16482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433</xdr:rowOff>
    </xdr:from>
    <xdr:to>
      <xdr:col>55</xdr:col>
      <xdr:colOff>50800</xdr:colOff>
      <xdr:row>97</xdr:row>
      <xdr:rowOff>102033</xdr:rowOff>
    </xdr:to>
    <xdr:sp macro="" textlink="">
      <xdr:nvSpPr>
        <xdr:cNvPr id="458" name="フローチャート: 判断 457"/>
        <xdr:cNvSpPr/>
      </xdr:nvSpPr>
      <xdr:spPr>
        <a:xfrm>
          <a:off x="10426700" y="166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118224</xdr:rowOff>
    </xdr:from>
    <xdr:to>
      <xdr:col>50</xdr:col>
      <xdr:colOff>114300</xdr:colOff>
      <xdr:row>98</xdr:row>
      <xdr:rowOff>135661</xdr:rowOff>
    </xdr:to>
    <xdr:cxnSp macro="">
      <xdr:nvCxnSpPr>
        <xdr:cNvPr id="459" name="直線コネクタ 458"/>
        <xdr:cNvCxnSpPr/>
      </xdr:nvCxnSpPr>
      <xdr:spPr>
        <a:xfrm flipV="1">
          <a:off x="8750300" y="16748874"/>
          <a:ext cx="889000" cy="188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35153</xdr:rowOff>
    </xdr:from>
    <xdr:to>
      <xdr:col>50</xdr:col>
      <xdr:colOff>165100</xdr:colOff>
      <xdr:row>97</xdr:row>
      <xdr:rowOff>136753</xdr:rowOff>
    </xdr:to>
    <xdr:sp macro="" textlink="">
      <xdr:nvSpPr>
        <xdr:cNvPr id="460" name="フローチャート: 判断 459"/>
        <xdr:cNvSpPr/>
      </xdr:nvSpPr>
      <xdr:spPr>
        <a:xfrm>
          <a:off x="9588500" y="1666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153280</xdr:rowOff>
    </xdr:from>
    <xdr:ext cx="534377" cy="259045"/>
    <xdr:sp macro="" textlink="">
      <xdr:nvSpPr>
        <xdr:cNvPr id="461" name="テキスト ボックス 460"/>
        <xdr:cNvSpPr txBox="1"/>
      </xdr:nvSpPr>
      <xdr:spPr>
        <a:xfrm>
          <a:off x="9372111" y="1644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133059</xdr:rowOff>
    </xdr:from>
    <xdr:to>
      <xdr:col>45</xdr:col>
      <xdr:colOff>177800</xdr:colOff>
      <xdr:row>98</xdr:row>
      <xdr:rowOff>135661</xdr:rowOff>
    </xdr:to>
    <xdr:cxnSp macro="">
      <xdr:nvCxnSpPr>
        <xdr:cNvPr id="462" name="直線コネクタ 461"/>
        <xdr:cNvCxnSpPr/>
      </xdr:nvCxnSpPr>
      <xdr:spPr>
        <a:xfrm>
          <a:off x="7861300" y="16935159"/>
          <a:ext cx="889000" cy="2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60007</xdr:rowOff>
    </xdr:from>
    <xdr:to>
      <xdr:col>46</xdr:col>
      <xdr:colOff>38100</xdr:colOff>
      <xdr:row>97</xdr:row>
      <xdr:rowOff>161607</xdr:rowOff>
    </xdr:to>
    <xdr:sp macro="" textlink="">
      <xdr:nvSpPr>
        <xdr:cNvPr id="463" name="フローチャート: 判断 462"/>
        <xdr:cNvSpPr/>
      </xdr:nvSpPr>
      <xdr:spPr>
        <a:xfrm>
          <a:off x="8699500" y="1669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6684</xdr:rowOff>
    </xdr:from>
    <xdr:ext cx="534377" cy="259045"/>
    <xdr:sp macro="" textlink="">
      <xdr:nvSpPr>
        <xdr:cNvPr id="464" name="テキスト ボックス 463"/>
        <xdr:cNvSpPr txBox="1"/>
      </xdr:nvSpPr>
      <xdr:spPr>
        <a:xfrm>
          <a:off x="8483111" y="1646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133059</xdr:rowOff>
    </xdr:from>
    <xdr:to>
      <xdr:col>41</xdr:col>
      <xdr:colOff>50800</xdr:colOff>
      <xdr:row>98</xdr:row>
      <xdr:rowOff>138113</xdr:rowOff>
    </xdr:to>
    <xdr:cxnSp macro="">
      <xdr:nvCxnSpPr>
        <xdr:cNvPr id="465" name="直線コネクタ 464"/>
        <xdr:cNvCxnSpPr/>
      </xdr:nvCxnSpPr>
      <xdr:spPr>
        <a:xfrm flipV="1">
          <a:off x="6972300" y="16935159"/>
          <a:ext cx="889000" cy="5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11151</xdr:rowOff>
    </xdr:from>
    <xdr:to>
      <xdr:col>41</xdr:col>
      <xdr:colOff>101600</xdr:colOff>
      <xdr:row>97</xdr:row>
      <xdr:rowOff>112751</xdr:rowOff>
    </xdr:to>
    <xdr:sp macro="" textlink="">
      <xdr:nvSpPr>
        <xdr:cNvPr id="466" name="フローチャート: 判断 465"/>
        <xdr:cNvSpPr/>
      </xdr:nvSpPr>
      <xdr:spPr>
        <a:xfrm>
          <a:off x="7810500" y="1664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129278</xdr:rowOff>
    </xdr:from>
    <xdr:ext cx="534377" cy="259045"/>
    <xdr:sp macro="" textlink="">
      <xdr:nvSpPr>
        <xdr:cNvPr id="467" name="テキスト ボックス 466"/>
        <xdr:cNvSpPr txBox="1"/>
      </xdr:nvSpPr>
      <xdr:spPr>
        <a:xfrm>
          <a:off x="7594111" y="16417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49504</xdr:rowOff>
    </xdr:from>
    <xdr:to>
      <xdr:col>36</xdr:col>
      <xdr:colOff>165100</xdr:colOff>
      <xdr:row>97</xdr:row>
      <xdr:rowOff>151104</xdr:rowOff>
    </xdr:to>
    <xdr:sp macro="" textlink="">
      <xdr:nvSpPr>
        <xdr:cNvPr id="468" name="フローチャート: 判断 467"/>
        <xdr:cNvSpPr/>
      </xdr:nvSpPr>
      <xdr:spPr>
        <a:xfrm>
          <a:off x="6921500" y="1668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167631</xdr:rowOff>
    </xdr:from>
    <xdr:ext cx="534377" cy="259045"/>
    <xdr:sp macro="" textlink="">
      <xdr:nvSpPr>
        <xdr:cNvPr id="469" name="テキスト ボックス 468"/>
        <xdr:cNvSpPr txBox="1"/>
      </xdr:nvSpPr>
      <xdr:spPr>
        <a:xfrm>
          <a:off x="6705111" y="1645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26645</xdr:rowOff>
    </xdr:from>
    <xdr:to>
      <xdr:col>55</xdr:col>
      <xdr:colOff>50800</xdr:colOff>
      <xdr:row>97</xdr:row>
      <xdr:rowOff>128245</xdr:rowOff>
    </xdr:to>
    <xdr:sp macro="" textlink="">
      <xdr:nvSpPr>
        <xdr:cNvPr id="475" name="楕円 474"/>
        <xdr:cNvSpPr/>
      </xdr:nvSpPr>
      <xdr:spPr>
        <a:xfrm>
          <a:off x="10426700" y="1665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5072</xdr:rowOff>
    </xdr:from>
    <xdr:ext cx="534377" cy="259045"/>
    <xdr:sp macro="" textlink="">
      <xdr:nvSpPr>
        <xdr:cNvPr id="476" name="普通建設事業費 （ うち更新整備　）該当値テキスト"/>
        <xdr:cNvSpPr txBox="1"/>
      </xdr:nvSpPr>
      <xdr:spPr>
        <a:xfrm>
          <a:off x="10528300" y="16635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67424</xdr:rowOff>
    </xdr:from>
    <xdr:to>
      <xdr:col>50</xdr:col>
      <xdr:colOff>165100</xdr:colOff>
      <xdr:row>97</xdr:row>
      <xdr:rowOff>169024</xdr:rowOff>
    </xdr:to>
    <xdr:sp macro="" textlink="">
      <xdr:nvSpPr>
        <xdr:cNvPr id="477" name="楕円 476"/>
        <xdr:cNvSpPr/>
      </xdr:nvSpPr>
      <xdr:spPr>
        <a:xfrm>
          <a:off x="9588500" y="1669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160151</xdr:rowOff>
    </xdr:from>
    <xdr:ext cx="534377" cy="259045"/>
    <xdr:sp macro="" textlink="">
      <xdr:nvSpPr>
        <xdr:cNvPr id="478" name="テキスト ボックス 477"/>
        <xdr:cNvSpPr txBox="1"/>
      </xdr:nvSpPr>
      <xdr:spPr>
        <a:xfrm>
          <a:off x="9372111" y="16790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84861</xdr:rowOff>
    </xdr:from>
    <xdr:to>
      <xdr:col>46</xdr:col>
      <xdr:colOff>38100</xdr:colOff>
      <xdr:row>99</xdr:row>
      <xdr:rowOff>15011</xdr:rowOff>
    </xdr:to>
    <xdr:sp macro="" textlink="">
      <xdr:nvSpPr>
        <xdr:cNvPr id="479" name="楕円 478"/>
        <xdr:cNvSpPr/>
      </xdr:nvSpPr>
      <xdr:spPr>
        <a:xfrm>
          <a:off x="8699500" y="1688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6138</xdr:rowOff>
    </xdr:from>
    <xdr:ext cx="469744" cy="259045"/>
    <xdr:sp macro="" textlink="">
      <xdr:nvSpPr>
        <xdr:cNvPr id="480" name="テキスト ボックス 479"/>
        <xdr:cNvSpPr txBox="1"/>
      </xdr:nvSpPr>
      <xdr:spPr>
        <a:xfrm>
          <a:off x="8515428" y="1697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82259</xdr:rowOff>
    </xdr:from>
    <xdr:to>
      <xdr:col>41</xdr:col>
      <xdr:colOff>101600</xdr:colOff>
      <xdr:row>99</xdr:row>
      <xdr:rowOff>12409</xdr:rowOff>
    </xdr:to>
    <xdr:sp macro="" textlink="">
      <xdr:nvSpPr>
        <xdr:cNvPr id="481" name="楕円 480"/>
        <xdr:cNvSpPr/>
      </xdr:nvSpPr>
      <xdr:spPr>
        <a:xfrm>
          <a:off x="7810500" y="16884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3536</xdr:rowOff>
    </xdr:from>
    <xdr:ext cx="469744" cy="259045"/>
    <xdr:sp macro="" textlink="">
      <xdr:nvSpPr>
        <xdr:cNvPr id="482" name="テキスト ボックス 481"/>
        <xdr:cNvSpPr txBox="1"/>
      </xdr:nvSpPr>
      <xdr:spPr>
        <a:xfrm>
          <a:off x="7626428" y="16977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87313</xdr:rowOff>
    </xdr:from>
    <xdr:to>
      <xdr:col>36</xdr:col>
      <xdr:colOff>165100</xdr:colOff>
      <xdr:row>99</xdr:row>
      <xdr:rowOff>17463</xdr:rowOff>
    </xdr:to>
    <xdr:sp macro="" textlink="">
      <xdr:nvSpPr>
        <xdr:cNvPr id="483" name="楕円 482"/>
        <xdr:cNvSpPr/>
      </xdr:nvSpPr>
      <xdr:spPr>
        <a:xfrm>
          <a:off x="6921500" y="1688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8590</xdr:rowOff>
    </xdr:from>
    <xdr:ext cx="469744" cy="259045"/>
    <xdr:sp macro="" textlink="">
      <xdr:nvSpPr>
        <xdr:cNvPr id="484" name="テキスト ボックス 483"/>
        <xdr:cNvSpPr txBox="1"/>
      </xdr:nvSpPr>
      <xdr:spPr>
        <a:xfrm>
          <a:off x="6737428" y="16982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5" name="直線コネクタ 494"/>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6" name="テキスト ボックス 495"/>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7" name="直線コネクタ 49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8" name="テキスト ボックス 49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9" name="直線コネクタ 498"/>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0" name="テキスト ボックス 499"/>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2" name="テキスト ボックス 50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37744</xdr:rowOff>
    </xdr:from>
    <xdr:to>
      <xdr:col>85</xdr:col>
      <xdr:colOff>126364</xdr:colOff>
      <xdr:row>38</xdr:row>
      <xdr:rowOff>25400</xdr:rowOff>
    </xdr:to>
    <xdr:cxnSp macro="">
      <xdr:nvCxnSpPr>
        <xdr:cNvPr id="504" name="直線コネクタ 503"/>
        <xdr:cNvCxnSpPr/>
      </xdr:nvCxnSpPr>
      <xdr:spPr>
        <a:xfrm flipV="1">
          <a:off x="16317595" y="5352694"/>
          <a:ext cx="1269" cy="1187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5" name="災害復旧事業費最小値テキスト"/>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6" name="直線コネクタ 505"/>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155871</xdr:rowOff>
    </xdr:from>
    <xdr:ext cx="534377" cy="259045"/>
    <xdr:sp macro="" textlink="">
      <xdr:nvSpPr>
        <xdr:cNvPr id="507" name="災害復旧事業費最大値テキスト"/>
        <xdr:cNvSpPr txBox="1"/>
      </xdr:nvSpPr>
      <xdr:spPr>
        <a:xfrm>
          <a:off x="16370300" y="5127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37744</xdr:rowOff>
    </xdr:from>
    <xdr:to>
      <xdr:col>86</xdr:col>
      <xdr:colOff>25400</xdr:colOff>
      <xdr:row>31</xdr:row>
      <xdr:rowOff>37744</xdr:rowOff>
    </xdr:to>
    <xdr:cxnSp macro="">
      <xdr:nvCxnSpPr>
        <xdr:cNvPr id="508" name="直線コネクタ 507"/>
        <xdr:cNvCxnSpPr/>
      </xdr:nvCxnSpPr>
      <xdr:spPr>
        <a:xfrm>
          <a:off x="16230600" y="5352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26029</xdr:rowOff>
    </xdr:from>
    <xdr:to>
      <xdr:col>85</xdr:col>
      <xdr:colOff>127000</xdr:colOff>
      <xdr:row>37</xdr:row>
      <xdr:rowOff>57804</xdr:rowOff>
    </xdr:to>
    <xdr:cxnSp macro="">
      <xdr:nvCxnSpPr>
        <xdr:cNvPr id="509" name="直線コネクタ 508"/>
        <xdr:cNvCxnSpPr/>
      </xdr:nvCxnSpPr>
      <xdr:spPr>
        <a:xfrm flipV="1">
          <a:off x="15481300" y="6369679"/>
          <a:ext cx="838200" cy="31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67670</xdr:rowOff>
    </xdr:from>
    <xdr:ext cx="378565" cy="259045"/>
    <xdr:sp macro="" textlink="">
      <xdr:nvSpPr>
        <xdr:cNvPr id="510" name="災害復旧事業費平均値テキスト"/>
        <xdr:cNvSpPr txBox="1"/>
      </xdr:nvSpPr>
      <xdr:spPr>
        <a:xfrm>
          <a:off x="16370300" y="641132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89243</xdr:rowOff>
    </xdr:from>
    <xdr:to>
      <xdr:col>85</xdr:col>
      <xdr:colOff>177800</xdr:colOff>
      <xdr:row>38</xdr:row>
      <xdr:rowOff>19393</xdr:rowOff>
    </xdr:to>
    <xdr:sp macro="" textlink="">
      <xdr:nvSpPr>
        <xdr:cNvPr id="511" name="フローチャート: 判断 510"/>
        <xdr:cNvSpPr/>
      </xdr:nvSpPr>
      <xdr:spPr>
        <a:xfrm>
          <a:off x="16268700" y="643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142043</xdr:rowOff>
    </xdr:from>
    <xdr:to>
      <xdr:col>81</xdr:col>
      <xdr:colOff>50800</xdr:colOff>
      <xdr:row>37</xdr:row>
      <xdr:rowOff>57804</xdr:rowOff>
    </xdr:to>
    <xdr:cxnSp macro="">
      <xdr:nvCxnSpPr>
        <xdr:cNvPr id="512" name="直線コネクタ 511"/>
        <xdr:cNvCxnSpPr/>
      </xdr:nvCxnSpPr>
      <xdr:spPr>
        <a:xfrm>
          <a:off x="14592300" y="6142793"/>
          <a:ext cx="889000" cy="258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72327</xdr:rowOff>
    </xdr:from>
    <xdr:to>
      <xdr:col>81</xdr:col>
      <xdr:colOff>101600</xdr:colOff>
      <xdr:row>38</xdr:row>
      <xdr:rowOff>2477</xdr:rowOff>
    </xdr:to>
    <xdr:sp macro="" textlink="">
      <xdr:nvSpPr>
        <xdr:cNvPr id="513" name="フローチャート: 判断 512"/>
        <xdr:cNvSpPr/>
      </xdr:nvSpPr>
      <xdr:spPr>
        <a:xfrm>
          <a:off x="15430500" y="641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165054</xdr:rowOff>
    </xdr:from>
    <xdr:ext cx="469744" cy="259045"/>
    <xdr:sp macro="" textlink="">
      <xdr:nvSpPr>
        <xdr:cNvPr id="514" name="テキスト ボックス 513"/>
        <xdr:cNvSpPr txBox="1"/>
      </xdr:nvSpPr>
      <xdr:spPr>
        <a:xfrm>
          <a:off x="15246428" y="6508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142043</xdr:rowOff>
    </xdr:from>
    <xdr:to>
      <xdr:col>76</xdr:col>
      <xdr:colOff>114300</xdr:colOff>
      <xdr:row>37</xdr:row>
      <xdr:rowOff>58661</xdr:rowOff>
    </xdr:to>
    <xdr:cxnSp macro="">
      <xdr:nvCxnSpPr>
        <xdr:cNvPr id="515" name="直線コネクタ 514"/>
        <xdr:cNvCxnSpPr/>
      </xdr:nvCxnSpPr>
      <xdr:spPr>
        <a:xfrm flipV="1">
          <a:off x="13703300" y="6142793"/>
          <a:ext cx="889000" cy="259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51352</xdr:rowOff>
    </xdr:from>
    <xdr:to>
      <xdr:col>76</xdr:col>
      <xdr:colOff>165100</xdr:colOff>
      <xdr:row>37</xdr:row>
      <xdr:rowOff>152952</xdr:rowOff>
    </xdr:to>
    <xdr:sp macro="" textlink="">
      <xdr:nvSpPr>
        <xdr:cNvPr id="516" name="フローチャート: 判断 515"/>
        <xdr:cNvSpPr/>
      </xdr:nvSpPr>
      <xdr:spPr>
        <a:xfrm>
          <a:off x="14541500" y="639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144080</xdr:rowOff>
    </xdr:from>
    <xdr:ext cx="469744" cy="259045"/>
    <xdr:sp macro="" textlink="">
      <xdr:nvSpPr>
        <xdr:cNvPr id="517" name="テキスト ボックス 516"/>
        <xdr:cNvSpPr txBox="1"/>
      </xdr:nvSpPr>
      <xdr:spPr>
        <a:xfrm>
          <a:off x="14357428" y="648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58661</xdr:rowOff>
    </xdr:from>
    <xdr:to>
      <xdr:col>71</xdr:col>
      <xdr:colOff>177800</xdr:colOff>
      <xdr:row>38</xdr:row>
      <xdr:rowOff>9284</xdr:rowOff>
    </xdr:to>
    <xdr:cxnSp macro="">
      <xdr:nvCxnSpPr>
        <xdr:cNvPr id="518" name="直線コネクタ 517"/>
        <xdr:cNvCxnSpPr/>
      </xdr:nvCxnSpPr>
      <xdr:spPr>
        <a:xfrm flipV="1">
          <a:off x="12814300" y="6402311"/>
          <a:ext cx="889000" cy="122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111189</xdr:rowOff>
    </xdr:from>
    <xdr:to>
      <xdr:col>72</xdr:col>
      <xdr:colOff>38100</xdr:colOff>
      <xdr:row>38</xdr:row>
      <xdr:rowOff>41339</xdr:rowOff>
    </xdr:to>
    <xdr:sp macro="" textlink="">
      <xdr:nvSpPr>
        <xdr:cNvPr id="519" name="フローチャート: 判断 518"/>
        <xdr:cNvSpPr/>
      </xdr:nvSpPr>
      <xdr:spPr>
        <a:xfrm>
          <a:off x="13652500" y="645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32466</xdr:rowOff>
    </xdr:from>
    <xdr:ext cx="378565" cy="259045"/>
    <xdr:sp macro="" textlink="">
      <xdr:nvSpPr>
        <xdr:cNvPr id="520" name="テキスト ボックス 519"/>
        <xdr:cNvSpPr txBox="1"/>
      </xdr:nvSpPr>
      <xdr:spPr>
        <a:xfrm>
          <a:off x="13514017" y="65475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121761</xdr:rowOff>
    </xdr:from>
    <xdr:to>
      <xdr:col>67</xdr:col>
      <xdr:colOff>101600</xdr:colOff>
      <xdr:row>38</xdr:row>
      <xdr:rowOff>51912</xdr:rowOff>
    </xdr:to>
    <xdr:sp macro="" textlink="">
      <xdr:nvSpPr>
        <xdr:cNvPr id="521" name="フローチャート: 判断 520"/>
        <xdr:cNvSpPr/>
      </xdr:nvSpPr>
      <xdr:spPr>
        <a:xfrm>
          <a:off x="12763500" y="64654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68438</xdr:rowOff>
    </xdr:from>
    <xdr:ext cx="378565" cy="259045"/>
    <xdr:sp macro="" textlink="">
      <xdr:nvSpPr>
        <xdr:cNvPr id="522" name="テキスト ボックス 521"/>
        <xdr:cNvSpPr txBox="1"/>
      </xdr:nvSpPr>
      <xdr:spPr>
        <a:xfrm>
          <a:off x="12625017" y="6240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146679</xdr:rowOff>
    </xdr:from>
    <xdr:to>
      <xdr:col>85</xdr:col>
      <xdr:colOff>177800</xdr:colOff>
      <xdr:row>37</xdr:row>
      <xdr:rowOff>76829</xdr:rowOff>
    </xdr:to>
    <xdr:sp macro="" textlink="">
      <xdr:nvSpPr>
        <xdr:cNvPr id="528" name="楕円 527"/>
        <xdr:cNvSpPr/>
      </xdr:nvSpPr>
      <xdr:spPr>
        <a:xfrm>
          <a:off x="16268700" y="6318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169556</xdr:rowOff>
    </xdr:from>
    <xdr:ext cx="469744" cy="259045"/>
    <xdr:sp macro="" textlink="">
      <xdr:nvSpPr>
        <xdr:cNvPr id="529" name="災害復旧事業費該当値テキスト"/>
        <xdr:cNvSpPr txBox="1"/>
      </xdr:nvSpPr>
      <xdr:spPr>
        <a:xfrm>
          <a:off x="16370300" y="6170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7004</xdr:rowOff>
    </xdr:from>
    <xdr:to>
      <xdr:col>81</xdr:col>
      <xdr:colOff>101600</xdr:colOff>
      <xdr:row>37</xdr:row>
      <xdr:rowOff>108604</xdr:rowOff>
    </xdr:to>
    <xdr:sp macro="" textlink="">
      <xdr:nvSpPr>
        <xdr:cNvPr id="530" name="楕円 529"/>
        <xdr:cNvSpPr/>
      </xdr:nvSpPr>
      <xdr:spPr>
        <a:xfrm>
          <a:off x="15430500" y="635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125131</xdr:rowOff>
    </xdr:from>
    <xdr:ext cx="469744" cy="259045"/>
    <xdr:sp macro="" textlink="">
      <xdr:nvSpPr>
        <xdr:cNvPr id="531" name="テキスト ボックス 530"/>
        <xdr:cNvSpPr txBox="1"/>
      </xdr:nvSpPr>
      <xdr:spPr>
        <a:xfrm>
          <a:off x="15246428" y="6125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91243</xdr:rowOff>
    </xdr:from>
    <xdr:to>
      <xdr:col>76</xdr:col>
      <xdr:colOff>165100</xdr:colOff>
      <xdr:row>36</xdr:row>
      <xdr:rowOff>21393</xdr:rowOff>
    </xdr:to>
    <xdr:sp macro="" textlink="">
      <xdr:nvSpPr>
        <xdr:cNvPr id="532" name="楕円 531"/>
        <xdr:cNvSpPr/>
      </xdr:nvSpPr>
      <xdr:spPr>
        <a:xfrm>
          <a:off x="14541500" y="6091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34</xdr:row>
      <xdr:rowOff>37920</xdr:rowOff>
    </xdr:from>
    <xdr:ext cx="469744" cy="259045"/>
    <xdr:sp macro="" textlink="">
      <xdr:nvSpPr>
        <xdr:cNvPr id="533" name="テキスト ボックス 532"/>
        <xdr:cNvSpPr txBox="1"/>
      </xdr:nvSpPr>
      <xdr:spPr>
        <a:xfrm>
          <a:off x="14357428" y="5867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7861</xdr:rowOff>
    </xdr:from>
    <xdr:to>
      <xdr:col>72</xdr:col>
      <xdr:colOff>38100</xdr:colOff>
      <xdr:row>37</xdr:row>
      <xdr:rowOff>109461</xdr:rowOff>
    </xdr:to>
    <xdr:sp macro="" textlink="">
      <xdr:nvSpPr>
        <xdr:cNvPr id="534" name="楕円 533"/>
        <xdr:cNvSpPr/>
      </xdr:nvSpPr>
      <xdr:spPr>
        <a:xfrm>
          <a:off x="13652500" y="635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125988</xdr:rowOff>
    </xdr:from>
    <xdr:ext cx="469744" cy="259045"/>
    <xdr:sp macro="" textlink="">
      <xdr:nvSpPr>
        <xdr:cNvPr id="535" name="テキスト ボックス 534"/>
        <xdr:cNvSpPr txBox="1"/>
      </xdr:nvSpPr>
      <xdr:spPr>
        <a:xfrm>
          <a:off x="13468428" y="6126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129934</xdr:rowOff>
    </xdr:from>
    <xdr:to>
      <xdr:col>67</xdr:col>
      <xdr:colOff>101600</xdr:colOff>
      <xdr:row>38</xdr:row>
      <xdr:rowOff>60083</xdr:rowOff>
    </xdr:to>
    <xdr:sp macro="" textlink="">
      <xdr:nvSpPr>
        <xdr:cNvPr id="536" name="楕円 535"/>
        <xdr:cNvSpPr/>
      </xdr:nvSpPr>
      <xdr:spPr>
        <a:xfrm>
          <a:off x="12763500" y="64735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51211</xdr:rowOff>
    </xdr:from>
    <xdr:ext cx="378565" cy="259045"/>
    <xdr:sp macro="" textlink="">
      <xdr:nvSpPr>
        <xdr:cNvPr id="537" name="テキスト ボックス 536"/>
        <xdr:cNvSpPr txBox="1"/>
      </xdr:nvSpPr>
      <xdr:spPr>
        <a:xfrm>
          <a:off x="12625017" y="6566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8" name="直線コネクタ 54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9" name="テキスト ボックス 54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0" name="直線コネクタ 54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1" name="テキスト ボックス 55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3" name="直線コネクタ 55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8" name="直線コネクタ 55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0" name="フローチャート: 判断 55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1" name="直線コネクタ 56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2" name="フローチャート: 判断 56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3" name="テキスト ボックス 56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4" name="直線コネクタ 56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5" name="フローチャート: 判断 56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6" name="テキスト ボックス 56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7" name="直線コネクタ 56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8" name="フローチャート: 判断 56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9" name="テキスト ボックス 56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0" name="フローチャート: 判断 56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1" name="テキスト ボックス 57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2" name="テキスト ボックス 57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3" name="テキスト ボックス 57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4" name="テキスト ボックス 57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5" name="テキスト ボックス 57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6" name="テキスト ボックス 57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楕円 57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9" name="楕円 57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0" name="テキスト ボックス 57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1" name="楕円 58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2" name="テキスト ボックス 58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3" name="楕円 58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4" name="テキスト ボックス 58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楕円 58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6" name="テキスト ボックス 58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7" name="正方形/長方形 58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8" name="正方形/長方形 58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9" name="正方形/長方形 58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0" name="正方形/長方形 58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1" name="正方形/長方形 59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2" name="正方形/長方形 59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3" name="正方形/長方形 59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4" name="正方形/長方形 59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5" name="テキスト ボックス 59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6" name="直線コネクタ 59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7" name="直線コネクタ 59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598" name="テキスト ボックス 597"/>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9" name="直線コネクタ 59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0" name="テキスト ボックス 599"/>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1" name="直線コネクタ 60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2" name="テキスト ボックス 601"/>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3" name="直線コネクタ 60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4" name="テキスト ボックス 603"/>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5" name="直線コネクタ 60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6" name="テキスト ボックス 605"/>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7" name="直線コネクタ 60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8" name="テキスト ボックス 607"/>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9" name="直線コネクタ 60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0" name="テキスト ボックス 60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139406</xdr:rowOff>
    </xdr:from>
    <xdr:to>
      <xdr:col>85</xdr:col>
      <xdr:colOff>126364</xdr:colOff>
      <xdr:row>78</xdr:row>
      <xdr:rowOff>124383</xdr:rowOff>
    </xdr:to>
    <xdr:cxnSp macro="">
      <xdr:nvCxnSpPr>
        <xdr:cNvPr id="612" name="直線コネクタ 611"/>
        <xdr:cNvCxnSpPr/>
      </xdr:nvCxnSpPr>
      <xdr:spPr>
        <a:xfrm flipV="1">
          <a:off x="16317595" y="11969456"/>
          <a:ext cx="1269" cy="1528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128210</xdr:rowOff>
    </xdr:from>
    <xdr:ext cx="469744" cy="259045"/>
    <xdr:sp macro="" textlink="">
      <xdr:nvSpPr>
        <xdr:cNvPr id="613" name="公債費最小値テキスト"/>
        <xdr:cNvSpPr txBox="1"/>
      </xdr:nvSpPr>
      <xdr:spPr>
        <a:xfrm>
          <a:off x="16370300" y="13501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124383</xdr:rowOff>
    </xdr:from>
    <xdr:to>
      <xdr:col>86</xdr:col>
      <xdr:colOff>25400</xdr:colOff>
      <xdr:row>78</xdr:row>
      <xdr:rowOff>124383</xdr:rowOff>
    </xdr:to>
    <xdr:cxnSp macro="">
      <xdr:nvCxnSpPr>
        <xdr:cNvPr id="614" name="直線コネクタ 613"/>
        <xdr:cNvCxnSpPr/>
      </xdr:nvCxnSpPr>
      <xdr:spPr>
        <a:xfrm>
          <a:off x="16230600" y="1349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86083</xdr:rowOff>
    </xdr:from>
    <xdr:ext cx="599010" cy="259045"/>
    <xdr:sp macro="" textlink="">
      <xdr:nvSpPr>
        <xdr:cNvPr id="615" name="公債費最大値テキスト"/>
        <xdr:cNvSpPr txBox="1"/>
      </xdr:nvSpPr>
      <xdr:spPr>
        <a:xfrm>
          <a:off x="16370300" y="11744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139406</xdr:rowOff>
    </xdr:from>
    <xdr:to>
      <xdr:col>86</xdr:col>
      <xdr:colOff>25400</xdr:colOff>
      <xdr:row>69</xdr:row>
      <xdr:rowOff>139406</xdr:rowOff>
    </xdr:to>
    <xdr:cxnSp macro="">
      <xdr:nvCxnSpPr>
        <xdr:cNvPr id="616" name="直線コネクタ 615"/>
        <xdr:cNvCxnSpPr/>
      </xdr:nvCxnSpPr>
      <xdr:spPr>
        <a:xfrm>
          <a:off x="16230600" y="11969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143472</xdr:rowOff>
    </xdr:from>
    <xdr:to>
      <xdr:col>85</xdr:col>
      <xdr:colOff>127000</xdr:colOff>
      <xdr:row>73</xdr:row>
      <xdr:rowOff>150052</xdr:rowOff>
    </xdr:to>
    <xdr:cxnSp macro="">
      <xdr:nvCxnSpPr>
        <xdr:cNvPr id="617" name="直線コネクタ 616"/>
        <xdr:cNvCxnSpPr/>
      </xdr:nvCxnSpPr>
      <xdr:spPr>
        <a:xfrm>
          <a:off x="15481300" y="12659322"/>
          <a:ext cx="838200" cy="6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122827</xdr:rowOff>
    </xdr:from>
    <xdr:ext cx="534377" cy="259045"/>
    <xdr:sp macro="" textlink="">
      <xdr:nvSpPr>
        <xdr:cNvPr id="618" name="公債費平均値テキスト"/>
        <xdr:cNvSpPr txBox="1"/>
      </xdr:nvSpPr>
      <xdr:spPr>
        <a:xfrm>
          <a:off x="16370300" y="12981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144400</xdr:rowOff>
    </xdr:from>
    <xdr:to>
      <xdr:col>85</xdr:col>
      <xdr:colOff>177800</xdr:colOff>
      <xdr:row>76</xdr:row>
      <xdr:rowOff>74550</xdr:rowOff>
    </xdr:to>
    <xdr:sp macro="" textlink="">
      <xdr:nvSpPr>
        <xdr:cNvPr id="619" name="フローチャート: 判断 618"/>
        <xdr:cNvSpPr/>
      </xdr:nvSpPr>
      <xdr:spPr>
        <a:xfrm>
          <a:off x="16268700" y="1300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138557</xdr:rowOff>
    </xdr:from>
    <xdr:to>
      <xdr:col>81</xdr:col>
      <xdr:colOff>50800</xdr:colOff>
      <xdr:row>73</xdr:row>
      <xdr:rowOff>143472</xdr:rowOff>
    </xdr:to>
    <xdr:cxnSp macro="">
      <xdr:nvCxnSpPr>
        <xdr:cNvPr id="620" name="直線コネクタ 619"/>
        <xdr:cNvCxnSpPr/>
      </xdr:nvCxnSpPr>
      <xdr:spPr>
        <a:xfrm>
          <a:off x="14592300" y="12654407"/>
          <a:ext cx="889000" cy="4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156468</xdr:rowOff>
    </xdr:from>
    <xdr:to>
      <xdr:col>81</xdr:col>
      <xdr:colOff>101600</xdr:colOff>
      <xdr:row>76</xdr:row>
      <xdr:rowOff>86618</xdr:rowOff>
    </xdr:to>
    <xdr:sp macro="" textlink="">
      <xdr:nvSpPr>
        <xdr:cNvPr id="621" name="フローチャート: 判断 620"/>
        <xdr:cNvSpPr/>
      </xdr:nvSpPr>
      <xdr:spPr>
        <a:xfrm>
          <a:off x="15430500" y="13015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77745</xdr:rowOff>
    </xdr:from>
    <xdr:ext cx="534377" cy="259045"/>
    <xdr:sp macro="" textlink="">
      <xdr:nvSpPr>
        <xdr:cNvPr id="622" name="テキスト ボックス 621"/>
        <xdr:cNvSpPr txBox="1"/>
      </xdr:nvSpPr>
      <xdr:spPr>
        <a:xfrm>
          <a:off x="15214111" y="13107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130311</xdr:rowOff>
    </xdr:from>
    <xdr:to>
      <xdr:col>76</xdr:col>
      <xdr:colOff>114300</xdr:colOff>
      <xdr:row>73</xdr:row>
      <xdr:rowOff>138557</xdr:rowOff>
    </xdr:to>
    <xdr:cxnSp macro="">
      <xdr:nvCxnSpPr>
        <xdr:cNvPr id="623" name="直線コネクタ 622"/>
        <xdr:cNvCxnSpPr/>
      </xdr:nvCxnSpPr>
      <xdr:spPr>
        <a:xfrm>
          <a:off x="13703300" y="12646161"/>
          <a:ext cx="889000" cy="8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163570</xdr:rowOff>
    </xdr:from>
    <xdr:to>
      <xdr:col>76</xdr:col>
      <xdr:colOff>165100</xdr:colOff>
      <xdr:row>76</xdr:row>
      <xdr:rowOff>93720</xdr:rowOff>
    </xdr:to>
    <xdr:sp macro="" textlink="">
      <xdr:nvSpPr>
        <xdr:cNvPr id="624" name="フローチャート: 判断 623"/>
        <xdr:cNvSpPr/>
      </xdr:nvSpPr>
      <xdr:spPr>
        <a:xfrm>
          <a:off x="14541500" y="1302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84847</xdr:rowOff>
    </xdr:from>
    <xdr:ext cx="534377" cy="259045"/>
    <xdr:sp macro="" textlink="">
      <xdr:nvSpPr>
        <xdr:cNvPr id="625" name="テキスト ボックス 624"/>
        <xdr:cNvSpPr txBox="1"/>
      </xdr:nvSpPr>
      <xdr:spPr>
        <a:xfrm>
          <a:off x="14325111" y="13115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130311</xdr:rowOff>
    </xdr:from>
    <xdr:to>
      <xdr:col>71</xdr:col>
      <xdr:colOff>177800</xdr:colOff>
      <xdr:row>73</xdr:row>
      <xdr:rowOff>168895</xdr:rowOff>
    </xdr:to>
    <xdr:cxnSp macro="">
      <xdr:nvCxnSpPr>
        <xdr:cNvPr id="626" name="直線コネクタ 625"/>
        <xdr:cNvCxnSpPr/>
      </xdr:nvCxnSpPr>
      <xdr:spPr>
        <a:xfrm flipV="1">
          <a:off x="12814300" y="12646161"/>
          <a:ext cx="889000" cy="38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141952</xdr:rowOff>
    </xdr:from>
    <xdr:to>
      <xdr:col>72</xdr:col>
      <xdr:colOff>38100</xdr:colOff>
      <xdr:row>76</xdr:row>
      <xdr:rowOff>72101</xdr:rowOff>
    </xdr:to>
    <xdr:sp macro="" textlink="">
      <xdr:nvSpPr>
        <xdr:cNvPr id="627" name="フローチャート: 判断 626"/>
        <xdr:cNvSpPr/>
      </xdr:nvSpPr>
      <xdr:spPr>
        <a:xfrm>
          <a:off x="13652500" y="1300070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63228</xdr:rowOff>
    </xdr:from>
    <xdr:ext cx="534377" cy="259045"/>
    <xdr:sp macro="" textlink="">
      <xdr:nvSpPr>
        <xdr:cNvPr id="628" name="テキスト ボックス 627"/>
        <xdr:cNvSpPr txBox="1"/>
      </xdr:nvSpPr>
      <xdr:spPr>
        <a:xfrm>
          <a:off x="13436111" y="1309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128970</xdr:rowOff>
    </xdr:from>
    <xdr:to>
      <xdr:col>67</xdr:col>
      <xdr:colOff>101600</xdr:colOff>
      <xdr:row>76</xdr:row>
      <xdr:rowOff>59120</xdr:rowOff>
    </xdr:to>
    <xdr:sp macro="" textlink="">
      <xdr:nvSpPr>
        <xdr:cNvPr id="629" name="フローチャート: 判断 628"/>
        <xdr:cNvSpPr/>
      </xdr:nvSpPr>
      <xdr:spPr>
        <a:xfrm>
          <a:off x="12763500" y="129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50247</xdr:rowOff>
    </xdr:from>
    <xdr:ext cx="534377" cy="259045"/>
    <xdr:sp macro="" textlink="">
      <xdr:nvSpPr>
        <xdr:cNvPr id="630" name="テキスト ボックス 629"/>
        <xdr:cNvSpPr txBox="1"/>
      </xdr:nvSpPr>
      <xdr:spPr>
        <a:xfrm>
          <a:off x="12547111" y="1308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1" name="テキスト ボックス 63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2" name="テキスト ボックス 63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3" name="テキスト ボックス 63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4" name="テキスト ボックス 63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5" name="テキスト ボックス 63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99252</xdr:rowOff>
    </xdr:from>
    <xdr:to>
      <xdr:col>85</xdr:col>
      <xdr:colOff>177800</xdr:colOff>
      <xdr:row>74</xdr:row>
      <xdr:rowOff>29402</xdr:rowOff>
    </xdr:to>
    <xdr:sp macro="" textlink="">
      <xdr:nvSpPr>
        <xdr:cNvPr id="636" name="楕円 635"/>
        <xdr:cNvSpPr/>
      </xdr:nvSpPr>
      <xdr:spPr>
        <a:xfrm>
          <a:off x="16268700" y="1261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122129</xdr:rowOff>
    </xdr:from>
    <xdr:ext cx="534377" cy="259045"/>
    <xdr:sp macro="" textlink="">
      <xdr:nvSpPr>
        <xdr:cNvPr id="637" name="公債費該当値テキスト"/>
        <xdr:cNvSpPr txBox="1"/>
      </xdr:nvSpPr>
      <xdr:spPr>
        <a:xfrm>
          <a:off x="16370300" y="12466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92672</xdr:rowOff>
    </xdr:from>
    <xdr:to>
      <xdr:col>81</xdr:col>
      <xdr:colOff>101600</xdr:colOff>
      <xdr:row>74</xdr:row>
      <xdr:rowOff>22822</xdr:rowOff>
    </xdr:to>
    <xdr:sp macro="" textlink="">
      <xdr:nvSpPr>
        <xdr:cNvPr id="638" name="楕円 637"/>
        <xdr:cNvSpPr/>
      </xdr:nvSpPr>
      <xdr:spPr>
        <a:xfrm>
          <a:off x="15430500" y="1260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39349</xdr:rowOff>
    </xdr:from>
    <xdr:ext cx="534377" cy="259045"/>
    <xdr:sp macro="" textlink="">
      <xdr:nvSpPr>
        <xdr:cNvPr id="639" name="テキスト ボックス 638"/>
        <xdr:cNvSpPr txBox="1"/>
      </xdr:nvSpPr>
      <xdr:spPr>
        <a:xfrm>
          <a:off x="15214111" y="1238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87757</xdr:rowOff>
    </xdr:from>
    <xdr:to>
      <xdr:col>76</xdr:col>
      <xdr:colOff>165100</xdr:colOff>
      <xdr:row>74</xdr:row>
      <xdr:rowOff>17907</xdr:rowOff>
    </xdr:to>
    <xdr:sp macro="" textlink="">
      <xdr:nvSpPr>
        <xdr:cNvPr id="640" name="楕円 639"/>
        <xdr:cNvSpPr/>
      </xdr:nvSpPr>
      <xdr:spPr>
        <a:xfrm>
          <a:off x="14541500" y="12603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34434</xdr:rowOff>
    </xdr:from>
    <xdr:ext cx="534377" cy="259045"/>
    <xdr:sp macro="" textlink="">
      <xdr:nvSpPr>
        <xdr:cNvPr id="641" name="テキスト ボックス 640"/>
        <xdr:cNvSpPr txBox="1"/>
      </xdr:nvSpPr>
      <xdr:spPr>
        <a:xfrm>
          <a:off x="14325111" y="12378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79511</xdr:rowOff>
    </xdr:from>
    <xdr:to>
      <xdr:col>72</xdr:col>
      <xdr:colOff>38100</xdr:colOff>
      <xdr:row>74</xdr:row>
      <xdr:rowOff>9661</xdr:rowOff>
    </xdr:to>
    <xdr:sp macro="" textlink="">
      <xdr:nvSpPr>
        <xdr:cNvPr id="642" name="楕円 641"/>
        <xdr:cNvSpPr/>
      </xdr:nvSpPr>
      <xdr:spPr>
        <a:xfrm>
          <a:off x="13652500" y="12595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26188</xdr:rowOff>
    </xdr:from>
    <xdr:ext cx="534377" cy="259045"/>
    <xdr:sp macro="" textlink="">
      <xdr:nvSpPr>
        <xdr:cNvPr id="643" name="テキスト ボックス 642"/>
        <xdr:cNvSpPr txBox="1"/>
      </xdr:nvSpPr>
      <xdr:spPr>
        <a:xfrm>
          <a:off x="13436111" y="12370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118095</xdr:rowOff>
    </xdr:from>
    <xdr:to>
      <xdr:col>67</xdr:col>
      <xdr:colOff>101600</xdr:colOff>
      <xdr:row>74</xdr:row>
      <xdr:rowOff>48245</xdr:rowOff>
    </xdr:to>
    <xdr:sp macro="" textlink="">
      <xdr:nvSpPr>
        <xdr:cNvPr id="644" name="楕円 643"/>
        <xdr:cNvSpPr/>
      </xdr:nvSpPr>
      <xdr:spPr>
        <a:xfrm>
          <a:off x="12763500" y="1263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64772</xdr:rowOff>
    </xdr:from>
    <xdr:ext cx="534377" cy="259045"/>
    <xdr:sp macro="" textlink="">
      <xdr:nvSpPr>
        <xdr:cNvPr id="645" name="テキスト ボックス 644"/>
        <xdr:cNvSpPr txBox="1"/>
      </xdr:nvSpPr>
      <xdr:spPr>
        <a:xfrm>
          <a:off x="12547111" y="12409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6" name="正方形/長方形 64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7" name="正方形/長方形 64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8" name="正方形/長方形 64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9" name="正方形/長方形 64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0" name="正方形/長方形 64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1" name="正方形/長方形 65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2" name="正方形/長方形 65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3" name="正方形/長方形 65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4" name="テキスト ボックス 65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5" name="直線コネクタ 65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6" name="直線コネクタ 65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7" name="テキスト ボックス 65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8" name="直線コネクタ 65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9" name="テキスト ボックス 65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0" name="直線コネクタ 65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1" name="テキスト ボックス 66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2" name="直線コネクタ 66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3" name="テキスト ボックス 66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4" name="直線コネクタ 66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65" name="テキスト ボックス 664"/>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149453</xdr:rowOff>
    </xdr:from>
    <xdr:to>
      <xdr:col>85</xdr:col>
      <xdr:colOff>126364</xdr:colOff>
      <xdr:row>99</xdr:row>
      <xdr:rowOff>40336</xdr:rowOff>
    </xdr:to>
    <xdr:cxnSp macro="">
      <xdr:nvCxnSpPr>
        <xdr:cNvPr id="669" name="直線コネクタ 668"/>
        <xdr:cNvCxnSpPr/>
      </xdr:nvCxnSpPr>
      <xdr:spPr>
        <a:xfrm flipV="1">
          <a:off x="16317595" y="15751403"/>
          <a:ext cx="1269" cy="1262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44163</xdr:rowOff>
    </xdr:from>
    <xdr:ext cx="378565" cy="259045"/>
    <xdr:sp macro="" textlink="">
      <xdr:nvSpPr>
        <xdr:cNvPr id="670" name="積立金最小値テキスト"/>
        <xdr:cNvSpPr txBox="1"/>
      </xdr:nvSpPr>
      <xdr:spPr>
        <a:xfrm>
          <a:off x="16370300" y="17017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40336</xdr:rowOff>
    </xdr:from>
    <xdr:to>
      <xdr:col>86</xdr:col>
      <xdr:colOff>25400</xdr:colOff>
      <xdr:row>99</xdr:row>
      <xdr:rowOff>40336</xdr:rowOff>
    </xdr:to>
    <xdr:cxnSp macro="">
      <xdr:nvCxnSpPr>
        <xdr:cNvPr id="671" name="直線コネクタ 670"/>
        <xdr:cNvCxnSpPr/>
      </xdr:nvCxnSpPr>
      <xdr:spPr>
        <a:xfrm>
          <a:off x="16230600" y="17013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96130</xdr:rowOff>
    </xdr:from>
    <xdr:ext cx="534377" cy="259045"/>
    <xdr:sp macro="" textlink="">
      <xdr:nvSpPr>
        <xdr:cNvPr id="672" name="積立金最大値テキスト"/>
        <xdr:cNvSpPr txBox="1"/>
      </xdr:nvSpPr>
      <xdr:spPr>
        <a:xfrm>
          <a:off x="16370300" y="15526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149453</xdr:rowOff>
    </xdr:from>
    <xdr:to>
      <xdr:col>86</xdr:col>
      <xdr:colOff>25400</xdr:colOff>
      <xdr:row>91</xdr:row>
      <xdr:rowOff>149453</xdr:rowOff>
    </xdr:to>
    <xdr:cxnSp macro="">
      <xdr:nvCxnSpPr>
        <xdr:cNvPr id="673" name="直線コネクタ 672"/>
        <xdr:cNvCxnSpPr/>
      </xdr:nvCxnSpPr>
      <xdr:spPr>
        <a:xfrm>
          <a:off x="16230600" y="1575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85922</xdr:rowOff>
    </xdr:from>
    <xdr:to>
      <xdr:col>85</xdr:col>
      <xdr:colOff>127000</xdr:colOff>
      <xdr:row>98</xdr:row>
      <xdr:rowOff>98761</xdr:rowOff>
    </xdr:to>
    <xdr:cxnSp macro="">
      <xdr:nvCxnSpPr>
        <xdr:cNvPr id="674" name="直線コネクタ 673"/>
        <xdr:cNvCxnSpPr/>
      </xdr:nvCxnSpPr>
      <xdr:spPr>
        <a:xfrm>
          <a:off x="15481300" y="16888022"/>
          <a:ext cx="838200" cy="12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68342</xdr:rowOff>
    </xdr:from>
    <xdr:ext cx="534377" cy="259045"/>
    <xdr:sp macro="" textlink="">
      <xdr:nvSpPr>
        <xdr:cNvPr id="675" name="積立金平均値テキスト"/>
        <xdr:cNvSpPr txBox="1"/>
      </xdr:nvSpPr>
      <xdr:spPr>
        <a:xfrm>
          <a:off x="16370300" y="16527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45465</xdr:rowOff>
    </xdr:from>
    <xdr:to>
      <xdr:col>85</xdr:col>
      <xdr:colOff>177800</xdr:colOff>
      <xdr:row>97</xdr:row>
      <xdr:rowOff>147065</xdr:rowOff>
    </xdr:to>
    <xdr:sp macro="" textlink="">
      <xdr:nvSpPr>
        <xdr:cNvPr id="676" name="フローチャート: 判断 675"/>
        <xdr:cNvSpPr/>
      </xdr:nvSpPr>
      <xdr:spPr>
        <a:xfrm>
          <a:off x="16268700" y="1667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85922</xdr:rowOff>
    </xdr:from>
    <xdr:to>
      <xdr:col>81</xdr:col>
      <xdr:colOff>50800</xdr:colOff>
      <xdr:row>98</xdr:row>
      <xdr:rowOff>155397</xdr:rowOff>
    </xdr:to>
    <xdr:cxnSp macro="">
      <xdr:nvCxnSpPr>
        <xdr:cNvPr id="677" name="直線コネクタ 676"/>
        <xdr:cNvCxnSpPr/>
      </xdr:nvCxnSpPr>
      <xdr:spPr>
        <a:xfrm flipV="1">
          <a:off x="14592300" y="16888022"/>
          <a:ext cx="889000" cy="69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121971</xdr:rowOff>
    </xdr:from>
    <xdr:to>
      <xdr:col>81</xdr:col>
      <xdr:colOff>101600</xdr:colOff>
      <xdr:row>98</xdr:row>
      <xdr:rowOff>52121</xdr:rowOff>
    </xdr:to>
    <xdr:sp macro="" textlink="">
      <xdr:nvSpPr>
        <xdr:cNvPr id="678" name="フローチャート: 判断 677"/>
        <xdr:cNvSpPr/>
      </xdr:nvSpPr>
      <xdr:spPr>
        <a:xfrm>
          <a:off x="15430500" y="16752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68648</xdr:rowOff>
    </xdr:from>
    <xdr:ext cx="534377" cy="259045"/>
    <xdr:sp macro="" textlink="">
      <xdr:nvSpPr>
        <xdr:cNvPr id="679" name="テキスト ボックス 678"/>
        <xdr:cNvSpPr txBox="1"/>
      </xdr:nvSpPr>
      <xdr:spPr>
        <a:xfrm>
          <a:off x="15214111" y="1652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139395</xdr:rowOff>
    </xdr:from>
    <xdr:to>
      <xdr:col>76</xdr:col>
      <xdr:colOff>114300</xdr:colOff>
      <xdr:row>98</xdr:row>
      <xdr:rowOff>155397</xdr:rowOff>
    </xdr:to>
    <xdr:cxnSp macro="">
      <xdr:nvCxnSpPr>
        <xdr:cNvPr id="680" name="直線コネクタ 679"/>
        <xdr:cNvCxnSpPr/>
      </xdr:nvCxnSpPr>
      <xdr:spPr>
        <a:xfrm>
          <a:off x="13703300" y="16941495"/>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131324</xdr:rowOff>
    </xdr:from>
    <xdr:to>
      <xdr:col>76</xdr:col>
      <xdr:colOff>165100</xdr:colOff>
      <xdr:row>98</xdr:row>
      <xdr:rowOff>61474</xdr:rowOff>
    </xdr:to>
    <xdr:sp macro="" textlink="">
      <xdr:nvSpPr>
        <xdr:cNvPr id="681" name="フローチャート: 判断 680"/>
        <xdr:cNvSpPr/>
      </xdr:nvSpPr>
      <xdr:spPr>
        <a:xfrm>
          <a:off x="14541500" y="1676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78001</xdr:rowOff>
    </xdr:from>
    <xdr:ext cx="534377" cy="259045"/>
    <xdr:sp macro="" textlink="">
      <xdr:nvSpPr>
        <xdr:cNvPr id="682" name="テキスト ボックス 681"/>
        <xdr:cNvSpPr txBox="1"/>
      </xdr:nvSpPr>
      <xdr:spPr>
        <a:xfrm>
          <a:off x="14325111" y="1653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130614</xdr:rowOff>
    </xdr:from>
    <xdr:to>
      <xdr:col>71</xdr:col>
      <xdr:colOff>177800</xdr:colOff>
      <xdr:row>98</xdr:row>
      <xdr:rowOff>139395</xdr:rowOff>
    </xdr:to>
    <xdr:cxnSp macro="">
      <xdr:nvCxnSpPr>
        <xdr:cNvPr id="683" name="直線コネクタ 682"/>
        <xdr:cNvCxnSpPr/>
      </xdr:nvCxnSpPr>
      <xdr:spPr>
        <a:xfrm>
          <a:off x="12814300" y="16932714"/>
          <a:ext cx="889000" cy="8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147155</xdr:rowOff>
    </xdr:from>
    <xdr:to>
      <xdr:col>72</xdr:col>
      <xdr:colOff>38100</xdr:colOff>
      <xdr:row>98</xdr:row>
      <xdr:rowOff>77305</xdr:rowOff>
    </xdr:to>
    <xdr:sp macro="" textlink="">
      <xdr:nvSpPr>
        <xdr:cNvPr id="684" name="フローチャート: 判断 683"/>
        <xdr:cNvSpPr/>
      </xdr:nvSpPr>
      <xdr:spPr>
        <a:xfrm>
          <a:off x="13652500" y="1677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93832</xdr:rowOff>
    </xdr:from>
    <xdr:ext cx="469744" cy="259045"/>
    <xdr:sp macro="" textlink="">
      <xdr:nvSpPr>
        <xdr:cNvPr id="685" name="テキスト ボックス 684"/>
        <xdr:cNvSpPr txBox="1"/>
      </xdr:nvSpPr>
      <xdr:spPr>
        <a:xfrm>
          <a:off x="13468428" y="16553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164167</xdr:rowOff>
    </xdr:from>
    <xdr:to>
      <xdr:col>67</xdr:col>
      <xdr:colOff>101600</xdr:colOff>
      <xdr:row>98</xdr:row>
      <xdr:rowOff>94317</xdr:rowOff>
    </xdr:to>
    <xdr:sp macro="" textlink="">
      <xdr:nvSpPr>
        <xdr:cNvPr id="686" name="フローチャート: 判断 685"/>
        <xdr:cNvSpPr/>
      </xdr:nvSpPr>
      <xdr:spPr>
        <a:xfrm>
          <a:off x="12763500" y="1679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110844</xdr:rowOff>
    </xdr:from>
    <xdr:ext cx="469744" cy="259045"/>
    <xdr:sp macro="" textlink="">
      <xdr:nvSpPr>
        <xdr:cNvPr id="687" name="テキスト ボックス 686"/>
        <xdr:cNvSpPr txBox="1"/>
      </xdr:nvSpPr>
      <xdr:spPr>
        <a:xfrm>
          <a:off x="12579428" y="16570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47961</xdr:rowOff>
    </xdr:from>
    <xdr:to>
      <xdr:col>85</xdr:col>
      <xdr:colOff>177800</xdr:colOff>
      <xdr:row>98</xdr:row>
      <xdr:rowOff>149561</xdr:rowOff>
    </xdr:to>
    <xdr:sp macro="" textlink="">
      <xdr:nvSpPr>
        <xdr:cNvPr id="693" name="楕円 692"/>
        <xdr:cNvSpPr/>
      </xdr:nvSpPr>
      <xdr:spPr>
        <a:xfrm>
          <a:off x="16268700" y="1685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134338</xdr:rowOff>
    </xdr:from>
    <xdr:ext cx="469744" cy="259045"/>
    <xdr:sp macro="" textlink="">
      <xdr:nvSpPr>
        <xdr:cNvPr id="694" name="積立金該当値テキスト"/>
        <xdr:cNvSpPr txBox="1"/>
      </xdr:nvSpPr>
      <xdr:spPr>
        <a:xfrm>
          <a:off x="16370300" y="1676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35122</xdr:rowOff>
    </xdr:from>
    <xdr:to>
      <xdr:col>81</xdr:col>
      <xdr:colOff>101600</xdr:colOff>
      <xdr:row>98</xdr:row>
      <xdr:rowOff>136722</xdr:rowOff>
    </xdr:to>
    <xdr:sp macro="" textlink="">
      <xdr:nvSpPr>
        <xdr:cNvPr id="695" name="楕円 694"/>
        <xdr:cNvSpPr/>
      </xdr:nvSpPr>
      <xdr:spPr>
        <a:xfrm>
          <a:off x="15430500" y="16837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127849</xdr:rowOff>
    </xdr:from>
    <xdr:ext cx="469744" cy="259045"/>
    <xdr:sp macro="" textlink="">
      <xdr:nvSpPr>
        <xdr:cNvPr id="696" name="テキスト ボックス 695"/>
        <xdr:cNvSpPr txBox="1"/>
      </xdr:nvSpPr>
      <xdr:spPr>
        <a:xfrm>
          <a:off x="15246428" y="16929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104597</xdr:rowOff>
    </xdr:from>
    <xdr:to>
      <xdr:col>76</xdr:col>
      <xdr:colOff>165100</xdr:colOff>
      <xdr:row>99</xdr:row>
      <xdr:rowOff>34747</xdr:rowOff>
    </xdr:to>
    <xdr:sp macro="" textlink="">
      <xdr:nvSpPr>
        <xdr:cNvPr id="697" name="楕円 696"/>
        <xdr:cNvSpPr/>
      </xdr:nvSpPr>
      <xdr:spPr>
        <a:xfrm>
          <a:off x="14541500" y="16906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25874</xdr:rowOff>
    </xdr:from>
    <xdr:ext cx="469744" cy="259045"/>
    <xdr:sp macro="" textlink="">
      <xdr:nvSpPr>
        <xdr:cNvPr id="698" name="テキスト ボックス 697"/>
        <xdr:cNvSpPr txBox="1"/>
      </xdr:nvSpPr>
      <xdr:spPr>
        <a:xfrm>
          <a:off x="14357428" y="16999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88595</xdr:rowOff>
    </xdr:from>
    <xdr:to>
      <xdr:col>72</xdr:col>
      <xdr:colOff>38100</xdr:colOff>
      <xdr:row>99</xdr:row>
      <xdr:rowOff>18745</xdr:rowOff>
    </xdr:to>
    <xdr:sp macro="" textlink="">
      <xdr:nvSpPr>
        <xdr:cNvPr id="699" name="楕円 698"/>
        <xdr:cNvSpPr/>
      </xdr:nvSpPr>
      <xdr:spPr>
        <a:xfrm>
          <a:off x="13652500" y="1689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9872</xdr:rowOff>
    </xdr:from>
    <xdr:ext cx="469744" cy="259045"/>
    <xdr:sp macro="" textlink="">
      <xdr:nvSpPr>
        <xdr:cNvPr id="700" name="テキスト ボックス 699"/>
        <xdr:cNvSpPr txBox="1"/>
      </xdr:nvSpPr>
      <xdr:spPr>
        <a:xfrm>
          <a:off x="13468428" y="16983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79814</xdr:rowOff>
    </xdr:from>
    <xdr:to>
      <xdr:col>67</xdr:col>
      <xdr:colOff>101600</xdr:colOff>
      <xdr:row>99</xdr:row>
      <xdr:rowOff>9964</xdr:rowOff>
    </xdr:to>
    <xdr:sp macro="" textlink="">
      <xdr:nvSpPr>
        <xdr:cNvPr id="701" name="楕円 700"/>
        <xdr:cNvSpPr/>
      </xdr:nvSpPr>
      <xdr:spPr>
        <a:xfrm>
          <a:off x="12763500" y="1688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1091</xdr:rowOff>
    </xdr:from>
    <xdr:ext cx="469744" cy="259045"/>
    <xdr:sp macro="" textlink="">
      <xdr:nvSpPr>
        <xdr:cNvPr id="702" name="テキスト ボックス 701"/>
        <xdr:cNvSpPr txBox="1"/>
      </xdr:nvSpPr>
      <xdr:spPr>
        <a:xfrm>
          <a:off x="12579428" y="16974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3" name="直線コネクタ 71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4" name="テキスト ボックス 71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5" name="直線コネクタ 71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6" name="テキスト ボックス 71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7" name="直線コネクタ 71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8" name="テキスト ボックス 71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9" name="直線コネクタ 71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0" name="テキスト ボックス 71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1" name="直線コネクタ 72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2" name="テキスト ボックス 721"/>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3" name="直線コネクタ 72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4" name="テキスト ボックス 72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149660</xdr:rowOff>
    </xdr:from>
    <xdr:to>
      <xdr:col>116</xdr:col>
      <xdr:colOff>62864</xdr:colOff>
      <xdr:row>39</xdr:row>
      <xdr:rowOff>98878</xdr:rowOff>
    </xdr:to>
    <xdr:cxnSp macro="">
      <xdr:nvCxnSpPr>
        <xdr:cNvPr id="728" name="直線コネクタ 727"/>
        <xdr:cNvCxnSpPr/>
      </xdr:nvCxnSpPr>
      <xdr:spPr>
        <a:xfrm flipV="1">
          <a:off x="22159595" y="5293160"/>
          <a:ext cx="1269" cy="1492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0" name="直線コネクタ 72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96337</xdr:rowOff>
    </xdr:from>
    <xdr:ext cx="469744" cy="259045"/>
    <xdr:sp macro="" textlink="">
      <xdr:nvSpPr>
        <xdr:cNvPr id="731" name="投資及び出資金最大値テキスト"/>
        <xdr:cNvSpPr txBox="1"/>
      </xdr:nvSpPr>
      <xdr:spPr>
        <a:xfrm>
          <a:off x="22212300" y="5068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149660</xdr:rowOff>
    </xdr:from>
    <xdr:to>
      <xdr:col>116</xdr:col>
      <xdr:colOff>152400</xdr:colOff>
      <xdr:row>30</xdr:row>
      <xdr:rowOff>149660</xdr:rowOff>
    </xdr:to>
    <xdr:cxnSp macro="">
      <xdr:nvCxnSpPr>
        <xdr:cNvPr id="732" name="直線コネクタ 731"/>
        <xdr:cNvCxnSpPr/>
      </xdr:nvCxnSpPr>
      <xdr:spPr>
        <a:xfrm>
          <a:off x="22072600" y="5293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57404</xdr:rowOff>
    </xdr:from>
    <xdr:to>
      <xdr:col>116</xdr:col>
      <xdr:colOff>63500</xdr:colOff>
      <xdr:row>37</xdr:row>
      <xdr:rowOff>166315</xdr:rowOff>
    </xdr:to>
    <xdr:cxnSp macro="">
      <xdr:nvCxnSpPr>
        <xdr:cNvPr id="733" name="直線コネクタ 732"/>
        <xdr:cNvCxnSpPr/>
      </xdr:nvCxnSpPr>
      <xdr:spPr>
        <a:xfrm>
          <a:off x="21323300" y="6401054"/>
          <a:ext cx="838200" cy="108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163829</xdr:rowOff>
    </xdr:from>
    <xdr:ext cx="469744" cy="259045"/>
    <xdr:sp macro="" textlink="">
      <xdr:nvSpPr>
        <xdr:cNvPr id="734" name="投資及び出資金平均値テキスト"/>
        <xdr:cNvSpPr txBox="1"/>
      </xdr:nvSpPr>
      <xdr:spPr>
        <a:xfrm>
          <a:off x="22212300" y="6507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13952</xdr:rowOff>
    </xdr:from>
    <xdr:to>
      <xdr:col>116</xdr:col>
      <xdr:colOff>114300</xdr:colOff>
      <xdr:row>38</xdr:row>
      <xdr:rowOff>115552</xdr:rowOff>
    </xdr:to>
    <xdr:sp macro="" textlink="">
      <xdr:nvSpPr>
        <xdr:cNvPr id="735" name="フローチャート: 判断 734"/>
        <xdr:cNvSpPr/>
      </xdr:nvSpPr>
      <xdr:spPr>
        <a:xfrm>
          <a:off x="22110700" y="6529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57404</xdr:rowOff>
    </xdr:from>
    <xdr:to>
      <xdr:col>111</xdr:col>
      <xdr:colOff>177800</xdr:colOff>
      <xdr:row>38</xdr:row>
      <xdr:rowOff>140516</xdr:rowOff>
    </xdr:to>
    <xdr:cxnSp macro="">
      <xdr:nvCxnSpPr>
        <xdr:cNvPr id="736" name="直線コネクタ 735"/>
        <xdr:cNvCxnSpPr/>
      </xdr:nvCxnSpPr>
      <xdr:spPr>
        <a:xfrm flipV="1">
          <a:off x="20434300" y="6401054"/>
          <a:ext cx="889000" cy="25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65060</xdr:rowOff>
    </xdr:from>
    <xdr:to>
      <xdr:col>112</xdr:col>
      <xdr:colOff>38100</xdr:colOff>
      <xdr:row>38</xdr:row>
      <xdr:rowOff>166660</xdr:rowOff>
    </xdr:to>
    <xdr:sp macro="" textlink="">
      <xdr:nvSpPr>
        <xdr:cNvPr id="737" name="フローチャート: 判断 736"/>
        <xdr:cNvSpPr/>
      </xdr:nvSpPr>
      <xdr:spPr>
        <a:xfrm>
          <a:off x="21272500" y="658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157787</xdr:rowOff>
    </xdr:from>
    <xdr:ext cx="378565" cy="259045"/>
    <xdr:sp macro="" textlink="">
      <xdr:nvSpPr>
        <xdr:cNvPr id="738" name="テキスト ボックス 737"/>
        <xdr:cNvSpPr txBox="1"/>
      </xdr:nvSpPr>
      <xdr:spPr>
        <a:xfrm>
          <a:off x="21134017" y="6672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140516</xdr:rowOff>
    </xdr:to>
    <xdr:cxnSp macro="">
      <xdr:nvCxnSpPr>
        <xdr:cNvPr id="739" name="直線コネクタ 738"/>
        <xdr:cNvCxnSpPr/>
      </xdr:nvCxnSpPr>
      <xdr:spPr>
        <a:xfrm>
          <a:off x="19545300" y="6654800"/>
          <a:ext cx="889000" cy="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68326</xdr:rowOff>
    </xdr:from>
    <xdr:to>
      <xdr:col>107</xdr:col>
      <xdr:colOff>101600</xdr:colOff>
      <xdr:row>38</xdr:row>
      <xdr:rowOff>169926</xdr:rowOff>
    </xdr:to>
    <xdr:sp macro="" textlink="">
      <xdr:nvSpPr>
        <xdr:cNvPr id="740" name="フローチャート: 判断 739"/>
        <xdr:cNvSpPr/>
      </xdr:nvSpPr>
      <xdr:spPr>
        <a:xfrm>
          <a:off x="203835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15003</xdr:rowOff>
    </xdr:from>
    <xdr:ext cx="378565" cy="259045"/>
    <xdr:sp macro="" textlink="">
      <xdr:nvSpPr>
        <xdr:cNvPr id="741" name="テキスト ボックス 740"/>
        <xdr:cNvSpPr txBox="1"/>
      </xdr:nvSpPr>
      <xdr:spPr>
        <a:xfrm>
          <a:off x="20245017" y="63586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39</xdr:row>
      <xdr:rowOff>91367</xdr:rowOff>
    </xdr:to>
    <xdr:cxnSp macro="">
      <xdr:nvCxnSpPr>
        <xdr:cNvPr id="742" name="直線コネクタ 741"/>
        <xdr:cNvCxnSpPr/>
      </xdr:nvCxnSpPr>
      <xdr:spPr>
        <a:xfrm flipV="1">
          <a:off x="18656300" y="6654800"/>
          <a:ext cx="889000" cy="123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73878</xdr:rowOff>
    </xdr:from>
    <xdr:to>
      <xdr:col>102</xdr:col>
      <xdr:colOff>165100</xdr:colOff>
      <xdr:row>39</xdr:row>
      <xdr:rowOff>4028</xdr:rowOff>
    </xdr:to>
    <xdr:sp macro="" textlink="">
      <xdr:nvSpPr>
        <xdr:cNvPr id="743" name="フローチャート: 判断 742"/>
        <xdr:cNvSpPr/>
      </xdr:nvSpPr>
      <xdr:spPr>
        <a:xfrm>
          <a:off x="19494500" y="658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20555</xdr:rowOff>
    </xdr:from>
    <xdr:ext cx="378565" cy="259045"/>
    <xdr:sp macro="" textlink="">
      <xdr:nvSpPr>
        <xdr:cNvPr id="744" name="テキスト ボックス 743"/>
        <xdr:cNvSpPr txBox="1"/>
      </xdr:nvSpPr>
      <xdr:spPr>
        <a:xfrm>
          <a:off x="19356017" y="6364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95268</xdr:rowOff>
    </xdr:from>
    <xdr:to>
      <xdr:col>98</xdr:col>
      <xdr:colOff>38100</xdr:colOff>
      <xdr:row>39</xdr:row>
      <xdr:rowOff>25418</xdr:rowOff>
    </xdr:to>
    <xdr:sp macro="" textlink="">
      <xdr:nvSpPr>
        <xdr:cNvPr id="745" name="フローチャート: 判断 744"/>
        <xdr:cNvSpPr/>
      </xdr:nvSpPr>
      <xdr:spPr>
        <a:xfrm>
          <a:off x="18605500" y="661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41945</xdr:rowOff>
    </xdr:from>
    <xdr:ext cx="378565" cy="259045"/>
    <xdr:sp macro="" textlink="">
      <xdr:nvSpPr>
        <xdr:cNvPr id="746" name="テキスト ボックス 745"/>
        <xdr:cNvSpPr txBox="1"/>
      </xdr:nvSpPr>
      <xdr:spPr>
        <a:xfrm>
          <a:off x="18467017" y="6385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115515</xdr:rowOff>
    </xdr:from>
    <xdr:to>
      <xdr:col>116</xdr:col>
      <xdr:colOff>114300</xdr:colOff>
      <xdr:row>38</xdr:row>
      <xdr:rowOff>45665</xdr:rowOff>
    </xdr:to>
    <xdr:sp macro="" textlink="">
      <xdr:nvSpPr>
        <xdr:cNvPr id="752" name="楕円 751"/>
        <xdr:cNvSpPr/>
      </xdr:nvSpPr>
      <xdr:spPr>
        <a:xfrm>
          <a:off x="22110700" y="6459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138392</xdr:rowOff>
    </xdr:from>
    <xdr:ext cx="469744" cy="259045"/>
    <xdr:sp macro="" textlink="">
      <xdr:nvSpPr>
        <xdr:cNvPr id="753" name="投資及び出資金該当値テキスト"/>
        <xdr:cNvSpPr txBox="1"/>
      </xdr:nvSpPr>
      <xdr:spPr>
        <a:xfrm>
          <a:off x="22212300" y="6310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6604</xdr:rowOff>
    </xdr:from>
    <xdr:to>
      <xdr:col>112</xdr:col>
      <xdr:colOff>38100</xdr:colOff>
      <xdr:row>37</xdr:row>
      <xdr:rowOff>108204</xdr:rowOff>
    </xdr:to>
    <xdr:sp macro="" textlink="">
      <xdr:nvSpPr>
        <xdr:cNvPr id="754" name="楕円 753"/>
        <xdr:cNvSpPr/>
      </xdr:nvSpPr>
      <xdr:spPr>
        <a:xfrm>
          <a:off x="21272500" y="635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124731</xdr:rowOff>
    </xdr:from>
    <xdr:ext cx="469744" cy="259045"/>
    <xdr:sp macro="" textlink="">
      <xdr:nvSpPr>
        <xdr:cNvPr id="755" name="テキスト ボックス 754"/>
        <xdr:cNvSpPr txBox="1"/>
      </xdr:nvSpPr>
      <xdr:spPr>
        <a:xfrm>
          <a:off x="21088428" y="6125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89716</xdr:rowOff>
    </xdr:from>
    <xdr:to>
      <xdr:col>107</xdr:col>
      <xdr:colOff>101600</xdr:colOff>
      <xdr:row>39</xdr:row>
      <xdr:rowOff>19866</xdr:rowOff>
    </xdr:to>
    <xdr:sp macro="" textlink="">
      <xdr:nvSpPr>
        <xdr:cNvPr id="756" name="楕円 755"/>
        <xdr:cNvSpPr/>
      </xdr:nvSpPr>
      <xdr:spPr>
        <a:xfrm>
          <a:off x="20383500" y="6604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10993</xdr:rowOff>
    </xdr:from>
    <xdr:ext cx="378565" cy="259045"/>
    <xdr:sp macro="" textlink="">
      <xdr:nvSpPr>
        <xdr:cNvPr id="757" name="テキスト ボックス 756"/>
        <xdr:cNvSpPr txBox="1"/>
      </xdr:nvSpPr>
      <xdr:spPr>
        <a:xfrm>
          <a:off x="20245017" y="66975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8" name="楕円 75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10177</xdr:rowOff>
    </xdr:from>
    <xdr:ext cx="378565" cy="259045"/>
    <xdr:sp macro="" textlink="">
      <xdr:nvSpPr>
        <xdr:cNvPr id="759" name="テキスト ボックス 758"/>
        <xdr:cNvSpPr txBox="1"/>
      </xdr:nvSpPr>
      <xdr:spPr>
        <a:xfrm>
          <a:off x="19356017" y="66967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40567</xdr:rowOff>
    </xdr:from>
    <xdr:to>
      <xdr:col>98</xdr:col>
      <xdr:colOff>38100</xdr:colOff>
      <xdr:row>39</xdr:row>
      <xdr:rowOff>142167</xdr:rowOff>
    </xdr:to>
    <xdr:sp macro="" textlink="">
      <xdr:nvSpPr>
        <xdr:cNvPr id="760" name="楕円 759"/>
        <xdr:cNvSpPr/>
      </xdr:nvSpPr>
      <xdr:spPr>
        <a:xfrm>
          <a:off x="18605500" y="6727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133294</xdr:rowOff>
    </xdr:from>
    <xdr:ext cx="313932" cy="259045"/>
    <xdr:sp macro="" textlink="">
      <xdr:nvSpPr>
        <xdr:cNvPr id="761" name="テキスト ボックス 760"/>
        <xdr:cNvSpPr txBox="1"/>
      </xdr:nvSpPr>
      <xdr:spPr>
        <a:xfrm>
          <a:off x="18499333" y="68198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2" name="直線コネクタ 77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3" name="テキスト ボックス 77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4" name="直線コネクタ 77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5" name="テキスト ボックス 77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7" name="テキスト ボックス 77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8" name="直線コネクタ 77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9" name="テキスト ボックス 77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0" name="直線コネクタ 77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1" name="テキスト ボックス 78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49175</xdr:rowOff>
    </xdr:from>
    <xdr:to>
      <xdr:col>116</xdr:col>
      <xdr:colOff>62864</xdr:colOff>
      <xdr:row>59</xdr:row>
      <xdr:rowOff>44450</xdr:rowOff>
    </xdr:to>
    <xdr:cxnSp macro="">
      <xdr:nvCxnSpPr>
        <xdr:cNvPr id="785" name="直線コネクタ 784"/>
        <xdr:cNvCxnSpPr/>
      </xdr:nvCxnSpPr>
      <xdr:spPr>
        <a:xfrm flipV="1">
          <a:off x="22159595" y="8621675"/>
          <a:ext cx="1269" cy="1538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7" name="直線コネクタ 78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167302</xdr:rowOff>
    </xdr:from>
    <xdr:ext cx="534377" cy="259045"/>
    <xdr:sp macro="" textlink="">
      <xdr:nvSpPr>
        <xdr:cNvPr id="788" name="貸付金最大値テキスト"/>
        <xdr:cNvSpPr txBox="1"/>
      </xdr:nvSpPr>
      <xdr:spPr>
        <a:xfrm>
          <a:off x="22212300" y="839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49175</xdr:rowOff>
    </xdr:from>
    <xdr:to>
      <xdr:col>116</xdr:col>
      <xdr:colOff>152400</xdr:colOff>
      <xdr:row>50</xdr:row>
      <xdr:rowOff>49175</xdr:rowOff>
    </xdr:to>
    <xdr:cxnSp macro="">
      <xdr:nvCxnSpPr>
        <xdr:cNvPr id="789" name="直線コネクタ 788"/>
        <xdr:cNvCxnSpPr/>
      </xdr:nvCxnSpPr>
      <xdr:spPr>
        <a:xfrm>
          <a:off x="22072600" y="862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44259</xdr:rowOff>
    </xdr:from>
    <xdr:to>
      <xdr:col>116</xdr:col>
      <xdr:colOff>63500</xdr:colOff>
      <xdr:row>59</xdr:row>
      <xdr:rowOff>44374</xdr:rowOff>
    </xdr:to>
    <xdr:cxnSp macro="">
      <xdr:nvCxnSpPr>
        <xdr:cNvPr id="790" name="直線コネクタ 789"/>
        <xdr:cNvCxnSpPr/>
      </xdr:nvCxnSpPr>
      <xdr:spPr>
        <a:xfrm>
          <a:off x="21323300" y="10159809"/>
          <a:ext cx="8382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82326</xdr:rowOff>
    </xdr:from>
    <xdr:ext cx="469744" cy="259045"/>
    <xdr:sp macro="" textlink="">
      <xdr:nvSpPr>
        <xdr:cNvPr id="791" name="貸付金平均値テキスト"/>
        <xdr:cNvSpPr txBox="1"/>
      </xdr:nvSpPr>
      <xdr:spPr>
        <a:xfrm>
          <a:off x="22212300" y="98549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59449</xdr:rowOff>
    </xdr:from>
    <xdr:to>
      <xdr:col>116</xdr:col>
      <xdr:colOff>114300</xdr:colOff>
      <xdr:row>58</xdr:row>
      <xdr:rowOff>161049</xdr:rowOff>
    </xdr:to>
    <xdr:sp macro="" textlink="">
      <xdr:nvSpPr>
        <xdr:cNvPr id="792" name="フローチャート: 判断 791"/>
        <xdr:cNvSpPr/>
      </xdr:nvSpPr>
      <xdr:spPr>
        <a:xfrm>
          <a:off x="221107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44183</xdr:rowOff>
    </xdr:from>
    <xdr:to>
      <xdr:col>111</xdr:col>
      <xdr:colOff>177800</xdr:colOff>
      <xdr:row>59</xdr:row>
      <xdr:rowOff>44259</xdr:rowOff>
    </xdr:to>
    <xdr:cxnSp macro="">
      <xdr:nvCxnSpPr>
        <xdr:cNvPr id="793" name="直線コネクタ 792"/>
        <xdr:cNvCxnSpPr/>
      </xdr:nvCxnSpPr>
      <xdr:spPr>
        <a:xfrm>
          <a:off x="20434300" y="10159733"/>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72441</xdr:rowOff>
    </xdr:from>
    <xdr:to>
      <xdr:col>112</xdr:col>
      <xdr:colOff>38100</xdr:colOff>
      <xdr:row>59</xdr:row>
      <xdr:rowOff>2591</xdr:rowOff>
    </xdr:to>
    <xdr:sp macro="" textlink="">
      <xdr:nvSpPr>
        <xdr:cNvPr id="794" name="フローチャート: 判断 793"/>
        <xdr:cNvSpPr/>
      </xdr:nvSpPr>
      <xdr:spPr>
        <a:xfrm>
          <a:off x="21272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19118</xdr:rowOff>
    </xdr:from>
    <xdr:ext cx="469744" cy="259045"/>
    <xdr:sp macro="" textlink="">
      <xdr:nvSpPr>
        <xdr:cNvPr id="795" name="テキスト ボックス 794"/>
        <xdr:cNvSpPr txBox="1"/>
      </xdr:nvSpPr>
      <xdr:spPr>
        <a:xfrm>
          <a:off x="21088428" y="979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44183</xdr:rowOff>
    </xdr:from>
    <xdr:to>
      <xdr:col>107</xdr:col>
      <xdr:colOff>50800</xdr:colOff>
      <xdr:row>59</xdr:row>
      <xdr:rowOff>44259</xdr:rowOff>
    </xdr:to>
    <xdr:cxnSp macro="">
      <xdr:nvCxnSpPr>
        <xdr:cNvPr id="796" name="直線コネクタ 795"/>
        <xdr:cNvCxnSpPr/>
      </xdr:nvCxnSpPr>
      <xdr:spPr>
        <a:xfrm flipV="1">
          <a:off x="19545300" y="10159733"/>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72251</xdr:rowOff>
    </xdr:from>
    <xdr:to>
      <xdr:col>107</xdr:col>
      <xdr:colOff>101600</xdr:colOff>
      <xdr:row>59</xdr:row>
      <xdr:rowOff>2401</xdr:rowOff>
    </xdr:to>
    <xdr:sp macro="" textlink="">
      <xdr:nvSpPr>
        <xdr:cNvPr id="797" name="フローチャート: 判断 796"/>
        <xdr:cNvSpPr/>
      </xdr:nvSpPr>
      <xdr:spPr>
        <a:xfrm>
          <a:off x="20383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18928</xdr:rowOff>
    </xdr:from>
    <xdr:ext cx="469744" cy="259045"/>
    <xdr:sp macro="" textlink="">
      <xdr:nvSpPr>
        <xdr:cNvPr id="798" name="テキスト ボックス 797"/>
        <xdr:cNvSpPr txBox="1"/>
      </xdr:nvSpPr>
      <xdr:spPr>
        <a:xfrm>
          <a:off x="20199428" y="979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44259</xdr:rowOff>
    </xdr:from>
    <xdr:to>
      <xdr:col>102</xdr:col>
      <xdr:colOff>114300</xdr:colOff>
      <xdr:row>59</xdr:row>
      <xdr:rowOff>44374</xdr:rowOff>
    </xdr:to>
    <xdr:cxnSp macro="">
      <xdr:nvCxnSpPr>
        <xdr:cNvPr id="799" name="直線コネクタ 798"/>
        <xdr:cNvCxnSpPr/>
      </xdr:nvCxnSpPr>
      <xdr:spPr>
        <a:xfrm flipV="1">
          <a:off x="18656300" y="10159809"/>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75336</xdr:rowOff>
    </xdr:from>
    <xdr:to>
      <xdr:col>102</xdr:col>
      <xdr:colOff>165100</xdr:colOff>
      <xdr:row>59</xdr:row>
      <xdr:rowOff>5486</xdr:rowOff>
    </xdr:to>
    <xdr:sp macro="" textlink="">
      <xdr:nvSpPr>
        <xdr:cNvPr id="800" name="フローチャート: 判断 799"/>
        <xdr:cNvSpPr/>
      </xdr:nvSpPr>
      <xdr:spPr>
        <a:xfrm>
          <a:off x="19494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22013</xdr:rowOff>
    </xdr:from>
    <xdr:ext cx="469744" cy="259045"/>
    <xdr:sp macro="" textlink="">
      <xdr:nvSpPr>
        <xdr:cNvPr id="801" name="テキスト ボックス 800"/>
        <xdr:cNvSpPr txBox="1"/>
      </xdr:nvSpPr>
      <xdr:spPr>
        <a:xfrm>
          <a:off x="19310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54648</xdr:rowOff>
    </xdr:from>
    <xdr:to>
      <xdr:col>98</xdr:col>
      <xdr:colOff>38100</xdr:colOff>
      <xdr:row>58</xdr:row>
      <xdr:rowOff>156248</xdr:rowOff>
    </xdr:to>
    <xdr:sp macro="" textlink="">
      <xdr:nvSpPr>
        <xdr:cNvPr id="802" name="フローチャート: 判断 801"/>
        <xdr:cNvSpPr/>
      </xdr:nvSpPr>
      <xdr:spPr>
        <a:xfrm>
          <a:off x="18605500" y="999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1325</xdr:rowOff>
    </xdr:from>
    <xdr:ext cx="469744" cy="259045"/>
    <xdr:sp macro="" textlink="">
      <xdr:nvSpPr>
        <xdr:cNvPr id="803" name="テキスト ボックス 802"/>
        <xdr:cNvSpPr txBox="1"/>
      </xdr:nvSpPr>
      <xdr:spPr>
        <a:xfrm>
          <a:off x="18421428" y="977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165024</xdr:rowOff>
    </xdr:from>
    <xdr:to>
      <xdr:col>116</xdr:col>
      <xdr:colOff>114300</xdr:colOff>
      <xdr:row>59</xdr:row>
      <xdr:rowOff>95174</xdr:rowOff>
    </xdr:to>
    <xdr:sp macro="" textlink="">
      <xdr:nvSpPr>
        <xdr:cNvPr id="809" name="楕円 808"/>
        <xdr:cNvSpPr/>
      </xdr:nvSpPr>
      <xdr:spPr>
        <a:xfrm>
          <a:off x="22110700" y="10109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79951</xdr:rowOff>
    </xdr:from>
    <xdr:ext cx="249299" cy="259045"/>
    <xdr:sp macro="" textlink="">
      <xdr:nvSpPr>
        <xdr:cNvPr id="810" name="貸付金該当値テキスト"/>
        <xdr:cNvSpPr txBox="1"/>
      </xdr:nvSpPr>
      <xdr:spPr>
        <a:xfrm>
          <a:off x="22212300" y="100240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164909</xdr:rowOff>
    </xdr:from>
    <xdr:to>
      <xdr:col>112</xdr:col>
      <xdr:colOff>38100</xdr:colOff>
      <xdr:row>59</xdr:row>
      <xdr:rowOff>95059</xdr:rowOff>
    </xdr:to>
    <xdr:sp macro="" textlink="">
      <xdr:nvSpPr>
        <xdr:cNvPr id="811" name="楕円 810"/>
        <xdr:cNvSpPr/>
      </xdr:nvSpPr>
      <xdr:spPr>
        <a:xfrm>
          <a:off x="21272500" y="10109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86186</xdr:rowOff>
    </xdr:from>
    <xdr:ext cx="249299" cy="259045"/>
    <xdr:sp macro="" textlink="">
      <xdr:nvSpPr>
        <xdr:cNvPr id="812" name="テキスト ボックス 811"/>
        <xdr:cNvSpPr txBox="1"/>
      </xdr:nvSpPr>
      <xdr:spPr>
        <a:xfrm>
          <a:off x="21198650" y="102017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164833</xdr:rowOff>
    </xdr:from>
    <xdr:to>
      <xdr:col>107</xdr:col>
      <xdr:colOff>101600</xdr:colOff>
      <xdr:row>59</xdr:row>
      <xdr:rowOff>94983</xdr:rowOff>
    </xdr:to>
    <xdr:sp macro="" textlink="">
      <xdr:nvSpPr>
        <xdr:cNvPr id="813" name="楕円 812"/>
        <xdr:cNvSpPr/>
      </xdr:nvSpPr>
      <xdr:spPr>
        <a:xfrm>
          <a:off x="20383500" y="10108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86110</xdr:rowOff>
    </xdr:from>
    <xdr:ext cx="249299" cy="259045"/>
    <xdr:sp macro="" textlink="">
      <xdr:nvSpPr>
        <xdr:cNvPr id="814" name="テキスト ボックス 813"/>
        <xdr:cNvSpPr txBox="1"/>
      </xdr:nvSpPr>
      <xdr:spPr>
        <a:xfrm>
          <a:off x="20309650" y="102016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164909</xdr:rowOff>
    </xdr:from>
    <xdr:to>
      <xdr:col>102</xdr:col>
      <xdr:colOff>165100</xdr:colOff>
      <xdr:row>59</xdr:row>
      <xdr:rowOff>95059</xdr:rowOff>
    </xdr:to>
    <xdr:sp macro="" textlink="">
      <xdr:nvSpPr>
        <xdr:cNvPr id="815" name="楕円 814"/>
        <xdr:cNvSpPr/>
      </xdr:nvSpPr>
      <xdr:spPr>
        <a:xfrm>
          <a:off x="19494500" y="10109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86186</xdr:rowOff>
    </xdr:from>
    <xdr:ext cx="249299" cy="259045"/>
    <xdr:sp macro="" textlink="">
      <xdr:nvSpPr>
        <xdr:cNvPr id="816" name="テキスト ボックス 815"/>
        <xdr:cNvSpPr txBox="1"/>
      </xdr:nvSpPr>
      <xdr:spPr>
        <a:xfrm>
          <a:off x="19420650" y="102017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165024</xdr:rowOff>
    </xdr:from>
    <xdr:to>
      <xdr:col>98</xdr:col>
      <xdr:colOff>38100</xdr:colOff>
      <xdr:row>59</xdr:row>
      <xdr:rowOff>95174</xdr:rowOff>
    </xdr:to>
    <xdr:sp macro="" textlink="">
      <xdr:nvSpPr>
        <xdr:cNvPr id="817" name="楕円 816"/>
        <xdr:cNvSpPr/>
      </xdr:nvSpPr>
      <xdr:spPr>
        <a:xfrm>
          <a:off x="18605500" y="10109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86301</xdr:rowOff>
    </xdr:from>
    <xdr:ext cx="249299" cy="259045"/>
    <xdr:sp macro="" textlink="">
      <xdr:nvSpPr>
        <xdr:cNvPr id="818" name="テキスト ボックス 817"/>
        <xdr:cNvSpPr txBox="1"/>
      </xdr:nvSpPr>
      <xdr:spPr>
        <a:xfrm>
          <a:off x="18531650" y="10201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9" name="テキスト ボックス 828"/>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1" name="テキスト ボックス 83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7" name="テキスト ボックス 83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39" name="テキスト ボックス 838"/>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1" name="テキスト ボックス 840"/>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163475</xdr:rowOff>
    </xdr:from>
    <xdr:to>
      <xdr:col>116</xdr:col>
      <xdr:colOff>62864</xdr:colOff>
      <xdr:row>79</xdr:row>
      <xdr:rowOff>100304</xdr:rowOff>
    </xdr:to>
    <xdr:cxnSp macro="">
      <xdr:nvCxnSpPr>
        <xdr:cNvPr id="843" name="直線コネクタ 842"/>
        <xdr:cNvCxnSpPr/>
      </xdr:nvCxnSpPr>
      <xdr:spPr>
        <a:xfrm flipV="1">
          <a:off x="22159595" y="11993525"/>
          <a:ext cx="1269" cy="1651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104131</xdr:rowOff>
    </xdr:from>
    <xdr:ext cx="534377" cy="259045"/>
    <xdr:sp macro="" textlink="">
      <xdr:nvSpPr>
        <xdr:cNvPr id="844" name="繰出金最小値テキスト"/>
        <xdr:cNvSpPr txBox="1"/>
      </xdr:nvSpPr>
      <xdr:spPr>
        <a:xfrm>
          <a:off x="22212300" y="1364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100304</xdr:rowOff>
    </xdr:from>
    <xdr:to>
      <xdr:col>116</xdr:col>
      <xdr:colOff>152400</xdr:colOff>
      <xdr:row>79</xdr:row>
      <xdr:rowOff>100304</xdr:rowOff>
    </xdr:to>
    <xdr:cxnSp macro="">
      <xdr:nvCxnSpPr>
        <xdr:cNvPr id="845" name="直線コネクタ 844"/>
        <xdr:cNvCxnSpPr/>
      </xdr:nvCxnSpPr>
      <xdr:spPr>
        <a:xfrm>
          <a:off x="22072600" y="13644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110152</xdr:rowOff>
    </xdr:from>
    <xdr:ext cx="534377" cy="259045"/>
    <xdr:sp macro="" textlink="">
      <xdr:nvSpPr>
        <xdr:cNvPr id="846" name="繰出金最大値テキスト"/>
        <xdr:cNvSpPr txBox="1"/>
      </xdr:nvSpPr>
      <xdr:spPr>
        <a:xfrm>
          <a:off x="22212300" y="1176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163475</xdr:rowOff>
    </xdr:from>
    <xdr:to>
      <xdr:col>116</xdr:col>
      <xdr:colOff>152400</xdr:colOff>
      <xdr:row>69</xdr:row>
      <xdr:rowOff>163475</xdr:rowOff>
    </xdr:to>
    <xdr:cxnSp macro="">
      <xdr:nvCxnSpPr>
        <xdr:cNvPr id="847" name="直線コネクタ 846"/>
        <xdr:cNvCxnSpPr/>
      </xdr:nvCxnSpPr>
      <xdr:spPr>
        <a:xfrm>
          <a:off x="22072600" y="1199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105867</xdr:rowOff>
    </xdr:from>
    <xdr:to>
      <xdr:col>116</xdr:col>
      <xdr:colOff>63500</xdr:colOff>
      <xdr:row>73</xdr:row>
      <xdr:rowOff>163131</xdr:rowOff>
    </xdr:to>
    <xdr:cxnSp macro="">
      <xdr:nvCxnSpPr>
        <xdr:cNvPr id="848" name="直線コネクタ 847"/>
        <xdr:cNvCxnSpPr/>
      </xdr:nvCxnSpPr>
      <xdr:spPr>
        <a:xfrm flipV="1">
          <a:off x="21323300" y="12621717"/>
          <a:ext cx="838200" cy="57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93083</xdr:rowOff>
    </xdr:from>
    <xdr:ext cx="534377" cy="259045"/>
    <xdr:sp macro="" textlink="">
      <xdr:nvSpPr>
        <xdr:cNvPr id="849" name="繰出金平均値テキスト"/>
        <xdr:cNvSpPr txBox="1"/>
      </xdr:nvSpPr>
      <xdr:spPr>
        <a:xfrm>
          <a:off x="22212300" y="12951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114656</xdr:rowOff>
    </xdr:from>
    <xdr:to>
      <xdr:col>116</xdr:col>
      <xdr:colOff>114300</xdr:colOff>
      <xdr:row>76</xdr:row>
      <xdr:rowOff>44807</xdr:rowOff>
    </xdr:to>
    <xdr:sp macro="" textlink="">
      <xdr:nvSpPr>
        <xdr:cNvPr id="850" name="フローチャート: 判断 849"/>
        <xdr:cNvSpPr/>
      </xdr:nvSpPr>
      <xdr:spPr>
        <a:xfrm>
          <a:off x="22110700" y="1297340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31382</xdr:rowOff>
    </xdr:from>
    <xdr:to>
      <xdr:col>111</xdr:col>
      <xdr:colOff>177800</xdr:colOff>
      <xdr:row>73</xdr:row>
      <xdr:rowOff>163131</xdr:rowOff>
    </xdr:to>
    <xdr:cxnSp macro="">
      <xdr:nvCxnSpPr>
        <xdr:cNvPr id="851" name="直線コネクタ 850"/>
        <xdr:cNvCxnSpPr/>
      </xdr:nvCxnSpPr>
      <xdr:spPr>
        <a:xfrm>
          <a:off x="20434300" y="12375782"/>
          <a:ext cx="889000" cy="303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34417</xdr:rowOff>
    </xdr:from>
    <xdr:to>
      <xdr:col>112</xdr:col>
      <xdr:colOff>38100</xdr:colOff>
      <xdr:row>75</xdr:row>
      <xdr:rowOff>136017</xdr:rowOff>
    </xdr:to>
    <xdr:sp macro="" textlink="">
      <xdr:nvSpPr>
        <xdr:cNvPr id="852" name="フローチャート: 判断 851"/>
        <xdr:cNvSpPr/>
      </xdr:nvSpPr>
      <xdr:spPr>
        <a:xfrm>
          <a:off x="21272500" y="1289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127144</xdr:rowOff>
    </xdr:from>
    <xdr:ext cx="534377" cy="259045"/>
    <xdr:sp macro="" textlink="">
      <xdr:nvSpPr>
        <xdr:cNvPr id="853" name="テキスト ボックス 852"/>
        <xdr:cNvSpPr txBox="1"/>
      </xdr:nvSpPr>
      <xdr:spPr>
        <a:xfrm>
          <a:off x="21056111" y="1298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29514</xdr:rowOff>
    </xdr:from>
    <xdr:to>
      <xdr:col>107</xdr:col>
      <xdr:colOff>50800</xdr:colOff>
      <xdr:row>72</xdr:row>
      <xdr:rowOff>31382</xdr:rowOff>
    </xdr:to>
    <xdr:cxnSp macro="">
      <xdr:nvCxnSpPr>
        <xdr:cNvPr id="854" name="直線コネクタ 853"/>
        <xdr:cNvCxnSpPr/>
      </xdr:nvCxnSpPr>
      <xdr:spPr>
        <a:xfrm>
          <a:off x="19545300" y="12202464"/>
          <a:ext cx="889000" cy="173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167424</xdr:rowOff>
    </xdr:from>
    <xdr:to>
      <xdr:col>107</xdr:col>
      <xdr:colOff>101600</xdr:colOff>
      <xdr:row>75</xdr:row>
      <xdr:rowOff>97574</xdr:rowOff>
    </xdr:to>
    <xdr:sp macro="" textlink="">
      <xdr:nvSpPr>
        <xdr:cNvPr id="855" name="フローチャート: 判断 854"/>
        <xdr:cNvSpPr/>
      </xdr:nvSpPr>
      <xdr:spPr>
        <a:xfrm>
          <a:off x="20383500" y="12854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88701</xdr:rowOff>
    </xdr:from>
    <xdr:ext cx="534377" cy="259045"/>
    <xdr:sp macro="" textlink="">
      <xdr:nvSpPr>
        <xdr:cNvPr id="856" name="テキスト ボックス 855"/>
        <xdr:cNvSpPr txBox="1"/>
      </xdr:nvSpPr>
      <xdr:spPr>
        <a:xfrm>
          <a:off x="20167111" y="1294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29514</xdr:rowOff>
    </xdr:from>
    <xdr:to>
      <xdr:col>102</xdr:col>
      <xdr:colOff>114300</xdr:colOff>
      <xdr:row>71</xdr:row>
      <xdr:rowOff>62738</xdr:rowOff>
    </xdr:to>
    <xdr:cxnSp macro="">
      <xdr:nvCxnSpPr>
        <xdr:cNvPr id="857" name="直線コネクタ 856"/>
        <xdr:cNvCxnSpPr/>
      </xdr:nvCxnSpPr>
      <xdr:spPr>
        <a:xfrm flipV="1">
          <a:off x="18656300" y="12202464"/>
          <a:ext cx="889000" cy="33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140754</xdr:rowOff>
    </xdr:from>
    <xdr:to>
      <xdr:col>102</xdr:col>
      <xdr:colOff>165100</xdr:colOff>
      <xdr:row>75</xdr:row>
      <xdr:rowOff>70904</xdr:rowOff>
    </xdr:to>
    <xdr:sp macro="" textlink="">
      <xdr:nvSpPr>
        <xdr:cNvPr id="858" name="フローチャート: 判断 857"/>
        <xdr:cNvSpPr/>
      </xdr:nvSpPr>
      <xdr:spPr>
        <a:xfrm>
          <a:off x="19494500" y="1282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62031</xdr:rowOff>
    </xdr:from>
    <xdr:ext cx="534377" cy="259045"/>
    <xdr:sp macro="" textlink="">
      <xdr:nvSpPr>
        <xdr:cNvPr id="859" name="テキスト ボックス 858"/>
        <xdr:cNvSpPr txBox="1"/>
      </xdr:nvSpPr>
      <xdr:spPr>
        <a:xfrm>
          <a:off x="19278111" y="12920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127495</xdr:rowOff>
    </xdr:from>
    <xdr:to>
      <xdr:col>98</xdr:col>
      <xdr:colOff>38100</xdr:colOff>
      <xdr:row>75</xdr:row>
      <xdr:rowOff>57645</xdr:rowOff>
    </xdr:to>
    <xdr:sp macro="" textlink="">
      <xdr:nvSpPr>
        <xdr:cNvPr id="860" name="フローチャート: 判断 859"/>
        <xdr:cNvSpPr/>
      </xdr:nvSpPr>
      <xdr:spPr>
        <a:xfrm>
          <a:off x="18605500" y="1281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48772</xdr:rowOff>
    </xdr:from>
    <xdr:ext cx="534377" cy="259045"/>
    <xdr:sp macro="" textlink="">
      <xdr:nvSpPr>
        <xdr:cNvPr id="861" name="テキスト ボックス 860"/>
        <xdr:cNvSpPr txBox="1"/>
      </xdr:nvSpPr>
      <xdr:spPr>
        <a:xfrm>
          <a:off x="18389111" y="1290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55067</xdr:rowOff>
    </xdr:from>
    <xdr:to>
      <xdr:col>116</xdr:col>
      <xdr:colOff>114300</xdr:colOff>
      <xdr:row>73</xdr:row>
      <xdr:rowOff>156667</xdr:rowOff>
    </xdr:to>
    <xdr:sp macro="" textlink="">
      <xdr:nvSpPr>
        <xdr:cNvPr id="867" name="楕円 866"/>
        <xdr:cNvSpPr/>
      </xdr:nvSpPr>
      <xdr:spPr>
        <a:xfrm>
          <a:off x="22110700" y="1257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77944</xdr:rowOff>
    </xdr:from>
    <xdr:ext cx="534377" cy="259045"/>
    <xdr:sp macro="" textlink="">
      <xdr:nvSpPr>
        <xdr:cNvPr id="868" name="繰出金該当値テキスト"/>
        <xdr:cNvSpPr txBox="1"/>
      </xdr:nvSpPr>
      <xdr:spPr>
        <a:xfrm>
          <a:off x="22212300" y="12422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112331</xdr:rowOff>
    </xdr:from>
    <xdr:to>
      <xdr:col>112</xdr:col>
      <xdr:colOff>38100</xdr:colOff>
      <xdr:row>74</xdr:row>
      <xdr:rowOff>42481</xdr:rowOff>
    </xdr:to>
    <xdr:sp macro="" textlink="">
      <xdr:nvSpPr>
        <xdr:cNvPr id="869" name="楕円 868"/>
        <xdr:cNvSpPr/>
      </xdr:nvSpPr>
      <xdr:spPr>
        <a:xfrm>
          <a:off x="21272500" y="12628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59008</xdr:rowOff>
    </xdr:from>
    <xdr:ext cx="534377" cy="259045"/>
    <xdr:sp macro="" textlink="">
      <xdr:nvSpPr>
        <xdr:cNvPr id="870" name="テキスト ボックス 869"/>
        <xdr:cNvSpPr txBox="1"/>
      </xdr:nvSpPr>
      <xdr:spPr>
        <a:xfrm>
          <a:off x="21056111" y="1240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152032</xdr:rowOff>
    </xdr:from>
    <xdr:to>
      <xdr:col>107</xdr:col>
      <xdr:colOff>101600</xdr:colOff>
      <xdr:row>72</xdr:row>
      <xdr:rowOff>82182</xdr:rowOff>
    </xdr:to>
    <xdr:sp macro="" textlink="">
      <xdr:nvSpPr>
        <xdr:cNvPr id="871" name="楕円 870"/>
        <xdr:cNvSpPr/>
      </xdr:nvSpPr>
      <xdr:spPr>
        <a:xfrm>
          <a:off x="20383500" y="1232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98709</xdr:rowOff>
    </xdr:from>
    <xdr:ext cx="534377" cy="259045"/>
    <xdr:sp macro="" textlink="">
      <xdr:nvSpPr>
        <xdr:cNvPr id="872" name="テキスト ボックス 871"/>
        <xdr:cNvSpPr txBox="1"/>
      </xdr:nvSpPr>
      <xdr:spPr>
        <a:xfrm>
          <a:off x="20167111" y="12100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70</xdr:row>
      <xdr:rowOff>150164</xdr:rowOff>
    </xdr:from>
    <xdr:to>
      <xdr:col>102</xdr:col>
      <xdr:colOff>165100</xdr:colOff>
      <xdr:row>71</xdr:row>
      <xdr:rowOff>80314</xdr:rowOff>
    </xdr:to>
    <xdr:sp macro="" textlink="">
      <xdr:nvSpPr>
        <xdr:cNvPr id="873" name="楕円 872"/>
        <xdr:cNvSpPr/>
      </xdr:nvSpPr>
      <xdr:spPr>
        <a:xfrm>
          <a:off x="19494500" y="12151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69</xdr:row>
      <xdr:rowOff>96841</xdr:rowOff>
    </xdr:from>
    <xdr:ext cx="534377" cy="259045"/>
    <xdr:sp macro="" textlink="">
      <xdr:nvSpPr>
        <xdr:cNvPr id="874" name="テキスト ボックス 873"/>
        <xdr:cNvSpPr txBox="1"/>
      </xdr:nvSpPr>
      <xdr:spPr>
        <a:xfrm>
          <a:off x="19278111" y="11926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11938</xdr:rowOff>
    </xdr:from>
    <xdr:to>
      <xdr:col>98</xdr:col>
      <xdr:colOff>38100</xdr:colOff>
      <xdr:row>71</xdr:row>
      <xdr:rowOff>113538</xdr:rowOff>
    </xdr:to>
    <xdr:sp macro="" textlink="">
      <xdr:nvSpPr>
        <xdr:cNvPr id="875" name="楕円 874"/>
        <xdr:cNvSpPr/>
      </xdr:nvSpPr>
      <xdr:spPr>
        <a:xfrm>
          <a:off x="18605500" y="12184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69</xdr:row>
      <xdr:rowOff>130065</xdr:rowOff>
    </xdr:from>
    <xdr:ext cx="534377" cy="259045"/>
    <xdr:sp macro="" textlink="">
      <xdr:nvSpPr>
        <xdr:cNvPr id="876" name="テキスト ボックス 875"/>
        <xdr:cNvSpPr txBox="1"/>
      </xdr:nvSpPr>
      <xdr:spPr>
        <a:xfrm>
          <a:off x="18389111" y="11960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900" b="0" i="0" baseline="0">
              <a:solidFill>
                <a:schemeClr val="dk1"/>
              </a:solidFill>
              <a:effectLst/>
              <a:latin typeface="+mn-lt"/>
              <a:ea typeface="+mn-ea"/>
              <a:cs typeface="+mn-cs"/>
            </a:rPr>
            <a:t>　令和</a:t>
          </a:r>
          <a:r>
            <a:rPr lang="ja-JP" altLang="en-US" sz="900" b="0" i="0" baseline="0">
              <a:solidFill>
                <a:schemeClr val="dk1"/>
              </a:solidFill>
              <a:effectLst/>
              <a:latin typeface="+mn-lt"/>
              <a:ea typeface="+mn-ea"/>
              <a:cs typeface="+mn-cs"/>
            </a:rPr>
            <a:t>２</a:t>
          </a:r>
          <a:r>
            <a:rPr lang="ja-JP" altLang="ja-JP" sz="900" b="0" i="0" baseline="0">
              <a:solidFill>
                <a:schemeClr val="dk1"/>
              </a:solidFill>
              <a:effectLst/>
              <a:latin typeface="+mn-lt"/>
              <a:ea typeface="+mn-ea"/>
              <a:cs typeface="+mn-cs"/>
            </a:rPr>
            <a:t>年度の歳出決算総額は、住民一人当たり</a:t>
          </a:r>
          <a:r>
            <a:rPr lang="en-US" altLang="ja-JP" sz="900" b="0" i="0" baseline="0">
              <a:solidFill>
                <a:schemeClr val="dk1"/>
              </a:solidFill>
              <a:effectLst/>
              <a:latin typeface="+mn-lt"/>
              <a:ea typeface="+mn-ea"/>
              <a:cs typeface="+mn-cs"/>
            </a:rPr>
            <a:t>545,911</a:t>
          </a:r>
          <a:r>
            <a:rPr lang="ja-JP" altLang="ja-JP" sz="900" b="0" i="0" baseline="0">
              <a:solidFill>
                <a:schemeClr val="dk1"/>
              </a:solidFill>
              <a:effectLst/>
              <a:latin typeface="+mn-lt"/>
              <a:ea typeface="+mn-ea"/>
              <a:cs typeface="+mn-cs"/>
            </a:rPr>
            <a:t>円となっている。主な構成項目である人件費は、令和</a:t>
          </a:r>
          <a:r>
            <a:rPr lang="ja-JP" altLang="en-US" sz="900" b="0" i="0" baseline="0">
              <a:solidFill>
                <a:schemeClr val="dk1"/>
              </a:solidFill>
              <a:effectLst/>
              <a:latin typeface="+mn-lt"/>
              <a:ea typeface="+mn-ea"/>
              <a:cs typeface="+mn-cs"/>
            </a:rPr>
            <a:t>２</a:t>
          </a:r>
          <a:r>
            <a:rPr lang="ja-JP" altLang="ja-JP" sz="900" b="0" i="0" baseline="0">
              <a:solidFill>
                <a:schemeClr val="dk1"/>
              </a:solidFill>
              <a:effectLst/>
              <a:latin typeface="+mn-lt"/>
              <a:ea typeface="+mn-ea"/>
              <a:cs typeface="+mn-cs"/>
            </a:rPr>
            <a:t>年度で住民一人当たり</a:t>
          </a:r>
          <a:r>
            <a:rPr lang="en-US" altLang="ja-JP" sz="900" b="0" i="0" baseline="0">
              <a:solidFill>
                <a:schemeClr val="dk1"/>
              </a:solidFill>
              <a:effectLst/>
              <a:latin typeface="+mn-lt"/>
              <a:ea typeface="+mn-ea"/>
              <a:cs typeface="+mn-cs"/>
            </a:rPr>
            <a:t>76,925</a:t>
          </a:r>
          <a:r>
            <a:rPr lang="ja-JP" altLang="en-US" sz="900" b="0" i="0" baseline="0">
              <a:solidFill>
                <a:schemeClr val="dk1"/>
              </a:solidFill>
              <a:effectLst/>
              <a:latin typeface="+mn-lt"/>
              <a:ea typeface="+mn-ea"/>
              <a:cs typeface="+mn-cs"/>
            </a:rPr>
            <a:t>円</a:t>
          </a:r>
          <a:r>
            <a:rPr lang="ja-JP" altLang="ja-JP" sz="900" b="0" i="0" baseline="0">
              <a:solidFill>
                <a:schemeClr val="dk1"/>
              </a:solidFill>
              <a:effectLst/>
              <a:latin typeface="+mn-lt"/>
              <a:ea typeface="+mn-ea"/>
              <a:cs typeface="+mn-cs"/>
            </a:rPr>
            <a:t>となっており、</a:t>
          </a:r>
          <a:r>
            <a:rPr lang="ja-JP" altLang="en-US" sz="900" b="0" i="0" baseline="0">
              <a:solidFill>
                <a:schemeClr val="dk1"/>
              </a:solidFill>
              <a:effectLst/>
              <a:latin typeface="+mn-lt"/>
              <a:ea typeface="+mn-ea"/>
              <a:cs typeface="+mn-cs"/>
            </a:rPr>
            <a:t>令和元</a:t>
          </a:r>
          <a:r>
            <a:rPr lang="ja-JP" altLang="ja-JP" sz="900" b="0" i="0" baseline="0">
              <a:solidFill>
                <a:schemeClr val="dk1"/>
              </a:solidFill>
              <a:effectLst/>
              <a:latin typeface="+mn-lt"/>
              <a:ea typeface="+mn-ea"/>
              <a:cs typeface="+mn-cs"/>
            </a:rPr>
            <a:t>年度の</a:t>
          </a:r>
          <a:r>
            <a:rPr lang="en-US" altLang="ja-JP" sz="900" b="0" i="0" baseline="0">
              <a:solidFill>
                <a:schemeClr val="dk1"/>
              </a:solidFill>
              <a:effectLst/>
              <a:latin typeface="+mn-lt"/>
              <a:ea typeface="+mn-ea"/>
              <a:cs typeface="+mn-cs"/>
            </a:rPr>
            <a:t>62,358</a:t>
          </a:r>
          <a:r>
            <a:rPr lang="ja-JP" altLang="ja-JP" sz="900" b="0" i="0" baseline="0">
              <a:solidFill>
                <a:schemeClr val="dk1"/>
              </a:solidFill>
              <a:effectLst/>
              <a:latin typeface="+mn-lt"/>
              <a:ea typeface="+mn-ea"/>
              <a:cs typeface="+mn-cs"/>
            </a:rPr>
            <a:t>円から</a:t>
          </a:r>
          <a:r>
            <a:rPr lang="en-US" altLang="ja-JP" sz="900" b="0" i="0" baseline="0">
              <a:solidFill>
                <a:schemeClr val="dk1"/>
              </a:solidFill>
              <a:effectLst/>
              <a:latin typeface="+mn-lt"/>
              <a:ea typeface="+mn-ea"/>
              <a:cs typeface="+mn-cs"/>
            </a:rPr>
            <a:t>14,567</a:t>
          </a:r>
          <a:r>
            <a:rPr lang="ja-JP" altLang="en-US" sz="900" b="0" i="0" baseline="0">
              <a:solidFill>
                <a:schemeClr val="dk1"/>
              </a:solidFill>
              <a:effectLst/>
              <a:latin typeface="+mn-lt"/>
              <a:ea typeface="+mn-ea"/>
              <a:cs typeface="+mn-cs"/>
            </a:rPr>
            <a:t>円増加し</a:t>
          </a:r>
          <a:r>
            <a:rPr lang="ja-JP" altLang="ja-JP" sz="900" b="0" i="0" baseline="0">
              <a:solidFill>
                <a:schemeClr val="dk1"/>
              </a:solidFill>
              <a:effectLst/>
              <a:latin typeface="+mn-lt"/>
              <a:ea typeface="+mn-ea"/>
              <a:cs typeface="+mn-cs"/>
            </a:rPr>
            <a:t>ている。</a:t>
          </a:r>
          <a:r>
            <a:rPr lang="ja-JP" altLang="en-US" sz="900" b="0" i="0" baseline="0">
              <a:solidFill>
                <a:schemeClr val="dk1"/>
              </a:solidFill>
              <a:effectLst/>
              <a:latin typeface="+mn-lt"/>
              <a:ea typeface="+mn-ea"/>
              <a:cs typeface="+mn-cs"/>
            </a:rPr>
            <a:t>これは</a:t>
          </a:r>
          <a:r>
            <a:rPr kumimoji="1" lang="ja-JP" altLang="ja-JP" sz="900">
              <a:solidFill>
                <a:schemeClr val="dk1"/>
              </a:solidFill>
              <a:effectLst/>
              <a:latin typeface="+mn-lt"/>
              <a:ea typeface="+mn-ea"/>
              <a:cs typeface="+mn-cs"/>
            </a:rPr>
            <a:t>定員適正化計画の推進により職員数の削減</a:t>
          </a:r>
          <a:r>
            <a:rPr kumimoji="1" lang="ja-JP" altLang="en-US" sz="900">
              <a:solidFill>
                <a:schemeClr val="dk1"/>
              </a:solidFill>
              <a:effectLst/>
              <a:latin typeface="+mn-lt"/>
              <a:ea typeface="+mn-ea"/>
              <a:cs typeface="+mn-cs"/>
            </a:rPr>
            <a:t>に取り組んでいるものの、</a:t>
          </a:r>
          <a:r>
            <a:rPr kumimoji="1" lang="ja-JP" altLang="ja-JP" sz="900">
              <a:solidFill>
                <a:schemeClr val="dk1"/>
              </a:solidFill>
              <a:effectLst/>
              <a:latin typeface="+mn-lt"/>
              <a:ea typeface="+mn-ea"/>
              <a:cs typeface="+mn-cs"/>
            </a:rPr>
            <a:t>平成</a:t>
          </a:r>
          <a:r>
            <a:rPr kumimoji="1" lang="en-US" altLang="ja-JP" sz="900">
              <a:solidFill>
                <a:schemeClr val="dk1"/>
              </a:solidFill>
              <a:effectLst/>
              <a:latin typeface="+mn-lt"/>
              <a:ea typeface="+mn-ea"/>
              <a:cs typeface="+mn-cs"/>
            </a:rPr>
            <a:t>27</a:t>
          </a:r>
          <a:r>
            <a:rPr kumimoji="1" lang="ja-JP" altLang="ja-JP" sz="900">
              <a:solidFill>
                <a:schemeClr val="dk1"/>
              </a:solidFill>
              <a:effectLst/>
              <a:latin typeface="+mn-lt"/>
              <a:ea typeface="+mn-ea"/>
              <a:cs typeface="+mn-cs"/>
            </a:rPr>
            <a:t>年度に策定した橋本市財政健全化計画に基づく人件費削減</a:t>
          </a:r>
          <a:r>
            <a:rPr kumimoji="1" lang="ja-JP" altLang="en-US" sz="900">
              <a:solidFill>
                <a:schemeClr val="dk1"/>
              </a:solidFill>
              <a:effectLst/>
              <a:latin typeface="+mn-lt"/>
              <a:ea typeface="+mn-ea"/>
              <a:cs typeface="+mn-cs"/>
            </a:rPr>
            <a:t>の一部復元したことによるものである。</a:t>
          </a:r>
          <a:r>
            <a:rPr kumimoji="1" lang="ja-JP" altLang="ja-JP" sz="900">
              <a:solidFill>
                <a:schemeClr val="dk1"/>
              </a:solidFill>
              <a:effectLst/>
              <a:latin typeface="+mn-lt"/>
              <a:ea typeface="+mn-ea"/>
              <a:cs typeface="+mn-cs"/>
            </a:rPr>
            <a:t>類似団体と比較して高い水準となっている要因</a:t>
          </a:r>
          <a:r>
            <a:rPr kumimoji="1" lang="ja-JP" altLang="en-US" sz="900">
              <a:solidFill>
                <a:schemeClr val="dk1"/>
              </a:solidFill>
              <a:effectLst/>
              <a:latin typeface="+mn-lt"/>
              <a:ea typeface="+mn-ea"/>
              <a:cs typeface="+mn-cs"/>
            </a:rPr>
            <a:t>は、</a:t>
          </a:r>
          <a:r>
            <a:rPr kumimoji="1" lang="ja-JP" altLang="ja-JP" sz="900">
              <a:solidFill>
                <a:schemeClr val="dk1"/>
              </a:solidFill>
              <a:effectLst/>
              <a:latin typeface="+mn-lt"/>
              <a:ea typeface="+mn-ea"/>
              <a:cs typeface="+mn-cs"/>
            </a:rPr>
            <a:t>本市が複数の消防署と区画整理事業、工業団地造成事業を抱えていることでその事業に職員の配置を要すること、職員の役職や年齢層の偏在が根底にあると考えている。今後も定員適正化計画を継続して職員数の減少を図るとともに、事務の効率化や業務体制の見直し等による時間外手当の削減に努める。</a:t>
          </a:r>
          <a:endParaRPr lang="ja-JP" altLang="ja-JP" sz="1050">
            <a:effectLst/>
          </a:endParaRPr>
        </a:p>
        <a:p>
          <a:pPr eaLnBrk="1" fontAlgn="auto" latinLnBrk="0" hangingPunct="1"/>
          <a:r>
            <a:rPr kumimoji="1" lang="ja-JP" altLang="ja-JP" sz="900">
              <a:solidFill>
                <a:schemeClr val="dk1"/>
              </a:solidFill>
              <a:effectLst/>
              <a:latin typeface="+mn-lt"/>
              <a:ea typeface="+mn-ea"/>
              <a:cs typeface="+mn-cs"/>
            </a:rPr>
            <a:t>　扶助費は、</a:t>
          </a:r>
          <a:r>
            <a:rPr lang="ja-JP" altLang="ja-JP" sz="900" b="0" i="0" baseline="0">
              <a:solidFill>
                <a:schemeClr val="dk1"/>
              </a:solidFill>
              <a:effectLst/>
              <a:latin typeface="+mn-lt"/>
              <a:ea typeface="+mn-ea"/>
              <a:cs typeface="+mn-cs"/>
            </a:rPr>
            <a:t>令和</a:t>
          </a:r>
          <a:r>
            <a:rPr lang="ja-JP" altLang="en-US" sz="900" b="0" i="0" baseline="0">
              <a:solidFill>
                <a:schemeClr val="dk1"/>
              </a:solidFill>
              <a:effectLst/>
              <a:latin typeface="+mn-lt"/>
              <a:ea typeface="+mn-ea"/>
              <a:cs typeface="+mn-cs"/>
            </a:rPr>
            <a:t>２</a:t>
          </a:r>
          <a:r>
            <a:rPr lang="ja-JP" altLang="ja-JP" sz="900" b="0" i="0" baseline="0">
              <a:solidFill>
                <a:schemeClr val="dk1"/>
              </a:solidFill>
              <a:effectLst/>
              <a:latin typeface="+mn-lt"/>
              <a:ea typeface="+mn-ea"/>
              <a:cs typeface="+mn-cs"/>
            </a:rPr>
            <a:t>年度で住民一人当たり</a:t>
          </a:r>
          <a:r>
            <a:rPr lang="en-US" altLang="ja-JP" sz="900" b="0" i="0" baseline="0">
              <a:solidFill>
                <a:schemeClr val="dk1"/>
              </a:solidFill>
              <a:effectLst/>
              <a:latin typeface="+mn-lt"/>
              <a:ea typeface="+mn-ea"/>
              <a:cs typeface="+mn-cs"/>
            </a:rPr>
            <a:t>90,672</a:t>
          </a:r>
          <a:r>
            <a:rPr lang="ja-JP" altLang="ja-JP" sz="900" b="0" i="0" baseline="0">
              <a:solidFill>
                <a:schemeClr val="dk1"/>
              </a:solidFill>
              <a:effectLst/>
              <a:latin typeface="+mn-lt"/>
              <a:ea typeface="+mn-ea"/>
              <a:cs typeface="+mn-cs"/>
            </a:rPr>
            <a:t>円となっており、</a:t>
          </a:r>
          <a:r>
            <a:rPr lang="ja-JP" altLang="en-US" sz="900" b="0" i="0" baseline="0">
              <a:solidFill>
                <a:schemeClr val="dk1"/>
              </a:solidFill>
              <a:effectLst/>
              <a:latin typeface="+mn-lt"/>
              <a:ea typeface="+mn-ea"/>
              <a:cs typeface="+mn-cs"/>
            </a:rPr>
            <a:t>令和元</a:t>
          </a:r>
          <a:r>
            <a:rPr lang="ja-JP" altLang="ja-JP" sz="900" b="0" i="0" baseline="0">
              <a:solidFill>
                <a:schemeClr val="dk1"/>
              </a:solidFill>
              <a:effectLst/>
              <a:latin typeface="+mn-lt"/>
              <a:ea typeface="+mn-ea"/>
              <a:cs typeface="+mn-cs"/>
            </a:rPr>
            <a:t>年度の</a:t>
          </a:r>
          <a:r>
            <a:rPr lang="en-US" altLang="ja-JP" sz="900" b="0" i="0" baseline="0">
              <a:solidFill>
                <a:schemeClr val="dk1"/>
              </a:solidFill>
              <a:effectLst/>
              <a:latin typeface="+mn-lt"/>
              <a:ea typeface="+mn-ea"/>
              <a:cs typeface="+mn-cs"/>
            </a:rPr>
            <a:t>85,953</a:t>
          </a:r>
          <a:r>
            <a:rPr lang="ja-JP" altLang="ja-JP" sz="900" b="0" i="0" baseline="0">
              <a:solidFill>
                <a:schemeClr val="dk1"/>
              </a:solidFill>
              <a:effectLst/>
              <a:latin typeface="+mn-lt"/>
              <a:ea typeface="+mn-ea"/>
              <a:cs typeface="+mn-cs"/>
            </a:rPr>
            <a:t>円から</a:t>
          </a:r>
          <a:r>
            <a:rPr lang="en-US" altLang="ja-JP" sz="900" b="0" i="0" baseline="0">
              <a:solidFill>
                <a:schemeClr val="dk1"/>
              </a:solidFill>
              <a:effectLst/>
              <a:latin typeface="+mn-lt"/>
              <a:ea typeface="+mn-ea"/>
              <a:cs typeface="+mn-cs"/>
            </a:rPr>
            <a:t>4,719</a:t>
          </a:r>
          <a:r>
            <a:rPr lang="ja-JP" altLang="ja-JP" sz="900" b="0" i="0" baseline="0">
              <a:solidFill>
                <a:schemeClr val="dk1"/>
              </a:solidFill>
              <a:effectLst/>
              <a:latin typeface="+mn-lt"/>
              <a:ea typeface="+mn-ea"/>
              <a:cs typeface="+mn-cs"/>
            </a:rPr>
            <a:t>円の増加となっている。類似団体と比較して</a:t>
          </a:r>
          <a:r>
            <a:rPr lang="en-US" altLang="ja-JP" sz="900" b="0" i="0" baseline="0">
              <a:solidFill>
                <a:schemeClr val="dk1"/>
              </a:solidFill>
              <a:effectLst/>
              <a:latin typeface="+mn-lt"/>
              <a:ea typeface="+mn-ea"/>
              <a:cs typeface="+mn-cs"/>
            </a:rPr>
            <a:t>9,882</a:t>
          </a:r>
          <a:r>
            <a:rPr lang="ja-JP" altLang="ja-JP" sz="900" b="0" i="0" baseline="0">
              <a:solidFill>
                <a:schemeClr val="dk1"/>
              </a:solidFill>
              <a:effectLst/>
              <a:latin typeface="+mn-lt"/>
              <a:ea typeface="+mn-ea"/>
              <a:cs typeface="+mn-cs"/>
            </a:rPr>
            <a:t>円低い水準にある</a:t>
          </a:r>
          <a:r>
            <a:rPr kumimoji="1" lang="ja-JP" altLang="ja-JP" sz="900" b="0" i="0" baseline="0">
              <a:solidFill>
                <a:schemeClr val="dk1"/>
              </a:solidFill>
              <a:effectLst/>
              <a:latin typeface="+mn-lt"/>
              <a:ea typeface="+mn-ea"/>
              <a:cs typeface="+mn-cs"/>
            </a:rPr>
            <a:t>が</a:t>
          </a:r>
          <a:r>
            <a:rPr kumimoji="1" lang="ja-JP" altLang="ja-JP" sz="900">
              <a:solidFill>
                <a:schemeClr val="dk1"/>
              </a:solidFill>
              <a:effectLst/>
              <a:latin typeface="+mn-lt"/>
              <a:ea typeface="+mn-ea"/>
              <a:cs typeface="+mn-cs"/>
            </a:rPr>
            <a:t>、これは児童数の減少により児童手当が減少傾向にあること、そして生活扶助給付費の増加が低く収まっていることと推察する。しかしながら、平成</a:t>
          </a:r>
          <a:r>
            <a:rPr kumimoji="1" lang="en-US" altLang="ja-JP" sz="900">
              <a:solidFill>
                <a:schemeClr val="dk1"/>
              </a:solidFill>
              <a:effectLst/>
              <a:latin typeface="+mn-lt"/>
              <a:ea typeface="+mn-ea"/>
              <a:cs typeface="+mn-cs"/>
            </a:rPr>
            <a:t>27</a:t>
          </a:r>
          <a:r>
            <a:rPr kumimoji="1" lang="ja-JP" altLang="ja-JP" sz="900">
              <a:solidFill>
                <a:schemeClr val="dk1"/>
              </a:solidFill>
              <a:effectLst/>
              <a:latin typeface="+mn-lt"/>
              <a:ea typeface="+mn-ea"/>
              <a:cs typeface="+mn-cs"/>
            </a:rPr>
            <a:t>年度から中学生医療費の無償化を開始したことや障がい者自立支援給付費など社会福祉にかかる給付費は年々増加しており、全体的に増加していく見込みである。</a:t>
          </a:r>
          <a:endParaRPr lang="ja-JP" altLang="ja-JP" sz="1050">
            <a:effectLst/>
          </a:endParaRPr>
        </a:p>
        <a:p>
          <a:r>
            <a:rPr kumimoji="1" lang="ja-JP" altLang="ja-JP" sz="900">
              <a:solidFill>
                <a:schemeClr val="dk1"/>
              </a:solidFill>
              <a:effectLst/>
              <a:latin typeface="+mn-lt"/>
              <a:ea typeface="+mn-ea"/>
              <a:cs typeface="+mn-cs"/>
            </a:rPr>
            <a:t>　公債費は、</a:t>
          </a:r>
          <a:r>
            <a:rPr lang="ja-JP" altLang="ja-JP" sz="900" b="0" i="0" baseline="0">
              <a:solidFill>
                <a:schemeClr val="dk1"/>
              </a:solidFill>
              <a:effectLst/>
              <a:latin typeface="+mn-lt"/>
              <a:ea typeface="+mn-ea"/>
              <a:cs typeface="+mn-cs"/>
            </a:rPr>
            <a:t>令和</a:t>
          </a:r>
          <a:r>
            <a:rPr lang="ja-JP" altLang="en-US" sz="900" b="0" i="0" baseline="0">
              <a:solidFill>
                <a:schemeClr val="dk1"/>
              </a:solidFill>
              <a:effectLst/>
              <a:latin typeface="+mn-lt"/>
              <a:ea typeface="+mn-ea"/>
              <a:cs typeface="+mn-cs"/>
            </a:rPr>
            <a:t>２</a:t>
          </a:r>
          <a:r>
            <a:rPr lang="ja-JP" altLang="ja-JP" sz="900" b="0" i="0" baseline="0">
              <a:solidFill>
                <a:schemeClr val="dk1"/>
              </a:solidFill>
              <a:effectLst/>
              <a:latin typeface="+mn-lt"/>
              <a:ea typeface="+mn-ea"/>
              <a:cs typeface="+mn-cs"/>
            </a:rPr>
            <a:t>年度で住民一人当たり</a:t>
          </a:r>
          <a:r>
            <a:rPr lang="en-US" altLang="ja-JP" sz="900" b="0" i="0" baseline="0">
              <a:solidFill>
                <a:schemeClr val="dk1"/>
              </a:solidFill>
              <a:effectLst/>
              <a:latin typeface="+mn-lt"/>
              <a:ea typeface="+mn-ea"/>
              <a:cs typeface="+mn-cs"/>
            </a:rPr>
            <a:t>59,866</a:t>
          </a:r>
          <a:r>
            <a:rPr lang="ja-JP" altLang="ja-JP" sz="900" b="0" i="0" baseline="0">
              <a:solidFill>
                <a:schemeClr val="dk1"/>
              </a:solidFill>
              <a:effectLst/>
              <a:latin typeface="+mn-lt"/>
              <a:ea typeface="+mn-ea"/>
              <a:cs typeface="+mn-cs"/>
            </a:rPr>
            <a:t>円となっており、</a:t>
          </a:r>
          <a:r>
            <a:rPr lang="ja-JP" altLang="en-US" sz="900" b="0" i="0" baseline="0">
              <a:solidFill>
                <a:schemeClr val="dk1"/>
              </a:solidFill>
              <a:effectLst/>
              <a:latin typeface="+mn-lt"/>
              <a:ea typeface="+mn-ea"/>
              <a:cs typeface="+mn-cs"/>
            </a:rPr>
            <a:t>若干だが令和元</a:t>
          </a:r>
          <a:r>
            <a:rPr lang="ja-JP" altLang="ja-JP" sz="900" b="0" i="0" baseline="0">
              <a:solidFill>
                <a:schemeClr val="dk1"/>
              </a:solidFill>
              <a:effectLst/>
              <a:latin typeface="+mn-lt"/>
              <a:ea typeface="+mn-ea"/>
              <a:cs typeface="+mn-cs"/>
            </a:rPr>
            <a:t>年度の</a:t>
          </a:r>
          <a:r>
            <a:rPr lang="en-US" altLang="ja-JP" sz="900" b="0" i="0" baseline="0">
              <a:solidFill>
                <a:schemeClr val="dk1"/>
              </a:solidFill>
              <a:effectLst/>
              <a:latin typeface="+mn-lt"/>
              <a:ea typeface="+mn-ea"/>
              <a:cs typeface="+mn-cs"/>
            </a:rPr>
            <a:t>60,269</a:t>
          </a:r>
          <a:r>
            <a:rPr lang="ja-JP" altLang="ja-JP" sz="900" b="0" i="0" baseline="0">
              <a:solidFill>
                <a:schemeClr val="dk1"/>
              </a:solidFill>
              <a:effectLst/>
              <a:latin typeface="+mn-lt"/>
              <a:ea typeface="+mn-ea"/>
              <a:cs typeface="+mn-cs"/>
            </a:rPr>
            <a:t>円から</a:t>
          </a:r>
          <a:r>
            <a:rPr lang="en-US" altLang="ja-JP" sz="900" b="0" i="0" baseline="0">
              <a:solidFill>
                <a:schemeClr val="dk1"/>
              </a:solidFill>
              <a:effectLst/>
              <a:latin typeface="+mn-lt"/>
              <a:ea typeface="+mn-ea"/>
              <a:cs typeface="+mn-cs"/>
            </a:rPr>
            <a:t>403</a:t>
          </a:r>
          <a:r>
            <a:rPr lang="ja-JP" altLang="en-US" sz="900" b="0" i="0" baseline="0">
              <a:solidFill>
                <a:schemeClr val="dk1"/>
              </a:solidFill>
              <a:effectLst/>
              <a:latin typeface="+mn-lt"/>
              <a:ea typeface="+mn-ea"/>
              <a:cs typeface="+mn-cs"/>
            </a:rPr>
            <a:t>円減少</a:t>
          </a:r>
          <a:r>
            <a:rPr lang="ja-JP" altLang="ja-JP" sz="900" b="0" i="0" baseline="0">
              <a:solidFill>
                <a:schemeClr val="dk1"/>
              </a:solidFill>
              <a:effectLst/>
              <a:latin typeface="+mn-lt"/>
              <a:ea typeface="+mn-ea"/>
              <a:cs typeface="+mn-cs"/>
            </a:rPr>
            <a:t>している。この要因として、</a:t>
          </a:r>
          <a:r>
            <a:rPr kumimoji="1" lang="ja-JP" altLang="ja-JP" sz="900" b="0" i="0" baseline="0">
              <a:solidFill>
                <a:schemeClr val="dk1"/>
              </a:solidFill>
              <a:effectLst/>
              <a:latin typeface="+mn-lt"/>
              <a:ea typeface="+mn-ea"/>
              <a:cs typeface="+mn-cs"/>
            </a:rPr>
            <a:t>合併による新市まちづくり計画に沿って実施した大型公共事業にかかる市債の借入や第三セクター改革推進債の借入に伴う償還に加えて、臨時財政対策債の発行額の増加などが重なり、合併以降、平成</a:t>
          </a:r>
          <a:r>
            <a:rPr kumimoji="1" lang="en-US" altLang="ja-JP" sz="900" b="0" i="0" baseline="0">
              <a:solidFill>
                <a:schemeClr val="dk1"/>
              </a:solidFill>
              <a:effectLst/>
              <a:latin typeface="+mn-lt"/>
              <a:ea typeface="+mn-ea"/>
              <a:cs typeface="+mn-cs"/>
            </a:rPr>
            <a:t>29</a:t>
          </a:r>
          <a:r>
            <a:rPr kumimoji="1" lang="ja-JP" altLang="ja-JP" sz="900" b="0" i="0" baseline="0">
              <a:solidFill>
                <a:schemeClr val="dk1"/>
              </a:solidFill>
              <a:effectLst/>
              <a:latin typeface="+mn-lt"/>
              <a:ea typeface="+mn-ea"/>
              <a:cs typeface="+mn-cs"/>
            </a:rPr>
            <a:t>年度にかけて年々増加してきた</a:t>
          </a:r>
          <a:r>
            <a:rPr kumimoji="1" lang="ja-JP" altLang="en-US" sz="900" b="0" i="0" baseline="0">
              <a:solidFill>
                <a:schemeClr val="dk1"/>
              </a:solidFill>
              <a:effectLst/>
              <a:latin typeface="+mn-lt"/>
              <a:ea typeface="+mn-ea"/>
              <a:cs typeface="+mn-cs"/>
            </a:rPr>
            <a:t>のも落ち着き、令和</a:t>
          </a:r>
          <a:r>
            <a:rPr kumimoji="1" lang="en-US" altLang="ja-JP" sz="900" b="0" i="0" baseline="0">
              <a:solidFill>
                <a:schemeClr val="dk1"/>
              </a:solidFill>
              <a:effectLst/>
              <a:latin typeface="+mn-lt"/>
              <a:ea typeface="+mn-ea"/>
              <a:cs typeface="+mn-cs"/>
            </a:rPr>
            <a:t>4</a:t>
          </a:r>
          <a:r>
            <a:rPr kumimoji="1" lang="ja-JP" altLang="en-US" sz="900" b="0" i="0" baseline="0">
              <a:solidFill>
                <a:schemeClr val="dk1"/>
              </a:solidFill>
              <a:effectLst/>
              <a:latin typeface="+mn-lt"/>
              <a:ea typeface="+mn-ea"/>
              <a:cs typeface="+mn-cs"/>
            </a:rPr>
            <a:t>年度まで横ばいとなる見込みである。</a:t>
          </a:r>
          <a:r>
            <a:rPr kumimoji="1" lang="ja-JP" altLang="ja-JP" sz="900" b="0" i="0" baseline="0">
              <a:solidFill>
                <a:schemeClr val="dk1"/>
              </a:solidFill>
              <a:effectLst/>
              <a:latin typeface="+mn-lt"/>
              <a:ea typeface="+mn-ea"/>
              <a:cs typeface="+mn-cs"/>
            </a:rPr>
            <a:t>類似団体と比較しても高い</a:t>
          </a:r>
          <a:r>
            <a:rPr kumimoji="1" lang="ja-JP" altLang="en-US" sz="900" b="0" i="0" baseline="0">
              <a:solidFill>
                <a:schemeClr val="dk1"/>
              </a:solidFill>
              <a:effectLst/>
              <a:latin typeface="+mn-lt"/>
              <a:ea typeface="+mn-ea"/>
              <a:cs typeface="+mn-cs"/>
            </a:rPr>
            <a:t>水準</a:t>
          </a:r>
          <a:r>
            <a:rPr kumimoji="1" lang="ja-JP" altLang="ja-JP" sz="900" b="0" i="0" baseline="0">
              <a:solidFill>
                <a:schemeClr val="dk1"/>
              </a:solidFill>
              <a:effectLst/>
              <a:latin typeface="+mn-lt"/>
              <a:ea typeface="+mn-ea"/>
              <a:cs typeface="+mn-cs"/>
            </a:rPr>
            <a:t>となって</a:t>
          </a:r>
          <a:r>
            <a:rPr kumimoji="1" lang="ja-JP" altLang="en-US" sz="900" b="0" i="0" baseline="0">
              <a:solidFill>
                <a:schemeClr val="dk1"/>
              </a:solidFill>
              <a:effectLst/>
              <a:latin typeface="+mn-lt"/>
              <a:ea typeface="+mn-ea"/>
              <a:cs typeface="+mn-cs"/>
            </a:rPr>
            <a:t>いるが</a:t>
          </a:r>
          <a:r>
            <a:rPr kumimoji="1" lang="ja-JP" altLang="ja-JP" sz="900" b="0" i="0" baseline="0">
              <a:solidFill>
                <a:schemeClr val="dk1"/>
              </a:solidFill>
              <a:effectLst/>
              <a:latin typeface="+mn-lt"/>
              <a:ea typeface="+mn-ea"/>
              <a:cs typeface="+mn-cs"/>
            </a:rPr>
            <a:t>、新市まちづくり計画にかかる事業は概ね完了しており、今後は市債の借入も減少していくため、公債費は減少していく見込みである。</a:t>
          </a:r>
          <a:endParaRPr lang="ja-JP" altLang="ja-JP" sz="105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和歌山県橋本市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61,774
61,421
130.55
34,889,718
33,723,103
1,123,932
16,483,523
29,983,418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13.2
86.4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99466</xdr:rowOff>
    </xdr:from>
    <xdr:to>
      <xdr:col>24</xdr:col>
      <xdr:colOff>62865</xdr:colOff>
      <xdr:row>37</xdr:row>
      <xdr:rowOff>146101</xdr:rowOff>
    </xdr:to>
    <xdr:cxnSp macro="">
      <xdr:nvCxnSpPr>
        <xdr:cNvPr id="54" name="直線コネクタ 53"/>
        <xdr:cNvCxnSpPr/>
      </xdr:nvCxnSpPr>
      <xdr:spPr>
        <a:xfrm flipV="1">
          <a:off x="4633595" y="5242966"/>
          <a:ext cx="1270" cy="1246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149928</xdr:rowOff>
    </xdr:from>
    <xdr:ext cx="469744" cy="259045"/>
    <xdr:sp macro="" textlink="">
      <xdr:nvSpPr>
        <xdr:cNvPr id="55" name="議会費最小値テキスト"/>
        <xdr:cNvSpPr txBox="1"/>
      </xdr:nvSpPr>
      <xdr:spPr>
        <a:xfrm>
          <a:off x="4686300" y="6493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146101</xdr:rowOff>
    </xdr:from>
    <xdr:to>
      <xdr:col>24</xdr:col>
      <xdr:colOff>152400</xdr:colOff>
      <xdr:row>37</xdr:row>
      <xdr:rowOff>146101</xdr:rowOff>
    </xdr:to>
    <xdr:cxnSp macro="">
      <xdr:nvCxnSpPr>
        <xdr:cNvPr id="56" name="直線コネクタ 55"/>
        <xdr:cNvCxnSpPr/>
      </xdr:nvCxnSpPr>
      <xdr:spPr>
        <a:xfrm>
          <a:off x="4546600" y="6489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46143</xdr:rowOff>
    </xdr:from>
    <xdr:ext cx="469744" cy="259045"/>
    <xdr:sp macro="" textlink="">
      <xdr:nvSpPr>
        <xdr:cNvPr id="57" name="議会費最大値テキスト"/>
        <xdr:cNvSpPr txBox="1"/>
      </xdr:nvSpPr>
      <xdr:spPr>
        <a:xfrm>
          <a:off x="4686300" y="5018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99466</xdr:rowOff>
    </xdr:from>
    <xdr:to>
      <xdr:col>24</xdr:col>
      <xdr:colOff>152400</xdr:colOff>
      <xdr:row>30</xdr:row>
      <xdr:rowOff>99466</xdr:rowOff>
    </xdr:to>
    <xdr:cxnSp macro="">
      <xdr:nvCxnSpPr>
        <xdr:cNvPr id="58" name="直線コネクタ 57"/>
        <xdr:cNvCxnSpPr/>
      </xdr:nvCxnSpPr>
      <xdr:spPr>
        <a:xfrm>
          <a:off x="4546600" y="5242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44145</xdr:rowOff>
    </xdr:from>
    <xdr:to>
      <xdr:col>24</xdr:col>
      <xdr:colOff>63500</xdr:colOff>
      <xdr:row>34</xdr:row>
      <xdr:rowOff>63805</xdr:rowOff>
    </xdr:to>
    <xdr:cxnSp macro="">
      <xdr:nvCxnSpPr>
        <xdr:cNvPr id="59" name="直線コネクタ 58"/>
        <xdr:cNvCxnSpPr/>
      </xdr:nvCxnSpPr>
      <xdr:spPr>
        <a:xfrm flipV="1">
          <a:off x="3797300" y="5873445"/>
          <a:ext cx="838200" cy="19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15206</xdr:rowOff>
    </xdr:from>
    <xdr:ext cx="469744" cy="259045"/>
    <xdr:sp macro="" textlink="">
      <xdr:nvSpPr>
        <xdr:cNvPr id="60" name="議会費平均値テキスト"/>
        <xdr:cNvSpPr txBox="1"/>
      </xdr:nvSpPr>
      <xdr:spPr>
        <a:xfrm>
          <a:off x="4686300" y="6015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36779</xdr:rowOff>
    </xdr:from>
    <xdr:to>
      <xdr:col>24</xdr:col>
      <xdr:colOff>114300</xdr:colOff>
      <xdr:row>35</xdr:row>
      <xdr:rowOff>138379</xdr:rowOff>
    </xdr:to>
    <xdr:sp macro="" textlink="">
      <xdr:nvSpPr>
        <xdr:cNvPr id="61" name="フローチャート: 判断 60"/>
        <xdr:cNvSpPr/>
      </xdr:nvSpPr>
      <xdr:spPr>
        <a:xfrm>
          <a:off x="45847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3912</xdr:rowOff>
    </xdr:from>
    <xdr:to>
      <xdr:col>19</xdr:col>
      <xdr:colOff>177800</xdr:colOff>
      <xdr:row>34</xdr:row>
      <xdr:rowOff>63805</xdr:rowOff>
    </xdr:to>
    <xdr:cxnSp macro="">
      <xdr:nvCxnSpPr>
        <xdr:cNvPr id="62" name="直線コネクタ 61"/>
        <xdr:cNvCxnSpPr/>
      </xdr:nvCxnSpPr>
      <xdr:spPr>
        <a:xfrm>
          <a:off x="2908300" y="5661762"/>
          <a:ext cx="889000" cy="231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27635</xdr:rowOff>
    </xdr:from>
    <xdr:to>
      <xdr:col>20</xdr:col>
      <xdr:colOff>38100</xdr:colOff>
      <xdr:row>35</xdr:row>
      <xdr:rowOff>129235</xdr:rowOff>
    </xdr:to>
    <xdr:sp macro="" textlink="">
      <xdr:nvSpPr>
        <xdr:cNvPr id="63" name="フローチャート: 判断 62"/>
        <xdr:cNvSpPr/>
      </xdr:nvSpPr>
      <xdr:spPr>
        <a:xfrm>
          <a:off x="3746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120362</xdr:rowOff>
    </xdr:from>
    <xdr:ext cx="469744" cy="259045"/>
    <xdr:sp macro="" textlink="">
      <xdr:nvSpPr>
        <xdr:cNvPr id="64" name="テキスト ボックス 63"/>
        <xdr:cNvSpPr txBox="1"/>
      </xdr:nvSpPr>
      <xdr:spPr>
        <a:xfrm>
          <a:off x="3562428" y="612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3912</xdr:rowOff>
    </xdr:from>
    <xdr:to>
      <xdr:col>15</xdr:col>
      <xdr:colOff>50800</xdr:colOff>
      <xdr:row>34</xdr:row>
      <xdr:rowOff>31801</xdr:rowOff>
    </xdr:to>
    <xdr:cxnSp macro="">
      <xdr:nvCxnSpPr>
        <xdr:cNvPr id="65" name="直線コネクタ 64"/>
        <xdr:cNvCxnSpPr/>
      </xdr:nvCxnSpPr>
      <xdr:spPr>
        <a:xfrm flipV="1">
          <a:off x="2019300" y="5661762"/>
          <a:ext cx="889000" cy="199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1118</xdr:rowOff>
    </xdr:from>
    <xdr:to>
      <xdr:col>15</xdr:col>
      <xdr:colOff>101600</xdr:colOff>
      <xdr:row>35</xdr:row>
      <xdr:rowOff>102718</xdr:rowOff>
    </xdr:to>
    <xdr:sp macro="" textlink="">
      <xdr:nvSpPr>
        <xdr:cNvPr id="66" name="フローチャート: 判断 65"/>
        <xdr:cNvSpPr/>
      </xdr:nvSpPr>
      <xdr:spPr>
        <a:xfrm>
          <a:off x="2857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93845</xdr:rowOff>
    </xdr:from>
    <xdr:ext cx="469744" cy="259045"/>
    <xdr:sp macro="" textlink="">
      <xdr:nvSpPr>
        <xdr:cNvPr id="67" name="テキスト ボックス 66"/>
        <xdr:cNvSpPr txBox="1"/>
      </xdr:nvSpPr>
      <xdr:spPr>
        <a:xfrm>
          <a:off x="2673428" y="6094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24486</xdr:rowOff>
    </xdr:from>
    <xdr:to>
      <xdr:col>10</xdr:col>
      <xdr:colOff>114300</xdr:colOff>
      <xdr:row>34</xdr:row>
      <xdr:rowOff>31801</xdr:rowOff>
    </xdr:to>
    <xdr:cxnSp macro="">
      <xdr:nvCxnSpPr>
        <xdr:cNvPr id="68" name="直線コネクタ 67"/>
        <xdr:cNvCxnSpPr/>
      </xdr:nvCxnSpPr>
      <xdr:spPr>
        <a:xfrm>
          <a:off x="1130300" y="5853786"/>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166167</xdr:rowOff>
    </xdr:from>
    <xdr:to>
      <xdr:col>10</xdr:col>
      <xdr:colOff>165100</xdr:colOff>
      <xdr:row>35</xdr:row>
      <xdr:rowOff>96317</xdr:rowOff>
    </xdr:to>
    <xdr:sp macro="" textlink="">
      <xdr:nvSpPr>
        <xdr:cNvPr id="69" name="フローチャート: 判断 68"/>
        <xdr:cNvSpPr/>
      </xdr:nvSpPr>
      <xdr:spPr>
        <a:xfrm>
          <a:off x="1968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87444</xdr:rowOff>
    </xdr:from>
    <xdr:ext cx="469744" cy="259045"/>
    <xdr:sp macro="" textlink="">
      <xdr:nvSpPr>
        <xdr:cNvPr id="70" name="テキスト ボックス 69"/>
        <xdr:cNvSpPr txBox="1"/>
      </xdr:nvSpPr>
      <xdr:spPr>
        <a:xfrm>
          <a:off x="1784428" y="6088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157480</xdr:rowOff>
    </xdr:from>
    <xdr:to>
      <xdr:col>6</xdr:col>
      <xdr:colOff>38100</xdr:colOff>
      <xdr:row>35</xdr:row>
      <xdr:rowOff>87630</xdr:rowOff>
    </xdr:to>
    <xdr:sp macro="" textlink="">
      <xdr:nvSpPr>
        <xdr:cNvPr id="71" name="フローチャート: 判断 70"/>
        <xdr:cNvSpPr/>
      </xdr:nvSpPr>
      <xdr:spPr>
        <a:xfrm>
          <a:off x="1079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78757</xdr:rowOff>
    </xdr:from>
    <xdr:ext cx="469744" cy="259045"/>
    <xdr:sp macro="" textlink="">
      <xdr:nvSpPr>
        <xdr:cNvPr id="72" name="テキスト ボックス 71"/>
        <xdr:cNvSpPr txBox="1"/>
      </xdr:nvSpPr>
      <xdr:spPr>
        <a:xfrm>
          <a:off x="895428"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164795</xdr:rowOff>
    </xdr:from>
    <xdr:to>
      <xdr:col>24</xdr:col>
      <xdr:colOff>114300</xdr:colOff>
      <xdr:row>34</xdr:row>
      <xdr:rowOff>94945</xdr:rowOff>
    </xdr:to>
    <xdr:sp macro="" textlink="">
      <xdr:nvSpPr>
        <xdr:cNvPr id="78" name="楕円 77"/>
        <xdr:cNvSpPr/>
      </xdr:nvSpPr>
      <xdr:spPr>
        <a:xfrm>
          <a:off x="4584700" y="5822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16222</xdr:rowOff>
    </xdr:from>
    <xdr:ext cx="469744" cy="259045"/>
    <xdr:sp macro="" textlink="">
      <xdr:nvSpPr>
        <xdr:cNvPr id="79" name="議会費該当値テキスト"/>
        <xdr:cNvSpPr txBox="1"/>
      </xdr:nvSpPr>
      <xdr:spPr>
        <a:xfrm>
          <a:off x="4686300" y="5674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13005</xdr:rowOff>
    </xdr:from>
    <xdr:to>
      <xdr:col>20</xdr:col>
      <xdr:colOff>38100</xdr:colOff>
      <xdr:row>34</xdr:row>
      <xdr:rowOff>114605</xdr:rowOff>
    </xdr:to>
    <xdr:sp macro="" textlink="">
      <xdr:nvSpPr>
        <xdr:cNvPr id="80" name="楕円 79"/>
        <xdr:cNvSpPr/>
      </xdr:nvSpPr>
      <xdr:spPr>
        <a:xfrm>
          <a:off x="3746500" y="584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131132</xdr:rowOff>
    </xdr:from>
    <xdr:ext cx="469744" cy="259045"/>
    <xdr:sp macro="" textlink="">
      <xdr:nvSpPr>
        <xdr:cNvPr id="81" name="テキスト ボックス 80"/>
        <xdr:cNvSpPr txBox="1"/>
      </xdr:nvSpPr>
      <xdr:spPr>
        <a:xfrm>
          <a:off x="3562428" y="5617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124562</xdr:rowOff>
    </xdr:from>
    <xdr:to>
      <xdr:col>15</xdr:col>
      <xdr:colOff>101600</xdr:colOff>
      <xdr:row>33</xdr:row>
      <xdr:rowOff>54712</xdr:rowOff>
    </xdr:to>
    <xdr:sp macro="" textlink="">
      <xdr:nvSpPr>
        <xdr:cNvPr id="82" name="楕円 81"/>
        <xdr:cNvSpPr/>
      </xdr:nvSpPr>
      <xdr:spPr>
        <a:xfrm>
          <a:off x="2857500" y="5610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71239</xdr:rowOff>
    </xdr:from>
    <xdr:ext cx="469744" cy="259045"/>
    <xdr:sp macro="" textlink="">
      <xdr:nvSpPr>
        <xdr:cNvPr id="83" name="テキスト ボックス 82"/>
        <xdr:cNvSpPr txBox="1"/>
      </xdr:nvSpPr>
      <xdr:spPr>
        <a:xfrm>
          <a:off x="2673428" y="5386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152451</xdr:rowOff>
    </xdr:from>
    <xdr:to>
      <xdr:col>10</xdr:col>
      <xdr:colOff>165100</xdr:colOff>
      <xdr:row>34</xdr:row>
      <xdr:rowOff>82601</xdr:rowOff>
    </xdr:to>
    <xdr:sp macro="" textlink="">
      <xdr:nvSpPr>
        <xdr:cNvPr id="84" name="楕円 83"/>
        <xdr:cNvSpPr/>
      </xdr:nvSpPr>
      <xdr:spPr>
        <a:xfrm>
          <a:off x="1968500" y="5810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99128</xdr:rowOff>
    </xdr:from>
    <xdr:ext cx="469744" cy="259045"/>
    <xdr:sp macro="" textlink="">
      <xdr:nvSpPr>
        <xdr:cNvPr id="85" name="テキスト ボックス 84"/>
        <xdr:cNvSpPr txBox="1"/>
      </xdr:nvSpPr>
      <xdr:spPr>
        <a:xfrm>
          <a:off x="1784428" y="5585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145136</xdr:rowOff>
    </xdr:from>
    <xdr:to>
      <xdr:col>6</xdr:col>
      <xdr:colOff>38100</xdr:colOff>
      <xdr:row>34</xdr:row>
      <xdr:rowOff>75286</xdr:rowOff>
    </xdr:to>
    <xdr:sp macro="" textlink="">
      <xdr:nvSpPr>
        <xdr:cNvPr id="86" name="楕円 85"/>
        <xdr:cNvSpPr/>
      </xdr:nvSpPr>
      <xdr:spPr>
        <a:xfrm>
          <a:off x="1079500" y="5802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91813</xdr:rowOff>
    </xdr:from>
    <xdr:ext cx="469744" cy="259045"/>
    <xdr:sp macro="" textlink="">
      <xdr:nvSpPr>
        <xdr:cNvPr id="87" name="テキスト ボックス 86"/>
        <xdr:cNvSpPr txBox="1"/>
      </xdr:nvSpPr>
      <xdr:spPr>
        <a:xfrm>
          <a:off x="895428" y="5578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8" name="直線コネクタ 97"/>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9" name="テキスト ボックス 98"/>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1" name="テキスト ボックス 100"/>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127871</xdr:rowOff>
    </xdr:from>
    <xdr:to>
      <xdr:col>24</xdr:col>
      <xdr:colOff>62865</xdr:colOff>
      <xdr:row>54</xdr:row>
      <xdr:rowOff>122535</xdr:rowOff>
    </xdr:to>
    <xdr:cxnSp macro="">
      <xdr:nvCxnSpPr>
        <xdr:cNvPr id="113" name="直線コネクタ 112"/>
        <xdr:cNvCxnSpPr/>
      </xdr:nvCxnSpPr>
      <xdr:spPr>
        <a:xfrm flipV="1">
          <a:off x="4633595" y="8700371"/>
          <a:ext cx="1270" cy="680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126362</xdr:rowOff>
    </xdr:from>
    <xdr:ext cx="599010" cy="259045"/>
    <xdr:sp macro="" textlink="">
      <xdr:nvSpPr>
        <xdr:cNvPr id="114" name="総務費最小値テキスト"/>
        <xdr:cNvSpPr txBox="1"/>
      </xdr:nvSpPr>
      <xdr:spPr>
        <a:xfrm>
          <a:off x="4686300" y="9384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54</xdr:row>
      <xdr:rowOff>122535</xdr:rowOff>
    </xdr:from>
    <xdr:to>
      <xdr:col>24</xdr:col>
      <xdr:colOff>152400</xdr:colOff>
      <xdr:row>54</xdr:row>
      <xdr:rowOff>122535</xdr:rowOff>
    </xdr:to>
    <xdr:cxnSp macro="">
      <xdr:nvCxnSpPr>
        <xdr:cNvPr id="115" name="直線コネクタ 114"/>
        <xdr:cNvCxnSpPr/>
      </xdr:nvCxnSpPr>
      <xdr:spPr>
        <a:xfrm>
          <a:off x="4546600" y="9380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74548</xdr:rowOff>
    </xdr:from>
    <xdr:ext cx="599010" cy="259045"/>
    <xdr:sp macro="" textlink="">
      <xdr:nvSpPr>
        <xdr:cNvPr id="116" name="総務費最大値テキスト"/>
        <xdr:cNvSpPr txBox="1"/>
      </xdr:nvSpPr>
      <xdr:spPr>
        <a:xfrm>
          <a:off x="4686300" y="8475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231,811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127871</xdr:rowOff>
    </xdr:from>
    <xdr:to>
      <xdr:col>24</xdr:col>
      <xdr:colOff>152400</xdr:colOff>
      <xdr:row>50</xdr:row>
      <xdr:rowOff>127871</xdr:rowOff>
    </xdr:to>
    <xdr:cxnSp macro="">
      <xdr:nvCxnSpPr>
        <xdr:cNvPr id="117" name="直線コネクタ 116"/>
        <xdr:cNvCxnSpPr/>
      </xdr:nvCxnSpPr>
      <xdr:spPr>
        <a:xfrm>
          <a:off x="4546600" y="8700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42212</xdr:rowOff>
    </xdr:from>
    <xdr:to>
      <xdr:col>24</xdr:col>
      <xdr:colOff>63500</xdr:colOff>
      <xdr:row>58</xdr:row>
      <xdr:rowOff>36373</xdr:rowOff>
    </xdr:to>
    <xdr:cxnSp macro="">
      <xdr:nvCxnSpPr>
        <xdr:cNvPr id="118" name="直線コネクタ 117"/>
        <xdr:cNvCxnSpPr/>
      </xdr:nvCxnSpPr>
      <xdr:spPr>
        <a:xfrm flipV="1">
          <a:off x="3797300" y="9300512"/>
          <a:ext cx="838200" cy="679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76011</xdr:rowOff>
    </xdr:from>
    <xdr:ext cx="599010" cy="259045"/>
    <xdr:sp macro="" textlink="">
      <xdr:nvSpPr>
        <xdr:cNvPr id="119" name="総務費平均値テキスト"/>
        <xdr:cNvSpPr txBox="1"/>
      </xdr:nvSpPr>
      <xdr:spPr>
        <a:xfrm>
          <a:off x="4686300" y="89914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53134</xdr:rowOff>
    </xdr:from>
    <xdr:to>
      <xdr:col>24</xdr:col>
      <xdr:colOff>114300</xdr:colOff>
      <xdr:row>53</xdr:row>
      <xdr:rowOff>154734</xdr:rowOff>
    </xdr:to>
    <xdr:sp macro="" textlink="">
      <xdr:nvSpPr>
        <xdr:cNvPr id="120" name="フローチャート: 判断 119"/>
        <xdr:cNvSpPr/>
      </xdr:nvSpPr>
      <xdr:spPr>
        <a:xfrm>
          <a:off x="4584700" y="913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33917</xdr:rowOff>
    </xdr:from>
    <xdr:to>
      <xdr:col>19</xdr:col>
      <xdr:colOff>177800</xdr:colOff>
      <xdr:row>58</xdr:row>
      <xdr:rowOff>36373</xdr:rowOff>
    </xdr:to>
    <xdr:cxnSp macro="">
      <xdr:nvCxnSpPr>
        <xdr:cNvPr id="121" name="直線コネクタ 120"/>
        <xdr:cNvCxnSpPr/>
      </xdr:nvCxnSpPr>
      <xdr:spPr>
        <a:xfrm>
          <a:off x="2908300" y="9978017"/>
          <a:ext cx="889000" cy="2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58993</xdr:rowOff>
    </xdr:from>
    <xdr:to>
      <xdr:col>20</xdr:col>
      <xdr:colOff>38100</xdr:colOff>
      <xdr:row>57</xdr:row>
      <xdr:rowOff>160593</xdr:rowOff>
    </xdr:to>
    <xdr:sp macro="" textlink="">
      <xdr:nvSpPr>
        <xdr:cNvPr id="122" name="フローチャート: 判断 121"/>
        <xdr:cNvSpPr/>
      </xdr:nvSpPr>
      <xdr:spPr>
        <a:xfrm>
          <a:off x="3746500" y="9831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5670</xdr:rowOff>
    </xdr:from>
    <xdr:ext cx="534377" cy="259045"/>
    <xdr:sp macro="" textlink="">
      <xdr:nvSpPr>
        <xdr:cNvPr id="123" name="テキスト ボックス 122"/>
        <xdr:cNvSpPr txBox="1"/>
      </xdr:nvSpPr>
      <xdr:spPr>
        <a:xfrm>
          <a:off x="3530111" y="9606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33917</xdr:rowOff>
    </xdr:from>
    <xdr:to>
      <xdr:col>15</xdr:col>
      <xdr:colOff>50800</xdr:colOff>
      <xdr:row>58</xdr:row>
      <xdr:rowOff>41997</xdr:rowOff>
    </xdr:to>
    <xdr:cxnSp macro="">
      <xdr:nvCxnSpPr>
        <xdr:cNvPr id="124" name="直線コネクタ 123"/>
        <xdr:cNvCxnSpPr/>
      </xdr:nvCxnSpPr>
      <xdr:spPr>
        <a:xfrm flipV="1">
          <a:off x="2019300" y="9978017"/>
          <a:ext cx="889000" cy="8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85739</xdr:rowOff>
    </xdr:from>
    <xdr:to>
      <xdr:col>15</xdr:col>
      <xdr:colOff>101600</xdr:colOff>
      <xdr:row>58</xdr:row>
      <xdr:rowOff>15889</xdr:rowOff>
    </xdr:to>
    <xdr:sp macro="" textlink="">
      <xdr:nvSpPr>
        <xdr:cNvPr id="125" name="フローチャート: 判断 124"/>
        <xdr:cNvSpPr/>
      </xdr:nvSpPr>
      <xdr:spPr>
        <a:xfrm>
          <a:off x="2857500" y="9858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32416</xdr:rowOff>
    </xdr:from>
    <xdr:ext cx="534377" cy="259045"/>
    <xdr:sp macro="" textlink="">
      <xdr:nvSpPr>
        <xdr:cNvPr id="126" name="テキスト ボックス 125"/>
        <xdr:cNvSpPr txBox="1"/>
      </xdr:nvSpPr>
      <xdr:spPr>
        <a:xfrm>
          <a:off x="2641111" y="9633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32905</xdr:rowOff>
    </xdr:from>
    <xdr:to>
      <xdr:col>10</xdr:col>
      <xdr:colOff>114300</xdr:colOff>
      <xdr:row>58</xdr:row>
      <xdr:rowOff>41997</xdr:rowOff>
    </xdr:to>
    <xdr:cxnSp macro="">
      <xdr:nvCxnSpPr>
        <xdr:cNvPr id="127" name="直線コネクタ 126"/>
        <xdr:cNvCxnSpPr/>
      </xdr:nvCxnSpPr>
      <xdr:spPr>
        <a:xfrm>
          <a:off x="1130300" y="9977005"/>
          <a:ext cx="889000" cy="9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73075</xdr:rowOff>
    </xdr:from>
    <xdr:to>
      <xdr:col>10</xdr:col>
      <xdr:colOff>165100</xdr:colOff>
      <xdr:row>58</xdr:row>
      <xdr:rowOff>3225</xdr:rowOff>
    </xdr:to>
    <xdr:sp macro="" textlink="">
      <xdr:nvSpPr>
        <xdr:cNvPr id="128" name="フローチャート: 判断 127"/>
        <xdr:cNvSpPr/>
      </xdr:nvSpPr>
      <xdr:spPr>
        <a:xfrm>
          <a:off x="1968500" y="98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19752</xdr:rowOff>
    </xdr:from>
    <xdr:ext cx="534377" cy="259045"/>
    <xdr:sp macro="" textlink="">
      <xdr:nvSpPr>
        <xdr:cNvPr id="129" name="テキスト ボックス 128"/>
        <xdr:cNvSpPr txBox="1"/>
      </xdr:nvSpPr>
      <xdr:spPr>
        <a:xfrm>
          <a:off x="1752111" y="9620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79736</xdr:rowOff>
    </xdr:from>
    <xdr:to>
      <xdr:col>6</xdr:col>
      <xdr:colOff>38100</xdr:colOff>
      <xdr:row>58</xdr:row>
      <xdr:rowOff>9886</xdr:rowOff>
    </xdr:to>
    <xdr:sp macro="" textlink="">
      <xdr:nvSpPr>
        <xdr:cNvPr id="130" name="フローチャート: 判断 129"/>
        <xdr:cNvSpPr/>
      </xdr:nvSpPr>
      <xdr:spPr>
        <a:xfrm>
          <a:off x="1079500" y="985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26413</xdr:rowOff>
    </xdr:from>
    <xdr:ext cx="534377" cy="259045"/>
    <xdr:sp macro="" textlink="">
      <xdr:nvSpPr>
        <xdr:cNvPr id="131" name="テキスト ボックス 130"/>
        <xdr:cNvSpPr txBox="1"/>
      </xdr:nvSpPr>
      <xdr:spPr>
        <a:xfrm>
          <a:off x="863111" y="9627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162862</xdr:rowOff>
    </xdr:from>
    <xdr:to>
      <xdr:col>24</xdr:col>
      <xdr:colOff>114300</xdr:colOff>
      <xdr:row>54</xdr:row>
      <xdr:rowOff>93012</xdr:rowOff>
    </xdr:to>
    <xdr:sp macro="" textlink="">
      <xdr:nvSpPr>
        <xdr:cNvPr id="137" name="楕円 136"/>
        <xdr:cNvSpPr/>
      </xdr:nvSpPr>
      <xdr:spPr>
        <a:xfrm>
          <a:off x="4584700" y="924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77789</xdr:rowOff>
    </xdr:from>
    <xdr:ext cx="599010" cy="259045"/>
    <xdr:sp macro="" textlink="">
      <xdr:nvSpPr>
        <xdr:cNvPr id="138" name="総務費該当値テキスト"/>
        <xdr:cNvSpPr txBox="1"/>
      </xdr:nvSpPr>
      <xdr:spPr>
        <a:xfrm>
          <a:off x="4686300" y="9164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157023</xdr:rowOff>
    </xdr:from>
    <xdr:to>
      <xdr:col>20</xdr:col>
      <xdr:colOff>38100</xdr:colOff>
      <xdr:row>58</xdr:row>
      <xdr:rowOff>87173</xdr:rowOff>
    </xdr:to>
    <xdr:sp macro="" textlink="">
      <xdr:nvSpPr>
        <xdr:cNvPr id="139" name="楕円 138"/>
        <xdr:cNvSpPr/>
      </xdr:nvSpPr>
      <xdr:spPr>
        <a:xfrm>
          <a:off x="3746500" y="9929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78300</xdr:rowOff>
    </xdr:from>
    <xdr:ext cx="534377" cy="259045"/>
    <xdr:sp macro="" textlink="">
      <xdr:nvSpPr>
        <xdr:cNvPr id="140" name="テキスト ボックス 139"/>
        <xdr:cNvSpPr txBox="1"/>
      </xdr:nvSpPr>
      <xdr:spPr>
        <a:xfrm>
          <a:off x="3530111" y="10022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154567</xdr:rowOff>
    </xdr:from>
    <xdr:to>
      <xdr:col>15</xdr:col>
      <xdr:colOff>101600</xdr:colOff>
      <xdr:row>58</xdr:row>
      <xdr:rowOff>84717</xdr:rowOff>
    </xdr:to>
    <xdr:sp macro="" textlink="">
      <xdr:nvSpPr>
        <xdr:cNvPr id="141" name="楕円 140"/>
        <xdr:cNvSpPr/>
      </xdr:nvSpPr>
      <xdr:spPr>
        <a:xfrm>
          <a:off x="2857500" y="9927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75844</xdr:rowOff>
    </xdr:from>
    <xdr:ext cx="534377" cy="259045"/>
    <xdr:sp macro="" textlink="">
      <xdr:nvSpPr>
        <xdr:cNvPr id="142" name="テキスト ボックス 141"/>
        <xdr:cNvSpPr txBox="1"/>
      </xdr:nvSpPr>
      <xdr:spPr>
        <a:xfrm>
          <a:off x="2641111" y="10019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162647</xdr:rowOff>
    </xdr:from>
    <xdr:to>
      <xdr:col>10</xdr:col>
      <xdr:colOff>165100</xdr:colOff>
      <xdr:row>58</xdr:row>
      <xdr:rowOff>92797</xdr:rowOff>
    </xdr:to>
    <xdr:sp macro="" textlink="">
      <xdr:nvSpPr>
        <xdr:cNvPr id="143" name="楕円 142"/>
        <xdr:cNvSpPr/>
      </xdr:nvSpPr>
      <xdr:spPr>
        <a:xfrm>
          <a:off x="1968500" y="993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83924</xdr:rowOff>
    </xdr:from>
    <xdr:ext cx="534377" cy="259045"/>
    <xdr:sp macro="" textlink="">
      <xdr:nvSpPr>
        <xdr:cNvPr id="144" name="テキスト ボックス 143"/>
        <xdr:cNvSpPr txBox="1"/>
      </xdr:nvSpPr>
      <xdr:spPr>
        <a:xfrm>
          <a:off x="1752111" y="10028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153555</xdr:rowOff>
    </xdr:from>
    <xdr:to>
      <xdr:col>6</xdr:col>
      <xdr:colOff>38100</xdr:colOff>
      <xdr:row>58</xdr:row>
      <xdr:rowOff>83705</xdr:rowOff>
    </xdr:to>
    <xdr:sp macro="" textlink="">
      <xdr:nvSpPr>
        <xdr:cNvPr id="145" name="楕円 144"/>
        <xdr:cNvSpPr/>
      </xdr:nvSpPr>
      <xdr:spPr>
        <a:xfrm>
          <a:off x="1079500" y="992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74832</xdr:rowOff>
    </xdr:from>
    <xdr:ext cx="534377" cy="259045"/>
    <xdr:sp macro="" textlink="">
      <xdr:nvSpPr>
        <xdr:cNvPr id="146" name="テキスト ボックス 145"/>
        <xdr:cNvSpPr txBox="1"/>
      </xdr:nvSpPr>
      <xdr:spPr>
        <a:xfrm>
          <a:off x="863111" y="10018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113672</xdr:rowOff>
    </xdr:from>
    <xdr:to>
      <xdr:col>24</xdr:col>
      <xdr:colOff>62865</xdr:colOff>
      <xdr:row>78</xdr:row>
      <xdr:rowOff>66069</xdr:rowOff>
    </xdr:to>
    <xdr:cxnSp macro="">
      <xdr:nvCxnSpPr>
        <xdr:cNvPr id="173" name="直線コネクタ 172"/>
        <xdr:cNvCxnSpPr/>
      </xdr:nvCxnSpPr>
      <xdr:spPr>
        <a:xfrm flipV="1">
          <a:off x="4633595" y="12115172"/>
          <a:ext cx="1270" cy="1323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69896</xdr:rowOff>
    </xdr:from>
    <xdr:ext cx="599010" cy="259045"/>
    <xdr:sp macro="" textlink="">
      <xdr:nvSpPr>
        <xdr:cNvPr id="174" name="民生費最小値テキスト"/>
        <xdr:cNvSpPr txBox="1"/>
      </xdr:nvSpPr>
      <xdr:spPr>
        <a:xfrm>
          <a:off x="4686300" y="13442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66069</xdr:rowOff>
    </xdr:from>
    <xdr:to>
      <xdr:col>24</xdr:col>
      <xdr:colOff>152400</xdr:colOff>
      <xdr:row>78</xdr:row>
      <xdr:rowOff>66069</xdr:rowOff>
    </xdr:to>
    <xdr:cxnSp macro="">
      <xdr:nvCxnSpPr>
        <xdr:cNvPr id="175" name="直線コネクタ 174"/>
        <xdr:cNvCxnSpPr/>
      </xdr:nvCxnSpPr>
      <xdr:spPr>
        <a:xfrm>
          <a:off x="4546600" y="13439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60349</xdr:rowOff>
    </xdr:from>
    <xdr:ext cx="599010" cy="259045"/>
    <xdr:sp macro="" textlink="">
      <xdr:nvSpPr>
        <xdr:cNvPr id="176" name="民生費最大値テキスト"/>
        <xdr:cNvSpPr txBox="1"/>
      </xdr:nvSpPr>
      <xdr:spPr>
        <a:xfrm>
          <a:off x="4686300" y="11890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230,391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113672</xdr:rowOff>
    </xdr:from>
    <xdr:to>
      <xdr:col>24</xdr:col>
      <xdr:colOff>152400</xdr:colOff>
      <xdr:row>70</xdr:row>
      <xdr:rowOff>113672</xdr:rowOff>
    </xdr:to>
    <xdr:cxnSp macro="">
      <xdr:nvCxnSpPr>
        <xdr:cNvPr id="177" name="直線コネクタ 176"/>
        <xdr:cNvCxnSpPr/>
      </xdr:nvCxnSpPr>
      <xdr:spPr>
        <a:xfrm>
          <a:off x="4546600" y="12115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40118</xdr:rowOff>
    </xdr:from>
    <xdr:to>
      <xdr:col>24</xdr:col>
      <xdr:colOff>63500</xdr:colOff>
      <xdr:row>75</xdr:row>
      <xdr:rowOff>36710</xdr:rowOff>
    </xdr:to>
    <xdr:cxnSp macro="">
      <xdr:nvCxnSpPr>
        <xdr:cNvPr id="178" name="直線コネクタ 177"/>
        <xdr:cNvCxnSpPr/>
      </xdr:nvCxnSpPr>
      <xdr:spPr>
        <a:xfrm flipV="1">
          <a:off x="3797300" y="12727418"/>
          <a:ext cx="838200" cy="16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116215</xdr:rowOff>
    </xdr:from>
    <xdr:ext cx="599010" cy="259045"/>
    <xdr:sp macro="" textlink="">
      <xdr:nvSpPr>
        <xdr:cNvPr id="179" name="民生費平均値テキスト"/>
        <xdr:cNvSpPr txBox="1"/>
      </xdr:nvSpPr>
      <xdr:spPr>
        <a:xfrm>
          <a:off x="4686300" y="128035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137788</xdr:rowOff>
    </xdr:from>
    <xdr:to>
      <xdr:col>24</xdr:col>
      <xdr:colOff>114300</xdr:colOff>
      <xdr:row>75</xdr:row>
      <xdr:rowOff>67938</xdr:rowOff>
    </xdr:to>
    <xdr:sp macro="" textlink="">
      <xdr:nvSpPr>
        <xdr:cNvPr id="180" name="フローチャート: 判断 179"/>
        <xdr:cNvSpPr/>
      </xdr:nvSpPr>
      <xdr:spPr>
        <a:xfrm>
          <a:off x="4584700" y="1282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36710</xdr:rowOff>
    </xdr:from>
    <xdr:to>
      <xdr:col>19</xdr:col>
      <xdr:colOff>177800</xdr:colOff>
      <xdr:row>75</xdr:row>
      <xdr:rowOff>93664</xdr:rowOff>
    </xdr:to>
    <xdr:cxnSp macro="">
      <xdr:nvCxnSpPr>
        <xdr:cNvPr id="181" name="直線コネクタ 180"/>
        <xdr:cNvCxnSpPr/>
      </xdr:nvCxnSpPr>
      <xdr:spPr>
        <a:xfrm flipV="1">
          <a:off x="2908300" y="12895460"/>
          <a:ext cx="889000" cy="5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47915</xdr:rowOff>
    </xdr:from>
    <xdr:to>
      <xdr:col>20</xdr:col>
      <xdr:colOff>38100</xdr:colOff>
      <xdr:row>75</xdr:row>
      <xdr:rowOff>149515</xdr:rowOff>
    </xdr:to>
    <xdr:sp macro="" textlink="">
      <xdr:nvSpPr>
        <xdr:cNvPr id="182" name="フローチャート: 判断 181"/>
        <xdr:cNvSpPr/>
      </xdr:nvSpPr>
      <xdr:spPr>
        <a:xfrm>
          <a:off x="3746500" y="1290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140642</xdr:rowOff>
    </xdr:from>
    <xdr:ext cx="599010" cy="259045"/>
    <xdr:sp macro="" textlink="">
      <xdr:nvSpPr>
        <xdr:cNvPr id="183" name="テキスト ボックス 182"/>
        <xdr:cNvSpPr txBox="1"/>
      </xdr:nvSpPr>
      <xdr:spPr>
        <a:xfrm>
          <a:off x="3497795" y="12999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93664</xdr:rowOff>
    </xdr:from>
    <xdr:to>
      <xdr:col>15</xdr:col>
      <xdr:colOff>50800</xdr:colOff>
      <xdr:row>75</xdr:row>
      <xdr:rowOff>136804</xdr:rowOff>
    </xdr:to>
    <xdr:cxnSp macro="">
      <xdr:nvCxnSpPr>
        <xdr:cNvPr id="184" name="直線コネクタ 183"/>
        <xdr:cNvCxnSpPr/>
      </xdr:nvCxnSpPr>
      <xdr:spPr>
        <a:xfrm flipV="1">
          <a:off x="2019300" y="12952414"/>
          <a:ext cx="889000" cy="43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110258</xdr:rowOff>
    </xdr:from>
    <xdr:to>
      <xdr:col>15</xdr:col>
      <xdr:colOff>101600</xdr:colOff>
      <xdr:row>76</xdr:row>
      <xdr:rowOff>40407</xdr:rowOff>
    </xdr:to>
    <xdr:sp macro="" textlink="">
      <xdr:nvSpPr>
        <xdr:cNvPr id="185" name="フローチャート: 判断 184"/>
        <xdr:cNvSpPr/>
      </xdr:nvSpPr>
      <xdr:spPr>
        <a:xfrm>
          <a:off x="2857500" y="129690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31535</xdr:rowOff>
    </xdr:from>
    <xdr:ext cx="599010" cy="259045"/>
    <xdr:sp macro="" textlink="">
      <xdr:nvSpPr>
        <xdr:cNvPr id="186" name="テキスト ボックス 185"/>
        <xdr:cNvSpPr txBox="1"/>
      </xdr:nvSpPr>
      <xdr:spPr>
        <a:xfrm>
          <a:off x="2608795" y="13061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136804</xdr:rowOff>
    </xdr:from>
    <xdr:to>
      <xdr:col>10</xdr:col>
      <xdr:colOff>114300</xdr:colOff>
      <xdr:row>76</xdr:row>
      <xdr:rowOff>28775</xdr:rowOff>
    </xdr:to>
    <xdr:cxnSp macro="">
      <xdr:nvCxnSpPr>
        <xdr:cNvPr id="187" name="直線コネクタ 186"/>
        <xdr:cNvCxnSpPr/>
      </xdr:nvCxnSpPr>
      <xdr:spPr>
        <a:xfrm flipV="1">
          <a:off x="1130300" y="12995554"/>
          <a:ext cx="889000" cy="63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114840</xdr:rowOff>
    </xdr:from>
    <xdr:to>
      <xdr:col>10</xdr:col>
      <xdr:colOff>165100</xdr:colOff>
      <xdr:row>76</xdr:row>
      <xdr:rowOff>44990</xdr:rowOff>
    </xdr:to>
    <xdr:sp macro="" textlink="">
      <xdr:nvSpPr>
        <xdr:cNvPr id="188" name="フローチャート: 判断 187"/>
        <xdr:cNvSpPr/>
      </xdr:nvSpPr>
      <xdr:spPr>
        <a:xfrm>
          <a:off x="1968500" y="1297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36118</xdr:rowOff>
    </xdr:from>
    <xdr:ext cx="599010" cy="259045"/>
    <xdr:sp macro="" textlink="">
      <xdr:nvSpPr>
        <xdr:cNvPr id="189" name="テキスト ボックス 188"/>
        <xdr:cNvSpPr txBox="1"/>
      </xdr:nvSpPr>
      <xdr:spPr>
        <a:xfrm>
          <a:off x="1719795" y="13066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149163</xdr:rowOff>
    </xdr:from>
    <xdr:to>
      <xdr:col>6</xdr:col>
      <xdr:colOff>38100</xdr:colOff>
      <xdr:row>76</xdr:row>
      <xdr:rowOff>79313</xdr:rowOff>
    </xdr:to>
    <xdr:sp macro="" textlink="">
      <xdr:nvSpPr>
        <xdr:cNvPr id="190" name="フローチャート: 判断 189"/>
        <xdr:cNvSpPr/>
      </xdr:nvSpPr>
      <xdr:spPr>
        <a:xfrm>
          <a:off x="1079500" y="1300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95840</xdr:rowOff>
    </xdr:from>
    <xdr:ext cx="599010" cy="259045"/>
    <xdr:sp macro="" textlink="">
      <xdr:nvSpPr>
        <xdr:cNvPr id="191" name="テキスト ボックス 190"/>
        <xdr:cNvSpPr txBox="1"/>
      </xdr:nvSpPr>
      <xdr:spPr>
        <a:xfrm>
          <a:off x="830795" y="12783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160768</xdr:rowOff>
    </xdr:from>
    <xdr:to>
      <xdr:col>24</xdr:col>
      <xdr:colOff>114300</xdr:colOff>
      <xdr:row>74</xdr:row>
      <xdr:rowOff>90918</xdr:rowOff>
    </xdr:to>
    <xdr:sp macro="" textlink="">
      <xdr:nvSpPr>
        <xdr:cNvPr id="197" name="楕円 196"/>
        <xdr:cNvSpPr/>
      </xdr:nvSpPr>
      <xdr:spPr>
        <a:xfrm>
          <a:off x="4584700" y="12676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12195</xdr:rowOff>
    </xdr:from>
    <xdr:ext cx="599010" cy="259045"/>
    <xdr:sp macro="" textlink="">
      <xdr:nvSpPr>
        <xdr:cNvPr id="198" name="民生費該当値テキスト"/>
        <xdr:cNvSpPr txBox="1"/>
      </xdr:nvSpPr>
      <xdr:spPr>
        <a:xfrm>
          <a:off x="4686300" y="12528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157360</xdr:rowOff>
    </xdr:from>
    <xdr:to>
      <xdr:col>20</xdr:col>
      <xdr:colOff>38100</xdr:colOff>
      <xdr:row>75</xdr:row>
      <xdr:rowOff>87510</xdr:rowOff>
    </xdr:to>
    <xdr:sp macro="" textlink="">
      <xdr:nvSpPr>
        <xdr:cNvPr id="199" name="楕円 198"/>
        <xdr:cNvSpPr/>
      </xdr:nvSpPr>
      <xdr:spPr>
        <a:xfrm>
          <a:off x="3746500" y="1284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104037</xdr:rowOff>
    </xdr:from>
    <xdr:ext cx="599010" cy="259045"/>
    <xdr:sp macro="" textlink="">
      <xdr:nvSpPr>
        <xdr:cNvPr id="200" name="テキスト ボックス 199"/>
        <xdr:cNvSpPr txBox="1"/>
      </xdr:nvSpPr>
      <xdr:spPr>
        <a:xfrm>
          <a:off x="3497795" y="12619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42864</xdr:rowOff>
    </xdr:from>
    <xdr:to>
      <xdr:col>15</xdr:col>
      <xdr:colOff>101600</xdr:colOff>
      <xdr:row>75</xdr:row>
      <xdr:rowOff>144464</xdr:rowOff>
    </xdr:to>
    <xdr:sp macro="" textlink="">
      <xdr:nvSpPr>
        <xdr:cNvPr id="201" name="楕円 200"/>
        <xdr:cNvSpPr/>
      </xdr:nvSpPr>
      <xdr:spPr>
        <a:xfrm>
          <a:off x="2857500" y="12901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160991</xdr:rowOff>
    </xdr:from>
    <xdr:ext cx="599010" cy="259045"/>
    <xdr:sp macro="" textlink="">
      <xdr:nvSpPr>
        <xdr:cNvPr id="202" name="テキスト ボックス 201"/>
        <xdr:cNvSpPr txBox="1"/>
      </xdr:nvSpPr>
      <xdr:spPr>
        <a:xfrm>
          <a:off x="2608795" y="12676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86004</xdr:rowOff>
    </xdr:from>
    <xdr:to>
      <xdr:col>10</xdr:col>
      <xdr:colOff>165100</xdr:colOff>
      <xdr:row>76</xdr:row>
      <xdr:rowOff>16154</xdr:rowOff>
    </xdr:to>
    <xdr:sp macro="" textlink="">
      <xdr:nvSpPr>
        <xdr:cNvPr id="203" name="楕円 202"/>
        <xdr:cNvSpPr/>
      </xdr:nvSpPr>
      <xdr:spPr>
        <a:xfrm>
          <a:off x="1968500" y="12944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32681</xdr:rowOff>
    </xdr:from>
    <xdr:ext cx="599010" cy="259045"/>
    <xdr:sp macro="" textlink="">
      <xdr:nvSpPr>
        <xdr:cNvPr id="204" name="テキスト ボックス 203"/>
        <xdr:cNvSpPr txBox="1"/>
      </xdr:nvSpPr>
      <xdr:spPr>
        <a:xfrm>
          <a:off x="1719795" y="12719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149425</xdr:rowOff>
    </xdr:from>
    <xdr:to>
      <xdr:col>6</xdr:col>
      <xdr:colOff>38100</xdr:colOff>
      <xdr:row>76</xdr:row>
      <xdr:rowOff>79575</xdr:rowOff>
    </xdr:to>
    <xdr:sp macro="" textlink="">
      <xdr:nvSpPr>
        <xdr:cNvPr id="205" name="楕円 204"/>
        <xdr:cNvSpPr/>
      </xdr:nvSpPr>
      <xdr:spPr>
        <a:xfrm>
          <a:off x="1079500" y="1300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70702</xdr:rowOff>
    </xdr:from>
    <xdr:ext cx="599010" cy="259045"/>
    <xdr:sp macro="" textlink="">
      <xdr:nvSpPr>
        <xdr:cNvPr id="206" name="テキスト ボックス 205"/>
        <xdr:cNvSpPr txBox="1"/>
      </xdr:nvSpPr>
      <xdr:spPr>
        <a:xfrm>
          <a:off x="830795" y="13100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170205</xdr:rowOff>
    </xdr:from>
    <xdr:to>
      <xdr:col>24</xdr:col>
      <xdr:colOff>62865</xdr:colOff>
      <xdr:row>97</xdr:row>
      <xdr:rowOff>140512</xdr:rowOff>
    </xdr:to>
    <xdr:cxnSp macro="">
      <xdr:nvCxnSpPr>
        <xdr:cNvPr id="230" name="直線コネクタ 229"/>
        <xdr:cNvCxnSpPr/>
      </xdr:nvCxnSpPr>
      <xdr:spPr>
        <a:xfrm flipV="1">
          <a:off x="4633595" y="15429255"/>
          <a:ext cx="1270" cy="1341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144339</xdr:rowOff>
    </xdr:from>
    <xdr:ext cx="534377" cy="259045"/>
    <xdr:sp macro="" textlink="">
      <xdr:nvSpPr>
        <xdr:cNvPr id="231" name="衛生費最小値テキスト"/>
        <xdr:cNvSpPr txBox="1"/>
      </xdr:nvSpPr>
      <xdr:spPr>
        <a:xfrm>
          <a:off x="4686300" y="1677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140512</xdr:rowOff>
    </xdr:from>
    <xdr:to>
      <xdr:col>24</xdr:col>
      <xdr:colOff>152400</xdr:colOff>
      <xdr:row>97</xdr:row>
      <xdr:rowOff>140512</xdr:rowOff>
    </xdr:to>
    <xdr:cxnSp macro="">
      <xdr:nvCxnSpPr>
        <xdr:cNvPr id="232" name="直線コネクタ 231"/>
        <xdr:cNvCxnSpPr/>
      </xdr:nvCxnSpPr>
      <xdr:spPr>
        <a:xfrm>
          <a:off x="4546600" y="16771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116882</xdr:rowOff>
    </xdr:from>
    <xdr:ext cx="599010" cy="259045"/>
    <xdr:sp macro="" textlink="">
      <xdr:nvSpPr>
        <xdr:cNvPr id="233" name="衛生費最大値テキスト"/>
        <xdr:cNvSpPr txBox="1"/>
      </xdr:nvSpPr>
      <xdr:spPr>
        <a:xfrm>
          <a:off x="4686300" y="15204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125,098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170205</xdr:rowOff>
    </xdr:from>
    <xdr:to>
      <xdr:col>24</xdr:col>
      <xdr:colOff>152400</xdr:colOff>
      <xdr:row>89</xdr:row>
      <xdr:rowOff>170205</xdr:rowOff>
    </xdr:to>
    <xdr:cxnSp macro="">
      <xdr:nvCxnSpPr>
        <xdr:cNvPr id="234" name="直線コネクタ 233"/>
        <xdr:cNvCxnSpPr/>
      </xdr:nvCxnSpPr>
      <xdr:spPr>
        <a:xfrm>
          <a:off x="4546600" y="15429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142405</xdr:rowOff>
    </xdr:from>
    <xdr:to>
      <xdr:col>24</xdr:col>
      <xdr:colOff>63500</xdr:colOff>
      <xdr:row>95</xdr:row>
      <xdr:rowOff>146774</xdr:rowOff>
    </xdr:to>
    <xdr:cxnSp macro="">
      <xdr:nvCxnSpPr>
        <xdr:cNvPr id="235" name="直線コネクタ 234"/>
        <xdr:cNvCxnSpPr/>
      </xdr:nvCxnSpPr>
      <xdr:spPr>
        <a:xfrm flipV="1">
          <a:off x="3797300" y="16430155"/>
          <a:ext cx="838200" cy="4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33838</xdr:rowOff>
    </xdr:from>
    <xdr:ext cx="534377" cy="259045"/>
    <xdr:sp macro="" textlink="">
      <xdr:nvSpPr>
        <xdr:cNvPr id="236" name="衛生費平均値テキスト"/>
        <xdr:cNvSpPr txBox="1"/>
      </xdr:nvSpPr>
      <xdr:spPr>
        <a:xfrm>
          <a:off x="4686300" y="16493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55411</xdr:rowOff>
    </xdr:from>
    <xdr:to>
      <xdr:col>24</xdr:col>
      <xdr:colOff>114300</xdr:colOff>
      <xdr:row>96</xdr:row>
      <xdr:rowOff>157011</xdr:rowOff>
    </xdr:to>
    <xdr:sp macro="" textlink="">
      <xdr:nvSpPr>
        <xdr:cNvPr id="237" name="フローチャート: 判断 236"/>
        <xdr:cNvSpPr/>
      </xdr:nvSpPr>
      <xdr:spPr>
        <a:xfrm>
          <a:off x="4584700" y="1651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146774</xdr:rowOff>
    </xdr:from>
    <xdr:to>
      <xdr:col>19</xdr:col>
      <xdr:colOff>177800</xdr:colOff>
      <xdr:row>96</xdr:row>
      <xdr:rowOff>11761</xdr:rowOff>
    </xdr:to>
    <xdr:cxnSp macro="">
      <xdr:nvCxnSpPr>
        <xdr:cNvPr id="238" name="直線コネクタ 237"/>
        <xdr:cNvCxnSpPr/>
      </xdr:nvCxnSpPr>
      <xdr:spPr>
        <a:xfrm flipV="1">
          <a:off x="2908300" y="16434524"/>
          <a:ext cx="889000" cy="36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96138</xdr:rowOff>
    </xdr:from>
    <xdr:to>
      <xdr:col>20</xdr:col>
      <xdr:colOff>38100</xdr:colOff>
      <xdr:row>97</xdr:row>
      <xdr:rowOff>26288</xdr:rowOff>
    </xdr:to>
    <xdr:sp macro="" textlink="">
      <xdr:nvSpPr>
        <xdr:cNvPr id="239" name="フローチャート: 判断 238"/>
        <xdr:cNvSpPr/>
      </xdr:nvSpPr>
      <xdr:spPr>
        <a:xfrm>
          <a:off x="3746500" y="1655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17415</xdr:rowOff>
    </xdr:from>
    <xdr:ext cx="534377" cy="259045"/>
    <xdr:sp macro="" textlink="">
      <xdr:nvSpPr>
        <xdr:cNvPr id="240" name="テキスト ボックス 239"/>
        <xdr:cNvSpPr txBox="1"/>
      </xdr:nvSpPr>
      <xdr:spPr>
        <a:xfrm>
          <a:off x="3530111" y="16648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166852</xdr:rowOff>
    </xdr:from>
    <xdr:to>
      <xdr:col>15</xdr:col>
      <xdr:colOff>50800</xdr:colOff>
      <xdr:row>96</xdr:row>
      <xdr:rowOff>11761</xdr:rowOff>
    </xdr:to>
    <xdr:cxnSp macro="">
      <xdr:nvCxnSpPr>
        <xdr:cNvPr id="241" name="直線コネクタ 240"/>
        <xdr:cNvCxnSpPr/>
      </xdr:nvCxnSpPr>
      <xdr:spPr>
        <a:xfrm>
          <a:off x="2019300" y="16454602"/>
          <a:ext cx="889000" cy="16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110159</xdr:rowOff>
    </xdr:from>
    <xdr:to>
      <xdr:col>15</xdr:col>
      <xdr:colOff>101600</xdr:colOff>
      <xdr:row>97</xdr:row>
      <xdr:rowOff>40309</xdr:rowOff>
    </xdr:to>
    <xdr:sp macro="" textlink="">
      <xdr:nvSpPr>
        <xdr:cNvPr id="242" name="フローチャート: 判断 241"/>
        <xdr:cNvSpPr/>
      </xdr:nvSpPr>
      <xdr:spPr>
        <a:xfrm>
          <a:off x="2857500" y="1656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31436</xdr:rowOff>
    </xdr:from>
    <xdr:ext cx="534377" cy="259045"/>
    <xdr:sp macro="" textlink="">
      <xdr:nvSpPr>
        <xdr:cNvPr id="243" name="テキスト ボックス 242"/>
        <xdr:cNvSpPr txBox="1"/>
      </xdr:nvSpPr>
      <xdr:spPr>
        <a:xfrm>
          <a:off x="2641111" y="16662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166852</xdr:rowOff>
    </xdr:from>
    <xdr:to>
      <xdr:col>10</xdr:col>
      <xdr:colOff>114300</xdr:colOff>
      <xdr:row>96</xdr:row>
      <xdr:rowOff>2070</xdr:rowOff>
    </xdr:to>
    <xdr:cxnSp macro="">
      <xdr:nvCxnSpPr>
        <xdr:cNvPr id="244" name="直線コネクタ 243"/>
        <xdr:cNvCxnSpPr/>
      </xdr:nvCxnSpPr>
      <xdr:spPr>
        <a:xfrm flipV="1">
          <a:off x="1130300" y="16454602"/>
          <a:ext cx="889000" cy="6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84240</xdr:rowOff>
    </xdr:from>
    <xdr:to>
      <xdr:col>10</xdr:col>
      <xdr:colOff>165100</xdr:colOff>
      <xdr:row>97</xdr:row>
      <xdr:rowOff>14390</xdr:rowOff>
    </xdr:to>
    <xdr:sp macro="" textlink="">
      <xdr:nvSpPr>
        <xdr:cNvPr id="245" name="フローチャート: 判断 244"/>
        <xdr:cNvSpPr/>
      </xdr:nvSpPr>
      <xdr:spPr>
        <a:xfrm>
          <a:off x="1968500" y="16543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5517</xdr:rowOff>
    </xdr:from>
    <xdr:ext cx="534377" cy="259045"/>
    <xdr:sp macro="" textlink="">
      <xdr:nvSpPr>
        <xdr:cNvPr id="246" name="テキスト ボックス 245"/>
        <xdr:cNvSpPr txBox="1"/>
      </xdr:nvSpPr>
      <xdr:spPr>
        <a:xfrm>
          <a:off x="1752111" y="1663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82880</xdr:rowOff>
    </xdr:from>
    <xdr:to>
      <xdr:col>6</xdr:col>
      <xdr:colOff>38100</xdr:colOff>
      <xdr:row>97</xdr:row>
      <xdr:rowOff>13030</xdr:rowOff>
    </xdr:to>
    <xdr:sp macro="" textlink="">
      <xdr:nvSpPr>
        <xdr:cNvPr id="247" name="フローチャート: 判断 246"/>
        <xdr:cNvSpPr/>
      </xdr:nvSpPr>
      <xdr:spPr>
        <a:xfrm>
          <a:off x="1079500" y="1654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4157</xdr:rowOff>
    </xdr:from>
    <xdr:ext cx="534377" cy="259045"/>
    <xdr:sp macro="" textlink="">
      <xdr:nvSpPr>
        <xdr:cNvPr id="248" name="テキスト ボックス 247"/>
        <xdr:cNvSpPr txBox="1"/>
      </xdr:nvSpPr>
      <xdr:spPr>
        <a:xfrm>
          <a:off x="863111" y="16634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91605</xdr:rowOff>
    </xdr:from>
    <xdr:to>
      <xdr:col>24</xdr:col>
      <xdr:colOff>114300</xdr:colOff>
      <xdr:row>96</xdr:row>
      <xdr:rowOff>21755</xdr:rowOff>
    </xdr:to>
    <xdr:sp macro="" textlink="">
      <xdr:nvSpPr>
        <xdr:cNvPr id="254" name="楕円 253"/>
        <xdr:cNvSpPr/>
      </xdr:nvSpPr>
      <xdr:spPr>
        <a:xfrm>
          <a:off x="4584700" y="1637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114482</xdr:rowOff>
    </xdr:from>
    <xdr:ext cx="534377" cy="259045"/>
    <xdr:sp macro="" textlink="">
      <xdr:nvSpPr>
        <xdr:cNvPr id="255" name="衛生費該当値テキスト"/>
        <xdr:cNvSpPr txBox="1"/>
      </xdr:nvSpPr>
      <xdr:spPr>
        <a:xfrm>
          <a:off x="4686300" y="1623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95974</xdr:rowOff>
    </xdr:from>
    <xdr:to>
      <xdr:col>20</xdr:col>
      <xdr:colOff>38100</xdr:colOff>
      <xdr:row>96</xdr:row>
      <xdr:rowOff>26124</xdr:rowOff>
    </xdr:to>
    <xdr:sp macro="" textlink="">
      <xdr:nvSpPr>
        <xdr:cNvPr id="256" name="楕円 255"/>
        <xdr:cNvSpPr/>
      </xdr:nvSpPr>
      <xdr:spPr>
        <a:xfrm>
          <a:off x="3746500" y="16383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42651</xdr:rowOff>
    </xdr:from>
    <xdr:ext cx="534377" cy="259045"/>
    <xdr:sp macro="" textlink="">
      <xdr:nvSpPr>
        <xdr:cNvPr id="257" name="テキスト ボックス 256"/>
        <xdr:cNvSpPr txBox="1"/>
      </xdr:nvSpPr>
      <xdr:spPr>
        <a:xfrm>
          <a:off x="3530111" y="16158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132411</xdr:rowOff>
    </xdr:from>
    <xdr:to>
      <xdr:col>15</xdr:col>
      <xdr:colOff>101600</xdr:colOff>
      <xdr:row>96</xdr:row>
      <xdr:rowOff>62561</xdr:rowOff>
    </xdr:to>
    <xdr:sp macro="" textlink="">
      <xdr:nvSpPr>
        <xdr:cNvPr id="258" name="楕円 257"/>
        <xdr:cNvSpPr/>
      </xdr:nvSpPr>
      <xdr:spPr>
        <a:xfrm>
          <a:off x="2857500" y="16420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79088</xdr:rowOff>
    </xdr:from>
    <xdr:ext cx="534377" cy="259045"/>
    <xdr:sp macro="" textlink="">
      <xdr:nvSpPr>
        <xdr:cNvPr id="259" name="テキスト ボックス 258"/>
        <xdr:cNvSpPr txBox="1"/>
      </xdr:nvSpPr>
      <xdr:spPr>
        <a:xfrm>
          <a:off x="2641111" y="16195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116052</xdr:rowOff>
    </xdr:from>
    <xdr:to>
      <xdr:col>10</xdr:col>
      <xdr:colOff>165100</xdr:colOff>
      <xdr:row>96</xdr:row>
      <xdr:rowOff>46202</xdr:rowOff>
    </xdr:to>
    <xdr:sp macro="" textlink="">
      <xdr:nvSpPr>
        <xdr:cNvPr id="260" name="楕円 259"/>
        <xdr:cNvSpPr/>
      </xdr:nvSpPr>
      <xdr:spPr>
        <a:xfrm>
          <a:off x="1968500" y="16403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62729</xdr:rowOff>
    </xdr:from>
    <xdr:ext cx="534377" cy="259045"/>
    <xdr:sp macro="" textlink="">
      <xdr:nvSpPr>
        <xdr:cNvPr id="261" name="テキスト ボックス 260"/>
        <xdr:cNvSpPr txBox="1"/>
      </xdr:nvSpPr>
      <xdr:spPr>
        <a:xfrm>
          <a:off x="1752111" y="16179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122720</xdr:rowOff>
    </xdr:from>
    <xdr:to>
      <xdr:col>6</xdr:col>
      <xdr:colOff>38100</xdr:colOff>
      <xdr:row>96</xdr:row>
      <xdr:rowOff>52870</xdr:rowOff>
    </xdr:to>
    <xdr:sp macro="" textlink="">
      <xdr:nvSpPr>
        <xdr:cNvPr id="262" name="楕円 261"/>
        <xdr:cNvSpPr/>
      </xdr:nvSpPr>
      <xdr:spPr>
        <a:xfrm>
          <a:off x="1079500" y="1641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69397</xdr:rowOff>
    </xdr:from>
    <xdr:ext cx="534377" cy="259045"/>
    <xdr:sp macro="" textlink="">
      <xdr:nvSpPr>
        <xdr:cNvPr id="263" name="テキスト ボックス 262"/>
        <xdr:cNvSpPr txBox="1"/>
      </xdr:nvSpPr>
      <xdr:spPr>
        <a:xfrm>
          <a:off x="863111" y="16185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85598</xdr:rowOff>
    </xdr:from>
    <xdr:to>
      <xdr:col>54</xdr:col>
      <xdr:colOff>189865</xdr:colOff>
      <xdr:row>39</xdr:row>
      <xdr:rowOff>44450</xdr:rowOff>
    </xdr:to>
    <xdr:cxnSp macro="">
      <xdr:nvCxnSpPr>
        <xdr:cNvPr id="287" name="直線コネクタ 286"/>
        <xdr:cNvCxnSpPr/>
      </xdr:nvCxnSpPr>
      <xdr:spPr>
        <a:xfrm flipV="1">
          <a:off x="10475595" y="5400548"/>
          <a:ext cx="127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32275</xdr:rowOff>
    </xdr:from>
    <xdr:ext cx="469744" cy="259045"/>
    <xdr:sp macro="" textlink="">
      <xdr:nvSpPr>
        <xdr:cNvPr id="290" name="労働費最大値テキスト"/>
        <xdr:cNvSpPr txBox="1"/>
      </xdr:nvSpPr>
      <xdr:spPr>
        <a:xfrm>
          <a:off x="10528300" y="5175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85598</xdr:rowOff>
    </xdr:from>
    <xdr:to>
      <xdr:col>55</xdr:col>
      <xdr:colOff>88900</xdr:colOff>
      <xdr:row>31</xdr:row>
      <xdr:rowOff>85598</xdr:rowOff>
    </xdr:to>
    <xdr:cxnSp macro="">
      <xdr:nvCxnSpPr>
        <xdr:cNvPr id="291" name="直線コネクタ 290"/>
        <xdr:cNvCxnSpPr/>
      </xdr:nvCxnSpPr>
      <xdr:spPr>
        <a:xfrm>
          <a:off x="10388600" y="5400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25781</xdr:rowOff>
    </xdr:from>
    <xdr:to>
      <xdr:col>55</xdr:col>
      <xdr:colOff>0</xdr:colOff>
      <xdr:row>39</xdr:row>
      <xdr:rowOff>42545</xdr:rowOff>
    </xdr:to>
    <xdr:cxnSp macro="">
      <xdr:nvCxnSpPr>
        <xdr:cNvPr id="292" name="直線コネクタ 291"/>
        <xdr:cNvCxnSpPr/>
      </xdr:nvCxnSpPr>
      <xdr:spPr>
        <a:xfrm flipV="1">
          <a:off x="9639300" y="6712331"/>
          <a:ext cx="8382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122445</xdr:rowOff>
    </xdr:from>
    <xdr:ext cx="378565" cy="259045"/>
    <xdr:sp macro="" textlink="">
      <xdr:nvSpPr>
        <xdr:cNvPr id="293" name="労働費平均値テキスト"/>
        <xdr:cNvSpPr txBox="1"/>
      </xdr:nvSpPr>
      <xdr:spPr>
        <a:xfrm>
          <a:off x="10528300" y="62946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99568</xdr:rowOff>
    </xdr:from>
    <xdr:to>
      <xdr:col>55</xdr:col>
      <xdr:colOff>50800</xdr:colOff>
      <xdr:row>38</xdr:row>
      <xdr:rowOff>29718</xdr:rowOff>
    </xdr:to>
    <xdr:sp macro="" textlink="">
      <xdr:nvSpPr>
        <xdr:cNvPr id="294" name="フローチャート: 判断 293"/>
        <xdr:cNvSpPr/>
      </xdr:nvSpPr>
      <xdr:spPr>
        <a:xfrm>
          <a:off x="104267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37592</xdr:rowOff>
    </xdr:from>
    <xdr:to>
      <xdr:col>50</xdr:col>
      <xdr:colOff>114300</xdr:colOff>
      <xdr:row>39</xdr:row>
      <xdr:rowOff>42545</xdr:rowOff>
    </xdr:to>
    <xdr:cxnSp macro="">
      <xdr:nvCxnSpPr>
        <xdr:cNvPr id="295" name="直線コネクタ 294"/>
        <xdr:cNvCxnSpPr/>
      </xdr:nvCxnSpPr>
      <xdr:spPr>
        <a:xfrm>
          <a:off x="8750300" y="6724142"/>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99568</xdr:rowOff>
    </xdr:from>
    <xdr:to>
      <xdr:col>50</xdr:col>
      <xdr:colOff>165100</xdr:colOff>
      <xdr:row>38</xdr:row>
      <xdr:rowOff>29718</xdr:rowOff>
    </xdr:to>
    <xdr:sp macro="" textlink="">
      <xdr:nvSpPr>
        <xdr:cNvPr id="296" name="フローチャート: 判断 295"/>
        <xdr:cNvSpPr/>
      </xdr:nvSpPr>
      <xdr:spPr>
        <a:xfrm>
          <a:off x="9588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46245</xdr:rowOff>
    </xdr:from>
    <xdr:ext cx="378565" cy="259045"/>
    <xdr:sp macro="" textlink="">
      <xdr:nvSpPr>
        <xdr:cNvPr id="297" name="テキスト ボックス 296"/>
        <xdr:cNvSpPr txBox="1"/>
      </xdr:nvSpPr>
      <xdr:spPr>
        <a:xfrm>
          <a:off x="9450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37592</xdr:rowOff>
    </xdr:from>
    <xdr:to>
      <xdr:col>45</xdr:col>
      <xdr:colOff>177800</xdr:colOff>
      <xdr:row>39</xdr:row>
      <xdr:rowOff>42545</xdr:rowOff>
    </xdr:to>
    <xdr:cxnSp macro="">
      <xdr:nvCxnSpPr>
        <xdr:cNvPr id="298" name="直線コネクタ 297"/>
        <xdr:cNvCxnSpPr/>
      </xdr:nvCxnSpPr>
      <xdr:spPr>
        <a:xfrm flipV="1">
          <a:off x="7861300" y="6724142"/>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96901</xdr:rowOff>
    </xdr:from>
    <xdr:to>
      <xdr:col>46</xdr:col>
      <xdr:colOff>38100</xdr:colOff>
      <xdr:row>38</xdr:row>
      <xdr:rowOff>27051</xdr:rowOff>
    </xdr:to>
    <xdr:sp macro="" textlink="">
      <xdr:nvSpPr>
        <xdr:cNvPr id="299" name="フローチャート: 判断 298"/>
        <xdr:cNvSpPr/>
      </xdr:nvSpPr>
      <xdr:spPr>
        <a:xfrm>
          <a:off x="8699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43578</xdr:rowOff>
    </xdr:from>
    <xdr:ext cx="378565" cy="259045"/>
    <xdr:sp macro="" textlink="">
      <xdr:nvSpPr>
        <xdr:cNvPr id="300" name="テキスト ボックス 299"/>
        <xdr:cNvSpPr txBox="1"/>
      </xdr:nvSpPr>
      <xdr:spPr>
        <a:xfrm>
          <a:off x="8561017" y="6215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42545</xdr:rowOff>
    </xdr:from>
    <xdr:to>
      <xdr:col>41</xdr:col>
      <xdr:colOff>50800</xdr:colOff>
      <xdr:row>39</xdr:row>
      <xdr:rowOff>42926</xdr:rowOff>
    </xdr:to>
    <xdr:cxnSp macro="">
      <xdr:nvCxnSpPr>
        <xdr:cNvPr id="301" name="直線コネクタ 300"/>
        <xdr:cNvCxnSpPr/>
      </xdr:nvCxnSpPr>
      <xdr:spPr>
        <a:xfrm flipV="1">
          <a:off x="6972300" y="6729095"/>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58801</xdr:rowOff>
    </xdr:from>
    <xdr:to>
      <xdr:col>41</xdr:col>
      <xdr:colOff>101600</xdr:colOff>
      <xdr:row>37</xdr:row>
      <xdr:rowOff>160401</xdr:rowOff>
    </xdr:to>
    <xdr:sp macro="" textlink="">
      <xdr:nvSpPr>
        <xdr:cNvPr id="302" name="フローチャート: 判断 301"/>
        <xdr:cNvSpPr/>
      </xdr:nvSpPr>
      <xdr:spPr>
        <a:xfrm>
          <a:off x="7810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5478</xdr:rowOff>
    </xdr:from>
    <xdr:ext cx="378565" cy="259045"/>
    <xdr:sp macro="" textlink="">
      <xdr:nvSpPr>
        <xdr:cNvPr id="303" name="テキスト ボックス 302"/>
        <xdr:cNvSpPr txBox="1"/>
      </xdr:nvSpPr>
      <xdr:spPr>
        <a:xfrm>
          <a:off x="7672017" y="6177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72517</xdr:rowOff>
    </xdr:from>
    <xdr:to>
      <xdr:col>36</xdr:col>
      <xdr:colOff>165100</xdr:colOff>
      <xdr:row>38</xdr:row>
      <xdr:rowOff>2667</xdr:rowOff>
    </xdr:to>
    <xdr:sp macro="" textlink="">
      <xdr:nvSpPr>
        <xdr:cNvPr id="304" name="フローチャート: 判断 303"/>
        <xdr:cNvSpPr/>
      </xdr:nvSpPr>
      <xdr:spPr>
        <a:xfrm>
          <a:off x="6921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19194</xdr:rowOff>
    </xdr:from>
    <xdr:ext cx="378565" cy="259045"/>
    <xdr:sp macro="" textlink="">
      <xdr:nvSpPr>
        <xdr:cNvPr id="305" name="テキスト ボックス 304"/>
        <xdr:cNvSpPr txBox="1"/>
      </xdr:nvSpPr>
      <xdr:spPr>
        <a:xfrm>
          <a:off x="6783017" y="6191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146431</xdr:rowOff>
    </xdr:from>
    <xdr:to>
      <xdr:col>55</xdr:col>
      <xdr:colOff>50800</xdr:colOff>
      <xdr:row>39</xdr:row>
      <xdr:rowOff>76581</xdr:rowOff>
    </xdr:to>
    <xdr:sp macro="" textlink="">
      <xdr:nvSpPr>
        <xdr:cNvPr id="311" name="楕円 310"/>
        <xdr:cNvSpPr/>
      </xdr:nvSpPr>
      <xdr:spPr>
        <a:xfrm>
          <a:off x="10426700" y="666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61358</xdr:rowOff>
    </xdr:from>
    <xdr:ext cx="313932" cy="259045"/>
    <xdr:sp macro="" textlink="">
      <xdr:nvSpPr>
        <xdr:cNvPr id="312" name="労働費該当値テキスト"/>
        <xdr:cNvSpPr txBox="1"/>
      </xdr:nvSpPr>
      <xdr:spPr>
        <a:xfrm>
          <a:off x="10528300" y="65764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163195</xdr:rowOff>
    </xdr:from>
    <xdr:to>
      <xdr:col>50</xdr:col>
      <xdr:colOff>165100</xdr:colOff>
      <xdr:row>39</xdr:row>
      <xdr:rowOff>93345</xdr:rowOff>
    </xdr:to>
    <xdr:sp macro="" textlink="">
      <xdr:nvSpPr>
        <xdr:cNvPr id="313" name="楕円 312"/>
        <xdr:cNvSpPr/>
      </xdr:nvSpPr>
      <xdr:spPr>
        <a:xfrm>
          <a:off x="9588500" y="667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84472</xdr:rowOff>
    </xdr:from>
    <xdr:ext cx="249299" cy="259045"/>
    <xdr:sp macro="" textlink="">
      <xdr:nvSpPr>
        <xdr:cNvPr id="314" name="テキスト ボックス 313"/>
        <xdr:cNvSpPr txBox="1"/>
      </xdr:nvSpPr>
      <xdr:spPr>
        <a:xfrm>
          <a:off x="9514650" y="67710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158242</xdr:rowOff>
    </xdr:from>
    <xdr:to>
      <xdr:col>46</xdr:col>
      <xdr:colOff>38100</xdr:colOff>
      <xdr:row>39</xdr:row>
      <xdr:rowOff>88392</xdr:rowOff>
    </xdr:to>
    <xdr:sp macro="" textlink="">
      <xdr:nvSpPr>
        <xdr:cNvPr id="315" name="楕円 314"/>
        <xdr:cNvSpPr/>
      </xdr:nvSpPr>
      <xdr:spPr>
        <a:xfrm>
          <a:off x="8699500" y="667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79519</xdr:rowOff>
    </xdr:from>
    <xdr:ext cx="313932" cy="259045"/>
    <xdr:sp macro="" textlink="">
      <xdr:nvSpPr>
        <xdr:cNvPr id="316" name="テキスト ボックス 315"/>
        <xdr:cNvSpPr txBox="1"/>
      </xdr:nvSpPr>
      <xdr:spPr>
        <a:xfrm>
          <a:off x="8593333" y="67660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163195</xdr:rowOff>
    </xdr:from>
    <xdr:to>
      <xdr:col>41</xdr:col>
      <xdr:colOff>101600</xdr:colOff>
      <xdr:row>39</xdr:row>
      <xdr:rowOff>93345</xdr:rowOff>
    </xdr:to>
    <xdr:sp macro="" textlink="">
      <xdr:nvSpPr>
        <xdr:cNvPr id="317" name="楕円 316"/>
        <xdr:cNvSpPr/>
      </xdr:nvSpPr>
      <xdr:spPr>
        <a:xfrm>
          <a:off x="7810500" y="667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84472</xdr:rowOff>
    </xdr:from>
    <xdr:ext cx="249299" cy="259045"/>
    <xdr:sp macro="" textlink="">
      <xdr:nvSpPr>
        <xdr:cNvPr id="318" name="テキスト ボックス 317"/>
        <xdr:cNvSpPr txBox="1"/>
      </xdr:nvSpPr>
      <xdr:spPr>
        <a:xfrm>
          <a:off x="7736650" y="67710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163576</xdr:rowOff>
    </xdr:from>
    <xdr:to>
      <xdr:col>36</xdr:col>
      <xdr:colOff>165100</xdr:colOff>
      <xdr:row>39</xdr:row>
      <xdr:rowOff>93726</xdr:rowOff>
    </xdr:to>
    <xdr:sp macro="" textlink="">
      <xdr:nvSpPr>
        <xdr:cNvPr id="319" name="楕円 318"/>
        <xdr:cNvSpPr/>
      </xdr:nvSpPr>
      <xdr:spPr>
        <a:xfrm>
          <a:off x="6921500" y="667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84853</xdr:rowOff>
    </xdr:from>
    <xdr:ext cx="249299" cy="259045"/>
    <xdr:sp macro="" textlink="">
      <xdr:nvSpPr>
        <xdr:cNvPr id="320" name="テキスト ボックス 319"/>
        <xdr:cNvSpPr txBox="1"/>
      </xdr:nvSpPr>
      <xdr:spPr>
        <a:xfrm>
          <a:off x="6847650" y="67714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4" name="テキスト ボックス 333"/>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6" name="テキスト ボックス 335"/>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8" name="テキスト ボックス 337"/>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0" name="テキスト ボックス 339"/>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2" name="テキスト ボックス 341"/>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4" name="テキスト ボックス 34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134638</xdr:rowOff>
    </xdr:from>
    <xdr:to>
      <xdr:col>54</xdr:col>
      <xdr:colOff>189865</xdr:colOff>
      <xdr:row>59</xdr:row>
      <xdr:rowOff>89539</xdr:rowOff>
    </xdr:to>
    <xdr:cxnSp macro="">
      <xdr:nvCxnSpPr>
        <xdr:cNvPr id="346" name="直線コネクタ 345"/>
        <xdr:cNvCxnSpPr/>
      </xdr:nvCxnSpPr>
      <xdr:spPr>
        <a:xfrm flipV="1">
          <a:off x="10475595" y="8707138"/>
          <a:ext cx="1270" cy="1497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93366</xdr:rowOff>
    </xdr:from>
    <xdr:ext cx="378565" cy="259045"/>
    <xdr:sp macro="" textlink="">
      <xdr:nvSpPr>
        <xdr:cNvPr id="347" name="農林水産業費最小値テキスト"/>
        <xdr:cNvSpPr txBox="1"/>
      </xdr:nvSpPr>
      <xdr:spPr>
        <a:xfrm>
          <a:off x="10528300" y="102089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89539</xdr:rowOff>
    </xdr:from>
    <xdr:to>
      <xdr:col>55</xdr:col>
      <xdr:colOff>88900</xdr:colOff>
      <xdr:row>59</xdr:row>
      <xdr:rowOff>89539</xdr:rowOff>
    </xdr:to>
    <xdr:cxnSp macro="">
      <xdr:nvCxnSpPr>
        <xdr:cNvPr id="348" name="直線コネクタ 347"/>
        <xdr:cNvCxnSpPr/>
      </xdr:nvCxnSpPr>
      <xdr:spPr>
        <a:xfrm>
          <a:off x="10388600" y="10205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81315</xdr:rowOff>
    </xdr:from>
    <xdr:ext cx="534377" cy="259045"/>
    <xdr:sp macro="" textlink="">
      <xdr:nvSpPr>
        <xdr:cNvPr id="349" name="農林水産業費最大値テキスト"/>
        <xdr:cNvSpPr txBox="1"/>
      </xdr:nvSpPr>
      <xdr:spPr>
        <a:xfrm>
          <a:off x="10528300" y="848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134638</xdr:rowOff>
    </xdr:from>
    <xdr:to>
      <xdr:col>55</xdr:col>
      <xdr:colOff>88900</xdr:colOff>
      <xdr:row>50</xdr:row>
      <xdr:rowOff>134638</xdr:rowOff>
    </xdr:to>
    <xdr:cxnSp macro="">
      <xdr:nvCxnSpPr>
        <xdr:cNvPr id="350" name="直線コネクタ 349"/>
        <xdr:cNvCxnSpPr/>
      </xdr:nvCxnSpPr>
      <xdr:spPr>
        <a:xfrm>
          <a:off x="10388600" y="8707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164912</xdr:rowOff>
    </xdr:from>
    <xdr:to>
      <xdr:col>55</xdr:col>
      <xdr:colOff>0</xdr:colOff>
      <xdr:row>58</xdr:row>
      <xdr:rowOff>48521</xdr:rowOff>
    </xdr:to>
    <xdr:cxnSp macro="">
      <xdr:nvCxnSpPr>
        <xdr:cNvPr id="351" name="直線コネクタ 350"/>
        <xdr:cNvCxnSpPr/>
      </xdr:nvCxnSpPr>
      <xdr:spPr>
        <a:xfrm flipV="1">
          <a:off x="9639300" y="9937562"/>
          <a:ext cx="838200" cy="55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5050</xdr:rowOff>
    </xdr:from>
    <xdr:ext cx="469744" cy="259045"/>
    <xdr:sp macro="" textlink="">
      <xdr:nvSpPr>
        <xdr:cNvPr id="352" name="農林水産業費平均値テキスト"/>
        <xdr:cNvSpPr txBox="1"/>
      </xdr:nvSpPr>
      <xdr:spPr>
        <a:xfrm>
          <a:off x="10528300" y="9949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26623</xdr:rowOff>
    </xdr:from>
    <xdr:to>
      <xdr:col>55</xdr:col>
      <xdr:colOff>50800</xdr:colOff>
      <xdr:row>58</xdr:row>
      <xdr:rowOff>128223</xdr:rowOff>
    </xdr:to>
    <xdr:sp macro="" textlink="">
      <xdr:nvSpPr>
        <xdr:cNvPr id="353" name="フローチャート: 判断 352"/>
        <xdr:cNvSpPr/>
      </xdr:nvSpPr>
      <xdr:spPr>
        <a:xfrm>
          <a:off x="10426700" y="997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41728</xdr:rowOff>
    </xdr:from>
    <xdr:to>
      <xdr:col>50</xdr:col>
      <xdr:colOff>114300</xdr:colOff>
      <xdr:row>58</xdr:row>
      <xdr:rowOff>48521</xdr:rowOff>
    </xdr:to>
    <xdr:cxnSp macro="">
      <xdr:nvCxnSpPr>
        <xdr:cNvPr id="354" name="直線コネクタ 353"/>
        <xdr:cNvCxnSpPr/>
      </xdr:nvCxnSpPr>
      <xdr:spPr>
        <a:xfrm>
          <a:off x="8750300" y="9985828"/>
          <a:ext cx="889000" cy="6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21006</xdr:rowOff>
    </xdr:from>
    <xdr:to>
      <xdr:col>50</xdr:col>
      <xdr:colOff>165100</xdr:colOff>
      <xdr:row>58</xdr:row>
      <xdr:rowOff>122606</xdr:rowOff>
    </xdr:to>
    <xdr:sp macro="" textlink="">
      <xdr:nvSpPr>
        <xdr:cNvPr id="355" name="フローチャート: 判断 354"/>
        <xdr:cNvSpPr/>
      </xdr:nvSpPr>
      <xdr:spPr>
        <a:xfrm>
          <a:off x="9588500" y="996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113733</xdr:rowOff>
    </xdr:from>
    <xdr:ext cx="469744" cy="259045"/>
    <xdr:sp macro="" textlink="">
      <xdr:nvSpPr>
        <xdr:cNvPr id="356" name="テキスト ボックス 355"/>
        <xdr:cNvSpPr txBox="1"/>
      </xdr:nvSpPr>
      <xdr:spPr>
        <a:xfrm>
          <a:off x="9404428" y="10057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26086</xdr:rowOff>
    </xdr:from>
    <xdr:to>
      <xdr:col>45</xdr:col>
      <xdr:colOff>177800</xdr:colOff>
      <xdr:row>58</xdr:row>
      <xdr:rowOff>41728</xdr:rowOff>
    </xdr:to>
    <xdr:cxnSp macro="">
      <xdr:nvCxnSpPr>
        <xdr:cNvPr id="357" name="直線コネクタ 356"/>
        <xdr:cNvCxnSpPr/>
      </xdr:nvCxnSpPr>
      <xdr:spPr>
        <a:xfrm>
          <a:off x="7861300" y="9970186"/>
          <a:ext cx="889000" cy="15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26002</xdr:rowOff>
    </xdr:from>
    <xdr:to>
      <xdr:col>46</xdr:col>
      <xdr:colOff>38100</xdr:colOff>
      <xdr:row>58</xdr:row>
      <xdr:rowOff>127602</xdr:rowOff>
    </xdr:to>
    <xdr:sp macro="" textlink="">
      <xdr:nvSpPr>
        <xdr:cNvPr id="358" name="フローチャート: 判断 357"/>
        <xdr:cNvSpPr/>
      </xdr:nvSpPr>
      <xdr:spPr>
        <a:xfrm>
          <a:off x="8699500" y="997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118729</xdr:rowOff>
    </xdr:from>
    <xdr:ext cx="469744" cy="259045"/>
    <xdr:sp macro="" textlink="">
      <xdr:nvSpPr>
        <xdr:cNvPr id="359" name="テキスト ボックス 358"/>
        <xdr:cNvSpPr txBox="1"/>
      </xdr:nvSpPr>
      <xdr:spPr>
        <a:xfrm>
          <a:off x="8515428" y="10062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20796</xdr:rowOff>
    </xdr:from>
    <xdr:to>
      <xdr:col>41</xdr:col>
      <xdr:colOff>50800</xdr:colOff>
      <xdr:row>58</xdr:row>
      <xdr:rowOff>26086</xdr:rowOff>
    </xdr:to>
    <xdr:cxnSp macro="">
      <xdr:nvCxnSpPr>
        <xdr:cNvPr id="360" name="直線コネクタ 359"/>
        <xdr:cNvCxnSpPr/>
      </xdr:nvCxnSpPr>
      <xdr:spPr>
        <a:xfrm>
          <a:off x="6972300" y="9964896"/>
          <a:ext cx="889000" cy="5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30999</xdr:rowOff>
    </xdr:from>
    <xdr:to>
      <xdr:col>41</xdr:col>
      <xdr:colOff>101600</xdr:colOff>
      <xdr:row>58</xdr:row>
      <xdr:rowOff>132599</xdr:rowOff>
    </xdr:to>
    <xdr:sp macro="" textlink="">
      <xdr:nvSpPr>
        <xdr:cNvPr id="361" name="フローチャート: 判断 360"/>
        <xdr:cNvSpPr/>
      </xdr:nvSpPr>
      <xdr:spPr>
        <a:xfrm>
          <a:off x="7810500" y="9975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123726</xdr:rowOff>
    </xdr:from>
    <xdr:ext cx="469744" cy="259045"/>
    <xdr:sp macro="" textlink="">
      <xdr:nvSpPr>
        <xdr:cNvPr id="362" name="テキスト ボックス 361"/>
        <xdr:cNvSpPr txBox="1"/>
      </xdr:nvSpPr>
      <xdr:spPr>
        <a:xfrm>
          <a:off x="7626428" y="10067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30835</xdr:rowOff>
    </xdr:from>
    <xdr:to>
      <xdr:col>36</xdr:col>
      <xdr:colOff>165100</xdr:colOff>
      <xdr:row>58</xdr:row>
      <xdr:rowOff>132435</xdr:rowOff>
    </xdr:to>
    <xdr:sp macro="" textlink="">
      <xdr:nvSpPr>
        <xdr:cNvPr id="363" name="フローチャート: 判断 362"/>
        <xdr:cNvSpPr/>
      </xdr:nvSpPr>
      <xdr:spPr>
        <a:xfrm>
          <a:off x="6921500" y="997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123562</xdr:rowOff>
    </xdr:from>
    <xdr:ext cx="469744" cy="259045"/>
    <xdr:sp macro="" textlink="">
      <xdr:nvSpPr>
        <xdr:cNvPr id="364" name="テキスト ボックス 363"/>
        <xdr:cNvSpPr txBox="1"/>
      </xdr:nvSpPr>
      <xdr:spPr>
        <a:xfrm>
          <a:off x="6737428" y="10067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114112</xdr:rowOff>
    </xdr:from>
    <xdr:to>
      <xdr:col>55</xdr:col>
      <xdr:colOff>50800</xdr:colOff>
      <xdr:row>58</xdr:row>
      <xdr:rowOff>44262</xdr:rowOff>
    </xdr:to>
    <xdr:sp macro="" textlink="">
      <xdr:nvSpPr>
        <xdr:cNvPr id="370" name="楕円 369"/>
        <xdr:cNvSpPr/>
      </xdr:nvSpPr>
      <xdr:spPr>
        <a:xfrm>
          <a:off x="10426700" y="9886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136989</xdr:rowOff>
    </xdr:from>
    <xdr:ext cx="469744" cy="259045"/>
    <xdr:sp macro="" textlink="">
      <xdr:nvSpPr>
        <xdr:cNvPr id="371" name="農林水産業費該当値テキスト"/>
        <xdr:cNvSpPr txBox="1"/>
      </xdr:nvSpPr>
      <xdr:spPr>
        <a:xfrm>
          <a:off x="10528300" y="9738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169171</xdr:rowOff>
    </xdr:from>
    <xdr:to>
      <xdr:col>50</xdr:col>
      <xdr:colOff>165100</xdr:colOff>
      <xdr:row>58</xdr:row>
      <xdr:rowOff>99321</xdr:rowOff>
    </xdr:to>
    <xdr:sp macro="" textlink="">
      <xdr:nvSpPr>
        <xdr:cNvPr id="372" name="楕円 371"/>
        <xdr:cNvSpPr/>
      </xdr:nvSpPr>
      <xdr:spPr>
        <a:xfrm>
          <a:off x="9588500" y="9941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115848</xdr:rowOff>
    </xdr:from>
    <xdr:ext cx="469744" cy="259045"/>
    <xdr:sp macro="" textlink="">
      <xdr:nvSpPr>
        <xdr:cNvPr id="373" name="テキスト ボックス 372"/>
        <xdr:cNvSpPr txBox="1"/>
      </xdr:nvSpPr>
      <xdr:spPr>
        <a:xfrm>
          <a:off x="9404428" y="9717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162378</xdr:rowOff>
    </xdr:from>
    <xdr:to>
      <xdr:col>46</xdr:col>
      <xdr:colOff>38100</xdr:colOff>
      <xdr:row>58</xdr:row>
      <xdr:rowOff>92528</xdr:rowOff>
    </xdr:to>
    <xdr:sp macro="" textlink="">
      <xdr:nvSpPr>
        <xdr:cNvPr id="374" name="楕円 373"/>
        <xdr:cNvSpPr/>
      </xdr:nvSpPr>
      <xdr:spPr>
        <a:xfrm>
          <a:off x="8699500" y="9935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109055</xdr:rowOff>
    </xdr:from>
    <xdr:ext cx="469744" cy="259045"/>
    <xdr:sp macro="" textlink="">
      <xdr:nvSpPr>
        <xdr:cNvPr id="375" name="テキスト ボックス 374"/>
        <xdr:cNvSpPr txBox="1"/>
      </xdr:nvSpPr>
      <xdr:spPr>
        <a:xfrm>
          <a:off x="8515428" y="9710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146736</xdr:rowOff>
    </xdr:from>
    <xdr:to>
      <xdr:col>41</xdr:col>
      <xdr:colOff>101600</xdr:colOff>
      <xdr:row>58</xdr:row>
      <xdr:rowOff>76886</xdr:rowOff>
    </xdr:to>
    <xdr:sp macro="" textlink="">
      <xdr:nvSpPr>
        <xdr:cNvPr id="376" name="楕円 375"/>
        <xdr:cNvSpPr/>
      </xdr:nvSpPr>
      <xdr:spPr>
        <a:xfrm>
          <a:off x="7810500" y="991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93413</xdr:rowOff>
    </xdr:from>
    <xdr:ext cx="469744" cy="259045"/>
    <xdr:sp macro="" textlink="">
      <xdr:nvSpPr>
        <xdr:cNvPr id="377" name="テキスト ボックス 376"/>
        <xdr:cNvSpPr txBox="1"/>
      </xdr:nvSpPr>
      <xdr:spPr>
        <a:xfrm>
          <a:off x="7626428" y="9694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141446</xdr:rowOff>
    </xdr:from>
    <xdr:to>
      <xdr:col>36</xdr:col>
      <xdr:colOff>165100</xdr:colOff>
      <xdr:row>58</xdr:row>
      <xdr:rowOff>71596</xdr:rowOff>
    </xdr:to>
    <xdr:sp macro="" textlink="">
      <xdr:nvSpPr>
        <xdr:cNvPr id="378" name="楕円 377"/>
        <xdr:cNvSpPr/>
      </xdr:nvSpPr>
      <xdr:spPr>
        <a:xfrm>
          <a:off x="6921500" y="9914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88123</xdr:rowOff>
    </xdr:from>
    <xdr:ext cx="469744" cy="259045"/>
    <xdr:sp macro="" textlink="">
      <xdr:nvSpPr>
        <xdr:cNvPr id="379" name="テキスト ボックス 378"/>
        <xdr:cNvSpPr txBox="1"/>
      </xdr:nvSpPr>
      <xdr:spPr>
        <a:xfrm>
          <a:off x="6737428" y="9689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21605</xdr:rowOff>
    </xdr:from>
    <xdr:to>
      <xdr:col>54</xdr:col>
      <xdr:colOff>189865</xdr:colOff>
      <xdr:row>78</xdr:row>
      <xdr:rowOff>89453</xdr:rowOff>
    </xdr:to>
    <xdr:cxnSp macro="">
      <xdr:nvCxnSpPr>
        <xdr:cNvPr id="401" name="直線コネクタ 400"/>
        <xdr:cNvCxnSpPr/>
      </xdr:nvCxnSpPr>
      <xdr:spPr>
        <a:xfrm flipV="1">
          <a:off x="10475595" y="12023105"/>
          <a:ext cx="1270" cy="1439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93280</xdr:rowOff>
    </xdr:from>
    <xdr:ext cx="469744" cy="259045"/>
    <xdr:sp macro="" textlink="">
      <xdr:nvSpPr>
        <xdr:cNvPr id="402" name="商工費最小値テキスト"/>
        <xdr:cNvSpPr txBox="1"/>
      </xdr:nvSpPr>
      <xdr:spPr>
        <a:xfrm>
          <a:off x="10528300" y="13466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89453</xdr:rowOff>
    </xdr:from>
    <xdr:to>
      <xdr:col>55</xdr:col>
      <xdr:colOff>88900</xdr:colOff>
      <xdr:row>78</xdr:row>
      <xdr:rowOff>89453</xdr:rowOff>
    </xdr:to>
    <xdr:cxnSp macro="">
      <xdr:nvCxnSpPr>
        <xdr:cNvPr id="403" name="直線コネクタ 402"/>
        <xdr:cNvCxnSpPr/>
      </xdr:nvCxnSpPr>
      <xdr:spPr>
        <a:xfrm>
          <a:off x="10388600" y="13462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139732</xdr:rowOff>
    </xdr:from>
    <xdr:ext cx="534377" cy="259045"/>
    <xdr:sp macro="" textlink="">
      <xdr:nvSpPr>
        <xdr:cNvPr id="404" name="商工費最大値テキスト"/>
        <xdr:cNvSpPr txBox="1"/>
      </xdr:nvSpPr>
      <xdr:spPr>
        <a:xfrm>
          <a:off x="10528300" y="11798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65,166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21605</xdr:rowOff>
    </xdr:from>
    <xdr:to>
      <xdr:col>55</xdr:col>
      <xdr:colOff>88900</xdr:colOff>
      <xdr:row>70</xdr:row>
      <xdr:rowOff>21605</xdr:rowOff>
    </xdr:to>
    <xdr:cxnSp macro="">
      <xdr:nvCxnSpPr>
        <xdr:cNvPr id="405" name="直線コネクタ 404"/>
        <xdr:cNvCxnSpPr/>
      </xdr:nvCxnSpPr>
      <xdr:spPr>
        <a:xfrm>
          <a:off x="10388600" y="1202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130761</xdr:rowOff>
    </xdr:from>
    <xdr:to>
      <xdr:col>55</xdr:col>
      <xdr:colOff>0</xdr:colOff>
      <xdr:row>77</xdr:row>
      <xdr:rowOff>54569</xdr:rowOff>
    </xdr:to>
    <xdr:cxnSp macro="">
      <xdr:nvCxnSpPr>
        <xdr:cNvPr id="406" name="直線コネクタ 405"/>
        <xdr:cNvCxnSpPr/>
      </xdr:nvCxnSpPr>
      <xdr:spPr>
        <a:xfrm flipV="1">
          <a:off x="9639300" y="13160961"/>
          <a:ext cx="838200" cy="9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134216</xdr:rowOff>
    </xdr:from>
    <xdr:ext cx="534377" cy="259045"/>
    <xdr:sp macro="" textlink="">
      <xdr:nvSpPr>
        <xdr:cNvPr id="407" name="商工費平均値テキスト"/>
        <xdr:cNvSpPr txBox="1"/>
      </xdr:nvSpPr>
      <xdr:spPr>
        <a:xfrm>
          <a:off x="10528300" y="13164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155789</xdr:rowOff>
    </xdr:from>
    <xdr:to>
      <xdr:col>55</xdr:col>
      <xdr:colOff>50800</xdr:colOff>
      <xdr:row>77</xdr:row>
      <xdr:rowOff>85939</xdr:rowOff>
    </xdr:to>
    <xdr:sp macro="" textlink="">
      <xdr:nvSpPr>
        <xdr:cNvPr id="408" name="フローチャート: 判断 407"/>
        <xdr:cNvSpPr/>
      </xdr:nvSpPr>
      <xdr:spPr>
        <a:xfrm>
          <a:off x="10426700" y="1318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54569</xdr:rowOff>
    </xdr:from>
    <xdr:to>
      <xdr:col>50</xdr:col>
      <xdr:colOff>114300</xdr:colOff>
      <xdr:row>77</xdr:row>
      <xdr:rowOff>133482</xdr:rowOff>
    </xdr:to>
    <xdr:cxnSp macro="">
      <xdr:nvCxnSpPr>
        <xdr:cNvPr id="409" name="直線コネクタ 408"/>
        <xdr:cNvCxnSpPr/>
      </xdr:nvCxnSpPr>
      <xdr:spPr>
        <a:xfrm flipV="1">
          <a:off x="8750300" y="13256219"/>
          <a:ext cx="889000" cy="78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99644</xdr:rowOff>
    </xdr:from>
    <xdr:to>
      <xdr:col>50</xdr:col>
      <xdr:colOff>165100</xdr:colOff>
      <xdr:row>78</xdr:row>
      <xdr:rowOff>29794</xdr:rowOff>
    </xdr:to>
    <xdr:sp macro="" textlink="">
      <xdr:nvSpPr>
        <xdr:cNvPr id="410" name="フローチャート: 判断 409"/>
        <xdr:cNvSpPr/>
      </xdr:nvSpPr>
      <xdr:spPr>
        <a:xfrm>
          <a:off x="9588500" y="1330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20921</xdr:rowOff>
    </xdr:from>
    <xdr:ext cx="469744" cy="259045"/>
    <xdr:sp macro="" textlink="">
      <xdr:nvSpPr>
        <xdr:cNvPr id="411" name="テキスト ボックス 410"/>
        <xdr:cNvSpPr txBox="1"/>
      </xdr:nvSpPr>
      <xdr:spPr>
        <a:xfrm>
          <a:off x="9404428" y="13394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92494</xdr:rowOff>
    </xdr:from>
    <xdr:to>
      <xdr:col>45</xdr:col>
      <xdr:colOff>177800</xdr:colOff>
      <xdr:row>77</xdr:row>
      <xdr:rowOff>133482</xdr:rowOff>
    </xdr:to>
    <xdr:cxnSp macro="">
      <xdr:nvCxnSpPr>
        <xdr:cNvPr id="412" name="直線コネクタ 411"/>
        <xdr:cNvCxnSpPr/>
      </xdr:nvCxnSpPr>
      <xdr:spPr>
        <a:xfrm>
          <a:off x="7861300" y="13294144"/>
          <a:ext cx="889000" cy="40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119418</xdr:rowOff>
    </xdr:from>
    <xdr:to>
      <xdr:col>46</xdr:col>
      <xdr:colOff>38100</xdr:colOff>
      <xdr:row>78</xdr:row>
      <xdr:rowOff>49568</xdr:rowOff>
    </xdr:to>
    <xdr:sp macro="" textlink="">
      <xdr:nvSpPr>
        <xdr:cNvPr id="413" name="フローチャート: 判断 412"/>
        <xdr:cNvSpPr/>
      </xdr:nvSpPr>
      <xdr:spPr>
        <a:xfrm>
          <a:off x="8699500" y="1332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40695</xdr:rowOff>
    </xdr:from>
    <xdr:ext cx="469744" cy="259045"/>
    <xdr:sp macro="" textlink="">
      <xdr:nvSpPr>
        <xdr:cNvPr id="414" name="テキスト ボックス 413"/>
        <xdr:cNvSpPr txBox="1"/>
      </xdr:nvSpPr>
      <xdr:spPr>
        <a:xfrm>
          <a:off x="8515428" y="13413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92494</xdr:rowOff>
    </xdr:from>
    <xdr:to>
      <xdr:col>41</xdr:col>
      <xdr:colOff>50800</xdr:colOff>
      <xdr:row>77</xdr:row>
      <xdr:rowOff>126738</xdr:rowOff>
    </xdr:to>
    <xdr:cxnSp macro="">
      <xdr:nvCxnSpPr>
        <xdr:cNvPr id="415" name="直線コネクタ 414"/>
        <xdr:cNvCxnSpPr/>
      </xdr:nvCxnSpPr>
      <xdr:spPr>
        <a:xfrm flipV="1">
          <a:off x="6972300" y="13294144"/>
          <a:ext cx="889000" cy="34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119807</xdr:rowOff>
    </xdr:from>
    <xdr:to>
      <xdr:col>41</xdr:col>
      <xdr:colOff>101600</xdr:colOff>
      <xdr:row>78</xdr:row>
      <xdr:rowOff>49957</xdr:rowOff>
    </xdr:to>
    <xdr:sp macro="" textlink="">
      <xdr:nvSpPr>
        <xdr:cNvPr id="416" name="フローチャート: 判断 415"/>
        <xdr:cNvSpPr/>
      </xdr:nvSpPr>
      <xdr:spPr>
        <a:xfrm>
          <a:off x="7810500" y="1332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41084</xdr:rowOff>
    </xdr:from>
    <xdr:ext cx="469744" cy="259045"/>
    <xdr:sp macro="" textlink="">
      <xdr:nvSpPr>
        <xdr:cNvPr id="417" name="テキスト ボックス 416"/>
        <xdr:cNvSpPr txBox="1"/>
      </xdr:nvSpPr>
      <xdr:spPr>
        <a:xfrm>
          <a:off x="7626428" y="13414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117818</xdr:rowOff>
    </xdr:from>
    <xdr:to>
      <xdr:col>36</xdr:col>
      <xdr:colOff>165100</xdr:colOff>
      <xdr:row>78</xdr:row>
      <xdr:rowOff>47968</xdr:rowOff>
    </xdr:to>
    <xdr:sp macro="" textlink="">
      <xdr:nvSpPr>
        <xdr:cNvPr id="418" name="フローチャート: 判断 417"/>
        <xdr:cNvSpPr/>
      </xdr:nvSpPr>
      <xdr:spPr>
        <a:xfrm>
          <a:off x="6921500" y="1331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39095</xdr:rowOff>
    </xdr:from>
    <xdr:ext cx="469744" cy="259045"/>
    <xdr:sp macro="" textlink="">
      <xdr:nvSpPr>
        <xdr:cNvPr id="419" name="テキスト ボックス 418"/>
        <xdr:cNvSpPr txBox="1"/>
      </xdr:nvSpPr>
      <xdr:spPr>
        <a:xfrm>
          <a:off x="6737428" y="13412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79961</xdr:rowOff>
    </xdr:from>
    <xdr:to>
      <xdr:col>55</xdr:col>
      <xdr:colOff>50800</xdr:colOff>
      <xdr:row>77</xdr:row>
      <xdr:rowOff>10111</xdr:rowOff>
    </xdr:to>
    <xdr:sp macro="" textlink="">
      <xdr:nvSpPr>
        <xdr:cNvPr id="425" name="楕円 424"/>
        <xdr:cNvSpPr/>
      </xdr:nvSpPr>
      <xdr:spPr>
        <a:xfrm>
          <a:off x="10426700" y="13110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102839</xdr:rowOff>
    </xdr:from>
    <xdr:ext cx="534377" cy="259045"/>
    <xdr:sp macro="" textlink="">
      <xdr:nvSpPr>
        <xdr:cNvPr id="426" name="商工費該当値テキスト"/>
        <xdr:cNvSpPr txBox="1"/>
      </xdr:nvSpPr>
      <xdr:spPr>
        <a:xfrm>
          <a:off x="10528300" y="12961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3769</xdr:rowOff>
    </xdr:from>
    <xdr:to>
      <xdr:col>50</xdr:col>
      <xdr:colOff>165100</xdr:colOff>
      <xdr:row>77</xdr:row>
      <xdr:rowOff>105369</xdr:rowOff>
    </xdr:to>
    <xdr:sp macro="" textlink="">
      <xdr:nvSpPr>
        <xdr:cNvPr id="427" name="楕円 426"/>
        <xdr:cNvSpPr/>
      </xdr:nvSpPr>
      <xdr:spPr>
        <a:xfrm>
          <a:off x="9588500" y="1320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121896</xdr:rowOff>
    </xdr:from>
    <xdr:ext cx="534377" cy="259045"/>
    <xdr:sp macro="" textlink="">
      <xdr:nvSpPr>
        <xdr:cNvPr id="428" name="テキスト ボックス 427"/>
        <xdr:cNvSpPr txBox="1"/>
      </xdr:nvSpPr>
      <xdr:spPr>
        <a:xfrm>
          <a:off x="9372111" y="1298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82682</xdr:rowOff>
    </xdr:from>
    <xdr:to>
      <xdr:col>46</xdr:col>
      <xdr:colOff>38100</xdr:colOff>
      <xdr:row>78</xdr:row>
      <xdr:rowOff>12832</xdr:rowOff>
    </xdr:to>
    <xdr:sp macro="" textlink="">
      <xdr:nvSpPr>
        <xdr:cNvPr id="429" name="楕円 428"/>
        <xdr:cNvSpPr/>
      </xdr:nvSpPr>
      <xdr:spPr>
        <a:xfrm>
          <a:off x="8699500" y="13284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29359</xdr:rowOff>
    </xdr:from>
    <xdr:ext cx="469744" cy="259045"/>
    <xdr:sp macro="" textlink="">
      <xdr:nvSpPr>
        <xdr:cNvPr id="430" name="テキスト ボックス 429"/>
        <xdr:cNvSpPr txBox="1"/>
      </xdr:nvSpPr>
      <xdr:spPr>
        <a:xfrm>
          <a:off x="8515428" y="13059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41694</xdr:rowOff>
    </xdr:from>
    <xdr:to>
      <xdr:col>41</xdr:col>
      <xdr:colOff>101600</xdr:colOff>
      <xdr:row>77</xdr:row>
      <xdr:rowOff>143294</xdr:rowOff>
    </xdr:to>
    <xdr:sp macro="" textlink="">
      <xdr:nvSpPr>
        <xdr:cNvPr id="431" name="楕円 430"/>
        <xdr:cNvSpPr/>
      </xdr:nvSpPr>
      <xdr:spPr>
        <a:xfrm>
          <a:off x="7810500" y="13243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159821</xdr:rowOff>
    </xdr:from>
    <xdr:ext cx="469744" cy="259045"/>
    <xdr:sp macro="" textlink="">
      <xdr:nvSpPr>
        <xdr:cNvPr id="432" name="テキスト ボックス 431"/>
        <xdr:cNvSpPr txBox="1"/>
      </xdr:nvSpPr>
      <xdr:spPr>
        <a:xfrm>
          <a:off x="7626428" y="13018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75938</xdr:rowOff>
    </xdr:from>
    <xdr:to>
      <xdr:col>36</xdr:col>
      <xdr:colOff>165100</xdr:colOff>
      <xdr:row>78</xdr:row>
      <xdr:rowOff>6088</xdr:rowOff>
    </xdr:to>
    <xdr:sp macro="" textlink="">
      <xdr:nvSpPr>
        <xdr:cNvPr id="433" name="楕円 432"/>
        <xdr:cNvSpPr/>
      </xdr:nvSpPr>
      <xdr:spPr>
        <a:xfrm>
          <a:off x="6921500" y="1327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22615</xdr:rowOff>
    </xdr:from>
    <xdr:ext cx="469744" cy="259045"/>
    <xdr:sp macro="" textlink="">
      <xdr:nvSpPr>
        <xdr:cNvPr id="434" name="テキスト ボックス 433"/>
        <xdr:cNvSpPr txBox="1"/>
      </xdr:nvSpPr>
      <xdr:spPr>
        <a:xfrm>
          <a:off x="6737428" y="13052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8102</xdr:rowOff>
    </xdr:from>
    <xdr:to>
      <xdr:col>54</xdr:col>
      <xdr:colOff>189865</xdr:colOff>
      <xdr:row>97</xdr:row>
      <xdr:rowOff>170650</xdr:rowOff>
    </xdr:to>
    <xdr:cxnSp macro="">
      <xdr:nvCxnSpPr>
        <xdr:cNvPr id="458" name="直線コネクタ 457"/>
        <xdr:cNvCxnSpPr/>
      </xdr:nvCxnSpPr>
      <xdr:spPr>
        <a:xfrm flipV="1">
          <a:off x="10475595" y="15438602"/>
          <a:ext cx="1270" cy="1362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3027</xdr:rowOff>
    </xdr:from>
    <xdr:ext cx="534377" cy="259045"/>
    <xdr:sp macro="" textlink="">
      <xdr:nvSpPr>
        <xdr:cNvPr id="459" name="土木費最小値テキスト"/>
        <xdr:cNvSpPr txBox="1"/>
      </xdr:nvSpPr>
      <xdr:spPr>
        <a:xfrm>
          <a:off x="10528300" y="16805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170650</xdr:rowOff>
    </xdr:from>
    <xdr:to>
      <xdr:col>55</xdr:col>
      <xdr:colOff>88900</xdr:colOff>
      <xdr:row>97</xdr:row>
      <xdr:rowOff>170650</xdr:rowOff>
    </xdr:to>
    <xdr:cxnSp macro="">
      <xdr:nvCxnSpPr>
        <xdr:cNvPr id="460" name="直線コネクタ 459"/>
        <xdr:cNvCxnSpPr/>
      </xdr:nvCxnSpPr>
      <xdr:spPr>
        <a:xfrm>
          <a:off x="10388600" y="1680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126229</xdr:rowOff>
    </xdr:from>
    <xdr:ext cx="599010" cy="259045"/>
    <xdr:sp macro="" textlink="">
      <xdr:nvSpPr>
        <xdr:cNvPr id="461" name="土木費最大値テキスト"/>
        <xdr:cNvSpPr txBox="1"/>
      </xdr:nvSpPr>
      <xdr:spPr>
        <a:xfrm>
          <a:off x="10528300" y="15213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124,362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8102</xdr:rowOff>
    </xdr:from>
    <xdr:to>
      <xdr:col>55</xdr:col>
      <xdr:colOff>88900</xdr:colOff>
      <xdr:row>90</xdr:row>
      <xdr:rowOff>8102</xdr:rowOff>
    </xdr:to>
    <xdr:cxnSp macro="">
      <xdr:nvCxnSpPr>
        <xdr:cNvPr id="462" name="直線コネクタ 461"/>
        <xdr:cNvCxnSpPr/>
      </xdr:nvCxnSpPr>
      <xdr:spPr>
        <a:xfrm>
          <a:off x="10388600" y="15438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20282</xdr:rowOff>
    </xdr:from>
    <xdr:to>
      <xdr:col>55</xdr:col>
      <xdr:colOff>0</xdr:colOff>
      <xdr:row>97</xdr:row>
      <xdr:rowOff>25109</xdr:rowOff>
    </xdr:to>
    <xdr:cxnSp macro="">
      <xdr:nvCxnSpPr>
        <xdr:cNvPr id="463" name="直線コネクタ 462"/>
        <xdr:cNvCxnSpPr/>
      </xdr:nvCxnSpPr>
      <xdr:spPr>
        <a:xfrm>
          <a:off x="9639300" y="16650932"/>
          <a:ext cx="838200" cy="4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37761</xdr:rowOff>
    </xdr:from>
    <xdr:ext cx="534377" cy="259045"/>
    <xdr:sp macro="" textlink="">
      <xdr:nvSpPr>
        <xdr:cNvPr id="464" name="土木費平均値テキスト"/>
        <xdr:cNvSpPr txBox="1"/>
      </xdr:nvSpPr>
      <xdr:spPr>
        <a:xfrm>
          <a:off x="10528300" y="163255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14884</xdr:rowOff>
    </xdr:from>
    <xdr:to>
      <xdr:col>55</xdr:col>
      <xdr:colOff>50800</xdr:colOff>
      <xdr:row>96</xdr:row>
      <xdr:rowOff>116484</xdr:rowOff>
    </xdr:to>
    <xdr:sp macro="" textlink="">
      <xdr:nvSpPr>
        <xdr:cNvPr id="465" name="フローチャート: 判断 464"/>
        <xdr:cNvSpPr/>
      </xdr:nvSpPr>
      <xdr:spPr>
        <a:xfrm>
          <a:off x="10426700" y="1647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20282</xdr:rowOff>
    </xdr:from>
    <xdr:to>
      <xdr:col>50</xdr:col>
      <xdr:colOff>114300</xdr:colOff>
      <xdr:row>97</xdr:row>
      <xdr:rowOff>83096</xdr:rowOff>
    </xdr:to>
    <xdr:cxnSp macro="">
      <xdr:nvCxnSpPr>
        <xdr:cNvPr id="466" name="直線コネクタ 465"/>
        <xdr:cNvCxnSpPr/>
      </xdr:nvCxnSpPr>
      <xdr:spPr>
        <a:xfrm flipV="1">
          <a:off x="8750300" y="16650932"/>
          <a:ext cx="889000" cy="62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22898</xdr:rowOff>
    </xdr:from>
    <xdr:to>
      <xdr:col>50</xdr:col>
      <xdr:colOff>165100</xdr:colOff>
      <xdr:row>96</xdr:row>
      <xdr:rowOff>124498</xdr:rowOff>
    </xdr:to>
    <xdr:sp macro="" textlink="">
      <xdr:nvSpPr>
        <xdr:cNvPr id="467" name="フローチャート: 判断 466"/>
        <xdr:cNvSpPr/>
      </xdr:nvSpPr>
      <xdr:spPr>
        <a:xfrm>
          <a:off x="9588500" y="1648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141025</xdr:rowOff>
    </xdr:from>
    <xdr:ext cx="534377" cy="259045"/>
    <xdr:sp macro="" textlink="">
      <xdr:nvSpPr>
        <xdr:cNvPr id="468" name="テキスト ボックス 467"/>
        <xdr:cNvSpPr txBox="1"/>
      </xdr:nvSpPr>
      <xdr:spPr>
        <a:xfrm>
          <a:off x="9372111" y="1625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135446</xdr:rowOff>
    </xdr:from>
    <xdr:to>
      <xdr:col>45</xdr:col>
      <xdr:colOff>177800</xdr:colOff>
      <xdr:row>97</xdr:row>
      <xdr:rowOff>83096</xdr:rowOff>
    </xdr:to>
    <xdr:cxnSp macro="">
      <xdr:nvCxnSpPr>
        <xdr:cNvPr id="469" name="直線コネクタ 468"/>
        <xdr:cNvCxnSpPr/>
      </xdr:nvCxnSpPr>
      <xdr:spPr>
        <a:xfrm>
          <a:off x="7861300" y="16594646"/>
          <a:ext cx="889000" cy="1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26594</xdr:rowOff>
    </xdr:from>
    <xdr:to>
      <xdr:col>46</xdr:col>
      <xdr:colOff>38100</xdr:colOff>
      <xdr:row>96</xdr:row>
      <xdr:rowOff>128194</xdr:rowOff>
    </xdr:to>
    <xdr:sp macro="" textlink="">
      <xdr:nvSpPr>
        <xdr:cNvPr id="470" name="フローチャート: 判断 469"/>
        <xdr:cNvSpPr/>
      </xdr:nvSpPr>
      <xdr:spPr>
        <a:xfrm>
          <a:off x="8699500" y="1648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144721</xdr:rowOff>
    </xdr:from>
    <xdr:ext cx="534377" cy="259045"/>
    <xdr:sp macro="" textlink="">
      <xdr:nvSpPr>
        <xdr:cNvPr id="471" name="テキスト ボックス 470"/>
        <xdr:cNvSpPr txBox="1"/>
      </xdr:nvSpPr>
      <xdr:spPr>
        <a:xfrm>
          <a:off x="8483111" y="1626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101612</xdr:rowOff>
    </xdr:from>
    <xdr:to>
      <xdr:col>41</xdr:col>
      <xdr:colOff>50800</xdr:colOff>
      <xdr:row>96</xdr:row>
      <xdr:rowOff>135446</xdr:rowOff>
    </xdr:to>
    <xdr:cxnSp macro="">
      <xdr:nvCxnSpPr>
        <xdr:cNvPr id="472" name="直線コネクタ 471"/>
        <xdr:cNvCxnSpPr/>
      </xdr:nvCxnSpPr>
      <xdr:spPr>
        <a:xfrm>
          <a:off x="6972300" y="16560812"/>
          <a:ext cx="889000" cy="33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6883</xdr:rowOff>
    </xdr:from>
    <xdr:to>
      <xdr:col>41</xdr:col>
      <xdr:colOff>101600</xdr:colOff>
      <xdr:row>96</xdr:row>
      <xdr:rowOff>108483</xdr:rowOff>
    </xdr:to>
    <xdr:sp macro="" textlink="">
      <xdr:nvSpPr>
        <xdr:cNvPr id="473" name="フローチャート: 判断 472"/>
        <xdr:cNvSpPr/>
      </xdr:nvSpPr>
      <xdr:spPr>
        <a:xfrm>
          <a:off x="7810500" y="164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125010</xdr:rowOff>
    </xdr:from>
    <xdr:ext cx="534377" cy="259045"/>
    <xdr:sp macro="" textlink="">
      <xdr:nvSpPr>
        <xdr:cNvPr id="474" name="テキスト ボックス 473"/>
        <xdr:cNvSpPr txBox="1"/>
      </xdr:nvSpPr>
      <xdr:spPr>
        <a:xfrm>
          <a:off x="7594111" y="1624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21958</xdr:rowOff>
    </xdr:from>
    <xdr:to>
      <xdr:col>36</xdr:col>
      <xdr:colOff>165100</xdr:colOff>
      <xdr:row>96</xdr:row>
      <xdr:rowOff>123558</xdr:rowOff>
    </xdr:to>
    <xdr:sp macro="" textlink="">
      <xdr:nvSpPr>
        <xdr:cNvPr id="475" name="フローチャート: 判断 474"/>
        <xdr:cNvSpPr/>
      </xdr:nvSpPr>
      <xdr:spPr>
        <a:xfrm>
          <a:off x="6921500" y="1648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140085</xdr:rowOff>
    </xdr:from>
    <xdr:ext cx="534377" cy="259045"/>
    <xdr:sp macro="" textlink="">
      <xdr:nvSpPr>
        <xdr:cNvPr id="476" name="テキスト ボックス 475"/>
        <xdr:cNvSpPr txBox="1"/>
      </xdr:nvSpPr>
      <xdr:spPr>
        <a:xfrm>
          <a:off x="6705111" y="1625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145759</xdr:rowOff>
    </xdr:from>
    <xdr:to>
      <xdr:col>55</xdr:col>
      <xdr:colOff>50800</xdr:colOff>
      <xdr:row>97</xdr:row>
      <xdr:rowOff>75909</xdr:rowOff>
    </xdr:to>
    <xdr:sp macro="" textlink="">
      <xdr:nvSpPr>
        <xdr:cNvPr id="482" name="楕円 481"/>
        <xdr:cNvSpPr/>
      </xdr:nvSpPr>
      <xdr:spPr>
        <a:xfrm>
          <a:off x="10426700" y="1660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124186</xdr:rowOff>
    </xdr:from>
    <xdr:ext cx="534377" cy="259045"/>
    <xdr:sp macro="" textlink="">
      <xdr:nvSpPr>
        <xdr:cNvPr id="483" name="土木費該当値テキスト"/>
        <xdr:cNvSpPr txBox="1"/>
      </xdr:nvSpPr>
      <xdr:spPr>
        <a:xfrm>
          <a:off x="10528300" y="16583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140932</xdr:rowOff>
    </xdr:from>
    <xdr:to>
      <xdr:col>50</xdr:col>
      <xdr:colOff>165100</xdr:colOff>
      <xdr:row>97</xdr:row>
      <xdr:rowOff>71082</xdr:rowOff>
    </xdr:to>
    <xdr:sp macro="" textlink="">
      <xdr:nvSpPr>
        <xdr:cNvPr id="484" name="楕円 483"/>
        <xdr:cNvSpPr/>
      </xdr:nvSpPr>
      <xdr:spPr>
        <a:xfrm>
          <a:off x="9588500" y="1660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62209</xdr:rowOff>
    </xdr:from>
    <xdr:ext cx="534377" cy="259045"/>
    <xdr:sp macro="" textlink="">
      <xdr:nvSpPr>
        <xdr:cNvPr id="485" name="テキスト ボックス 484"/>
        <xdr:cNvSpPr txBox="1"/>
      </xdr:nvSpPr>
      <xdr:spPr>
        <a:xfrm>
          <a:off x="9372111" y="16692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32296</xdr:rowOff>
    </xdr:from>
    <xdr:to>
      <xdr:col>46</xdr:col>
      <xdr:colOff>38100</xdr:colOff>
      <xdr:row>97</xdr:row>
      <xdr:rowOff>133896</xdr:rowOff>
    </xdr:to>
    <xdr:sp macro="" textlink="">
      <xdr:nvSpPr>
        <xdr:cNvPr id="486" name="楕円 485"/>
        <xdr:cNvSpPr/>
      </xdr:nvSpPr>
      <xdr:spPr>
        <a:xfrm>
          <a:off x="8699500" y="1666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125023</xdr:rowOff>
    </xdr:from>
    <xdr:ext cx="534377" cy="259045"/>
    <xdr:sp macro="" textlink="">
      <xdr:nvSpPr>
        <xdr:cNvPr id="487" name="テキスト ボックス 486"/>
        <xdr:cNvSpPr txBox="1"/>
      </xdr:nvSpPr>
      <xdr:spPr>
        <a:xfrm>
          <a:off x="8483111" y="16755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84646</xdr:rowOff>
    </xdr:from>
    <xdr:to>
      <xdr:col>41</xdr:col>
      <xdr:colOff>101600</xdr:colOff>
      <xdr:row>97</xdr:row>
      <xdr:rowOff>14796</xdr:rowOff>
    </xdr:to>
    <xdr:sp macro="" textlink="">
      <xdr:nvSpPr>
        <xdr:cNvPr id="488" name="楕円 487"/>
        <xdr:cNvSpPr/>
      </xdr:nvSpPr>
      <xdr:spPr>
        <a:xfrm>
          <a:off x="7810500" y="1654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5923</xdr:rowOff>
    </xdr:from>
    <xdr:ext cx="534377" cy="259045"/>
    <xdr:sp macro="" textlink="">
      <xdr:nvSpPr>
        <xdr:cNvPr id="489" name="テキスト ボックス 488"/>
        <xdr:cNvSpPr txBox="1"/>
      </xdr:nvSpPr>
      <xdr:spPr>
        <a:xfrm>
          <a:off x="7594111" y="16636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50812</xdr:rowOff>
    </xdr:from>
    <xdr:to>
      <xdr:col>36</xdr:col>
      <xdr:colOff>165100</xdr:colOff>
      <xdr:row>96</xdr:row>
      <xdr:rowOff>152412</xdr:rowOff>
    </xdr:to>
    <xdr:sp macro="" textlink="">
      <xdr:nvSpPr>
        <xdr:cNvPr id="490" name="楕円 489"/>
        <xdr:cNvSpPr/>
      </xdr:nvSpPr>
      <xdr:spPr>
        <a:xfrm>
          <a:off x="6921500" y="16510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143539</xdr:rowOff>
    </xdr:from>
    <xdr:ext cx="534377" cy="259045"/>
    <xdr:sp macro="" textlink="">
      <xdr:nvSpPr>
        <xdr:cNvPr id="491" name="テキスト ボックス 490"/>
        <xdr:cNvSpPr txBox="1"/>
      </xdr:nvSpPr>
      <xdr:spPr>
        <a:xfrm>
          <a:off x="6705111" y="16602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03" name="直線コネクタ 502"/>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04" name="テキスト ボックス 503"/>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7" name="直線コネクタ 506"/>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8" name="テキスト ボックス 507"/>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100552</xdr:rowOff>
    </xdr:from>
    <xdr:to>
      <xdr:col>85</xdr:col>
      <xdr:colOff>126364</xdr:colOff>
      <xdr:row>38</xdr:row>
      <xdr:rowOff>49460</xdr:rowOff>
    </xdr:to>
    <xdr:cxnSp macro="">
      <xdr:nvCxnSpPr>
        <xdr:cNvPr id="512" name="直線コネクタ 511"/>
        <xdr:cNvCxnSpPr/>
      </xdr:nvCxnSpPr>
      <xdr:spPr>
        <a:xfrm flipV="1">
          <a:off x="16317595" y="5244052"/>
          <a:ext cx="1269" cy="1320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53287</xdr:rowOff>
    </xdr:from>
    <xdr:ext cx="469744" cy="259045"/>
    <xdr:sp macro="" textlink="">
      <xdr:nvSpPr>
        <xdr:cNvPr id="513" name="消防費最小値テキスト"/>
        <xdr:cNvSpPr txBox="1"/>
      </xdr:nvSpPr>
      <xdr:spPr>
        <a:xfrm>
          <a:off x="16370300" y="6568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49460</xdr:rowOff>
    </xdr:from>
    <xdr:to>
      <xdr:col>86</xdr:col>
      <xdr:colOff>25400</xdr:colOff>
      <xdr:row>38</xdr:row>
      <xdr:rowOff>49460</xdr:rowOff>
    </xdr:to>
    <xdr:cxnSp macro="">
      <xdr:nvCxnSpPr>
        <xdr:cNvPr id="514" name="直線コネクタ 513"/>
        <xdr:cNvCxnSpPr/>
      </xdr:nvCxnSpPr>
      <xdr:spPr>
        <a:xfrm>
          <a:off x="16230600" y="6564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47229</xdr:rowOff>
    </xdr:from>
    <xdr:ext cx="534377" cy="259045"/>
    <xdr:sp macro="" textlink="">
      <xdr:nvSpPr>
        <xdr:cNvPr id="515" name="消防費最大値テキスト"/>
        <xdr:cNvSpPr txBox="1"/>
      </xdr:nvSpPr>
      <xdr:spPr>
        <a:xfrm>
          <a:off x="16370300" y="501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32,685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100552</xdr:rowOff>
    </xdr:from>
    <xdr:to>
      <xdr:col>86</xdr:col>
      <xdr:colOff>25400</xdr:colOff>
      <xdr:row>30</xdr:row>
      <xdr:rowOff>100552</xdr:rowOff>
    </xdr:to>
    <xdr:cxnSp macro="">
      <xdr:nvCxnSpPr>
        <xdr:cNvPr id="516" name="直線コネクタ 515"/>
        <xdr:cNvCxnSpPr/>
      </xdr:nvCxnSpPr>
      <xdr:spPr>
        <a:xfrm>
          <a:off x="16230600" y="5244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73692</xdr:rowOff>
    </xdr:from>
    <xdr:to>
      <xdr:col>85</xdr:col>
      <xdr:colOff>127000</xdr:colOff>
      <xdr:row>35</xdr:row>
      <xdr:rowOff>160503</xdr:rowOff>
    </xdr:to>
    <xdr:cxnSp macro="">
      <xdr:nvCxnSpPr>
        <xdr:cNvPr id="517" name="直線コネクタ 516"/>
        <xdr:cNvCxnSpPr/>
      </xdr:nvCxnSpPr>
      <xdr:spPr>
        <a:xfrm flipV="1">
          <a:off x="15481300" y="6074442"/>
          <a:ext cx="838200" cy="8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162025</xdr:rowOff>
    </xdr:from>
    <xdr:ext cx="534377" cy="259045"/>
    <xdr:sp macro="" textlink="">
      <xdr:nvSpPr>
        <xdr:cNvPr id="518" name="消防費平均値テキスト"/>
        <xdr:cNvSpPr txBox="1"/>
      </xdr:nvSpPr>
      <xdr:spPr>
        <a:xfrm>
          <a:off x="16370300" y="61627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12148</xdr:rowOff>
    </xdr:from>
    <xdr:to>
      <xdr:col>85</xdr:col>
      <xdr:colOff>177800</xdr:colOff>
      <xdr:row>36</xdr:row>
      <xdr:rowOff>113748</xdr:rowOff>
    </xdr:to>
    <xdr:sp macro="" textlink="">
      <xdr:nvSpPr>
        <xdr:cNvPr id="519" name="フローチャート: 判断 518"/>
        <xdr:cNvSpPr/>
      </xdr:nvSpPr>
      <xdr:spPr>
        <a:xfrm>
          <a:off x="16268700" y="6184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122555</xdr:rowOff>
    </xdr:from>
    <xdr:to>
      <xdr:col>81</xdr:col>
      <xdr:colOff>50800</xdr:colOff>
      <xdr:row>35</xdr:row>
      <xdr:rowOff>160503</xdr:rowOff>
    </xdr:to>
    <xdr:cxnSp macro="">
      <xdr:nvCxnSpPr>
        <xdr:cNvPr id="520" name="直線コネクタ 519"/>
        <xdr:cNvCxnSpPr/>
      </xdr:nvCxnSpPr>
      <xdr:spPr>
        <a:xfrm>
          <a:off x="14592300" y="6123305"/>
          <a:ext cx="889000" cy="37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36950</xdr:rowOff>
    </xdr:from>
    <xdr:to>
      <xdr:col>81</xdr:col>
      <xdr:colOff>101600</xdr:colOff>
      <xdr:row>36</xdr:row>
      <xdr:rowOff>138550</xdr:rowOff>
    </xdr:to>
    <xdr:sp macro="" textlink="">
      <xdr:nvSpPr>
        <xdr:cNvPr id="521" name="フローチャート: 判断 520"/>
        <xdr:cNvSpPr/>
      </xdr:nvSpPr>
      <xdr:spPr>
        <a:xfrm>
          <a:off x="15430500" y="620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129677</xdr:rowOff>
    </xdr:from>
    <xdr:ext cx="534377" cy="259045"/>
    <xdr:sp macro="" textlink="">
      <xdr:nvSpPr>
        <xdr:cNvPr id="522" name="テキスト ボックス 521"/>
        <xdr:cNvSpPr txBox="1"/>
      </xdr:nvSpPr>
      <xdr:spPr>
        <a:xfrm>
          <a:off x="15214111" y="6301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122555</xdr:rowOff>
    </xdr:from>
    <xdr:to>
      <xdr:col>76</xdr:col>
      <xdr:colOff>114300</xdr:colOff>
      <xdr:row>36</xdr:row>
      <xdr:rowOff>93466</xdr:rowOff>
    </xdr:to>
    <xdr:cxnSp macro="">
      <xdr:nvCxnSpPr>
        <xdr:cNvPr id="523" name="直線コネクタ 522"/>
        <xdr:cNvCxnSpPr/>
      </xdr:nvCxnSpPr>
      <xdr:spPr>
        <a:xfrm flipV="1">
          <a:off x="13703300" y="6123305"/>
          <a:ext cx="889000" cy="142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70041</xdr:rowOff>
    </xdr:from>
    <xdr:to>
      <xdr:col>76</xdr:col>
      <xdr:colOff>165100</xdr:colOff>
      <xdr:row>37</xdr:row>
      <xdr:rowOff>191</xdr:rowOff>
    </xdr:to>
    <xdr:sp macro="" textlink="">
      <xdr:nvSpPr>
        <xdr:cNvPr id="524" name="フローチャート: 判断 523"/>
        <xdr:cNvSpPr/>
      </xdr:nvSpPr>
      <xdr:spPr>
        <a:xfrm>
          <a:off x="14541500" y="6242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162768</xdr:rowOff>
    </xdr:from>
    <xdr:ext cx="534377" cy="259045"/>
    <xdr:sp macro="" textlink="">
      <xdr:nvSpPr>
        <xdr:cNvPr id="525" name="テキスト ボックス 524"/>
        <xdr:cNvSpPr txBox="1"/>
      </xdr:nvSpPr>
      <xdr:spPr>
        <a:xfrm>
          <a:off x="14325111" y="6334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93466</xdr:rowOff>
    </xdr:from>
    <xdr:to>
      <xdr:col>71</xdr:col>
      <xdr:colOff>177800</xdr:colOff>
      <xdr:row>36</xdr:row>
      <xdr:rowOff>111982</xdr:rowOff>
    </xdr:to>
    <xdr:cxnSp macro="">
      <xdr:nvCxnSpPr>
        <xdr:cNvPr id="526" name="直線コネクタ 525"/>
        <xdr:cNvCxnSpPr/>
      </xdr:nvCxnSpPr>
      <xdr:spPr>
        <a:xfrm flipV="1">
          <a:off x="12814300" y="6265666"/>
          <a:ext cx="889000" cy="18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46495</xdr:rowOff>
    </xdr:from>
    <xdr:to>
      <xdr:col>72</xdr:col>
      <xdr:colOff>38100</xdr:colOff>
      <xdr:row>36</xdr:row>
      <xdr:rowOff>148095</xdr:rowOff>
    </xdr:to>
    <xdr:sp macro="" textlink="">
      <xdr:nvSpPr>
        <xdr:cNvPr id="527" name="フローチャート: 判断 526"/>
        <xdr:cNvSpPr/>
      </xdr:nvSpPr>
      <xdr:spPr>
        <a:xfrm>
          <a:off x="13652500" y="621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139222</xdr:rowOff>
    </xdr:from>
    <xdr:ext cx="534377" cy="259045"/>
    <xdr:sp macro="" textlink="">
      <xdr:nvSpPr>
        <xdr:cNvPr id="528" name="テキスト ボックス 527"/>
        <xdr:cNvSpPr txBox="1"/>
      </xdr:nvSpPr>
      <xdr:spPr>
        <a:xfrm>
          <a:off x="13436111" y="6311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61468</xdr:rowOff>
    </xdr:from>
    <xdr:to>
      <xdr:col>67</xdr:col>
      <xdr:colOff>101600</xdr:colOff>
      <xdr:row>36</xdr:row>
      <xdr:rowOff>163068</xdr:rowOff>
    </xdr:to>
    <xdr:sp macro="" textlink="">
      <xdr:nvSpPr>
        <xdr:cNvPr id="529" name="フローチャート: 判断 528"/>
        <xdr:cNvSpPr/>
      </xdr:nvSpPr>
      <xdr:spPr>
        <a:xfrm>
          <a:off x="12763500" y="623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154195</xdr:rowOff>
    </xdr:from>
    <xdr:ext cx="534377" cy="259045"/>
    <xdr:sp macro="" textlink="">
      <xdr:nvSpPr>
        <xdr:cNvPr id="530" name="テキスト ボックス 529"/>
        <xdr:cNvSpPr txBox="1"/>
      </xdr:nvSpPr>
      <xdr:spPr>
        <a:xfrm>
          <a:off x="12547111" y="632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22892</xdr:rowOff>
    </xdr:from>
    <xdr:to>
      <xdr:col>85</xdr:col>
      <xdr:colOff>177800</xdr:colOff>
      <xdr:row>35</xdr:row>
      <xdr:rowOff>124492</xdr:rowOff>
    </xdr:to>
    <xdr:sp macro="" textlink="">
      <xdr:nvSpPr>
        <xdr:cNvPr id="536" name="楕円 535"/>
        <xdr:cNvSpPr/>
      </xdr:nvSpPr>
      <xdr:spPr>
        <a:xfrm>
          <a:off x="16268700" y="602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45769</xdr:rowOff>
    </xdr:from>
    <xdr:ext cx="534377" cy="259045"/>
    <xdr:sp macro="" textlink="">
      <xdr:nvSpPr>
        <xdr:cNvPr id="537" name="消防費該当値テキスト"/>
        <xdr:cNvSpPr txBox="1"/>
      </xdr:nvSpPr>
      <xdr:spPr>
        <a:xfrm>
          <a:off x="16370300" y="5875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109703</xdr:rowOff>
    </xdr:from>
    <xdr:to>
      <xdr:col>81</xdr:col>
      <xdr:colOff>101600</xdr:colOff>
      <xdr:row>36</xdr:row>
      <xdr:rowOff>39853</xdr:rowOff>
    </xdr:to>
    <xdr:sp macro="" textlink="">
      <xdr:nvSpPr>
        <xdr:cNvPr id="538" name="楕円 537"/>
        <xdr:cNvSpPr/>
      </xdr:nvSpPr>
      <xdr:spPr>
        <a:xfrm>
          <a:off x="15430500" y="6110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56380</xdr:rowOff>
    </xdr:from>
    <xdr:ext cx="534377" cy="259045"/>
    <xdr:sp macro="" textlink="">
      <xdr:nvSpPr>
        <xdr:cNvPr id="539" name="テキスト ボックス 538"/>
        <xdr:cNvSpPr txBox="1"/>
      </xdr:nvSpPr>
      <xdr:spPr>
        <a:xfrm>
          <a:off x="15214111" y="5885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71755</xdr:rowOff>
    </xdr:from>
    <xdr:to>
      <xdr:col>76</xdr:col>
      <xdr:colOff>165100</xdr:colOff>
      <xdr:row>36</xdr:row>
      <xdr:rowOff>1905</xdr:rowOff>
    </xdr:to>
    <xdr:sp macro="" textlink="">
      <xdr:nvSpPr>
        <xdr:cNvPr id="540" name="楕円 539"/>
        <xdr:cNvSpPr/>
      </xdr:nvSpPr>
      <xdr:spPr>
        <a:xfrm>
          <a:off x="14541500" y="607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18432</xdr:rowOff>
    </xdr:from>
    <xdr:ext cx="534377" cy="259045"/>
    <xdr:sp macro="" textlink="">
      <xdr:nvSpPr>
        <xdr:cNvPr id="541" name="テキスト ボックス 540"/>
        <xdr:cNvSpPr txBox="1"/>
      </xdr:nvSpPr>
      <xdr:spPr>
        <a:xfrm>
          <a:off x="14325111" y="5847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42666</xdr:rowOff>
    </xdr:from>
    <xdr:to>
      <xdr:col>72</xdr:col>
      <xdr:colOff>38100</xdr:colOff>
      <xdr:row>36</xdr:row>
      <xdr:rowOff>144266</xdr:rowOff>
    </xdr:to>
    <xdr:sp macro="" textlink="">
      <xdr:nvSpPr>
        <xdr:cNvPr id="542" name="楕円 541"/>
        <xdr:cNvSpPr/>
      </xdr:nvSpPr>
      <xdr:spPr>
        <a:xfrm>
          <a:off x="13652500" y="6214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160793</xdr:rowOff>
    </xdr:from>
    <xdr:ext cx="534377" cy="259045"/>
    <xdr:sp macro="" textlink="">
      <xdr:nvSpPr>
        <xdr:cNvPr id="543" name="テキスト ボックス 542"/>
        <xdr:cNvSpPr txBox="1"/>
      </xdr:nvSpPr>
      <xdr:spPr>
        <a:xfrm>
          <a:off x="13436111" y="5990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61182</xdr:rowOff>
    </xdr:from>
    <xdr:to>
      <xdr:col>67</xdr:col>
      <xdr:colOff>101600</xdr:colOff>
      <xdr:row>36</xdr:row>
      <xdr:rowOff>162782</xdr:rowOff>
    </xdr:to>
    <xdr:sp macro="" textlink="">
      <xdr:nvSpPr>
        <xdr:cNvPr id="544" name="楕円 543"/>
        <xdr:cNvSpPr/>
      </xdr:nvSpPr>
      <xdr:spPr>
        <a:xfrm>
          <a:off x="12763500" y="6233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7859</xdr:rowOff>
    </xdr:from>
    <xdr:ext cx="534377" cy="259045"/>
    <xdr:sp macro="" textlink="">
      <xdr:nvSpPr>
        <xdr:cNvPr id="545" name="テキスト ボックス 544"/>
        <xdr:cNvSpPr txBox="1"/>
      </xdr:nvSpPr>
      <xdr:spPr>
        <a:xfrm>
          <a:off x="12547111" y="6008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6" name="テキスト ボックス 55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8" name="テキスト ボックス 557"/>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0" name="テキスト ボックス 559"/>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2" name="テキスト ボックス 561"/>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4" name="テキスト ボックス 563"/>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13513</xdr:rowOff>
    </xdr:from>
    <xdr:to>
      <xdr:col>85</xdr:col>
      <xdr:colOff>126364</xdr:colOff>
      <xdr:row>58</xdr:row>
      <xdr:rowOff>21971</xdr:rowOff>
    </xdr:to>
    <xdr:cxnSp macro="">
      <xdr:nvCxnSpPr>
        <xdr:cNvPr id="570" name="直線コネクタ 569"/>
        <xdr:cNvCxnSpPr/>
      </xdr:nvCxnSpPr>
      <xdr:spPr>
        <a:xfrm flipV="1">
          <a:off x="16317595" y="8586013"/>
          <a:ext cx="1269" cy="1380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25798</xdr:rowOff>
    </xdr:from>
    <xdr:ext cx="534377" cy="259045"/>
    <xdr:sp macro="" textlink="">
      <xdr:nvSpPr>
        <xdr:cNvPr id="571" name="教育費最小値テキスト"/>
        <xdr:cNvSpPr txBox="1"/>
      </xdr:nvSpPr>
      <xdr:spPr>
        <a:xfrm>
          <a:off x="16370300" y="9969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21971</xdr:rowOff>
    </xdr:from>
    <xdr:to>
      <xdr:col>86</xdr:col>
      <xdr:colOff>25400</xdr:colOff>
      <xdr:row>58</xdr:row>
      <xdr:rowOff>21971</xdr:rowOff>
    </xdr:to>
    <xdr:cxnSp macro="">
      <xdr:nvCxnSpPr>
        <xdr:cNvPr id="572" name="直線コネクタ 571"/>
        <xdr:cNvCxnSpPr/>
      </xdr:nvCxnSpPr>
      <xdr:spPr>
        <a:xfrm>
          <a:off x="16230600" y="9966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131640</xdr:rowOff>
    </xdr:from>
    <xdr:ext cx="599010" cy="259045"/>
    <xdr:sp macro="" textlink="">
      <xdr:nvSpPr>
        <xdr:cNvPr id="573" name="教育費最大値テキスト"/>
        <xdr:cNvSpPr txBox="1"/>
      </xdr:nvSpPr>
      <xdr:spPr>
        <a:xfrm>
          <a:off x="16370300" y="8361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102,624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13513</xdr:rowOff>
    </xdr:from>
    <xdr:to>
      <xdr:col>86</xdr:col>
      <xdr:colOff>25400</xdr:colOff>
      <xdr:row>50</xdr:row>
      <xdr:rowOff>13513</xdr:rowOff>
    </xdr:to>
    <xdr:cxnSp macro="">
      <xdr:nvCxnSpPr>
        <xdr:cNvPr id="574" name="直線コネクタ 573"/>
        <xdr:cNvCxnSpPr/>
      </xdr:nvCxnSpPr>
      <xdr:spPr>
        <a:xfrm>
          <a:off x="16230600" y="8586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17990</xdr:rowOff>
    </xdr:from>
    <xdr:to>
      <xdr:col>85</xdr:col>
      <xdr:colOff>127000</xdr:colOff>
      <xdr:row>56</xdr:row>
      <xdr:rowOff>52680</xdr:rowOff>
    </xdr:to>
    <xdr:cxnSp macro="">
      <xdr:nvCxnSpPr>
        <xdr:cNvPr id="575" name="直線コネクタ 574"/>
        <xdr:cNvCxnSpPr/>
      </xdr:nvCxnSpPr>
      <xdr:spPr>
        <a:xfrm flipV="1">
          <a:off x="15481300" y="9619190"/>
          <a:ext cx="838200" cy="34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78611</xdr:rowOff>
    </xdr:from>
    <xdr:ext cx="534377" cy="259045"/>
    <xdr:sp macro="" textlink="">
      <xdr:nvSpPr>
        <xdr:cNvPr id="576" name="教育費平均値テキスト"/>
        <xdr:cNvSpPr txBox="1"/>
      </xdr:nvSpPr>
      <xdr:spPr>
        <a:xfrm>
          <a:off x="16370300" y="93369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55734</xdr:rowOff>
    </xdr:from>
    <xdr:to>
      <xdr:col>85</xdr:col>
      <xdr:colOff>177800</xdr:colOff>
      <xdr:row>55</xdr:row>
      <xdr:rowOff>157334</xdr:rowOff>
    </xdr:to>
    <xdr:sp macro="" textlink="">
      <xdr:nvSpPr>
        <xdr:cNvPr id="577" name="フローチャート: 判断 576"/>
        <xdr:cNvSpPr/>
      </xdr:nvSpPr>
      <xdr:spPr>
        <a:xfrm>
          <a:off x="16268700" y="948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52680</xdr:rowOff>
    </xdr:from>
    <xdr:to>
      <xdr:col>81</xdr:col>
      <xdr:colOff>50800</xdr:colOff>
      <xdr:row>57</xdr:row>
      <xdr:rowOff>66834</xdr:rowOff>
    </xdr:to>
    <xdr:cxnSp macro="">
      <xdr:nvCxnSpPr>
        <xdr:cNvPr id="578" name="直線コネクタ 577"/>
        <xdr:cNvCxnSpPr/>
      </xdr:nvCxnSpPr>
      <xdr:spPr>
        <a:xfrm flipV="1">
          <a:off x="14592300" y="9653880"/>
          <a:ext cx="889000" cy="185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1784</xdr:rowOff>
    </xdr:from>
    <xdr:to>
      <xdr:col>81</xdr:col>
      <xdr:colOff>101600</xdr:colOff>
      <xdr:row>56</xdr:row>
      <xdr:rowOff>103384</xdr:rowOff>
    </xdr:to>
    <xdr:sp macro="" textlink="">
      <xdr:nvSpPr>
        <xdr:cNvPr id="579" name="フローチャート: 判断 578"/>
        <xdr:cNvSpPr/>
      </xdr:nvSpPr>
      <xdr:spPr>
        <a:xfrm>
          <a:off x="15430500" y="96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119911</xdr:rowOff>
    </xdr:from>
    <xdr:ext cx="534377" cy="259045"/>
    <xdr:sp macro="" textlink="">
      <xdr:nvSpPr>
        <xdr:cNvPr id="580" name="テキスト ボックス 579"/>
        <xdr:cNvSpPr txBox="1"/>
      </xdr:nvSpPr>
      <xdr:spPr>
        <a:xfrm>
          <a:off x="15214111" y="937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3587</xdr:rowOff>
    </xdr:from>
    <xdr:to>
      <xdr:col>76</xdr:col>
      <xdr:colOff>114300</xdr:colOff>
      <xdr:row>57</xdr:row>
      <xdr:rowOff>66834</xdr:rowOff>
    </xdr:to>
    <xdr:cxnSp macro="">
      <xdr:nvCxnSpPr>
        <xdr:cNvPr id="581" name="直線コネクタ 580"/>
        <xdr:cNvCxnSpPr/>
      </xdr:nvCxnSpPr>
      <xdr:spPr>
        <a:xfrm>
          <a:off x="13703300" y="9433337"/>
          <a:ext cx="889000" cy="406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59677</xdr:rowOff>
    </xdr:from>
    <xdr:to>
      <xdr:col>76</xdr:col>
      <xdr:colOff>165100</xdr:colOff>
      <xdr:row>56</xdr:row>
      <xdr:rowOff>161277</xdr:rowOff>
    </xdr:to>
    <xdr:sp macro="" textlink="">
      <xdr:nvSpPr>
        <xdr:cNvPr id="582" name="フローチャート: 判断 581"/>
        <xdr:cNvSpPr/>
      </xdr:nvSpPr>
      <xdr:spPr>
        <a:xfrm>
          <a:off x="145415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6354</xdr:rowOff>
    </xdr:from>
    <xdr:ext cx="534377" cy="259045"/>
    <xdr:sp macro="" textlink="">
      <xdr:nvSpPr>
        <xdr:cNvPr id="583" name="テキスト ボックス 582"/>
        <xdr:cNvSpPr txBox="1"/>
      </xdr:nvSpPr>
      <xdr:spPr>
        <a:xfrm>
          <a:off x="14325111" y="943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3587</xdr:rowOff>
    </xdr:from>
    <xdr:to>
      <xdr:col>71</xdr:col>
      <xdr:colOff>177800</xdr:colOff>
      <xdr:row>57</xdr:row>
      <xdr:rowOff>74682</xdr:rowOff>
    </xdr:to>
    <xdr:cxnSp macro="">
      <xdr:nvCxnSpPr>
        <xdr:cNvPr id="584" name="直線コネクタ 583"/>
        <xdr:cNvCxnSpPr/>
      </xdr:nvCxnSpPr>
      <xdr:spPr>
        <a:xfrm flipV="1">
          <a:off x="12814300" y="9433337"/>
          <a:ext cx="889000" cy="413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79890</xdr:rowOff>
    </xdr:from>
    <xdr:to>
      <xdr:col>72</xdr:col>
      <xdr:colOff>38100</xdr:colOff>
      <xdr:row>57</xdr:row>
      <xdr:rowOff>10040</xdr:rowOff>
    </xdr:to>
    <xdr:sp macro="" textlink="">
      <xdr:nvSpPr>
        <xdr:cNvPr id="585" name="フローチャート: 判断 584"/>
        <xdr:cNvSpPr/>
      </xdr:nvSpPr>
      <xdr:spPr>
        <a:xfrm>
          <a:off x="13652500" y="96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1167</xdr:rowOff>
    </xdr:from>
    <xdr:ext cx="534377" cy="259045"/>
    <xdr:sp macro="" textlink="">
      <xdr:nvSpPr>
        <xdr:cNvPr id="586" name="テキスト ボックス 585"/>
        <xdr:cNvSpPr txBox="1"/>
      </xdr:nvSpPr>
      <xdr:spPr>
        <a:xfrm>
          <a:off x="13436111" y="977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109703</xdr:rowOff>
    </xdr:from>
    <xdr:to>
      <xdr:col>67</xdr:col>
      <xdr:colOff>101600</xdr:colOff>
      <xdr:row>57</xdr:row>
      <xdr:rowOff>39853</xdr:rowOff>
    </xdr:to>
    <xdr:sp macro="" textlink="">
      <xdr:nvSpPr>
        <xdr:cNvPr id="587" name="フローチャート: 判断 586"/>
        <xdr:cNvSpPr/>
      </xdr:nvSpPr>
      <xdr:spPr>
        <a:xfrm>
          <a:off x="12763500" y="971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56380</xdr:rowOff>
    </xdr:from>
    <xdr:ext cx="534377" cy="259045"/>
    <xdr:sp macro="" textlink="">
      <xdr:nvSpPr>
        <xdr:cNvPr id="588" name="テキスト ボックス 587"/>
        <xdr:cNvSpPr txBox="1"/>
      </xdr:nvSpPr>
      <xdr:spPr>
        <a:xfrm>
          <a:off x="12547111" y="9486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138640</xdr:rowOff>
    </xdr:from>
    <xdr:to>
      <xdr:col>85</xdr:col>
      <xdr:colOff>177800</xdr:colOff>
      <xdr:row>56</xdr:row>
      <xdr:rowOff>68790</xdr:rowOff>
    </xdr:to>
    <xdr:sp macro="" textlink="">
      <xdr:nvSpPr>
        <xdr:cNvPr id="594" name="楕円 593"/>
        <xdr:cNvSpPr/>
      </xdr:nvSpPr>
      <xdr:spPr>
        <a:xfrm>
          <a:off x="16268700" y="956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117067</xdr:rowOff>
    </xdr:from>
    <xdr:ext cx="534377" cy="259045"/>
    <xdr:sp macro="" textlink="">
      <xdr:nvSpPr>
        <xdr:cNvPr id="595" name="教育費該当値テキスト"/>
        <xdr:cNvSpPr txBox="1"/>
      </xdr:nvSpPr>
      <xdr:spPr>
        <a:xfrm>
          <a:off x="16370300" y="9546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1880</xdr:rowOff>
    </xdr:from>
    <xdr:to>
      <xdr:col>81</xdr:col>
      <xdr:colOff>101600</xdr:colOff>
      <xdr:row>56</xdr:row>
      <xdr:rowOff>103480</xdr:rowOff>
    </xdr:to>
    <xdr:sp macro="" textlink="">
      <xdr:nvSpPr>
        <xdr:cNvPr id="596" name="楕円 595"/>
        <xdr:cNvSpPr/>
      </xdr:nvSpPr>
      <xdr:spPr>
        <a:xfrm>
          <a:off x="15430500" y="96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94607</xdr:rowOff>
    </xdr:from>
    <xdr:ext cx="534377" cy="259045"/>
    <xdr:sp macro="" textlink="">
      <xdr:nvSpPr>
        <xdr:cNvPr id="597" name="テキスト ボックス 596"/>
        <xdr:cNvSpPr txBox="1"/>
      </xdr:nvSpPr>
      <xdr:spPr>
        <a:xfrm>
          <a:off x="15214111" y="9695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16034</xdr:rowOff>
    </xdr:from>
    <xdr:to>
      <xdr:col>76</xdr:col>
      <xdr:colOff>165100</xdr:colOff>
      <xdr:row>57</xdr:row>
      <xdr:rowOff>117634</xdr:rowOff>
    </xdr:to>
    <xdr:sp macro="" textlink="">
      <xdr:nvSpPr>
        <xdr:cNvPr id="598" name="楕円 597"/>
        <xdr:cNvSpPr/>
      </xdr:nvSpPr>
      <xdr:spPr>
        <a:xfrm>
          <a:off x="14541500" y="978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108761</xdr:rowOff>
    </xdr:from>
    <xdr:ext cx="534377" cy="259045"/>
    <xdr:sp macro="" textlink="">
      <xdr:nvSpPr>
        <xdr:cNvPr id="599" name="テキスト ボックス 598"/>
        <xdr:cNvSpPr txBox="1"/>
      </xdr:nvSpPr>
      <xdr:spPr>
        <a:xfrm>
          <a:off x="14325111" y="9881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124237</xdr:rowOff>
    </xdr:from>
    <xdr:to>
      <xdr:col>72</xdr:col>
      <xdr:colOff>38100</xdr:colOff>
      <xdr:row>55</xdr:row>
      <xdr:rowOff>54387</xdr:rowOff>
    </xdr:to>
    <xdr:sp macro="" textlink="">
      <xdr:nvSpPr>
        <xdr:cNvPr id="600" name="楕円 599"/>
        <xdr:cNvSpPr/>
      </xdr:nvSpPr>
      <xdr:spPr>
        <a:xfrm>
          <a:off x="13652500" y="9382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70914</xdr:rowOff>
    </xdr:from>
    <xdr:ext cx="534377" cy="259045"/>
    <xdr:sp macro="" textlink="">
      <xdr:nvSpPr>
        <xdr:cNvPr id="601" name="テキスト ボックス 600"/>
        <xdr:cNvSpPr txBox="1"/>
      </xdr:nvSpPr>
      <xdr:spPr>
        <a:xfrm>
          <a:off x="13436111" y="9157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23882</xdr:rowOff>
    </xdr:from>
    <xdr:to>
      <xdr:col>67</xdr:col>
      <xdr:colOff>101600</xdr:colOff>
      <xdr:row>57</xdr:row>
      <xdr:rowOff>125482</xdr:rowOff>
    </xdr:to>
    <xdr:sp macro="" textlink="">
      <xdr:nvSpPr>
        <xdr:cNvPr id="602" name="楕円 601"/>
        <xdr:cNvSpPr/>
      </xdr:nvSpPr>
      <xdr:spPr>
        <a:xfrm>
          <a:off x="12763500" y="979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116609</xdr:rowOff>
    </xdr:from>
    <xdr:ext cx="534377" cy="259045"/>
    <xdr:sp macro="" textlink="">
      <xdr:nvSpPr>
        <xdr:cNvPr id="603" name="テキスト ボックス 602"/>
        <xdr:cNvSpPr txBox="1"/>
      </xdr:nvSpPr>
      <xdr:spPr>
        <a:xfrm>
          <a:off x="12547111" y="9889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4" name="直線コネクタ 613"/>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5" name="テキスト ボックス 614"/>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8" name="直線コネクタ 617"/>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19" name="テキスト ボックス 618"/>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1" name="テキスト ボックス 62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37744</xdr:rowOff>
    </xdr:from>
    <xdr:to>
      <xdr:col>85</xdr:col>
      <xdr:colOff>126364</xdr:colOff>
      <xdr:row>78</xdr:row>
      <xdr:rowOff>25400</xdr:rowOff>
    </xdr:to>
    <xdr:cxnSp macro="">
      <xdr:nvCxnSpPr>
        <xdr:cNvPr id="623" name="直線コネクタ 622"/>
        <xdr:cNvCxnSpPr/>
      </xdr:nvCxnSpPr>
      <xdr:spPr>
        <a:xfrm flipV="1">
          <a:off x="16317595" y="12210694"/>
          <a:ext cx="1269" cy="1187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4" name="災害復旧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5" name="直線コネクタ 624"/>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155871</xdr:rowOff>
    </xdr:from>
    <xdr:ext cx="534377" cy="259045"/>
    <xdr:sp macro="" textlink="">
      <xdr:nvSpPr>
        <xdr:cNvPr id="626" name="災害復旧費最大値テキスト"/>
        <xdr:cNvSpPr txBox="1"/>
      </xdr:nvSpPr>
      <xdr:spPr>
        <a:xfrm>
          <a:off x="16370300" y="11985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37744</xdr:rowOff>
    </xdr:from>
    <xdr:to>
      <xdr:col>86</xdr:col>
      <xdr:colOff>25400</xdr:colOff>
      <xdr:row>71</xdr:row>
      <xdr:rowOff>37744</xdr:rowOff>
    </xdr:to>
    <xdr:cxnSp macro="">
      <xdr:nvCxnSpPr>
        <xdr:cNvPr id="627" name="直線コネクタ 626"/>
        <xdr:cNvCxnSpPr/>
      </xdr:nvCxnSpPr>
      <xdr:spPr>
        <a:xfrm>
          <a:off x="16230600" y="12210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26029</xdr:rowOff>
    </xdr:from>
    <xdr:to>
      <xdr:col>85</xdr:col>
      <xdr:colOff>127000</xdr:colOff>
      <xdr:row>77</xdr:row>
      <xdr:rowOff>57804</xdr:rowOff>
    </xdr:to>
    <xdr:cxnSp macro="">
      <xdr:nvCxnSpPr>
        <xdr:cNvPr id="628" name="直線コネクタ 627"/>
        <xdr:cNvCxnSpPr/>
      </xdr:nvCxnSpPr>
      <xdr:spPr>
        <a:xfrm flipV="1">
          <a:off x="15481300" y="13227679"/>
          <a:ext cx="838200" cy="31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67555</xdr:rowOff>
    </xdr:from>
    <xdr:ext cx="378565" cy="259045"/>
    <xdr:sp macro="" textlink="">
      <xdr:nvSpPr>
        <xdr:cNvPr id="629" name="災害復旧費平均値テキスト"/>
        <xdr:cNvSpPr txBox="1"/>
      </xdr:nvSpPr>
      <xdr:spPr>
        <a:xfrm>
          <a:off x="16370300" y="132692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89128</xdr:rowOff>
    </xdr:from>
    <xdr:to>
      <xdr:col>85</xdr:col>
      <xdr:colOff>177800</xdr:colOff>
      <xdr:row>78</xdr:row>
      <xdr:rowOff>19278</xdr:rowOff>
    </xdr:to>
    <xdr:sp macro="" textlink="">
      <xdr:nvSpPr>
        <xdr:cNvPr id="630" name="フローチャート: 判断 629"/>
        <xdr:cNvSpPr/>
      </xdr:nvSpPr>
      <xdr:spPr>
        <a:xfrm>
          <a:off x="16268700" y="13290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142043</xdr:rowOff>
    </xdr:from>
    <xdr:to>
      <xdr:col>81</xdr:col>
      <xdr:colOff>50800</xdr:colOff>
      <xdr:row>77</xdr:row>
      <xdr:rowOff>57804</xdr:rowOff>
    </xdr:to>
    <xdr:cxnSp macro="">
      <xdr:nvCxnSpPr>
        <xdr:cNvPr id="631" name="直線コネクタ 630"/>
        <xdr:cNvCxnSpPr/>
      </xdr:nvCxnSpPr>
      <xdr:spPr>
        <a:xfrm>
          <a:off x="14592300" y="13000793"/>
          <a:ext cx="889000" cy="258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72155</xdr:rowOff>
    </xdr:from>
    <xdr:to>
      <xdr:col>81</xdr:col>
      <xdr:colOff>101600</xdr:colOff>
      <xdr:row>78</xdr:row>
      <xdr:rowOff>2305</xdr:rowOff>
    </xdr:to>
    <xdr:sp macro="" textlink="">
      <xdr:nvSpPr>
        <xdr:cNvPr id="632" name="フローチャート: 判断 631"/>
        <xdr:cNvSpPr/>
      </xdr:nvSpPr>
      <xdr:spPr>
        <a:xfrm>
          <a:off x="15430500" y="1327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164882</xdr:rowOff>
    </xdr:from>
    <xdr:ext cx="469744" cy="259045"/>
    <xdr:sp macro="" textlink="">
      <xdr:nvSpPr>
        <xdr:cNvPr id="633" name="テキスト ボックス 632"/>
        <xdr:cNvSpPr txBox="1"/>
      </xdr:nvSpPr>
      <xdr:spPr>
        <a:xfrm>
          <a:off x="15246428" y="13366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142043</xdr:rowOff>
    </xdr:from>
    <xdr:to>
      <xdr:col>76</xdr:col>
      <xdr:colOff>114300</xdr:colOff>
      <xdr:row>77</xdr:row>
      <xdr:rowOff>58662</xdr:rowOff>
    </xdr:to>
    <xdr:cxnSp macro="">
      <xdr:nvCxnSpPr>
        <xdr:cNvPr id="634" name="直線コネクタ 633"/>
        <xdr:cNvCxnSpPr/>
      </xdr:nvCxnSpPr>
      <xdr:spPr>
        <a:xfrm flipV="1">
          <a:off x="13703300" y="13000793"/>
          <a:ext cx="889000" cy="259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50952</xdr:rowOff>
    </xdr:from>
    <xdr:to>
      <xdr:col>76</xdr:col>
      <xdr:colOff>165100</xdr:colOff>
      <xdr:row>77</xdr:row>
      <xdr:rowOff>152552</xdr:rowOff>
    </xdr:to>
    <xdr:sp macro="" textlink="">
      <xdr:nvSpPr>
        <xdr:cNvPr id="635" name="フローチャート: 判断 634"/>
        <xdr:cNvSpPr/>
      </xdr:nvSpPr>
      <xdr:spPr>
        <a:xfrm>
          <a:off x="14541500" y="1325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143679</xdr:rowOff>
    </xdr:from>
    <xdr:ext cx="469744" cy="259045"/>
    <xdr:sp macro="" textlink="">
      <xdr:nvSpPr>
        <xdr:cNvPr id="636" name="テキスト ボックス 635"/>
        <xdr:cNvSpPr txBox="1"/>
      </xdr:nvSpPr>
      <xdr:spPr>
        <a:xfrm>
          <a:off x="14357428" y="13345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58662</xdr:rowOff>
    </xdr:from>
    <xdr:to>
      <xdr:col>71</xdr:col>
      <xdr:colOff>177800</xdr:colOff>
      <xdr:row>78</xdr:row>
      <xdr:rowOff>9283</xdr:rowOff>
    </xdr:to>
    <xdr:cxnSp macro="">
      <xdr:nvCxnSpPr>
        <xdr:cNvPr id="637" name="直線コネクタ 636"/>
        <xdr:cNvCxnSpPr/>
      </xdr:nvCxnSpPr>
      <xdr:spPr>
        <a:xfrm flipV="1">
          <a:off x="12814300" y="13260312"/>
          <a:ext cx="889000" cy="122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111189</xdr:rowOff>
    </xdr:from>
    <xdr:to>
      <xdr:col>72</xdr:col>
      <xdr:colOff>38100</xdr:colOff>
      <xdr:row>78</xdr:row>
      <xdr:rowOff>41339</xdr:rowOff>
    </xdr:to>
    <xdr:sp macro="" textlink="">
      <xdr:nvSpPr>
        <xdr:cNvPr id="638" name="フローチャート: 判断 637"/>
        <xdr:cNvSpPr/>
      </xdr:nvSpPr>
      <xdr:spPr>
        <a:xfrm>
          <a:off x="13652500" y="1331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32466</xdr:rowOff>
    </xdr:from>
    <xdr:ext cx="378565" cy="259045"/>
    <xdr:sp macro="" textlink="">
      <xdr:nvSpPr>
        <xdr:cNvPr id="639" name="テキスト ボックス 638"/>
        <xdr:cNvSpPr txBox="1"/>
      </xdr:nvSpPr>
      <xdr:spPr>
        <a:xfrm>
          <a:off x="13514017" y="134055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121762</xdr:rowOff>
    </xdr:from>
    <xdr:to>
      <xdr:col>67</xdr:col>
      <xdr:colOff>101600</xdr:colOff>
      <xdr:row>78</xdr:row>
      <xdr:rowOff>51912</xdr:rowOff>
    </xdr:to>
    <xdr:sp macro="" textlink="">
      <xdr:nvSpPr>
        <xdr:cNvPr id="640" name="フローチャート: 判断 639"/>
        <xdr:cNvSpPr/>
      </xdr:nvSpPr>
      <xdr:spPr>
        <a:xfrm>
          <a:off x="12763500" y="1332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68439</xdr:rowOff>
    </xdr:from>
    <xdr:ext cx="378565" cy="259045"/>
    <xdr:sp macro="" textlink="">
      <xdr:nvSpPr>
        <xdr:cNvPr id="641" name="テキスト ボックス 640"/>
        <xdr:cNvSpPr txBox="1"/>
      </xdr:nvSpPr>
      <xdr:spPr>
        <a:xfrm>
          <a:off x="12625017" y="130986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146679</xdr:rowOff>
    </xdr:from>
    <xdr:to>
      <xdr:col>85</xdr:col>
      <xdr:colOff>177800</xdr:colOff>
      <xdr:row>77</xdr:row>
      <xdr:rowOff>76829</xdr:rowOff>
    </xdr:to>
    <xdr:sp macro="" textlink="">
      <xdr:nvSpPr>
        <xdr:cNvPr id="647" name="楕円 646"/>
        <xdr:cNvSpPr/>
      </xdr:nvSpPr>
      <xdr:spPr>
        <a:xfrm>
          <a:off x="16268700" y="1317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169556</xdr:rowOff>
    </xdr:from>
    <xdr:ext cx="469744" cy="259045"/>
    <xdr:sp macro="" textlink="">
      <xdr:nvSpPr>
        <xdr:cNvPr id="648" name="災害復旧費該当値テキスト"/>
        <xdr:cNvSpPr txBox="1"/>
      </xdr:nvSpPr>
      <xdr:spPr>
        <a:xfrm>
          <a:off x="16370300" y="13028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7004</xdr:rowOff>
    </xdr:from>
    <xdr:to>
      <xdr:col>81</xdr:col>
      <xdr:colOff>101600</xdr:colOff>
      <xdr:row>77</xdr:row>
      <xdr:rowOff>108604</xdr:rowOff>
    </xdr:to>
    <xdr:sp macro="" textlink="">
      <xdr:nvSpPr>
        <xdr:cNvPr id="649" name="楕円 648"/>
        <xdr:cNvSpPr/>
      </xdr:nvSpPr>
      <xdr:spPr>
        <a:xfrm>
          <a:off x="15430500" y="1320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125131</xdr:rowOff>
    </xdr:from>
    <xdr:ext cx="469744" cy="259045"/>
    <xdr:sp macro="" textlink="">
      <xdr:nvSpPr>
        <xdr:cNvPr id="650" name="テキスト ボックス 649"/>
        <xdr:cNvSpPr txBox="1"/>
      </xdr:nvSpPr>
      <xdr:spPr>
        <a:xfrm>
          <a:off x="15246428" y="12983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91243</xdr:rowOff>
    </xdr:from>
    <xdr:to>
      <xdr:col>76</xdr:col>
      <xdr:colOff>165100</xdr:colOff>
      <xdr:row>76</xdr:row>
      <xdr:rowOff>21394</xdr:rowOff>
    </xdr:to>
    <xdr:sp macro="" textlink="">
      <xdr:nvSpPr>
        <xdr:cNvPr id="651" name="楕円 650"/>
        <xdr:cNvSpPr/>
      </xdr:nvSpPr>
      <xdr:spPr>
        <a:xfrm>
          <a:off x="14541500" y="1294999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74</xdr:row>
      <xdr:rowOff>37920</xdr:rowOff>
    </xdr:from>
    <xdr:ext cx="469744" cy="259045"/>
    <xdr:sp macro="" textlink="">
      <xdr:nvSpPr>
        <xdr:cNvPr id="652" name="テキスト ボックス 651"/>
        <xdr:cNvSpPr txBox="1"/>
      </xdr:nvSpPr>
      <xdr:spPr>
        <a:xfrm>
          <a:off x="14357428" y="12725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7862</xdr:rowOff>
    </xdr:from>
    <xdr:to>
      <xdr:col>72</xdr:col>
      <xdr:colOff>38100</xdr:colOff>
      <xdr:row>77</xdr:row>
      <xdr:rowOff>109462</xdr:rowOff>
    </xdr:to>
    <xdr:sp macro="" textlink="">
      <xdr:nvSpPr>
        <xdr:cNvPr id="653" name="楕円 652"/>
        <xdr:cNvSpPr/>
      </xdr:nvSpPr>
      <xdr:spPr>
        <a:xfrm>
          <a:off x="13652500" y="1320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125989</xdr:rowOff>
    </xdr:from>
    <xdr:ext cx="469744" cy="259045"/>
    <xdr:sp macro="" textlink="">
      <xdr:nvSpPr>
        <xdr:cNvPr id="654" name="テキスト ボックス 653"/>
        <xdr:cNvSpPr txBox="1"/>
      </xdr:nvSpPr>
      <xdr:spPr>
        <a:xfrm>
          <a:off x="13468428" y="1298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129933</xdr:rowOff>
    </xdr:from>
    <xdr:to>
      <xdr:col>67</xdr:col>
      <xdr:colOff>101600</xdr:colOff>
      <xdr:row>78</xdr:row>
      <xdr:rowOff>60083</xdr:rowOff>
    </xdr:to>
    <xdr:sp macro="" textlink="">
      <xdr:nvSpPr>
        <xdr:cNvPr id="655" name="楕円 654"/>
        <xdr:cNvSpPr/>
      </xdr:nvSpPr>
      <xdr:spPr>
        <a:xfrm>
          <a:off x="12763500" y="13331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51210</xdr:rowOff>
    </xdr:from>
    <xdr:ext cx="378565" cy="259045"/>
    <xdr:sp macro="" textlink="">
      <xdr:nvSpPr>
        <xdr:cNvPr id="656" name="テキスト ボックス 655"/>
        <xdr:cNvSpPr txBox="1"/>
      </xdr:nvSpPr>
      <xdr:spPr>
        <a:xfrm>
          <a:off x="12625017" y="134243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0" name="テキスト ボックス 669"/>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2" name="テキスト ボックス 671"/>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4" name="テキスト ボックス 673"/>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6" name="テキスト ボックス 675"/>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8" name="テキスト ボックス 677"/>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139373</xdr:rowOff>
    </xdr:from>
    <xdr:to>
      <xdr:col>85</xdr:col>
      <xdr:colOff>126364</xdr:colOff>
      <xdr:row>98</xdr:row>
      <xdr:rowOff>124383</xdr:rowOff>
    </xdr:to>
    <xdr:cxnSp macro="">
      <xdr:nvCxnSpPr>
        <xdr:cNvPr id="682" name="直線コネクタ 681"/>
        <xdr:cNvCxnSpPr/>
      </xdr:nvCxnSpPr>
      <xdr:spPr>
        <a:xfrm flipV="1">
          <a:off x="16317595" y="15398423"/>
          <a:ext cx="1269" cy="1528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128210</xdr:rowOff>
    </xdr:from>
    <xdr:ext cx="469744" cy="259045"/>
    <xdr:sp macro="" textlink="">
      <xdr:nvSpPr>
        <xdr:cNvPr id="683" name="公債費最小値テキスト"/>
        <xdr:cNvSpPr txBox="1"/>
      </xdr:nvSpPr>
      <xdr:spPr>
        <a:xfrm>
          <a:off x="16370300" y="16930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124383</xdr:rowOff>
    </xdr:from>
    <xdr:to>
      <xdr:col>86</xdr:col>
      <xdr:colOff>25400</xdr:colOff>
      <xdr:row>98</xdr:row>
      <xdr:rowOff>124383</xdr:rowOff>
    </xdr:to>
    <xdr:cxnSp macro="">
      <xdr:nvCxnSpPr>
        <xdr:cNvPr id="684" name="直線コネクタ 683"/>
        <xdr:cNvCxnSpPr/>
      </xdr:nvCxnSpPr>
      <xdr:spPr>
        <a:xfrm>
          <a:off x="16230600" y="16926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86050</xdr:rowOff>
    </xdr:from>
    <xdr:ext cx="599010" cy="259045"/>
    <xdr:sp macro="" textlink="">
      <xdr:nvSpPr>
        <xdr:cNvPr id="685" name="公債費最大値テキスト"/>
        <xdr:cNvSpPr txBox="1"/>
      </xdr:nvSpPr>
      <xdr:spPr>
        <a:xfrm>
          <a:off x="16370300" y="15173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102,520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139373</xdr:rowOff>
    </xdr:from>
    <xdr:to>
      <xdr:col>86</xdr:col>
      <xdr:colOff>25400</xdr:colOff>
      <xdr:row>89</xdr:row>
      <xdr:rowOff>139373</xdr:rowOff>
    </xdr:to>
    <xdr:cxnSp macro="">
      <xdr:nvCxnSpPr>
        <xdr:cNvPr id="686" name="直線コネクタ 685"/>
        <xdr:cNvCxnSpPr/>
      </xdr:nvCxnSpPr>
      <xdr:spPr>
        <a:xfrm>
          <a:off x="16230600" y="15398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143472</xdr:rowOff>
    </xdr:from>
    <xdr:to>
      <xdr:col>85</xdr:col>
      <xdr:colOff>127000</xdr:colOff>
      <xdr:row>93</xdr:row>
      <xdr:rowOff>150053</xdr:rowOff>
    </xdr:to>
    <xdr:cxnSp macro="">
      <xdr:nvCxnSpPr>
        <xdr:cNvPr id="687" name="直線コネクタ 686"/>
        <xdr:cNvCxnSpPr/>
      </xdr:nvCxnSpPr>
      <xdr:spPr>
        <a:xfrm>
          <a:off x="15481300" y="16088322"/>
          <a:ext cx="838200" cy="6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122827</xdr:rowOff>
    </xdr:from>
    <xdr:ext cx="534377" cy="259045"/>
    <xdr:sp macro="" textlink="">
      <xdr:nvSpPr>
        <xdr:cNvPr id="688" name="公債費平均値テキスト"/>
        <xdr:cNvSpPr txBox="1"/>
      </xdr:nvSpPr>
      <xdr:spPr>
        <a:xfrm>
          <a:off x="16370300" y="16410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144400</xdr:rowOff>
    </xdr:from>
    <xdr:to>
      <xdr:col>85</xdr:col>
      <xdr:colOff>177800</xdr:colOff>
      <xdr:row>96</xdr:row>
      <xdr:rowOff>74550</xdr:rowOff>
    </xdr:to>
    <xdr:sp macro="" textlink="">
      <xdr:nvSpPr>
        <xdr:cNvPr id="689" name="フローチャート: 判断 688"/>
        <xdr:cNvSpPr/>
      </xdr:nvSpPr>
      <xdr:spPr>
        <a:xfrm>
          <a:off x="16268700" y="1643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138557</xdr:rowOff>
    </xdr:from>
    <xdr:to>
      <xdr:col>81</xdr:col>
      <xdr:colOff>50800</xdr:colOff>
      <xdr:row>93</xdr:row>
      <xdr:rowOff>143472</xdr:rowOff>
    </xdr:to>
    <xdr:cxnSp macro="">
      <xdr:nvCxnSpPr>
        <xdr:cNvPr id="690" name="直線コネクタ 689"/>
        <xdr:cNvCxnSpPr/>
      </xdr:nvCxnSpPr>
      <xdr:spPr>
        <a:xfrm>
          <a:off x="14592300" y="16083407"/>
          <a:ext cx="889000" cy="4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156386</xdr:rowOff>
    </xdr:from>
    <xdr:to>
      <xdr:col>81</xdr:col>
      <xdr:colOff>101600</xdr:colOff>
      <xdr:row>96</xdr:row>
      <xdr:rowOff>86536</xdr:rowOff>
    </xdr:to>
    <xdr:sp macro="" textlink="">
      <xdr:nvSpPr>
        <xdr:cNvPr id="691" name="フローチャート: 判断 690"/>
        <xdr:cNvSpPr/>
      </xdr:nvSpPr>
      <xdr:spPr>
        <a:xfrm>
          <a:off x="15430500" y="16444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77663</xdr:rowOff>
    </xdr:from>
    <xdr:ext cx="534377" cy="259045"/>
    <xdr:sp macro="" textlink="">
      <xdr:nvSpPr>
        <xdr:cNvPr id="692" name="テキスト ボックス 691"/>
        <xdr:cNvSpPr txBox="1"/>
      </xdr:nvSpPr>
      <xdr:spPr>
        <a:xfrm>
          <a:off x="15214111" y="1653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130311</xdr:rowOff>
    </xdr:from>
    <xdr:to>
      <xdr:col>76</xdr:col>
      <xdr:colOff>114300</xdr:colOff>
      <xdr:row>93</xdr:row>
      <xdr:rowOff>138557</xdr:rowOff>
    </xdr:to>
    <xdr:cxnSp macro="">
      <xdr:nvCxnSpPr>
        <xdr:cNvPr id="693" name="直線コネクタ 692"/>
        <xdr:cNvCxnSpPr/>
      </xdr:nvCxnSpPr>
      <xdr:spPr>
        <a:xfrm>
          <a:off x="13703300" y="16075161"/>
          <a:ext cx="889000" cy="8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163570</xdr:rowOff>
    </xdr:from>
    <xdr:to>
      <xdr:col>76</xdr:col>
      <xdr:colOff>165100</xdr:colOff>
      <xdr:row>96</xdr:row>
      <xdr:rowOff>93720</xdr:rowOff>
    </xdr:to>
    <xdr:sp macro="" textlink="">
      <xdr:nvSpPr>
        <xdr:cNvPr id="694" name="フローチャート: 判断 693"/>
        <xdr:cNvSpPr/>
      </xdr:nvSpPr>
      <xdr:spPr>
        <a:xfrm>
          <a:off x="14541500" y="164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84847</xdr:rowOff>
    </xdr:from>
    <xdr:ext cx="534377" cy="259045"/>
    <xdr:sp macro="" textlink="">
      <xdr:nvSpPr>
        <xdr:cNvPr id="695" name="テキスト ボックス 694"/>
        <xdr:cNvSpPr txBox="1"/>
      </xdr:nvSpPr>
      <xdr:spPr>
        <a:xfrm>
          <a:off x="14325111" y="16544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130311</xdr:rowOff>
    </xdr:from>
    <xdr:to>
      <xdr:col>71</xdr:col>
      <xdr:colOff>177800</xdr:colOff>
      <xdr:row>93</xdr:row>
      <xdr:rowOff>168895</xdr:rowOff>
    </xdr:to>
    <xdr:cxnSp macro="">
      <xdr:nvCxnSpPr>
        <xdr:cNvPr id="696" name="直線コネクタ 695"/>
        <xdr:cNvCxnSpPr/>
      </xdr:nvCxnSpPr>
      <xdr:spPr>
        <a:xfrm flipV="1">
          <a:off x="12814300" y="16075161"/>
          <a:ext cx="889000" cy="38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141903</xdr:rowOff>
    </xdr:from>
    <xdr:to>
      <xdr:col>72</xdr:col>
      <xdr:colOff>38100</xdr:colOff>
      <xdr:row>96</xdr:row>
      <xdr:rowOff>72053</xdr:rowOff>
    </xdr:to>
    <xdr:sp macro="" textlink="">
      <xdr:nvSpPr>
        <xdr:cNvPr id="697" name="フローチャート: 判断 696"/>
        <xdr:cNvSpPr/>
      </xdr:nvSpPr>
      <xdr:spPr>
        <a:xfrm>
          <a:off x="13652500" y="16429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63180</xdr:rowOff>
    </xdr:from>
    <xdr:ext cx="534377" cy="259045"/>
    <xdr:sp macro="" textlink="">
      <xdr:nvSpPr>
        <xdr:cNvPr id="698" name="テキスト ボックス 697"/>
        <xdr:cNvSpPr txBox="1"/>
      </xdr:nvSpPr>
      <xdr:spPr>
        <a:xfrm>
          <a:off x="13436111" y="16522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128938</xdr:rowOff>
    </xdr:from>
    <xdr:to>
      <xdr:col>67</xdr:col>
      <xdr:colOff>101600</xdr:colOff>
      <xdr:row>96</xdr:row>
      <xdr:rowOff>59088</xdr:rowOff>
    </xdr:to>
    <xdr:sp macro="" textlink="">
      <xdr:nvSpPr>
        <xdr:cNvPr id="699" name="フローチャート: 判断 698"/>
        <xdr:cNvSpPr/>
      </xdr:nvSpPr>
      <xdr:spPr>
        <a:xfrm>
          <a:off x="12763500" y="1641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50215</xdr:rowOff>
    </xdr:from>
    <xdr:ext cx="534377" cy="259045"/>
    <xdr:sp macro="" textlink="">
      <xdr:nvSpPr>
        <xdr:cNvPr id="700" name="テキスト ボックス 699"/>
        <xdr:cNvSpPr txBox="1"/>
      </xdr:nvSpPr>
      <xdr:spPr>
        <a:xfrm>
          <a:off x="12547111" y="1650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99253</xdr:rowOff>
    </xdr:from>
    <xdr:to>
      <xdr:col>85</xdr:col>
      <xdr:colOff>177800</xdr:colOff>
      <xdr:row>94</xdr:row>
      <xdr:rowOff>29403</xdr:rowOff>
    </xdr:to>
    <xdr:sp macro="" textlink="">
      <xdr:nvSpPr>
        <xdr:cNvPr id="706" name="楕円 705"/>
        <xdr:cNvSpPr/>
      </xdr:nvSpPr>
      <xdr:spPr>
        <a:xfrm>
          <a:off x="16268700" y="16044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122130</xdr:rowOff>
    </xdr:from>
    <xdr:ext cx="534377" cy="259045"/>
    <xdr:sp macro="" textlink="">
      <xdr:nvSpPr>
        <xdr:cNvPr id="707" name="公債費該当値テキスト"/>
        <xdr:cNvSpPr txBox="1"/>
      </xdr:nvSpPr>
      <xdr:spPr>
        <a:xfrm>
          <a:off x="16370300" y="15895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92672</xdr:rowOff>
    </xdr:from>
    <xdr:to>
      <xdr:col>81</xdr:col>
      <xdr:colOff>101600</xdr:colOff>
      <xdr:row>94</xdr:row>
      <xdr:rowOff>22822</xdr:rowOff>
    </xdr:to>
    <xdr:sp macro="" textlink="">
      <xdr:nvSpPr>
        <xdr:cNvPr id="708" name="楕円 707"/>
        <xdr:cNvSpPr/>
      </xdr:nvSpPr>
      <xdr:spPr>
        <a:xfrm>
          <a:off x="15430500" y="1603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39349</xdr:rowOff>
    </xdr:from>
    <xdr:ext cx="534377" cy="259045"/>
    <xdr:sp macro="" textlink="">
      <xdr:nvSpPr>
        <xdr:cNvPr id="709" name="テキスト ボックス 708"/>
        <xdr:cNvSpPr txBox="1"/>
      </xdr:nvSpPr>
      <xdr:spPr>
        <a:xfrm>
          <a:off x="15214111" y="15812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87757</xdr:rowOff>
    </xdr:from>
    <xdr:to>
      <xdr:col>76</xdr:col>
      <xdr:colOff>165100</xdr:colOff>
      <xdr:row>94</xdr:row>
      <xdr:rowOff>17907</xdr:rowOff>
    </xdr:to>
    <xdr:sp macro="" textlink="">
      <xdr:nvSpPr>
        <xdr:cNvPr id="710" name="楕円 709"/>
        <xdr:cNvSpPr/>
      </xdr:nvSpPr>
      <xdr:spPr>
        <a:xfrm>
          <a:off x="14541500" y="16032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34434</xdr:rowOff>
    </xdr:from>
    <xdr:ext cx="534377" cy="259045"/>
    <xdr:sp macro="" textlink="">
      <xdr:nvSpPr>
        <xdr:cNvPr id="711" name="テキスト ボックス 710"/>
        <xdr:cNvSpPr txBox="1"/>
      </xdr:nvSpPr>
      <xdr:spPr>
        <a:xfrm>
          <a:off x="14325111" y="15807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79511</xdr:rowOff>
    </xdr:from>
    <xdr:to>
      <xdr:col>72</xdr:col>
      <xdr:colOff>38100</xdr:colOff>
      <xdr:row>94</xdr:row>
      <xdr:rowOff>9661</xdr:rowOff>
    </xdr:to>
    <xdr:sp macro="" textlink="">
      <xdr:nvSpPr>
        <xdr:cNvPr id="712" name="楕円 711"/>
        <xdr:cNvSpPr/>
      </xdr:nvSpPr>
      <xdr:spPr>
        <a:xfrm>
          <a:off x="13652500" y="1602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26188</xdr:rowOff>
    </xdr:from>
    <xdr:ext cx="534377" cy="259045"/>
    <xdr:sp macro="" textlink="">
      <xdr:nvSpPr>
        <xdr:cNvPr id="713" name="テキスト ボックス 712"/>
        <xdr:cNvSpPr txBox="1"/>
      </xdr:nvSpPr>
      <xdr:spPr>
        <a:xfrm>
          <a:off x="13436111" y="15799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118095</xdr:rowOff>
    </xdr:from>
    <xdr:to>
      <xdr:col>67</xdr:col>
      <xdr:colOff>101600</xdr:colOff>
      <xdr:row>94</xdr:row>
      <xdr:rowOff>48245</xdr:rowOff>
    </xdr:to>
    <xdr:sp macro="" textlink="">
      <xdr:nvSpPr>
        <xdr:cNvPr id="714" name="楕円 713"/>
        <xdr:cNvSpPr/>
      </xdr:nvSpPr>
      <xdr:spPr>
        <a:xfrm>
          <a:off x="12763500" y="1606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64772</xdr:rowOff>
    </xdr:from>
    <xdr:ext cx="534377" cy="259045"/>
    <xdr:sp macro="" textlink="">
      <xdr:nvSpPr>
        <xdr:cNvPr id="715" name="テキスト ボックス 714"/>
        <xdr:cNvSpPr txBox="1"/>
      </xdr:nvSpPr>
      <xdr:spPr>
        <a:xfrm>
          <a:off x="12547111" y="15838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9" name="テキスト ボックス 728"/>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1" name="テキスト ボックス 730"/>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3" name="テキスト ボックス 732"/>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5" name="テキスト ボックス 73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12598</xdr:rowOff>
    </xdr:from>
    <xdr:to>
      <xdr:col>116</xdr:col>
      <xdr:colOff>62864</xdr:colOff>
      <xdr:row>38</xdr:row>
      <xdr:rowOff>139700</xdr:rowOff>
    </xdr:to>
    <xdr:cxnSp macro="">
      <xdr:nvCxnSpPr>
        <xdr:cNvPr id="737" name="直線コネクタ 736"/>
        <xdr:cNvCxnSpPr/>
      </xdr:nvCxnSpPr>
      <xdr:spPr>
        <a:xfrm flipV="1">
          <a:off x="22159595" y="5498998"/>
          <a:ext cx="1269" cy="1155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8"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130725</xdr:rowOff>
    </xdr:from>
    <xdr:ext cx="469744" cy="259045"/>
    <xdr:sp macro="" textlink="">
      <xdr:nvSpPr>
        <xdr:cNvPr id="740" name="諸支出金最大値テキスト"/>
        <xdr:cNvSpPr txBox="1"/>
      </xdr:nvSpPr>
      <xdr:spPr>
        <a:xfrm>
          <a:off x="22212300" y="5274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2,528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12598</xdr:rowOff>
    </xdr:from>
    <xdr:to>
      <xdr:col>116</xdr:col>
      <xdr:colOff>152400</xdr:colOff>
      <xdr:row>32</xdr:row>
      <xdr:rowOff>12598</xdr:rowOff>
    </xdr:to>
    <xdr:cxnSp macro="">
      <xdr:nvCxnSpPr>
        <xdr:cNvPr id="741" name="直線コネクタ 740"/>
        <xdr:cNvCxnSpPr/>
      </xdr:nvCxnSpPr>
      <xdr:spPr>
        <a:xfrm>
          <a:off x="22072600" y="5498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2" name="直線コネクタ 74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56913</xdr:rowOff>
    </xdr:from>
    <xdr:ext cx="378565" cy="259045"/>
    <xdr:sp macro="" textlink="">
      <xdr:nvSpPr>
        <xdr:cNvPr id="743" name="諸支出金平均値テキスト"/>
        <xdr:cNvSpPr txBox="1"/>
      </xdr:nvSpPr>
      <xdr:spPr>
        <a:xfrm>
          <a:off x="22212300" y="64005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34036</xdr:rowOff>
    </xdr:from>
    <xdr:to>
      <xdr:col>116</xdr:col>
      <xdr:colOff>114300</xdr:colOff>
      <xdr:row>38</xdr:row>
      <xdr:rowOff>135636</xdr:rowOff>
    </xdr:to>
    <xdr:sp macro="" textlink="">
      <xdr:nvSpPr>
        <xdr:cNvPr id="744" name="フローチャート: 判断 743"/>
        <xdr:cNvSpPr/>
      </xdr:nvSpPr>
      <xdr:spPr>
        <a:xfrm>
          <a:off x="22110700" y="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5" name="直線コネクタ 74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39980</xdr:rowOff>
    </xdr:from>
    <xdr:to>
      <xdr:col>112</xdr:col>
      <xdr:colOff>38100</xdr:colOff>
      <xdr:row>38</xdr:row>
      <xdr:rowOff>141580</xdr:rowOff>
    </xdr:to>
    <xdr:sp macro="" textlink="">
      <xdr:nvSpPr>
        <xdr:cNvPr id="746" name="フローチャート: 判断 745"/>
        <xdr:cNvSpPr/>
      </xdr:nvSpPr>
      <xdr:spPr>
        <a:xfrm>
          <a:off x="21272500" y="65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158107</xdr:rowOff>
    </xdr:from>
    <xdr:ext cx="378565" cy="259045"/>
    <xdr:sp macro="" textlink="">
      <xdr:nvSpPr>
        <xdr:cNvPr id="747" name="テキスト ボックス 746"/>
        <xdr:cNvSpPr txBox="1"/>
      </xdr:nvSpPr>
      <xdr:spPr>
        <a:xfrm>
          <a:off x="21134017" y="6330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8" name="直線コネクタ 74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9347</xdr:rowOff>
    </xdr:from>
    <xdr:to>
      <xdr:col>107</xdr:col>
      <xdr:colOff>101600</xdr:colOff>
      <xdr:row>38</xdr:row>
      <xdr:rowOff>110947</xdr:rowOff>
    </xdr:to>
    <xdr:sp macro="" textlink="">
      <xdr:nvSpPr>
        <xdr:cNvPr id="749" name="フローチャート: 判断 748"/>
        <xdr:cNvSpPr/>
      </xdr:nvSpPr>
      <xdr:spPr>
        <a:xfrm>
          <a:off x="20383500" y="652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127474</xdr:rowOff>
    </xdr:from>
    <xdr:ext cx="378565" cy="259045"/>
    <xdr:sp macro="" textlink="">
      <xdr:nvSpPr>
        <xdr:cNvPr id="750" name="テキスト ボックス 749"/>
        <xdr:cNvSpPr txBox="1"/>
      </xdr:nvSpPr>
      <xdr:spPr>
        <a:xfrm>
          <a:off x="20245017" y="62996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1" name="直線コネクタ 75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51867</xdr:rowOff>
    </xdr:from>
    <xdr:to>
      <xdr:col>102</xdr:col>
      <xdr:colOff>165100</xdr:colOff>
      <xdr:row>38</xdr:row>
      <xdr:rowOff>153467</xdr:rowOff>
    </xdr:to>
    <xdr:sp macro="" textlink="">
      <xdr:nvSpPr>
        <xdr:cNvPr id="752" name="フローチャート: 判断 751"/>
        <xdr:cNvSpPr/>
      </xdr:nvSpPr>
      <xdr:spPr>
        <a:xfrm>
          <a:off x="194945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169994</xdr:rowOff>
    </xdr:from>
    <xdr:ext cx="313932" cy="259045"/>
    <xdr:sp macro="" textlink="">
      <xdr:nvSpPr>
        <xdr:cNvPr id="753" name="テキスト ボックス 752"/>
        <xdr:cNvSpPr txBox="1"/>
      </xdr:nvSpPr>
      <xdr:spPr>
        <a:xfrm>
          <a:off x="19388333" y="63421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26264</xdr:rowOff>
    </xdr:from>
    <xdr:to>
      <xdr:col>98</xdr:col>
      <xdr:colOff>38100</xdr:colOff>
      <xdr:row>38</xdr:row>
      <xdr:rowOff>127864</xdr:rowOff>
    </xdr:to>
    <xdr:sp macro="" textlink="">
      <xdr:nvSpPr>
        <xdr:cNvPr id="754" name="フローチャート: 判断 753"/>
        <xdr:cNvSpPr/>
      </xdr:nvSpPr>
      <xdr:spPr>
        <a:xfrm>
          <a:off x="186055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144391</xdr:rowOff>
    </xdr:from>
    <xdr:ext cx="378565" cy="259045"/>
    <xdr:sp macro="" textlink="">
      <xdr:nvSpPr>
        <xdr:cNvPr id="755" name="テキスト ボックス 754"/>
        <xdr:cNvSpPr txBox="1"/>
      </xdr:nvSpPr>
      <xdr:spPr>
        <a:xfrm>
          <a:off x="18467017" y="6316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1" name="楕円 76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12463</xdr:rowOff>
    </xdr:from>
    <xdr:ext cx="249299" cy="259045"/>
    <xdr:sp macro="" textlink="">
      <xdr:nvSpPr>
        <xdr:cNvPr id="762" name="諸支出金該当値テキスト"/>
        <xdr:cNvSpPr txBox="1"/>
      </xdr:nvSpPr>
      <xdr:spPr>
        <a:xfrm>
          <a:off x="22212300" y="65275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3" name="楕円 76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4" name="テキスト ボックス 763"/>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5" name="楕円 76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6" name="テキスト ボックス 765"/>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7" name="楕円 76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8" name="テキスト ボックス 767"/>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9" name="楕円 76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0" name="テキスト ボックス 769"/>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2" name="テキスト ボックス 78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4" name="テキスト ボックス 78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6" name="直線コネクタ 78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1" name="直線コネクタ 79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3" name="フローチャート: 判断 79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4" name="直線コネクタ 79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5" name="フローチャート: 判断 79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6" name="テキスト ボックス 79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7" name="直線コネクタ 79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8" name="フローチャート: 判断 79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9" name="テキスト ボックス 79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0" name="直線コネクタ 79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1" name="フローチャート: 判断 80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2" name="テキスト ボックス 80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3" name="フローチャート: 判断 80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4" name="テキスト ボックス 80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楕円 80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2" name="楕円 81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3" name="テキスト ボックス 81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4" name="楕円 81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5" name="テキスト ボックス 81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6" name="楕円 81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7" name="テキスト ボックス 81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楕円 81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9" name="テキスト ボックス 81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令和</a:t>
          </a:r>
          <a:r>
            <a:rPr kumimoji="1" lang="ja-JP" altLang="en-US" sz="1200">
              <a:solidFill>
                <a:schemeClr val="dk1"/>
              </a:solidFill>
              <a:effectLst/>
              <a:latin typeface="+mn-lt"/>
              <a:ea typeface="+mn-ea"/>
              <a:cs typeface="+mn-cs"/>
            </a:rPr>
            <a:t>２</a:t>
          </a:r>
          <a:r>
            <a:rPr kumimoji="1" lang="ja-JP" altLang="ja-JP" sz="1200">
              <a:solidFill>
                <a:schemeClr val="dk1"/>
              </a:solidFill>
              <a:effectLst/>
              <a:latin typeface="+mn-lt"/>
              <a:ea typeface="+mn-ea"/>
              <a:cs typeface="+mn-cs"/>
            </a:rPr>
            <a:t>年度の民生費は、</a:t>
          </a:r>
          <a:r>
            <a:rPr lang="ja-JP" altLang="ja-JP" sz="1200" b="0" i="0" baseline="0">
              <a:solidFill>
                <a:schemeClr val="dk1"/>
              </a:solidFill>
              <a:effectLst/>
              <a:latin typeface="+mn-lt"/>
              <a:ea typeface="+mn-ea"/>
              <a:cs typeface="+mn-cs"/>
            </a:rPr>
            <a:t>住民一人当たり</a:t>
          </a:r>
          <a:r>
            <a:rPr lang="en-US" altLang="ja-JP" sz="1200" b="0" i="0" baseline="0">
              <a:solidFill>
                <a:schemeClr val="dk1"/>
              </a:solidFill>
              <a:effectLst/>
              <a:latin typeface="+mn-lt"/>
              <a:ea typeface="+mn-ea"/>
              <a:cs typeface="+mn-cs"/>
            </a:rPr>
            <a:t>174,148</a:t>
          </a:r>
          <a:r>
            <a:rPr lang="ja-JP" altLang="ja-JP" sz="1200" b="0" i="0" baseline="0">
              <a:solidFill>
                <a:schemeClr val="dk1"/>
              </a:solidFill>
              <a:effectLst/>
              <a:latin typeface="+mn-lt"/>
              <a:ea typeface="+mn-ea"/>
              <a:cs typeface="+mn-cs"/>
            </a:rPr>
            <a:t>円となっており、増加傾向にある。この要因として、</a:t>
          </a:r>
          <a:r>
            <a:rPr kumimoji="1" lang="ja-JP" altLang="ja-JP" sz="1200">
              <a:solidFill>
                <a:schemeClr val="dk1"/>
              </a:solidFill>
              <a:effectLst/>
              <a:latin typeface="+mn-lt"/>
              <a:ea typeface="+mn-ea"/>
              <a:cs typeface="+mn-cs"/>
            </a:rPr>
            <a:t>国民健康保険事業や後期高齢者医療事業など社会保障にかかる繰出金が増加していることや</a:t>
          </a:r>
          <a:r>
            <a:rPr kumimoji="1" lang="ja-JP" altLang="en-US" sz="1200">
              <a:solidFill>
                <a:schemeClr val="dk1"/>
              </a:solidFill>
              <a:effectLst/>
              <a:latin typeface="+mn-lt"/>
              <a:ea typeface="+mn-ea"/>
              <a:cs typeface="+mn-cs"/>
            </a:rPr>
            <a:t>障がい者自立支援給付費</a:t>
          </a:r>
          <a:r>
            <a:rPr kumimoji="1" lang="ja-JP" altLang="ja-JP" sz="1200">
              <a:solidFill>
                <a:schemeClr val="dk1"/>
              </a:solidFill>
              <a:effectLst/>
              <a:latin typeface="+mn-lt"/>
              <a:ea typeface="+mn-ea"/>
              <a:cs typeface="+mn-cs"/>
            </a:rPr>
            <a:t>が増加していること、認定こども園</a:t>
          </a:r>
          <a:r>
            <a:rPr kumimoji="1" lang="ja-JP" altLang="en-US" sz="1200">
              <a:solidFill>
                <a:schemeClr val="dk1"/>
              </a:solidFill>
              <a:effectLst/>
              <a:latin typeface="+mn-lt"/>
              <a:ea typeface="+mn-ea"/>
              <a:cs typeface="+mn-cs"/>
            </a:rPr>
            <a:t>の</a:t>
          </a:r>
          <a:r>
            <a:rPr kumimoji="1" lang="ja-JP" altLang="ja-JP" sz="1200">
              <a:solidFill>
                <a:schemeClr val="dk1"/>
              </a:solidFill>
              <a:effectLst/>
              <a:latin typeface="+mn-lt"/>
              <a:ea typeface="+mn-ea"/>
              <a:cs typeface="+mn-cs"/>
            </a:rPr>
            <a:t>指定管理</a:t>
          </a:r>
          <a:r>
            <a:rPr kumimoji="1" lang="ja-JP" altLang="en-US" sz="1200">
              <a:solidFill>
                <a:schemeClr val="dk1"/>
              </a:solidFill>
              <a:effectLst/>
              <a:latin typeface="+mn-lt"/>
              <a:ea typeface="+mn-ea"/>
              <a:cs typeface="+mn-cs"/>
            </a:rPr>
            <a:t>料</a:t>
          </a:r>
          <a:r>
            <a:rPr kumimoji="1" lang="ja-JP" altLang="ja-JP" sz="1200">
              <a:solidFill>
                <a:schemeClr val="dk1"/>
              </a:solidFill>
              <a:effectLst/>
              <a:latin typeface="+mn-lt"/>
              <a:ea typeface="+mn-ea"/>
              <a:cs typeface="+mn-cs"/>
            </a:rPr>
            <a:t>増加などが影響している。</a:t>
          </a:r>
          <a:endParaRPr lang="ja-JP" altLang="ja-JP" sz="1600">
            <a:effectLst/>
          </a:endParaRPr>
        </a:p>
        <a:p>
          <a:r>
            <a:rPr kumimoji="1" lang="ja-JP" altLang="ja-JP" sz="1200">
              <a:solidFill>
                <a:schemeClr val="dk1"/>
              </a:solidFill>
              <a:effectLst/>
              <a:latin typeface="+mn-lt"/>
              <a:ea typeface="+mn-ea"/>
              <a:cs typeface="+mn-cs"/>
            </a:rPr>
            <a:t>衛生費については、</a:t>
          </a:r>
          <a:r>
            <a:rPr lang="ja-JP" altLang="ja-JP" sz="1200" b="0" i="0" baseline="0">
              <a:solidFill>
                <a:schemeClr val="dk1"/>
              </a:solidFill>
              <a:effectLst/>
              <a:latin typeface="+mn-lt"/>
              <a:ea typeface="+mn-ea"/>
              <a:cs typeface="+mn-cs"/>
            </a:rPr>
            <a:t>住民一人当たり</a:t>
          </a:r>
          <a:r>
            <a:rPr lang="en-US" altLang="ja-JP" sz="1200" b="0" i="0" baseline="0">
              <a:solidFill>
                <a:schemeClr val="dk1"/>
              </a:solidFill>
              <a:effectLst/>
              <a:latin typeface="+mn-lt"/>
              <a:ea typeface="+mn-ea"/>
              <a:cs typeface="+mn-cs"/>
            </a:rPr>
            <a:t>46,287</a:t>
          </a:r>
          <a:r>
            <a:rPr lang="ja-JP" altLang="ja-JP" sz="1200" b="0" i="0" baseline="0">
              <a:solidFill>
                <a:schemeClr val="dk1"/>
              </a:solidFill>
              <a:effectLst/>
              <a:latin typeface="+mn-lt"/>
              <a:ea typeface="+mn-ea"/>
              <a:cs typeface="+mn-cs"/>
            </a:rPr>
            <a:t>円となっており、類似団体と比較して高い水準となっている。この要因としては、本市が単独で市民病院を設置しており、市民病院に対する</a:t>
          </a:r>
          <a:r>
            <a:rPr lang="ja-JP" altLang="en-US" sz="1200" b="0" i="0" baseline="0">
              <a:solidFill>
                <a:schemeClr val="dk1"/>
              </a:solidFill>
              <a:effectLst/>
              <a:latin typeface="+mn-lt"/>
              <a:ea typeface="+mn-ea"/>
              <a:cs typeface="+mn-cs"/>
            </a:rPr>
            <a:t>繰出金</a:t>
          </a:r>
          <a:r>
            <a:rPr lang="ja-JP" altLang="ja-JP" sz="1200" b="0" i="0" baseline="0">
              <a:solidFill>
                <a:schemeClr val="dk1"/>
              </a:solidFill>
              <a:effectLst/>
              <a:latin typeface="+mn-lt"/>
              <a:ea typeface="+mn-ea"/>
              <a:cs typeface="+mn-cs"/>
            </a:rPr>
            <a:t>が大きいことが影響している。</a:t>
          </a:r>
          <a:endParaRPr lang="ja-JP" altLang="ja-JP" sz="1600">
            <a:effectLst/>
          </a:endParaRPr>
        </a:p>
        <a:p>
          <a:r>
            <a:rPr kumimoji="1" lang="ja-JP" altLang="ja-JP" sz="1200">
              <a:solidFill>
                <a:schemeClr val="dk1"/>
              </a:solidFill>
              <a:effectLst/>
              <a:latin typeface="+mn-lt"/>
              <a:ea typeface="+mn-ea"/>
              <a:cs typeface="+mn-cs"/>
            </a:rPr>
            <a:t>商工費については、</a:t>
          </a:r>
          <a:r>
            <a:rPr lang="ja-JP" altLang="ja-JP" sz="1200" b="0" i="0" baseline="0">
              <a:solidFill>
                <a:schemeClr val="dk1"/>
              </a:solidFill>
              <a:effectLst/>
              <a:latin typeface="+mn-lt"/>
              <a:ea typeface="+mn-ea"/>
              <a:cs typeface="+mn-cs"/>
            </a:rPr>
            <a:t>住民一人当たり</a:t>
          </a:r>
          <a:r>
            <a:rPr lang="en-US" altLang="ja-JP" sz="1200" b="0" i="0" baseline="0">
              <a:solidFill>
                <a:schemeClr val="dk1"/>
              </a:solidFill>
              <a:effectLst/>
              <a:latin typeface="+mn-lt"/>
              <a:ea typeface="+mn-ea"/>
              <a:cs typeface="+mn-cs"/>
            </a:rPr>
            <a:t>15,391</a:t>
          </a:r>
          <a:r>
            <a:rPr lang="ja-JP" altLang="ja-JP" sz="1200" b="0" i="0" baseline="0">
              <a:solidFill>
                <a:schemeClr val="dk1"/>
              </a:solidFill>
              <a:effectLst/>
              <a:latin typeface="+mn-lt"/>
              <a:ea typeface="+mn-ea"/>
              <a:cs typeface="+mn-cs"/>
            </a:rPr>
            <a:t>円となっており、</a:t>
          </a:r>
          <a:r>
            <a:rPr lang="ja-JP" altLang="en-US" sz="1200" b="0" i="0" baseline="0">
              <a:solidFill>
                <a:schemeClr val="dk1"/>
              </a:solidFill>
              <a:effectLst/>
              <a:latin typeface="+mn-lt"/>
              <a:ea typeface="+mn-ea"/>
              <a:cs typeface="+mn-cs"/>
            </a:rPr>
            <a:t>令和元</a:t>
          </a:r>
          <a:r>
            <a:rPr lang="ja-JP" altLang="ja-JP" sz="1200" b="0" i="0" baseline="0">
              <a:solidFill>
                <a:schemeClr val="dk1"/>
              </a:solidFill>
              <a:effectLst/>
              <a:latin typeface="+mn-lt"/>
              <a:ea typeface="+mn-ea"/>
              <a:cs typeface="+mn-cs"/>
            </a:rPr>
            <a:t>年度の</a:t>
          </a:r>
          <a:r>
            <a:rPr lang="en-US" altLang="ja-JP" sz="1200" b="0" i="0" baseline="0">
              <a:solidFill>
                <a:schemeClr val="dk1"/>
              </a:solidFill>
              <a:effectLst/>
              <a:latin typeface="+mn-lt"/>
              <a:ea typeface="+mn-ea"/>
              <a:cs typeface="+mn-cs"/>
            </a:rPr>
            <a:t>11,224</a:t>
          </a:r>
          <a:r>
            <a:rPr lang="ja-JP" altLang="ja-JP" sz="1200" b="0" i="0" baseline="0">
              <a:solidFill>
                <a:schemeClr val="dk1"/>
              </a:solidFill>
              <a:effectLst/>
              <a:latin typeface="+mn-lt"/>
              <a:ea typeface="+mn-ea"/>
              <a:cs typeface="+mn-cs"/>
            </a:rPr>
            <a:t>円から</a:t>
          </a:r>
          <a:r>
            <a:rPr lang="en-US" altLang="ja-JP" sz="1200" b="0" i="0" baseline="0">
              <a:solidFill>
                <a:schemeClr val="dk1"/>
              </a:solidFill>
              <a:effectLst/>
              <a:latin typeface="+mn-lt"/>
              <a:ea typeface="+mn-ea"/>
              <a:cs typeface="+mn-cs"/>
            </a:rPr>
            <a:t>4,167</a:t>
          </a:r>
          <a:r>
            <a:rPr lang="ja-JP" altLang="ja-JP" sz="1200" b="0" i="0" baseline="0">
              <a:solidFill>
                <a:schemeClr val="dk1"/>
              </a:solidFill>
              <a:effectLst/>
              <a:latin typeface="+mn-lt"/>
              <a:ea typeface="+mn-ea"/>
              <a:cs typeface="+mn-cs"/>
            </a:rPr>
            <a:t>円増加した。これは、</a:t>
          </a:r>
          <a:r>
            <a:rPr lang="ja-JP" altLang="en-US" sz="1200" b="0" i="0" baseline="0">
              <a:solidFill>
                <a:schemeClr val="dk1"/>
              </a:solidFill>
              <a:effectLst/>
              <a:latin typeface="+mn-lt"/>
              <a:ea typeface="+mn-ea"/>
              <a:cs typeface="+mn-cs"/>
            </a:rPr>
            <a:t>生活応援クーポン券</a:t>
          </a:r>
          <a:r>
            <a:rPr lang="ja-JP" altLang="ja-JP" sz="1200" b="0" i="0" baseline="0">
              <a:solidFill>
                <a:schemeClr val="dk1"/>
              </a:solidFill>
              <a:effectLst/>
              <a:latin typeface="+mn-lt"/>
              <a:ea typeface="+mn-ea"/>
              <a:cs typeface="+mn-cs"/>
            </a:rPr>
            <a:t>事業の実施</a:t>
          </a:r>
          <a:r>
            <a:rPr lang="ja-JP" altLang="en-US" sz="1200" b="0" i="0" baseline="0">
              <a:solidFill>
                <a:schemeClr val="dk1"/>
              </a:solidFill>
              <a:effectLst/>
              <a:latin typeface="+mn-lt"/>
              <a:ea typeface="+mn-ea"/>
              <a:cs typeface="+mn-cs"/>
            </a:rPr>
            <a:t>によるものが</a:t>
          </a:r>
          <a:r>
            <a:rPr lang="ja-JP" altLang="ja-JP" sz="1200" b="0" i="0" baseline="0">
              <a:solidFill>
                <a:schemeClr val="dk1"/>
              </a:solidFill>
              <a:effectLst/>
              <a:latin typeface="+mn-lt"/>
              <a:ea typeface="+mn-ea"/>
              <a:cs typeface="+mn-cs"/>
            </a:rPr>
            <a:t>増加</a:t>
          </a:r>
          <a:r>
            <a:rPr lang="ja-JP" altLang="en-US" sz="1200" b="0" i="0" baseline="0">
              <a:solidFill>
                <a:schemeClr val="dk1"/>
              </a:solidFill>
              <a:effectLst/>
              <a:latin typeface="+mn-lt"/>
              <a:ea typeface="+mn-ea"/>
              <a:cs typeface="+mn-cs"/>
            </a:rPr>
            <a:t>に</a:t>
          </a:r>
          <a:r>
            <a:rPr lang="ja-JP" altLang="ja-JP" sz="1200" b="0" i="0" baseline="0">
              <a:solidFill>
                <a:schemeClr val="dk1"/>
              </a:solidFill>
              <a:effectLst/>
              <a:latin typeface="+mn-lt"/>
              <a:ea typeface="+mn-ea"/>
              <a:cs typeface="+mn-cs"/>
            </a:rPr>
            <a:t>影響している。</a:t>
          </a:r>
          <a:endParaRPr lang="ja-JP" altLang="ja-JP" sz="1600">
            <a:effectLst/>
          </a:endParaRPr>
        </a:p>
        <a:p>
          <a:pPr eaLnBrk="1" fontAlgn="auto" latinLnBrk="0" hangingPunct="1"/>
          <a:r>
            <a:rPr lang="ja-JP" altLang="ja-JP" sz="1200" b="0" i="0" baseline="0">
              <a:solidFill>
                <a:schemeClr val="dk1"/>
              </a:solidFill>
              <a:effectLst/>
              <a:latin typeface="+mn-lt"/>
              <a:ea typeface="+mn-ea"/>
              <a:cs typeface="+mn-cs"/>
            </a:rPr>
            <a:t>また、教育費については、住民一人当たり</a:t>
          </a:r>
          <a:r>
            <a:rPr lang="en-US" altLang="ja-JP" sz="1200" b="0" i="0" baseline="0">
              <a:solidFill>
                <a:schemeClr val="dk1"/>
              </a:solidFill>
              <a:effectLst/>
              <a:latin typeface="+mn-lt"/>
              <a:ea typeface="+mn-ea"/>
              <a:cs typeface="+mn-cs"/>
            </a:rPr>
            <a:t>48,389</a:t>
          </a:r>
          <a:r>
            <a:rPr lang="ja-JP" altLang="ja-JP" sz="1200" b="0" i="0" baseline="0">
              <a:solidFill>
                <a:schemeClr val="dk1"/>
              </a:solidFill>
              <a:effectLst/>
              <a:latin typeface="+mn-lt"/>
              <a:ea typeface="+mn-ea"/>
              <a:cs typeface="+mn-cs"/>
            </a:rPr>
            <a:t>円となっており、</a:t>
          </a:r>
          <a:r>
            <a:rPr lang="ja-JP" altLang="en-US" sz="1200" b="0" i="0" baseline="0">
              <a:solidFill>
                <a:schemeClr val="dk1"/>
              </a:solidFill>
              <a:effectLst/>
              <a:latin typeface="+mn-lt"/>
              <a:ea typeface="+mn-ea"/>
              <a:cs typeface="+mn-cs"/>
            </a:rPr>
            <a:t>令和元</a:t>
          </a:r>
          <a:r>
            <a:rPr lang="ja-JP" altLang="ja-JP" sz="1200" b="0" i="0" baseline="0">
              <a:solidFill>
                <a:schemeClr val="dk1"/>
              </a:solidFill>
              <a:effectLst/>
              <a:latin typeface="+mn-lt"/>
              <a:ea typeface="+mn-ea"/>
              <a:cs typeface="+mn-cs"/>
            </a:rPr>
            <a:t>年度の</a:t>
          </a:r>
          <a:r>
            <a:rPr lang="en-US" altLang="ja-JP" sz="1200" b="0" i="0" baseline="0">
              <a:solidFill>
                <a:schemeClr val="dk1"/>
              </a:solidFill>
              <a:effectLst/>
              <a:latin typeface="+mn-lt"/>
              <a:ea typeface="+mn-ea"/>
              <a:cs typeface="+mn-cs"/>
            </a:rPr>
            <a:t>46,568</a:t>
          </a:r>
          <a:r>
            <a:rPr lang="ja-JP" altLang="ja-JP" sz="1200" b="0" i="0" baseline="0">
              <a:solidFill>
                <a:schemeClr val="dk1"/>
              </a:solidFill>
              <a:effectLst/>
              <a:latin typeface="+mn-lt"/>
              <a:ea typeface="+mn-ea"/>
              <a:cs typeface="+mn-cs"/>
            </a:rPr>
            <a:t>円から</a:t>
          </a:r>
          <a:r>
            <a:rPr lang="en-US" altLang="ja-JP" sz="1200" b="0" i="0" baseline="0">
              <a:solidFill>
                <a:schemeClr val="dk1"/>
              </a:solidFill>
              <a:effectLst/>
              <a:latin typeface="+mn-lt"/>
              <a:ea typeface="+mn-ea"/>
              <a:cs typeface="+mn-cs"/>
            </a:rPr>
            <a:t>1,821</a:t>
          </a:r>
          <a:r>
            <a:rPr lang="ja-JP" altLang="ja-JP" sz="1200" b="0" i="0" baseline="0">
              <a:solidFill>
                <a:schemeClr val="dk1"/>
              </a:solidFill>
              <a:effectLst/>
              <a:latin typeface="+mn-lt"/>
              <a:ea typeface="+mn-ea"/>
              <a:cs typeface="+mn-cs"/>
            </a:rPr>
            <a:t>円増加した。これは、</a:t>
          </a:r>
          <a:r>
            <a:rPr lang="ja-JP" altLang="en-US" sz="1200" b="0" i="0" baseline="0">
              <a:solidFill>
                <a:schemeClr val="dk1"/>
              </a:solidFill>
              <a:effectLst/>
              <a:latin typeface="+mn-lt"/>
              <a:ea typeface="+mn-ea"/>
              <a:cs typeface="+mn-cs"/>
            </a:rPr>
            <a:t>ＧＩＧＡスクール構想の端末購入事業等の</a:t>
          </a:r>
          <a:r>
            <a:rPr lang="ja-JP" altLang="ja-JP" sz="1200" b="0" i="0" baseline="0">
              <a:solidFill>
                <a:schemeClr val="dk1"/>
              </a:solidFill>
              <a:effectLst/>
              <a:latin typeface="+mn-lt"/>
              <a:ea typeface="+mn-ea"/>
              <a:cs typeface="+mn-cs"/>
            </a:rPr>
            <a:t>実施</a:t>
          </a:r>
          <a:r>
            <a:rPr lang="ja-JP" altLang="en-US" sz="1200" b="0" i="0" baseline="0">
              <a:solidFill>
                <a:schemeClr val="dk1"/>
              </a:solidFill>
              <a:effectLst/>
              <a:latin typeface="+mn-lt"/>
              <a:ea typeface="+mn-ea"/>
              <a:cs typeface="+mn-cs"/>
            </a:rPr>
            <a:t>を</a:t>
          </a:r>
          <a:r>
            <a:rPr lang="ja-JP" altLang="ja-JP" sz="1200" b="0" i="0" baseline="0">
              <a:solidFill>
                <a:schemeClr val="dk1"/>
              </a:solidFill>
              <a:effectLst/>
              <a:latin typeface="+mn-lt"/>
              <a:ea typeface="+mn-ea"/>
              <a:cs typeface="+mn-cs"/>
            </a:rPr>
            <a:t>したことが影響している。</a:t>
          </a:r>
          <a:endParaRPr lang="ja-JP" altLang="ja-JP" sz="16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和歌山県橋本市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900">
              <a:solidFill>
                <a:schemeClr val="dk1"/>
              </a:solidFill>
              <a:effectLst/>
              <a:latin typeface="+mn-lt"/>
              <a:ea typeface="+mn-ea"/>
              <a:cs typeface="+mn-cs"/>
            </a:rPr>
            <a:t>　平成</a:t>
          </a:r>
          <a:r>
            <a:rPr kumimoji="1" lang="en-US" altLang="ja-JP" sz="900">
              <a:solidFill>
                <a:schemeClr val="dk1"/>
              </a:solidFill>
              <a:effectLst/>
              <a:latin typeface="+mn-lt"/>
              <a:ea typeface="+mn-ea"/>
              <a:cs typeface="+mn-cs"/>
            </a:rPr>
            <a:t>25</a:t>
          </a:r>
          <a:r>
            <a:rPr kumimoji="1" lang="ja-JP" altLang="ja-JP" sz="900">
              <a:solidFill>
                <a:schemeClr val="dk1"/>
              </a:solidFill>
              <a:effectLst/>
              <a:latin typeface="+mn-lt"/>
              <a:ea typeface="+mn-ea"/>
              <a:cs typeface="+mn-cs"/>
            </a:rPr>
            <a:t>年度以降は税収の減少に加えて、新市まちづくり計画の実施に伴う市債の償還が増加したこと、委託料を含む物件費の増加、さらに社会保障にかかる繰出金の増加などが影響し、財政調整基金を取り崩しての黒字確保となった。特に平成</a:t>
          </a:r>
          <a:r>
            <a:rPr kumimoji="1" lang="en-US" altLang="ja-JP" sz="900">
              <a:solidFill>
                <a:schemeClr val="dk1"/>
              </a:solidFill>
              <a:effectLst/>
              <a:latin typeface="+mn-lt"/>
              <a:ea typeface="+mn-ea"/>
              <a:cs typeface="+mn-cs"/>
            </a:rPr>
            <a:t>26</a:t>
          </a:r>
          <a:r>
            <a:rPr kumimoji="1" lang="ja-JP" altLang="ja-JP" sz="900">
              <a:solidFill>
                <a:schemeClr val="dk1"/>
              </a:solidFill>
              <a:effectLst/>
              <a:latin typeface="+mn-lt"/>
              <a:ea typeface="+mn-ea"/>
              <a:cs typeface="+mn-cs"/>
            </a:rPr>
            <a:t>年度は大幅に基金を取り崩したため、基金が枯渇する恐れが</a:t>
          </a:r>
          <a:r>
            <a:rPr kumimoji="1" lang="ja-JP" altLang="en-US" sz="900">
              <a:solidFill>
                <a:schemeClr val="dk1"/>
              </a:solidFill>
              <a:effectLst/>
              <a:latin typeface="+mn-lt"/>
              <a:ea typeface="+mn-ea"/>
              <a:cs typeface="+mn-cs"/>
            </a:rPr>
            <a:t>出</a:t>
          </a:r>
          <a:r>
            <a:rPr kumimoji="1" lang="ja-JP" altLang="ja-JP" sz="900">
              <a:solidFill>
                <a:schemeClr val="dk1"/>
              </a:solidFill>
              <a:effectLst/>
              <a:latin typeface="+mn-lt"/>
              <a:ea typeface="+mn-ea"/>
              <a:cs typeface="+mn-cs"/>
            </a:rPr>
            <a:t>てきたことから、平成</a:t>
          </a:r>
          <a:r>
            <a:rPr kumimoji="1" lang="en-US" altLang="ja-JP" sz="900">
              <a:solidFill>
                <a:schemeClr val="dk1"/>
              </a:solidFill>
              <a:effectLst/>
              <a:latin typeface="+mn-lt"/>
              <a:ea typeface="+mn-ea"/>
              <a:cs typeface="+mn-cs"/>
            </a:rPr>
            <a:t>27</a:t>
          </a:r>
          <a:r>
            <a:rPr kumimoji="1" lang="ja-JP" altLang="ja-JP" sz="900">
              <a:solidFill>
                <a:schemeClr val="dk1"/>
              </a:solidFill>
              <a:effectLst/>
              <a:latin typeface="+mn-lt"/>
              <a:ea typeface="+mn-ea"/>
              <a:cs typeface="+mn-cs"/>
            </a:rPr>
            <a:t>年度で橋本市財政健全化計画を策定し、</a:t>
          </a:r>
          <a:r>
            <a:rPr lang="ja-JP" altLang="ja-JP" sz="900" b="0" i="0" baseline="0">
              <a:solidFill>
                <a:schemeClr val="dk1"/>
              </a:solidFill>
              <a:effectLst/>
              <a:latin typeface="+mn-lt"/>
              <a:ea typeface="+mn-ea"/>
              <a:cs typeface="+mn-cs"/>
            </a:rPr>
            <a:t>平成</a:t>
          </a:r>
          <a:r>
            <a:rPr lang="en-US" altLang="ja-JP" sz="900" b="0" i="0" baseline="0">
              <a:solidFill>
                <a:schemeClr val="dk1"/>
              </a:solidFill>
              <a:effectLst/>
              <a:latin typeface="+mn-lt"/>
              <a:ea typeface="+mn-ea"/>
              <a:cs typeface="+mn-cs"/>
            </a:rPr>
            <a:t>28</a:t>
          </a:r>
          <a:r>
            <a:rPr lang="ja-JP" altLang="ja-JP" sz="900" b="0" i="0" baseline="0">
              <a:solidFill>
                <a:schemeClr val="dk1"/>
              </a:solidFill>
              <a:effectLst/>
              <a:latin typeface="+mn-lt"/>
              <a:ea typeface="+mn-ea"/>
              <a:cs typeface="+mn-cs"/>
            </a:rPr>
            <a:t>年度から</a:t>
          </a:r>
          <a:r>
            <a:rPr lang="en-US" altLang="ja-JP" sz="900" b="0" i="0" baseline="0">
              <a:solidFill>
                <a:schemeClr val="dk1"/>
              </a:solidFill>
              <a:effectLst/>
              <a:latin typeface="+mn-lt"/>
              <a:ea typeface="+mn-ea"/>
              <a:cs typeface="+mn-cs"/>
            </a:rPr>
            <a:t>5</a:t>
          </a:r>
          <a:r>
            <a:rPr lang="ja-JP" altLang="ja-JP" sz="900" b="0" i="0" baseline="0">
              <a:solidFill>
                <a:schemeClr val="dk1"/>
              </a:solidFill>
              <a:effectLst/>
              <a:latin typeface="+mn-lt"/>
              <a:ea typeface="+mn-ea"/>
              <a:cs typeface="+mn-cs"/>
            </a:rPr>
            <a:t>年間で</a:t>
          </a:r>
          <a:r>
            <a:rPr kumimoji="1" lang="ja-JP" altLang="ja-JP" sz="900">
              <a:solidFill>
                <a:schemeClr val="dk1"/>
              </a:solidFill>
              <a:effectLst/>
              <a:latin typeface="+mn-lt"/>
              <a:ea typeface="+mn-ea"/>
              <a:cs typeface="+mn-cs"/>
            </a:rPr>
            <a:t>継続事業の見直しなど経常経費の縮減に努め</a:t>
          </a:r>
          <a:r>
            <a:rPr lang="ja-JP" altLang="ja-JP" sz="900" b="0" i="0" baseline="0">
              <a:solidFill>
                <a:schemeClr val="dk1"/>
              </a:solidFill>
              <a:effectLst/>
              <a:latin typeface="+mn-lt"/>
              <a:ea typeface="+mn-ea"/>
              <a:cs typeface="+mn-cs"/>
            </a:rPr>
            <a:t>財政のスリム化を図ることとし</a:t>
          </a:r>
          <a:r>
            <a:rPr lang="ja-JP" altLang="en-US" sz="900" b="0" i="0" baseline="0">
              <a:solidFill>
                <a:schemeClr val="dk1"/>
              </a:solidFill>
              <a:effectLst/>
              <a:latin typeface="+mn-lt"/>
              <a:ea typeface="+mn-ea"/>
              <a:cs typeface="+mn-cs"/>
            </a:rPr>
            <a:t>た</a:t>
          </a:r>
          <a:r>
            <a:rPr kumimoji="1" lang="ja-JP" altLang="ja-JP" sz="900">
              <a:solidFill>
                <a:schemeClr val="dk1"/>
              </a:solidFill>
              <a:effectLst/>
              <a:latin typeface="+mn-lt"/>
              <a:ea typeface="+mn-ea"/>
              <a:cs typeface="+mn-cs"/>
            </a:rPr>
            <a:t>。</a:t>
          </a:r>
          <a:endParaRPr lang="ja-JP" altLang="ja-JP" sz="1050">
            <a:effectLst/>
          </a:endParaRPr>
        </a:p>
        <a:p>
          <a:pPr eaLnBrk="1" fontAlgn="auto" latinLnBrk="0" hangingPunct="1"/>
          <a:r>
            <a:rPr kumimoji="1" lang="ja-JP" altLang="ja-JP" sz="900">
              <a:solidFill>
                <a:schemeClr val="dk1"/>
              </a:solidFill>
              <a:effectLst/>
              <a:latin typeface="+mn-lt"/>
              <a:ea typeface="+mn-ea"/>
              <a:cs typeface="+mn-cs"/>
            </a:rPr>
            <a:t>　令和</a:t>
          </a:r>
          <a:r>
            <a:rPr kumimoji="1" lang="ja-JP" altLang="en-US" sz="900">
              <a:solidFill>
                <a:schemeClr val="dk1"/>
              </a:solidFill>
              <a:effectLst/>
              <a:latin typeface="+mn-lt"/>
              <a:ea typeface="+mn-ea"/>
              <a:cs typeface="+mn-cs"/>
            </a:rPr>
            <a:t>２</a:t>
          </a:r>
          <a:r>
            <a:rPr kumimoji="1" lang="ja-JP" altLang="ja-JP" sz="900">
              <a:solidFill>
                <a:schemeClr val="dk1"/>
              </a:solidFill>
              <a:effectLst/>
              <a:latin typeface="+mn-lt"/>
              <a:ea typeface="+mn-ea"/>
              <a:cs typeface="+mn-cs"/>
            </a:rPr>
            <a:t>年度においては、橋本市財政健全化計画の実行による削減効果もあり財政調整基金を取り崩すことなく決算剰余金</a:t>
          </a:r>
          <a:r>
            <a:rPr kumimoji="1" lang="en-US" altLang="ja-JP" sz="900">
              <a:solidFill>
                <a:schemeClr val="dk1"/>
              </a:solidFill>
              <a:effectLst/>
              <a:latin typeface="+mn-lt"/>
              <a:ea typeface="+mn-ea"/>
              <a:cs typeface="+mn-cs"/>
            </a:rPr>
            <a:t>250,000</a:t>
          </a:r>
          <a:r>
            <a:rPr kumimoji="1" lang="ja-JP" altLang="ja-JP" sz="900">
              <a:solidFill>
                <a:schemeClr val="dk1"/>
              </a:solidFill>
              <a:effectLst/>
              <a:latin typeface="+mn-lt"/>
              <a:ea typeface="+mn-ea"/>
              <a:cs typeface="+mn-cs"/>
            </a:rPr>
            <a:t>千円を財政調整基金へ積み立て、基金残高は</a:t>
          </a:r>
          <a:r>
            <a:rPr kumimoji="1" lang="en-US" altLang="ja-JP" sz="900">
              <a:solidFill>
                <a:schemeClr val="dk1"/>
              </a:solidFill>
              <a:effectLst/>
              <a:latin typeface="+mn-lt"/>
              <a:ea typeface="+mn-ea"/>
              <a:cs typeface="+mn-cs"/>
            </a:rPr>
            <a:t>250,000</a:t>
          </a:r>
          <a:r>
            <a:rPr kumimoji="1" lang="ja-JP" altLang="ja-JP" sz="900">
              <a:solidFill>
                <a:schemeClr val="dk1"/>
              </a:solidFill>
              <a:effectLst/>
              <a:latin typeface="+mn-lt"/>
              <a:ea typeface="+mn-ea"/>
              <a:cs typeface="+mn-cs"/>
            </a:rPr>
            <a:t>千円増加となった。引き続き、一般財源化基金の取り崩しなしでの財政運営を目指す。</a:t>
          </a:r>
          <a:endParaRPr lang="ja-JP" altLang="ja-JP" sz="105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和歌山県橋本市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水道事業会計</a:t>
          </a: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令和２年度決算において、</a:t>
          </a:r>
          <a:r>
            <a:rPr kumimoji="1" lang="en-US" altLang="ja-JP" sz="1000">
              <a:solidFill>
                <a:schemeClr val="dk1"/>
              </a:solidFill>
              <a:effectLst/>
              <a:latin typeface="+mn-lt"/>
              <a:ea typeface="+mn-ea"/>
              <a:cs typeface="+mn-cs"/>
            </a:rPr>
            <a:t>189,895</a:t>
          </a:r>
          <a:r>
            <a:rPr kumimoji="1" lang="ja-JP" altLang="ja-JP" sz="1000">
              <a:solidFill>
                <a:schemeClr val="dk1"/>
              </a:solidFill>
              <a:effectLst/>
              <a:latin typeface="+mn-lt"/>
              <a:ea typeface="+mn-ea"/>
              <a:cs typeface="+mn-cs"/>
            </a:rPr>
            <a:t>千円の当年度純利益を計上した。これは令和</a:t>
          </a:r>
          <a:r>
            <a:rPr kumimoji="1" lang="en-US" altLang="ja-JP" sz="1000">
              <a:solidFill>
                <a:schemeClr val="dk1"/>
              </a:solidFill>
              <a:effectLst/>
              <a:latin typeface="+mn-lt"/>
              <a:ea typeface="+mn-ea"/>
              <a:cs typeface="+mn-cs"/>
            </a:rPr>
            <a:t>2</a:t>
          </a:r>
          <a:r>
            <a:rPr kumimoji="1" lang="ja-JP" altLang="ja-JP" sz="1000">
              <a:solidFill>
                <a:schemeClr val="dk1"/>
              </a:solidFill>
              <a:effectLst/>
              <a:latin typeface="+mn-lt"/>
              <a:ea typeface="+mn-ea"/>
              <a:cs typeface="+mn-cs"/>
            </a:rPr>
            <a:t>年</a:t>
          </a:r>
          <a:r>
            <a:rPr kumimoji="1" lang="en-US" altLang="ja-JP" sz="1000">
              <a:solidFill>
                <a:schemeClr val="dk1"/>
              </a:solidFill>
              <a:effectLst/>
              <a:latin typeface="+mn-lt"/>
              <a:ea typeface="+mn-ea"/>
              <a:cs typeface="+mn-cs"/>
            </a:rPr>
            <a:t>4</a:t>
          </a:r>
          <a:r>
            <a:rPr kumimoji="1" lang="ja-JP" altLang="ja-JP" sz="1000">
              <a:solidFill>
                <a:schemeClr val="dk1"/>
              </a:solidFill>
              <a:effectLst/>
              <a:latin typeface="+mn-lt"/>
              <a:ea typeface="+mn-ea"/>
              <a:cs typeface="+mn-cs"/>
            </a:rPr>
            <a:t>月から水道料金を約９％値上げしたことで総収益が前年度より</a:t>
          </a:r>
          <a:r>
            <a:rPr kumimoji="1" lang="en-US" altLang="ja-JP" sz="1000">
              <a:solidFill>
                <a:schemeClr val="dk1"/>
              </a:solidFill>
              <a:effectLst/>
              <a:latin typeface="+mn-lt"/>
              <a:ea typeface="+mn-ea"/>
              <a:cs typeface="+mn-cs"/>
            </a:rPr>
            <a:t>5</a:t>
          </a:r>
          <a:r>
            <a:rPr kumimoji="1" lang="ja-JP" altLang="ja-JP" sz="1000">
              <a:solidFill>
                <a:schemeClr val="dk1"/>
              </a:solidFill>
              <a:effectLst/>
              <a:latin typeface="+mn-lt"/>
              <a:ea typeface="+mn-ea"/>
              <a:cs typeface="+mn-cs"/>
            </a:rPr>
            <a:t>％増となった。総費用は減損損失を計上し前年度より</a:t>
          </a:r>
          <a:r>
            <a:rPr kumimoji="1" lang="en-US" altLang="ja-JP" sz="1000">
              <a:solidFill>
                <a:schemeClr val="dk1"/>
              </a:solidFill>
              <a:effectLst/>
              <a:latin typeface="+mn-lt"/>
              <a:ea typeface="+mn-ea"/>
              <a:cs typeface="+mn-cs"/>
            </a:rPr>
            <a:t>2</a:t>
          </a:r>
          <a:r>
            <a:rPr kumimoji="1" lang="ja-JP" altLang="ja-JP" sz="1000">
              <a:solidFill>
                <a:schemeClr val="dk1"/>
              </a:solidFill>
              <a:effectLst/>
              <a:latin typeface="+mn-lt"/>
              <a:ea typeface="+mn-ea"/>
              <a:cs typeface="+mn-cs"/>
            </a:rPr>
            <a:t>％増となったことによるものである。令和</a:t>
          </a:r>
          <a:r>
            <a:rPr kumimoji="1" lang="en-US" altLang="ja-JP" sz="1000">
              <a:solidFill>
                <a:schemeClr val="dk1"/>
              </a:solidFill>
              <a:effectLst/>
              <a:latin typeface="+mn-lt"/>
              <a:ea typeface="+mn-ea"/>
              <a:cs typeface="+mn-cs"/>
            </a:rPr>
            <a:t>2</a:t>
          </a:r>
          <a:r>
            <a:rPr kumimoji="1" lang="ja-JP" altLang="ja-JP" sz="1000">
              <a:solidFill>
                <a:schemeClr val="dk1"/>
              </a:solidFill>
              <a:effectLst/>
              <a:latin typeface="+mn-lt"/>
              <a:ea typeface="+mn-ea"/>
              <a:cs typeface="+mn-cs"/>
            </a:rPr>
            <a:t>年度から令和</a:t>
          </a:r>
          <a:r>
            <a:rPr kumimoji="1" lang="en-US" altLang="ja-JP" sz="1000">
              <a:solidFill>
                <a:schemeClr val="dk1"/>
              </a:solidFill>
              <a:effectLst/>
              <a:latin typeface="+mn-lt"/>
              <a:ea typeface="+mn-ea"/>
              <a:cs typeface="+mn-cs"/>
            </a:rPr>
            <a:t>5</a:t>
          </a:r>
          <a:r>
            <a:rPr kumimoji="1" lang="ja-JP" altLang="ja-JP" sz="1000">
              <a:solidFill>
                <a:schemeClr val="dk1"/>
              </a:solidFill>
              <a:effectLst/>
              <a:latin typeface="+mn-lt"/>
              <a:ea typeface="+mn-ea"/>
              <a:cs typeface="+mn-cs"/>
            </a:rPr>
            <a:t>年度の</a:t>
          </a:r>
          <a:r>
            <a:rPr kumimoji="1" lang="en-US" altLang="ja-JP" sz="1000">
              <a:solidFill>
                <a:schemeClr val="dk1"/>
              </a:solidFill>
              <a:effectLst/>
              <a:latin typeface="+mn-lt"/>
              <a:ea typeface="+mn-ea"/>
              <a:cs typeface="+mn-cs"/>
            </a:rPr>
            <a:t>4</a:t>
          </a:r>
          <a:r>
            <a:rPr kumimoji="1" lang="ja-JP" altLang="ja-JP" sz="1000">
              <a:solidFill>
                <a:schemeClr val="dk1"/>
              </a:solidFill>
              <a:effectLst/>
              <a:latin typeface="+mn-lt"/>
              <a:ea typeface="+mn-ea"/>
              <a:cs typeface="+mn-cs"/>
            </a:rPr>
            <a:t>年間で約</a:t>
          </a:r>
          <a:r>
            <a:rPr kumimoji="1" lang="en-US" altLang="ja-JP" sz="1000">
              <a:solidFill>
                <a:schemeClr val="dk1"/>
              </a:solidFill>
              <a:effectLst/>
              <a:latin typeface="+mn-lt"/>
              <a:ea typeface="+mn-ea"/>
              <a:cs typeface="+mn-cs"/>
            </a:rPr>
            <a:t>29</a:t>
          </a:r>
          <a:r>
            <a:rPr kumimoji="1" lang="ja-JP" altLang="ja-JP" sz="1000">
              <a:solidFill>
                <a:schemeClr val="dk1"/>
              </a:solidFill>
              <a:effectLst/>
              <a:latin typeface="+mn-lt"/>
              <a:ea typeface="+mn-ea"/>
              <a:cs typeface="+mn-cs"/>
            </a:rPr>
            <a:t>億円の浄水場第１期更新事業を進めている。この財源確保として水道料金を値上げした。引き続きダウンサイジングなどでコストダウンを図り、安心で安定した水道水を供給するため健全経営に取り組む。</a:t>
          </a:r>
          <a:endParaRPr lang="ja-JP" altLang="ja-JP" sz="1100">
            <a:effectLst/>
          </a:endParaRPr>
        </a:p>
        <a:p>
          <a:pPr eaLnBrk="1" fontAlgn="auto" latinLnBrk="0" hangingPunct="1"/>
          <a:r>
            <a:rPr lang="ja-JP" altLang="ja-JP" sz="1000">
              <a:solidFill>
                <a:schemeClr val="dk1"/>
              </a:solidFill>
              <a:effectLst/>
              <a:latin typeface="+mn-lt"/>
              <a:ea typeface="+mn-ea"/>
              <a:cs typeface="+mn-cs"/>
            </a:rPr>
            <a:t>【下水道事業会計】令和</a:t>
          </a:r>
          <a:r>
            <a:rPr lang="en-US" altLang="ja-JP" sz="1000">
              <a:solidFill>
                <a:schemeClr val="dk1"/>
              </a:solidFill>
              <a:effectLst/>
              <a:latin typeface="+mn-lt"/>
              <a:ea typeface="+mn-ea"/>
              <a:cs typeface="+mn-cs"/>
            </a:rPr>
            <a:t>2</a:t>
          </a:r>
          <a:r>
            <a:rPr lang="ja-JP" altLang="ja-JP" sz="1000">
              <a:solidFill>
                <a:schemeClr val="dk1"/>
              </a:solidFill>
              <a:effectLst/>
              <a:latin typeface="+mn-lt"/>
              <a:ea typeface="+mn-ea"/>
              <a:cs typeface="+mn-cs"/>
            </a:rPr>
            <a:t>年度決算において、令和</a:t>
          </a:r>
          <a:r>
            <a:rPr lang="en-US" altLang="ja-JP" sz="1000">
              <a:solidFill>
                <a:schemeClr val="dk1"/>
              </a:solidFill>
              <a:effectLst/>
              <a:latin typeface="+mn-lt"/>
              <a:ea typeface="+mn-ea"/>
              <a:cs typeface="+mn-cs"/>
            </a:rPr>
            <a:t>2</a:t>
          </a:r>
          <a:r>
            <a:rPr lang="ja-JP" altLang="ja-JP" sz="1000">
              <a:solidFill>
                <a:schemeClr val="dk1"/>
              </a:solidFill>
              <a:effectLst/>
              <a:latin typeface="+mn-lt"/>
              <a:ea typeface="+mn-ea"/>
              <a:cs typeface="+mn-cs"/>
            </a:rPr>
            <a:t>年</a:t>
          </a:r>
          <a:r>
            <a:rPr lang="en-US" altLang="ja-JP" sz="1000">
              <a:solidFill>
                <a:schemeClr val="dk1"/>
              </a:solidFill>
              <a:effectLst/>
              <a:latin typeface="+mn-lt"/>
              <a:ea typeface="+mn-ea"/>
              <a:cs typeface="+mn-cs"/>
            </a:rPr>
            <a:t>4</a:t>
          </a:r>
          <a:r>
            <a:rPr lang="ja-JP" altLang="ja-JP" sz="1000">
              <a:solidFill>
                <a:schemeClr val="dk1"/>
              </a:solidFill>
              <a:effectLst/>
              <a:latin typeface="+mn-lt"/>
              <a:ea typeface="+mn-ea"/>
              <a:cs typeface="+mn-cs"/>
            </a:rPr>
            <a:t>月から下水道使用料を約</a:t>
          </a:r>
          <a:r>
            <a:rPr lang="en-US" altLang="ja-JP" sz="1000">
              <a:solidFill>
                <a:schemeClr val="dk1"/>
              </a:solidFill>
              <a:effectLst/>
              <a:latin typeface="+mn-lt"/>
              <a:ea typeface="+mn-ea"/>
              <a:cs typeface="+mn-cs"/>
            </a:rPr>
            <a:t>15</a:t>
          </a:r>
          <a:r>
            <a:rPr lang="ja-JP" altLang="ja-JP" sz="1000">
              <a:solidFill>
                <a:schemeClr val="dk1"/>
              </a:solidFill>
              <a:effectLst/>
              <a:latin typeface="+mn-lt"/>
              <a:ea typeface="+mn-ea"/>
              <a:cs typeface="+mn-cs"/>
            </a:rPr>
            <a:t>％値上げしたが、一般会計補助金の減額により総収益額が前年度比</a:t>
          </a:r>
          <a:r>
            <a:rPr lang="en-US" altLang="ja-JP" sz="1000">
              <a:solidFill>
                <a:schemeClr val="dk1"/>
              </a:solidFill>
              <a:effectLst/>
              <a:latin typeface="+mn-lt"/>
              <a:ea typeface="+mn-ea"/>
              <a:cs typeface="+mn-cs"/>
            </a:rPr>
            <a:t>3,423</a:t>
          </a:r>
          <a:r>
            <a:rPr lang="ja-JP" altLang="ja-JP" sz="1000">
              <a:solidFill>
                <a:schemeClr val="dk1"/>
              </a:solidFill>
              <a:effectLst/>
              <a:latin typeface="+mn-lt"/>
              <a:ea typeface="+mn-ea"/>
              <a:cs typeface="+mn-cs"/>
            </a:rPr>
            <a:t>千円の減少となった。一方で支払利息の減額が主な要因で総費用が前年度比</a:t>
          </a:r>
          <a:r>
            <a:rPr lang="en-US" altLang="ja-JP" sz="1000">
              <a:solidFill>
                <a:schemeClr val="dk1"/>
              </a:solidFill>
              <a:effectLst/>
              <a:latin typeface="+mn-lt"/>
              <a:ea typeface="+mn-ea"/>
              <a:cs typeface="+mn-cs"/>
            </a:rPr>
            <a:t>12,171</a:t>
          </a:r>
          <a:r>
            <a:rPr lang="ja-JP" altLang="ja-JP" sz="1000">
              <a:solidFill>
                <a:schemeClr val="dk1"/>
              </a:solidFill>
              <a:effectLst/>
              <a:latin typeface="+mn-lt"/>
              <a:ea typeface="+mn-ea"/>
              <a:cs typeface="+mn-cs"/>
            </a:rPr>
            <a:t>千円の減少となった。その結果、</a:t>
          </a:r>
          <a:r>
            <a:rPr lang="en-US" altLang="ja-JP" sz="1000">
              <a:solidFill>
                <a:schemeClr val="dk1"/>
              </a:solidFill>
              <a:effectLst/>
              <a:latin typeface="+mn-lt"/>
              <a:ea typeface="+mn-ea"/>
              <a:cs typeface="+mn-cs"/>
            </a:rPr>
            <a:t>16,657</a:t>
          </a:r>
          <a:r>
            <a:rPr lang="ja-JP" altLang="ja-JP" sz="1000">
              <a:solidFill>
                <a:schemeClr val="dk1"/>
              </a:solidFill>
              <a:effectLst/>
              <a:latin typeface="+mn-lt"/>
              <a:ea typeface="+mn-ea"/>
              <a:cs typeface="+mn-cs"/>
            </a:rPr>
            <a:t>千円の当期純利益を計上した。将来的には人口減少により使用料収入が減少傾向となることや管渠や施設の老朽化が進むことにより維持管理費が増加することが見込まれ、更に厳しい経営状況を強いられることが予測される。整備範囲の見直し、ストックマネジメント計画に基づく効率的な施設等の更新、更なる使用料改定を視野に入れ、安定した経営を目指す。</a:t>
          </a:r>
          <a:endParaRPr lang="en-US" altLang="ja-JP" sz="1000">
            <a:solidFill>
              <a:schemeClr val="dk1"/>
            </a:solidFill>
            <a:effectLst/>
            <a:latin typeface="+mn-lt"/>
            <a:ea typeface="+mn-ea"/>
            <a:cs typeface="+mn-cs"/>
          </a:endParaRPr>
        </a:p>
        <a:p>
          <a:r>
            <a:rPr lang="en-US" altLang="ja-JP" sz="1000">
              <a:solidFill>
                <a:schemeClr val="dk1"/>
              </a:solidFill>
              <a:effectLst/>
              <a:latin typeface="+mn-lt"/>
              <a:ea typeface="+mn-ea"/>
              <a:cs typeface="+mn-cs"/>
            </a:rPr>
            <a:t>【</a:t>
          </a:r>
          <a:r>
            <a:rPr lang="ja-JP" altLang="en-US" sz="1000">
              <a:solidFill>
                <a:schemeClr val="dk1"/>
              </a:solidFill>
              <a:effectLst/>
              <a:latin typeface="+mn-lt"/>
              <a:ea typeface="+mn-ea"/>
              <a:cs typeface="+mn-cs"/>
            </a:rPr>
            <a:t>病院事業会計</a:t>
          </a:r>
          <a:r>
            <a:rPr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令和</a:t>
          </a:r>
          <a:r>
            <a:rPr kumimoji="1" lang="en-US" altLang="ja-JP" sz="1000">
              <a:solidFill>
                <a:schemeClr val="dk1"/>
              </a:solidFill>
              <a:effectLst/>
              <a:latin typeface="+mn-lt"/>
              <a:ea typeface="+mn-ea"/>
              <a:cs typeface="+mn-cs"/>
            </a:rPr>
            <a:t>2</a:t>
          </a:r>
          <a:r>
            <a:rPr kumimoji="1" lang="ja-JP" altLang="ja-JP" sz="1000">
              <a:solidFill>
                <a:schemeClr val="dk1"/>
              </a:solidFill>
              <a:effectLst/>
              <a:latin typeface="+mn-lt"/>
              <a:ea typeface="+mn-ea"/>
              <a:cs typeface="+mn-cs"/>
            </a:rPr>
            <a:t>年度の病床は前年度と同様、ＨＣＵ、地域包括ケア病棟及び急性期病床の</a:t>
          </a:r>
          <a:r>
            <a:rPr kumimoji="1" lang="en-US" altLang="ja-JP" sz="1000">
              <a:solidFill>
                <a:schemeClr val="dk1"/>
              </a:solidFill>
              <a:effectLst/>
              <a:latin typeface="+mn-lt"/>
              <a:ea typeface="+mn-ea"/>
              <a:cs typeface="+mn-cs"/>
            </a:rPr>
            <a:t>300</a:t>
          </a:r>
          <a:r>
            <a:rPr kumimoji="1" lang="ja-JP" altLang="ja-JP" sz="1000">
              <a:solidFill>
                <a:schemeClr val="dk1"/>
              </a:solidFill>
              <a:effectLst/>
              <a:latin typeface="+mn-lt"/>
              <a:ea typeface="+mn-ea"/>
              <a:cs typeface="+mn-cs"/>
            </a:rPr>
            <a:t>床で運営し、新たに橋本市訪問看護ステーションと組織統合した。収益については、新型コロナウイルス感染症の影響等により、入院収益、外来収益がともに減少し、医業収益は減少したが、新型コロナウイルス病床確保事業補助金等により医業外収益が増加したため、病院事業収益全体では</a:t>
          </a:r>
          <a:r>
            <a:rPr kumimoji="1" lang="en-US" altLang="ja-JP" sz="1000">
              <a:solidFill>
                <a:schemeClr val="dk1"/>
              </a:solidFill>
              <a:effectLst/>
              <a:latin typeface="+mn-lt"/>
              <a:ea typeface="+mn-ea"/>
              <a:cs typeface="+mn-cs"/>
            </a:rPr>
            <a:t>513,310</a:t>
          </a:r>
          <a:r>
            <a:rPr kumimoji="1" lang="ja-JP" altLang="ja-JP" sz="1000">
              <a:solidFill>
                <a:schemeClr val="dk1"/>
              </a:solidFill>
              <a:effectLst/>
              <a:latin typeface="+mn-lt"/>
              <a:ea typeface="+mn-ea"/>
              <a:cs typeface="+mn-cs"/>
            </a:rPr>
            <a:t>千円の増加とな</a:t>
          </a:r>
          <a:r>
            <a:rPr kumimoji="1" lang="ja-JP" altLang="en-US" sz="1000">
              <a:solidFill>
                <a:schemeClr val="dk1"/>
              </a:solidFill>
              <a:effectLst/>
              <a:latin typeface="+mn-lt"/>
              <a:ea typeface="+mn-ea"/>
              <a:cs typeface="+mn-cs"/>
            </a:rPr>
            <a:t>っ</a:t>
          </a:r>
          <a:r>
            <a:rPr kumimoji="1" lang="ja-JP" altLang="ja-JP" sz="1000">
              <a:solidFill>
                <a:schemeClr val="dk1"/>
              </a:solidFill>
              <a:effectLst/>
              <a:latin typeface="+mn-lt"/>
              <a:ea typeface="+mn-ea"/>
              <a:cs typeface="+mn-cs"/>
            </a:rPr>
            <a:t>た。一方、費用については、退職者減等により給与費が減少し、入院・外来患者数の減少等により材料費が減少したため、病院事業費用全体では</a:t>
          </a:r>
          <a:r>
            <a:rPr kumimoji="1" lang="en-US" altLang="ja-JP" sz="1000">
              <a:solidFill>
                <a:schemeClr val="dk1"/>
              </a:solidFill>
              <a:effectLst/>
              <a:latin typeface="+mn-lt"/>
              <a:ea typeface="+mn-ea"/>
              <a:cs typeface="+mn-cs"/>
            </a:rPr>
            <a:t>108,509</a:t>
          </a:r>
          <a:r>
            <a:rPr kumimoji="1" lang="ja-JP" altLang="ja-JP" sz="1000">
              <a:solidFill>
                <a:schemeClr val="dk1"/>
              </a:solidFill>
              <a:effectLst/>
              <a:latin typeface="+mn-lt"/>
              <a:ea typeface="+mn-ea"/>
              <a:cs typeface="+mn-cs"/>
            </a:rPr>
            <a:t>千円の減少とな</a:t>
          </a:r>
          <a:r>
            <a:rPr kumimoji="1" lang="ja-JP" altLang="en-US" sz="1000">
              <a:solidFill>
                <a:schemeClr val="dk1"/>
              </a:solidFill>
              <a:effectLst/>
              <a:latin typeface="+mn-lt"/>
              <a:ea typeface="+mn-ea"/>
              <a:cs typeface="+mn-cs"/>
            </a:rPr>
            <a:t>り</a:t>
          </a:r>
          <a:r>
            <a:rPr kumimoji="1" lang="ja-JP" altLang="ja-JP" sz="1000">
              <a:solidFill>
                <a:schemeClr val="dk1"/>
              </a:solidFill>
              <a:effectLst/>
              <a:latin typeface="+mn-lt"/>
              <a:ea typeface="+mn-ea"/>
              <a:cs typeface="+mn-cs"/>
            </a:rPr>
            <a:t>、令和</a:t>
          </a:r>
          <a:r>
            <a:rPr kumimoji="1" lang="en-US" altLang="ja-JP" sz="1000">
              <a:solidFill>
                <a:schemeClr val="dk1"/>
              </a:solidFill>
              <a:effectLst/>
              <a:latin typeface="+mn-lt"/>
              <a:ea typeface="+mn-ea"/>
              <a:cs typeface="+mn-cs"/>
            </a:rPr>
            <a:t>2</a:t>
          </a:r>
          <a:r>
            <a:rPr kumimoji="1" lang="ja-JP" altLang="ja-JP" sz="1000">
              <a:solidFill>
                <a:schemeClr val="dk1"/>
              </a:solidFill>
              <a:effectLst/>
              <a:latin typeface="+mn-lt"/>
              <a:ea typeface="+mn-ea"/>
              <a:cs typeface="+mn-cs"/>
            </a:rPr>
            <a:t>年度は</a:t>
          </a:r>
          <a:r>
            <a:rPr kumimoji="1" lang="en-US" altLang="ja-JP" sz="1000">
              <a:solidFill>
                <a:schemeClr val="dk1"/>
              </a:solidFill>
              <a:effectLst/>
              <a:latin typeface="+mn-lt"/>
              <a:ea typeface="+mn-ea"/>
              <a:cs typeface="+mn-cs"/>
            </a:rPr>
            <a:t>354,103</a:t>
          </a:r>
          <a:r>
            <a:rPr kumimoji="1" lang="ja-JP" altLang="ja-JP" sz="1000">
              <a:solidFill>
                <a:schemeClr val="dk1"/>
              </a:solidFill>
              <a:effectLst/>
              <a:latin typeface="+mn-lt"/>
              <a:ea typeface="+mn-ea"/>
              <a:cs typeface="+mn-cs"/>
            </a:rPr>
            <a:t>千円の純利益とな</a:t>
          </a:r>
          <a:r>
            <a:rPr kumimoji="1" lang="ja-JP" altLang="en-US" sz="1000">
              <a:solidFill>
                <a:schemeClr val="dk1"/>
              </a:solidFill>
              <a:effectLst/>
              <a:latin typeface="+mn-lt"/>
              <a:ea typeface="+mn-ea"/>
              <a:cs typeface="+mn-cs"/>
            </a:rPr>
            <a:t>っ</a:t>
          </a:r>
          <a:r>
            <a:rPr kumimoji="1" lang="ja-JP" altLang="ja-JP" sz="1000">
              <a:solidFill>
                <a:schemeClr val="dk1"/>
              </a:solidFill>
              <a:effectLst/>
              <a:latin typeface="+mn-lt"/>
              <a:ea typeface="+mn-ea"/>
              <a:cs typeface="+mn-cs"/>
            </a:rPr>
            <a:t>た。</a:t>
          </a:r>
          <a:endParaRPr lang="ja-JP" altLang="ja-JP" sz="1000">
            <a:effectLst/>
          </a:endParaRPr>
        </a:p>
        <a:p>
          <a:r>
            <a:rPr kumimoji="1" lang="ja-JP" altLang="ja-JP" sz="1000">
              <a:solidFill>
                <a:schemeClr val="dk1"/>
              </a:solidFill>
              <a:effectLst/>
              <a:latin typeface="+mn-lt"/>
              <a:ea typeface="+mn-ea"/>
              <a:cs typeface="+mn-cs"/>
            </a:rPr>
            <a:t>令和</a:t>
          </a:r>
          <a:r>
            <a:rPr kumimoji="1" lang="en-US" altLang="ja-JP" sz="1000">
              <a:solidFill>
                <a:schemeClr val="dk1"/>
              </a:solidFill>
              <a:effectLst/>
              <a:latin typeface="+mn-lt"/>
              <a:ea typeface="+mn-ea"/>
              <a:cs typeface="+mn-cs"/>
            </a:rPr>
            <a:t>2</a:t>
          </a:r>
          <a:r>
            <a:rPr kumimoji="1" lang="ja-JP" altLang="ja-JP" sz="1000">
              <a:solidFill>
                <a:schemeClr val="dk1"/>
              </a:solidFill>
              <a:effectLst/>
              <a:latin typeface="+mn-lt"/>
              <a:ea typeface="+mn-ea"/>
              <a:cs typeface="+mn-cs"/>
            </a:rPr>
            <a:t>年度は、新型コロナウイルス感染症の影響もあり、患者数が前年度を下回っており、令和</a:t>
          </a:r>
          <a:r>
            <a:rPr kumimoji="1" lang="en-US" altLang="ja-JP" sz="1000">
              <a:solidFill>
                <a:schemeClr val="dk1"/>
              </a:solidFill>
              <a:effectLst/>
              <a:latin typeface="+mn-lt"/>
              <a:ea typeface="+mn-ea"/>
              <a:cs typeface="+mn-cs"/>
            </a:rPr>
            <a:t>3</a:t>
          </a:r>
          <a:r>
            <a:rPr kumimoji="1" lang="ja-JP" altLang="ja-JP" sz="1000">
              <a:solidFill>
                <a:schemeClr val="dk1"/>
              </a:solidFill>
              <a:effectLst/>
              <a:latin typeface="+mn-lt"/>
              <a:ea typeface="+mn-ea"/>
              <a:cs typeface="+mn-cs"/>
            </a:rPr>
            <a:t>年度も新型コロナウイルスの影響が続いて</a:t>
          </a:r>
          <a:r>
            <a:rPr kumimoji="1" lang="ja-JP" altLang="en-US" sz="1000">
              <a:solidFill>
                <a:schemeClr val="dk1"/>
              </a:solidFill>
              <a:effectLst/>
              <a:latin typeface="+mn-lt"/>
              <a:ea typeface="+mn-ea"/>
              <a:cs typeface="+mn-cs"/>
            </a:rPr>
            <a:t>いる</a:t>
          </a:r>
          <a:r>
            <a:rPr kumimoji="1" lang="ja-JP" altLang="ja-JP" sz="1000">
              <a:solidFill>
                <a:schemeClr val="dk1"/>
              </a:solidFill>
              <a:effectLst/>
              <a:latin typeface="+mn-lt"/>
              <a:ea typeface="+mn-ea"/>
              <a:cs typeface="+mn-cs"/>
            </a:rPr>
            <a:t>が、令和</a:t>
          </a:r>
          <a:r>
            <a:rPr kumimoji="1" lang="en-US" altLang="ja-JP" sz="1000">
              <a:solidFill>
                <a:schemeClr val="dk1"/>
              </a:solidFill>
              <a:effectLst/>
              <a:latin typeface="+mn-lt"/>
              <a:ea typeface="+mn-ea"/>
              <a:cs typeface="+mn-cs"/>
            </a:rPr>
            <a:t>3</a:t>
          </a:r>
          <a:r>
            <a:rPr kumimoji="1" lang="ja-JP" altLang="ja-JP" sz="1000">
              <a:solidFill>
                <a:schemeClr val="dk1"/>
              </a:solidFill>
              <a:effectLst/>
              <a:latin typeface="+mn-lt"/>
              <a:ea typeface="+mn-ea"/>
              <a:cs typeface="+mn-cs"/>
            </a:rPr>
            <a:t>年度中に示される公立病院経営強化ガイドラインを元に、令和</a:t>
          </a:r>
          <a:r>
            <a:rPr kumimoji="1" lang="en-US" altLang="ja-JP" sz="1000">
              <a:solidFill>
                <a:schemeClr val="dk1"/>
              </a:solidFill>
              <a:effectLst/>
              <a:latin typeface="+mn-lt"/>
              <a:ea typeface="+mn-ea"/>
              <a:cs typeface="+mn-cs"/>
            </a:rPr>
            <a:t>4</a:t>
          </a:r>
          <a:r>
            <a:rPr kumimoji="1" lang="ja-JP" altLang="ja-JP" sz="1000">
              <a:solidFill>
                <a:schemeClr val="dk1"/>
              </a:solidFill>
              <a:effectLst/>
              <a:latin typeface="+mn-lt"/>
              <a:ea typeface="+mn-ea"/>
              <a:cs typeface="+mn-cs"/>
            </a:rPr>
            <a:t>年度中に改革プランを作成し、安定的な病院経営に努め</a:t>
          </a:r>
          <a:r>
            <a:rPr kumimoji="1" lang="ja-JP" altLang="en-US" sz="1000">
              <a:solidFill>
                <a:schemeClr val="dk1"/>
              </a:solidFill>
              <a:effectLst/>
              <a:latin typeface="+mn-lt"/>
              <a:ea typeface="+mn-ea"/>
              <a:cs typeface="+mn-cs"/>
            </a:rPr>
            <a:t>る</a:t>
          </a:r>
          <a:r>
            <a:rPr kumimoji="1" lang="ja-JP" altLang="ja-JP" sz="1000">
              <a:solidFill>
                <a:schemeClr val="dk1"/>
              </a:solidFill>
              <a:effectLst/>
              <a:latin typeface="+mn-lt"/>
              <a:ea typeface="+mn-ea"/>
              <a:cs typeface="+mn-cs"/>
            </a:rPr>
            <a:t>。</a:t>
          </a:r>
          <a:endParaRPr lang="ja-JP" altLang="ja-JP" sz="1000">
            <a:effectLst/>
          </a:endParaRPr>
        </a:p>
        <a:p>
          <a:pPr eaLnBrk="1" fontAlgn="auto" latinLnBrk="0" hangingPunct="1"/>
          <a:r>
            <a:rPr lang="ja-JP" altLang="ja-JP" sz="1100">
              <a:solidFill>
                <a:schemeClr val="dk1"/>
              </a:solidFill>
              <a:effectLst/>
              <a:latin typeface="+mn-lt"/>
              <a:ea typeface="+mn-ea"/>
              <a:cs typeface="+mn-cs"/>
            </a:rPr>
            <a:t>　</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和歌山県橋本市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年度において、</a:t>
          </a:r>
          <a:r>
            <a:rPr kumimoji="1" lang="ja-JP" altLang="ja-JP" sz="1100" b="0" i="0" baseline="0">
              <a:solidFill>
                <a:schemeClr val="dk1"/>
              </a:solidFill>
              <a:effectLst/>
              <a:latin typeface="+mn-lt"/>
              <a:ea typeface="+mn-ea"/>
              <a:cs typeface="+mn-cs"/>
            </a:rPr>
            <a:t>合併による新市まちづくり計画により実施した大型公共事業で借入れた市債の公債費が増加してきたことや、</a:t>
          </a:r>
          <a:r>
            <a:rPr kumimoji="1" lang="ja-JP" altLang="ja-JP" sz="1100">
              <a:solidFill>
                <a:schemeClr val="dk1"/>
              </a:solidFill>
              <a:effectLst/>
              <a:latin typeface="+mn-lt"/>
              <a:ea typeface="+mn-ea"/>
              <a:cs typeface="+mn-cs"/>
            </a:rPr>
            <a:t>公共下水道事業及び農業集落排水事業の基準内、基準外繰出金の見直しがあり公営企業に要する経費の財源とする地方債の償還の財源に充てたと認められる繰入金が増加したこともあり、実質公債費比率の分子が大きく増加した。</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年度以降、公債費は減少していくものの、退職手当債など交付税算入のない地方債の償還が増加して算入公債費等が減少する見込みであることから、</a:t>
          </a:r>
          <a:r>
            <a:rPr kumimoji="1" lang="ja-JP" altLang="ja-JP" sz="1100" b="0" i="0" baseline="0">
              <a:solidFill>
                <a:schemeClr val="dk1"/>
              </a:solidFill>
              <a:effectLst/>
              <a:latin typeface="+mn-lt"/>
              <a:ea typeface="+mn-ea"/>
              <a:cs typeface="+mn-cs"/>
            </a:rPr>
            <a:t>当面は</a:t>
          </a:r>
          <a:r>
            <a:rPr kumimoji="1" lang="ja-JP" altLang="ja-JP" sz="1100">
              <a:solidFill>
                <a:schemeClr val="dk1"/>
              </a:solidFill>
              <a:effectLst/>
              <a:latin typeface="+mn-lt"/>
              <a:ea typeface="+mn-ea"/>
              <a:cs typeface="+mn-cs"/>
            </a:rPr>
            <a:t>実質公債費比率並びにその分子</a:t>
          </a:r>
          <a:r>
            <a:rPr kumimoji="1" lang="ja-JP" altLang="ja-JP" sz="1100" b="0" i="0" baseline="0">
              <a:solidFill>
                <a:schemeClr val="dk1"/>
              </a:solidFill>
              <a:effectLst/>
              <a:latin typeface="+mn-lt"/>
              <a:ea typeface="+mn-ea"/>
              <a:cs typeface="+mn-cs"/>
            </a:rPr>
            <a:t>も良化が見込めない状況にある。　　</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満期一括償還地方債の借り入れは行っていない。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和歌山県橋本市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合併による新市まちづくり計画に沿って段階的に実施してきた大型公共事業が概ね完了してきていることから、地方債残高は減少に転じている。また、新病院建設時に借入れた医療機器購入に伴う病院事業債の償還が進み、公営企業債等繰入見込額が減少しているなどの要因もあって、基準財政需要額算入見込額が減少している</a:t>
          </a:r>
          <a:r>
            <a:rPr kumimoji="1" lang="ja-JP" altLang="en-US" sz="1100" b="0" i="0" baseline="0">
              <a:solidFill>
                <a:schemeClr val="dk1"/>
              </a:solidFill>
              <a:effectLst/>
              <a:latin typeface="+mn-lt"/>
              <a:ea typeface="+mn-ea"/>
              <a:cs typeface="+mn-cs"/>
            </a:rPr>
            <a:t>以上に</a:t>
          </a:r>
          <a:r>
            <a:rPr kumimoji="1" lang="ja-JP" altLang="ja-JP" sz="1100" b="0" i="0" baseline="0">
              <a:solidFill>
                <a:schemeClr val="dk1"/>
              </a:solidFill>
              <a:effectLst/>
              <a:latin typeface="+mn-lt"/>
              <a:ea typeface="+mn-ea"/>
              <a:cs typeface="+mn-cs"/>
            </a:rPr>
            <a:t>将来負担率の分子は減少している。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今後は、病院の医療機器の更新等で公営企業債の借入の増加が見込まれるが、地方債の残高も減少する見込みであることから、将来負担率及びその分子も減少していく見込みである。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和歌山県橋本市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財政調整基金については、「橋本市財政健全化計画」の実行による削減効果もあり、令和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年度は、取り崩しを行うことなく決算剰余金</a:t>
          </a:r>
          <a:r>
            <a:rPr kumimoji="1" lang="en-US" altLang="ja-JP" sz="1100">
              <a:solidFill>
                <a:schemeClr val="dk1"/>
              </a:solidFill>
              <a:effectLst/>
              <a:latin typeface="+mn-lt"/>
              <a:ea typeface="+mn-ea"/>
              <a:cs typeface="+mn-cs"/>
            </a:rPr>
            <a:t>250</a:t>
          </a:r>
          <a:r>
            <a:rPr kumimoji="1" lang="ja-JP" altLang="en-US" sz="1100">
              <a:solidFill>
                <a:schemeClr val="dk1"/>
              </a:solidFill>
              <a:effectLst/>
              <a:latin typeface="+mn-lt"/>
              <a:ea typeface="+mn-ea"/>
              <a:cs typeface="+mn-cs"/>
            </a:rPr>
            <a:t>百万</a:t>
          </a:r>
          <a:r>
            <a:rPr kumimoji="1" lang="ja-JP" altLang="ja-JP" sz="1100">
              <a:solidFill>
                <a:schemeClr val="dk1"/>
              </a:solidFill>
              <a:effectLst/>
              <a:latin typeface="+mn-lt"/>
              <a:ea typeface="+mn-ea"/>
              <a:cs typeface="+mn-cs"/>
            </a:rPr>
            <a:t>円を財政調整基金へ積み立て、基金残高は</a:t>
          </a:r>
          <a:r>
            <a:rPr kumimoji="1" lang="en-US" altLang="ja-JP" sz="1100">
              <a:solidFill>
                <a:schemeClr val="dk1"/>
              </a:solidFill>
              <a:effectLst/>
              <a:latin typeface="+mn-lt"/>
              <a:ea typeface="+mn-ea"/>
              <a:cs typeface="+mn-cs"/>
            </a:rPr>
            <a:t>250</a:t>
          </a:r>
          <a:r>
            <a:rPr kumimoji="1" lang="ja-JP" altLang="ja-JP" sz="1100">
              <a:solidFill>
                <a:schemeClr val="dk1"/>
              </a:solidFill>
              <a:effectLst/>
              <a:latin typeface="+mn-lt"/>
              <a:ea typeface="+mn-ea"/>
              <a:cs typeface="+mn-cs"/>
            </a:rPr>
            <a:t>百万円増加し、</a:t>
          </a:r>
          <a:r>
            <a:rPr kumimoji="1" lang="en-US" altLang="ja-JP" sz="1100">
              <a:solidFill>
                <a:schemeClr val="dk1"/>
              </a:solidFill>
              <a:effectLst/>
              <a:latin typeface="+mn-lt"/>
              <a:ea typeface="+mn-ea"/>
              <a:cs typeface="+mn-cs"/>
            </a:rPr>
            <a:t>1,758</a:t>
          </a:r>
          <a:r>
            <a:rPr kumimoji="1" lang="ja-JP" altLang="ja-JP" sz="1100">
              <a:solidFill>
                <a:schemeClr val="dk1"/>
              </a:solidFill>
              <a:effectLst/>
              <a:latin typeface="+mn-lt"/>
              <a:ea typeface="+mn-ea"/>
              <a:cs typeface="+mn-cs"/>
            </a:rPr>
            <a:t>百万円となっている。</a:t>
          </a:r>
          <a:endParaRPr lang="ja-JP" altLang="ja-JP" sz="1400">
            <a:effectLst/>
          </a:endParaRPr>
        </a:p>
        <a:p>
          <a:r>
            <a:rPr kumimoji="1" lang="ja-JP" altLang="ja-JP" sz="1100">
              <a:solidFill>
                <a:schemeClr val="dk1"/>
              </a:solidFill>
              <a:effectLst/>
              <a:latin typeface="+mn-lt"/>
              <a:ea typeface="+mn-ea"/>
              <a:cs typeface="+mn-cs"/>
            </a:rPr>
            <a:t>　その他特定目的基金については、地域づくり基金から</a:t>
          </a:r>
          <a:r>
            <a:rPr kumimoji="1" lang="en-US" altLang="ja-JP" sz="1100">
              <a:solidFill>
                <a:schemeClr val="dk1"/>
              </a:solidFill>
              <a:effectLst/>
              <a:latin typeface="+mn-lt"/>
              <a:ea typeface="+mn-ea"/>
              <a:cs typeface="+mn-cs"/>
            </a:rPr>
            <a:t>63.6</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ふるさと応援基金</a:t>
          </a:r>
          <a:r>
            <a:rPr kumimoji="1" lang="ja-JP" altLang="ja-JP" sz="1100">
              <a:solidFill>
                <a:schemeClr val="dk1"/>
              </a:solidFill>
              <a:effectLst/>
              <a:latin typeface="+mn-lt"/>
              <a:ea typeface="+mn-ea"/>
              <a:cs typeface="+mn-cs"/>
            </a:rPr>
            <a:t>から</a:t>
          </a:r>
          <a:r>
            <a:rPr kumimoji="1" lang="en-US" altLang="ja-JP" sz="1100">
              <a:solidFill>
                <a:schemeClr val="dk1"/>
              </a:solidFill>
              <a:effectLst/>
              <a:latin typeface="+mn-lt"/>
              <a:ea typeface="+mn-ea"/>
              <a:cs typeface="+mn-cs"/>
            </a:rPr>
            <a:t>193</a:t>
          </a:r>
          <a:r>
            <a:rPr kumimoji="1" lang="ja-JP" altLang="ja-JP" sz="1100">
              <a:solidFill>
                <a:schemeClr val="dk1"/>
              </a:solidFill>
              <a:effectLst/>
              <a:latin typeface="+mn-lt"/>
              <a:ea typeface="+mn-ea"/>
              <a:cs typeface="+mn-cs"/>
            </a:rPr>
            <a:t>百万円を取り崩し</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251</a:t>
          </a:r>
          <a:r>
            <a:rPr kumimoji="1" lang="ja-JP" altLang="en-US" sz="1100">
              <a:solidFill>
                <a:schemeClr val="dk1"/>
              </a:solidFill>
              <a:effectLst/>
              <a:latin typeface="+mn-lt"/>
              <a:ea typeface="+mn-ea"/>
              <a:cs typeface="+mn-cs"/>
            </a:rPr>
            <a:t>百万円積み立て</a:t>
          </a:r>
          <a:r>
            <a:rPr kumimoji="1" lang="ja-JP" altLang="ja-JP" sz="1100">
              <a:solidFill>
                <a:schemeClr val="dk1"/>
              </a:solidFill>
              <a:effectLst/>
              <a:latin typeface="+mn-lt"/>
              <a:ea typeface="+mn-ea"/>
              <a:cs typeface="+mn-cs"/>
            </a:rPr>
            <a:t>たこと</a:t>
          </a:r>
          <a:r>
            <a:rPr kumimoji="1" lang="ja-JP" altLang="en-US" sz="1100">
              <a:solidFill>
                <a:schemeClr val="dk1"/>
              </a:solidFill>
              <a:effectLst/>
              <a:latin typeface="+mn-lt"/>
              <a:ea typeface="+mn-ea"/>
              <a:cs typeface="+mn-cs"/>
            </a:rPr>
            <a:t>など</a:t>
          </a:r>
          <a:r>
            <a:rPr kumimoji="1" lang="ja-JP" altLang="ja-JP" sz="1100">
              <a:solidFill>
                <a:schemeClr val="dk1"/>
              </a:solidFill>
              <a:effectLst/>
              <a:latin typeface="+mn-lt"/>
              <a:ea typeface="+mn-ea"/>
              <a:cs typeface="+mn-cs"/>
            </a:rPr>
            <a:t>により、基金残高は</a:t>
          </a:r>
          <a:r>
            <a:rPr kumimoji="1" lang="en-US" altLang="ja-JP" sz="1100">
              <a:solidFill>
                <a:schemeClr val="dk1"/>
              </a:solidFill>
              <a:effectLst/>
              <a:latin typeface="+mn-lt"/>
              <a:ea typeface="+mn-ea"/>
              <a:cs typeface="+mn-cs"/>
            </a:rPr>
            <a:t>41</a:t>
          </a:r>
          <a:r>
            <a:rPr kumimoji="1" lang="ja-JP" altLang="en-US" sz="1100">
              <a:solidFill>
                <a:schemeClr val="dk1"/>
              </a:solidFill>
              <a:effectLst/>
              <a:latin typeface="+mn-lt"/>
              <a:ea typeface="+mn-ea"/>
              <a:cs typeface="+mn-cs"/>
            </a:rPr>
            <a:t>百万円増加</a:t>
          </a:r>
          <a:r>
            <a:rPr kumimoji="1" lang="ja-JP" altLang="ja-JP" sz="1100">
              <a:solidFill>
                <a:schemeClr val="dk1"/>
              </a:solidFill>
              <a:effectLst/>
              <a:latin typeface="+mn-lt"/>
              <a:ea typeface="+mn-ea"/>
              <a:cs typeface="+mn-cs"/>
            </a:rPr>
            <a:t>し、</a:t>
          </a:r>
          <a:r>
            <a:rPr kumimoji="1" lang="en-US" altLang="ja-JP" sz="1100">
              <a:solidFill>
                <a:schemeClr val="dk1"/>
              </a:solidFill>
              <a:effectLst/>
              <a:latin typeface="+mn-lt"/>
              <a:ea typeface="+mn-ea"/>
              <a:cs typeface="+mn-cs"/>
            </a:rPr>
            <a:t>1,564</a:t>
          </a:r>
          <a:r>
            <a:rPr kumimoji="1" lang="ja-JP" altLang="ja-JP" sz="1100">
              <a:solidFill>
                <a:schemeClr val="dk1"/>
              </a:solidFill>
              <a:effectLst/>
              <a:latin typeface="+mn-lt"/>
              <a:ea typeface="+mn-ea"/>
              <a:cs typeface="+mn-cs"/>
            </a:rPr>
            <a:t>百万円となっている。この結果、総基金残高は</a:t>
          </a:r>
          <a:r>
            <a:rPr kumimoji="1" lang="en-US" altLang="ja-JP" sz="1100">
              <a:solidFill>
                <a:schemeClr val="dk1"/>
              </a:solidFill>
              <a:effectLst/>
              <a:latin typeface="+mn-lt"/>
              <a:ea typeface="+mn-ea"/>
              <a:cs typeface="+mn-cs"/>
            </a:rPr>
            <a:t>3,327</a:t>
          </a:r>
          <a:r>
            <a:rPr kumimoji="1" lang="ja-JP" altLang="ja-JP" sz="1100">
              <a:solidFill>
                <a:schemeClr val="dk1"/>
              </a:solidFill>
              <a:effectLst/>
              <a:latin typeface="+mn-lt"/>
              <a:ea typeface="+mn-ea"/>
              <a:cs typeface="+mn-cs"/>
            </a:rPr>
            <a:t>百万円となっている。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令和２年度は</a:t>
          </a:r>
          <a:r>
            <a:rPr kumimoji="1" lang="ja-JP" altLang="ja-JP" sz="1100">
              <a:solidFill>
                <a:schemeClr val="dk1"/>
              </a:solidFill>
              <a:effectLst/>
              <a:latin typeface="+mn-lt"/>
              <a:ea typeface="+mn-ea"/>
              <a:cs typeface="+mn-cs"/>
            </a:rPr>
            <a:t>財政健全化</a:t>
          </a:r>
          <a:r>
            <a:rPr kumimoji="1" lang="ja-JP" altLang="en-US" sz="1100">
              <a:solidFill>
                <a:schemeClr val="dk1"/>
              </a:solidFill>
              <a:effectLst/>
              <a:latin typeface="+mn-lt"/>
              <a:ea typeface="+mn-ea"/>
              <a:cs typeface="+mn-cs"/>
            </a:rPr>
            <a:t>計画最終年度となり、５年の計画期間中において約</a:t>
          </a:r>
          <a:r>
            <a:rPr kumimoji="1" lang="en-US" altLang="ja-JP" sz="1100">
              <a:solidFill>
                <a:schemeClr val="dk1"/>
              </a:solidFill>
              <a:effectLst/>
              <a:latin typeface="+mn-lt"/>
              <a:ea typeface="+mn-ea"/>
              <a:cs typeface="+mn-cs"/>
            </a:rPr>
            <a:t>4,800</a:t>
          </a:r>
          <a:r>
            <a:rPr kumimoji="1" lang="ja-JP" altLang="en-US" sz="1100">
              <a:solidFill>
                <a:schemeClr val="dk1"/>
              </a:solidFill>
              <a:effectLst/>
              <a:latin typeface="+mn-lt"/>
              <a:ea typeface="+mn-ea"/>
              <a:cs typeface="+mn-cs"/>
            </a:rPr>
            <a:t>百万円の削減効果をあげることができ、財政調整</a:t>
          </a:r>
          <a:r>
            <a:rPr kumimoji="1" lang="ja-JP" altLang="ja-JP" sz="1100">
              <a:solidFill>
                <a:schemeClr val="dk1"/>
              </a:solidFill>
              <a:effectLst/>
              <a:latin typeface="+mn-lt"/>
              <a:ea typeface="+mn-ea"/>
              <a:cs typeface="+mn-cs"/>
            </a:rPr>
            <a:t>基金の</a:t>
          </a:r>
          <a:r>
            <a:rPr kumimoji="1" lang="ja-JP" altLang="en-US" sz="1100">
              <a:solidFill>
                <a:schemeClr val="dk1"/>
              </a:solidFill>
              <a:effectLst/>
              <a:latin typeface="+mn-lt"/>
              <a:ea typeface="+mn-ea"/>
              <a:cs typeface="+mn-cs"/>
            </a:rPr>
            <a:t>残高を</a:t>
          </a:r>
          <a:r>
            <a:rPr kumimoji="1" lang="en-US" altLang="ja-JP" sz="1100">
              <a:solidFill>
                <a:schemeClr val="dk1"/>
              </a:solidFill>
              <a:effectLst/>
              <a:latin typeface="+mn-lt"/>
              <a:ea typeface="+mn-ea"/>
              <a:cs typeface="+mn-cs"/>
            </a:rPr>
            <a:t>1,700</a:t>
          </a:r>
          <a:r>
            <a:rPr kumimoji="1" lang="ja-JP" altLang="en-US" sz="1100">
              <a:solidFill>
                <a:schemeClr val="dk1"/>
              </a:solidFill>
              <a:effectLst/>
              <a:latin typeface="+mn-lt"/>
              <a:ea typeface="+mn-ea"/>
              <a:cs typeface="+mn-cs"/>
            </a:rPr>
            <a:t>百万円確保することができた。今後について、令和３年度に策定した中期財政計画に基づき、引き続き健全な財政運営の確保に努め、</a:t>
          </a:r>
          <a:r>
            <a:rPr kumimoji="1" lang="ja-JP" altLang="ja-JP" sz="1100">
              <a:solidFill>
                <a:schemeClr val="dk1"/>
              </a:solidFill>
              <a:effectLst/>
              <a:latin typeface="+mn-lt"/>
              <a:ea typeface="+mn-ea"/>
              <a:cs typeface="+mn-cs"/>
            </a:rPr>
            <a:t>予算見込みを上回った税収</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税収以外の収入</a:t>
          </a:r>
          <a:r>
            <a:rPr kumimoji="1" lang="ja-JP" altLang="en-US" sz="1100">
              <a:solidFill>
                <a:schemeClr val="dk1"/>
              </a:solidFill>
              <a:effectLst/>
              <a:latin typeface="+mn-lt"/>
              <a:ea typeface="+mn-ea"/>
              <a:cs typeface="+mn-cs"/>
            </a:rPr>
            <a:t>、歳出</a:t>
          </a:r>
          <a:r>
            <a:rPr kumimoji="1" lang="ja-JP" altLang="ja-JP" sz="1100">
              <a:solidFill>
                <a:schemeClr val="dk1"/>
              </a:solidFill>
              <a:effectLst/>
              <a:latin typeface="+mn-lt"/>
              <a:ea typeface="+mn-ea"/>
              <a:cs typeface="+mn-cs"/>
            </a:rPr>
            <a:t>の不用額を積立ての財源とし、標準財政規模約</a:t>
          </a:r>
          <a:r>
            <a:rPr kumimoji="1" lang="en-US" altLang="ja-JP" sz="1100">
              <a:solidFill>
                <a:schemeClr val="dk1"/>
              </a:solidFill>
              <a:effectLst/>
              <a:latin typeface="+mn-lt"/>
              <a:ea typeface="+mn-ea"/>
              <a:cs typeface="+mn-cs"/>
            </a:rPr>
            <a:t>160</a:t>
          </a:r>
          <a:r>
            <a:rPr kumimoji="1" lang="ja-JP" altLang="ja-JP" sz="1100">
              <a:solidFill>
                <a:schemeClr val="dk1"/>
              </a:solidFill>
              <a:effectLst/>
              <a:latin typeface="+mn-lt"/>
              <a:ea typeface="+mn-ea"/>
              <a:cs typeface="+mn-cs"/>
            </a:rPr>
            <a:t>億円の</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％程度</a:t>
          </a:r>
          <a:r>
            <a:rPr kumimoji="1" lang="ja-JP" altLang="en-US" sz="1100">
              <a:solidFill>
                <a:schemeClr val="dk1"/>
              </a:solidFill>
              <a:effectLst/>
              <a:latin typeface="+mn-lt"/>
              <a:ea typeface="+mn-ea"/>
              <a:cs typeface="+mn-cs"/>
            </a:rPr>
            <a:t>の財政調整基金残高</a:t>
          </a:r>
          <a:r>
            <a:rPr kumimoji="1" lang="ja-JP" altLang="ja-JP" sz="1100">
              <a:solidFill>
                <a:schemeClr val="dk1"/>
              </a:solidFill>
              <a:effectLst/>
              <a:latin typeface="+mn-lt"/>
              <a:ea typeface="+mn-ea"/>
              <a:cs typeface="+mn-cs"/>
            </a:rPr>
            <a:t>を目標として</a:t>
          </a:r>
          <a:r>
            <a:rPr kumimoji="1" lang="ja-JP" altLang="en-US" sz="1100">
              <a:solidFill>
                <a:schemeClr val="dk1"/>
              </a:solidFill>
              <a:effectLst/>
              <a:latin typeface="+mn-lt"/>
              <a:ea typeface="+mn-ea"/>
              <a:cs typeface="+mn-cs"/>
            </a:rPr>
            <a:t>取り組んでいく</a:t>
          </a:r>
          <a:r>
            <a:rPr kumimoji="1" lang="ja-JP" altLang="ja-JP" sz="1100">
              <a:solidFill>
                <a:schemeClr val="dk1"/>
              </a:solidFill>
              <a:effectLst/>
              <a:latin typeface="+mn-lt"/>
              <a:ea typeface="+mn-ea"/>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地域づくり基金：市民の連携の強化及び地域振興を図る</a:t>
          </a:r>
          <a:endParaRPr lang="ja-JP" altLang="ja-JP" sz="1400">
            <a:effectLst/>
          </a:endParaRPr>
        </a:p>
        <a:p>
          <a:r>
            <a:rPr kumimoji="1" lang="ja-JP" altLang="en-US" sz="1100">
              <a:solidFill>
                <a:schemeClr val="dk1"/>
              </a:solidFill>
              <a:effectLst/>
              <a:latin typeface="+mn-lt"/>
              <a:ea typeface="+mn-ea"/>
              <a:cs typeface="+mn-cs"/>
            </a:rPr>
            <a:t>ふるさと応援</a:t>
          </a:r>
          <a:r>
            <a:rPr kumimoji="1" lang="ja-JP" altLang="ja-JP" sz="1100">
              <a:solidFill>
                <a:schemeClr val="dk1"/>
              </a:solidFill>
              <a:effectLst/>
              <a:latin typeface="+mn-lt"/>
              <a:ea typeface="+mn-ea"/>
              <a:cs typeface="+mn-cs"/>
            </a:rPr>
            <a:t>基金：</a:t>
          </a:r>
          <a:r>
            <a:rPr kumimoji="1" lang="ja-JP" altLang="en-US" sz="1100">
              <a:solidFill>
                <a:schemeClr val="dk1"/>
              </a:solidFill>
              <a:effectLst/>
              <a:latin typeface="+mn-lt"/>
              <a:ea typeface="+mn-ea"/>
              <a:cs typeface="+mn-cs"/>
            </a:rPr>
            <a:t>ふるさと橋本応援寄附金を適正に管理運用する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土地区画整理事業</a:t>
          </a:r>
          <a:r>
            <a:rPr kumimoji="1" lang="ja-JP" altLang="ja-JP" sz="1100">
              <a:solidFill>
                <a:schemeClr val="dk1"/>
              </a:solidFill>
              <a:effectLst/>
              <a:latin typeface="+mn-lt"/>
              <a:ea typeface="+mn-ea"/>
              <a:cs typeface="+mn-cs"/>
            </a:rPr>
            <a:t>基金：</a:t>
          </a:r>
          <a:r>
            <a:rPr lang="ja-JP" altLang="en-US"/>
            <a:t>橋本都市計画事業中心市街地第一地区土地区画整理事業に要する費用の財源</a:t>
          </a:r>
          <a:endParaRPr lang="en-US" altLang="ja-JP"/>
        </a:p>
        <a:p>
          <a:r>
            <a:rPr kumimoji="1" lang="ja-JP" altLang="en-US" sz="1100">
              <a:solidFill>
                <a:schemeClr val="dk1"/>
              </a:solidFill>
              <a:effectLst/>
              <a:latin typeface="+mn-lt"/>
              <a:ea typeface="+mn-ea"/>
              <a:cs typeface="+mn-cs"/>
            </a:rPr>
            <a:t>墓園</a:t>
          </a:r>
          <a:r>
            <a:rPr kumimoji="1" lang="ja-JP" altLang="ja-JP" sz="1100">
              <a:solidFill>
                <a:schemeClr val="dk1"/>
              </a:solidFill>
              <a:effectLst/>
              <a:latin typeface="+mn-lt"/>
              <a:ea typeface="+mn-ea"/>
              <a:cs typeface="+mn-cs"/>
            </a:rPr>
            <a:t>基金：橋本市墓園の管理及び事業を行う</a:t>
          </a:r>
          <a:endParaRPr lang="ja-JP" altLang="ja-JP">
            <a:effectLst/>
          </a:endParaRPr>
        </a:p>
        <a:p>
          <a:pPr eaLnBrk="1" fontAlgn="auto" latinLnBrk="0" hangingPunct="1"/>
          <a:r>
            <a:rPr kumimoji="1" lang="ja-JP" altLang="ja-JP" sz="1100">
              <a:solidFill>
                <a:schemeClr val="dk1"/>
              </a:solidFill>
              <a:effectLst/>
              <a:latin typeface="+mn-lt"/>
              <a:ea typeface="+mn-ea"/>
              <a:cs typeface="+mn-cs"/>
            </a:rPr>
            <a:t>住宅新築資金等貸付事業基金：住宅新築資金等貸付事業の償還金の財源に不足を生じたときの財源</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地域づくり基金については、地域振興を図るため</a:t>
          </a:r>
          <a:r>
            <a:rPr kumimoji="1" lang="en-US" altLang="ja-JP" sz="1100">
              <a:solidFill>
                <a:schemeClr val="dk1"/>
              </a:solidFill>
              <a:effectLst/>
              <a:latin typeface="+mn-lt"/>
              <a:ea typeface="+mn-ea"/>
              <a:cs typeface="+mn-cs"/>
            </a:rPr>
            <a:t>63.6</a:t>
          </a:r>
          <a:r>
            <a:rPr kumimoji="1" lang="ja-JP" altLang="ja-JP" sz="1100">
              <a:solidFill>
                <a:schemeClr val="dk1"/>
              </a:solidFill>
              <a:effectLst/>
              <a:latin typeface="+mn-lt"/>
              <a:ea typeface="+mn-ea"/>
              <a:cs typeface="+mn-cs"/>
            </a:rPr>
            <a:t>百万円を取り崩したことにより減少している。</a:t>
          </a:r>
          <a:r>
            <a:rPr kumimoji="1" lang="ja-JP" altLang="en-US" sz="1100">
              <a:solidFill>
                <a:schemeClr val="dk1"/>
              </a:solidFill>
              <a:effectLst/>
              <a:latin typeface="+mn-lt"/>
              <a:ea typeface="+mn-ea"/>
              <a:cs typeface="+mn-cs"/>
            </a:rPr>
            <a:t>ふるさと応援</a:t>
          </a:r>
          <a:r>
            <a:rPr kumimoji="1" lang="ja-JP" altLang="ja-JP" sz="1100">
              <a:solidFill>
                <a:schemeClr val="dk1"/>
              </a:solidFill>
              <a:effectLst/>
              <a:latin typeface="+mn-lt"/>
              <a:ea typeface="+mn-ea"/>
              <a:cs typeface="+mn-cs"/>
            </a:rPr>
            <a:t>基金については、</a:t>
          </a:r>
          <a:r>
            <a:rPr kumimoji="1" lang="en-US" altLang="ja-JP" sz="1100">
              <a:solidFill>
                <a:schemeClr val="dk1"/>
              </a:solidFill>
              <a:effectLst/>
              <a:latin typeface="+mn-lt"/>
              <a:ea typeface="+mn-ea"/>
              <a:cs typeface="+mn-cs"/>
            </a:rPr>
            <a:t>193</a:t>
          </a:r>
          <a:r>
            <a:rPr kumimoji="1" lang="ja-JP" altLang="ja-JP" sz="1100">
              <a:solidFill>
                <a:schemeClr val="dk1"/>
              </a:solidFill>
              <a:effectLst/>
              <a:latin typeface="+mn-lt"/>
              <a:ea typeface="+mn-ea"/>
              <a:cs typeface="+mn-cs"/>
            </a:rPr>
            <a:t>百万円を取り崩し</a:t>
          </a:r>
          <a:r>
            <a:rPr kumimoji="1" lang="ja-JP" altLang="en-US" sz="1100">
              <a:solidFill>
                <a:schemeClr val="dk1"/>
              </a:solidFill>
              <a:effectLst/>
              <a:latin typeface="+mn-lt"/>
              <a:ea typeface="+mn-ea"/>
              <a:cs typeface="+mn-cs"/>
            </a:rPr>
            <a:t>たが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ふるさと橋本応援寄附金額の増加により</a:t>
          </a:r>
          <a:r>
            <a:rPr kumimoji="1" lang="en-US" altLang="ja-JP" sz="1100">
              <a:solidFill>
                <a:schemeClr val="dk1"/>
              </a:solidFill>
              <a:effectLst/>
              <a:latin typeface="+mn-lt"/>
              <a:ea typeface="+mn-ea"/>
              <a:cs typeface="+mn-cs"/>
            </a:rPr>
            <a:t>251</a:t>
          </a:r>
          <a:r>
            <a:rPr kumimoji="1" lang="ja-JP" altLang="ja-JP" sz="1100">
              <a:solidFill>
                <a:schemeClr val="dk1"/>
              </a:solidFill>
              <a:effectLst/>
              <a:latin typeface="+mn-lt"/>
              <a:ea typeface="+mn-ea"/>
              <a:cs typeface="+mn-cs"/>
            </a:rPr>
            <a:t>百万円積み立てたこと</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より、</a:t>
          </a:r>
          <a:r>
            <a:rPr kumimoji="1" lang="en-US" altLang="ja-JP" sz="1100">
              <a:solidFill>
                <a:schemeClr val="dk1"/>
              </a:solidFill>
              <a:effectLst/>
              <a:latin typeface="+mn-lt"/>
              <a:ea typeface="+mn-ea"/>
              <a:cs typeface="+mn-cs"/>
            </a:rPr>
            <a:t>58</a:t>
          </a:r>
          <a:r>
            <a:rPr kumimoji="1" lang="ja-JP" altLang="en-US" sz="1100">
              <a:solidFill>
                <a:schemeClr val="dk1"/>
              </a:solidFill>
              <a:effectLst/>
              <a:latin typeface="+mn-lt"/>
              <a:ea typeface="+mn-ea"/>
              <a:cs typeface="+mn-cs"/>
            </a:rPr>
            <a:t>百万円増加している。また、土地区画整理事業基金については、事業区域内の用地が売れたためにその収入を基金へ積立て、</a:t>
          </a:r>
          <a:r>
            <a:rPr kumimoji="1" lang="en-US" altLang="ja-JP" sz="1100">
              <a:solidFill>
                <a:schemeClr val="dk1"/>
              </a:solidFill>
              <a:effectLst/>
              <a:latin typeface="+mn-lt"/>
              <a:ea typeface="+mn-ea"/>
              <a:cs typeface="+mn-cs"/>
            </a:rPr>
            <a:t>40</a:t>
          </a:r>
          <a:r>
            <a:rPr kumimoji="1" lang="ja-JP" altLang="en-US" sz="1100">
              <a:solidFill>
                <a:schemeClr val="dk1"/>
              </a:solidFill>
              <a:effectLst/>
              <a:latin typeface="+mn-lt"/>
              <a:ea typeface="+mn-ea"/>
              <a:cs typeface="+mn-cs"/>
            </a:rPr>
            <a:t>百万円増加している。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その他特定目的基金については、基金の目的に合致する事業に充当を行っていく予定である。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財政調整基金については、「橋本市財政健全化計画」の実行による削減効果もあり、令和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年度は、取り崩しを行うことなく決算剰余金</a:t>
          </a:r>
          <a:r>
            <a:rPr kumimoji="1" lang="en-US" altLang="ja-JP" sz="1100">
              <a:solidFill>
                <a:schemeClr val="dk1"/>
              </a:solidFill>
              <a:effectLst/>
              <a:latin typeface="+mn-lt"/>
              <a:ea typeface="+mn-ea"/>
              <a:cs typeface="+mn-cs"/>
            </a:rPr>
            <a:t>250</a:t>
          </a:r>
          <a:r>
            <a:rPr kumimoji="1" lang="ja-JP" altLang="ja-JP" sz="1100">
              <a:solidFill>
                <a:schemeClr val="dk1"/>
              </a:solidFill>
              <a:effectLst/>
              <a:latin typeface="+mn-lt"/>
              <a:ea typeface="+mn-ea"/>
              <a:cs typeface="+mn-cs"/>
            </a:rPr>
            <a:t>百万円を財政調整基金へ積み立て、基金残高は</a:t>
          </a:r>
          <a:r>
            <a:rPr kumimoji="1" lang="en-US" altLang="ja-JP" sz="1100">
              <a:solidFill>
                <a:schemeClr val="dk1"/>
              </a:solidFill>
              <a:effectLst/>
              <a:latin typeface="+mn-lt"/>
              <a:ea typeface="+mn-ea"/>
              <a:cs typeface="+mn-cs"/>
            </a:rPr>
            <a:t>250</a:t>
          </a:r>
          <a:r>
            <a:rPr kumimoji="1" lang="ja-JP" altLang="ja-JP" sz="1100">
              <a:solidFill>
                <a:schemeClr val="dk1"/>
              </a:solidFill>
              <a:effectLst/>
              <a:latin typeface="+mn-lt"/>
              <a:ea typeface="+mn-ea"/>
              <a:cs typeface="+mn-cs"/>
            </a:rPr>
            <a:t>百万円増加し、</a:t>
          </a:r>
          <a:r>
            <a:rPr kumimoji="1" lang="en-US" altLang="ja-JP" sz="1100">
              <a:solidFill>
                <a:schemeClr val="dk1"/>
              </a:solidFill>
              <a:effectLst/>
              <a:latin typeface="+mn-lt"/>
              <a:ea typeface="+mn-ea"/>
              <a:cs typeface="+mn-cs"/>
            </a:rPr>
            <a:t>1,758</a:t>
          </a:r>
          <a:r>
            <a:rPr kumimoji="1" lang="ja-JP" altLang="ja-JP" sz="1100">
              <a:solidFill>
                <a:schemeClr val="dk1"/>
              </a:solidFill>
              <a:effectLst/>
              <a:latin typeface="+mn-lt"/>
              <a:ea typeface="+mn-ea"/>
              <a:cs typeface="+mn-cs"/>
            </a:rPr>
            <a:t>百万円となっている。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chemeClr val="dk1"/>
              </a:solidFill>
              <a:effectLst/>
              <a:latin typeface="+mn-lt"/>
              <a:ea typeface="+mn-ea"/>
              <a:cs typeface="+mn-cs"/>
            </a:rPr>
            <a:t>　令和２年度は財政健全化計画最終年度となり、５年の計画期間中において約</a:t>
          </a:r>
          <a:r>
            <a:rPr kumimoji="1" lang="en-US" altLang="ja-JP" sz="1100">
              <a:solidFill>
                <a:schemeClr val="dk1"/>
              </a:solidFill>
              <a:effectLst/>
              <a:latin typeface="+mn-lt"/>
              <a:ea typeface="+mn-ea"/>
              <a:cs typeface="+mn-cs"/>
            </a:rPr>
            <a:t>4,800</a:t>
          </a:r>
          <a:r>
            <a:rPr kumimoji="1" lang="ja-JP" altLang="ja-JP" sz="1100">
              <a:solidFill>
                <a:schemeClr val="dk1"/>
              </a:solidFill>
              <a:effectLst/>
              <a:latin typeface="+mn-lt"/>
              <a:ea typeface="+mn-ea"/>
              <a:cs typeface="+mn-cs"/>
            </a:rPr>
            <a:t>百万円の削減効果をあげることができ、財政調整基金の残高を</a:t>
          </a:r>
          <a:r>
            <a:rPr kumimoji="1" lang="en-US" altLang="ja-JP" sz="1100">
              <a:solidFill>
                <a:schemeClr val="dk1"/>
              </a:solidFill>
              <a:effectLst/>
              <a:latin typeface="+mn-lt"/>
              <a:ea typeface="+mn-ea"/>
              <a:cs typeface="+mn-cs"/>
            </a:rPr>
            <a:t>1,700</a:t>
          </a:r>
          <a:r>
            <a:rPr kumimoji="1" lang="ja-JP" altLang="ja-JP" sz="1100">
              <a:solidFill>
                <a:schemeClr val="dk1"/>
              </a:solidFill>
              <a:effectLst/>
              <a:latin typeface="+mn-lt"/>
              <a:ea typeface="+mn-ea"/>
              <a:cs typeface="+mn-cs"/>
            </a:rPr>
            <a:t>百万円確保することができた。今後について、令和３年度に策定した中期財政計画に基づき、引き続き健全な財政運営の確保に努め、予算見込みを上回った税収や税収以外の収入、歳出の不用額を積立ての財源とし、標準財政規模約</a:t>
          </a:r>
          <a:r>
            <a:rPr kumimoji="1" lang="en-US" altLang="ja-JP" sz="1100">
              <a:solidFill>
                <a:schemeClr val="dk1"/>
              </a:solidFill>
              <a:effectLst/>
              <a:latin typeface="+mn-lt"/>
              <a:ea typeface="+mn-ea"/>
              <a:cs typeface="+mn-cs"/>
            </a:rPr>
            <a:t>160</a:t>
          </a:r>
          <a:r>
            <a:rPr kumimoji="1" lang="ja-JP" altLang="ja-JP" sz="1100">
              <a:solidFill>
                <a:schemeClr val="dk1"/>
              </a:solidFill>
              <a:effectLst/>
              <a:latin typeface="+mn-lt"/>
              <a:ea typeface="+mn-ea"/>
              <a:cs typeface="+mn-cs"/>
            </a:rPr>
            <a:t>億円の</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％程度の財政調整基金残高を目標として取り組んでいく。</a:t>
          </a:r>
          <a:endParaRPr lang="ja-JP" altLang="ja-JP">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残高が少ないこともあり、増減はない。</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財政調整基金の残高が類似団体と比較しても著しく低い状況であることから財政調整基金への積立を優先し、その後今後の償還のため減債基金への積立を行う予定である。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和歌山県橋本市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61,774
61,421
130.55
34,889,718
33,723,103
1,123,932
16,483,523
29,983,418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13.2
86.4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000-00001A000000}"/>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4012062" y="3836446"/>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000-000030000000}"/>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　有形固定資産減価償却率は類似団体より高い水準にあるが、平成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年に策定した公共施設等総合管理計画において、公共施設等の延べ床面積を</a:t>
          </a:r>
          <a:r>
            <a:rPr lang="en-US" altLang="ja-JP" sz="1100" b="0" i="0" baseline="0">
              <a:solidFill>
                <a:schemeClr val="dk1"/>
              </a:solidFill>
              <a:effectLst/>
              <a:latin typeface="+mn-lt"/>
              <a:ea typeface="+mn-ea"/>
              <a:cs typeface="+mn-cs"/>
            </a:rPr>
            <a:t>30</a:t>
          </a:r>
          <a:r>
            <a:rPr lang="ja-JP" altLang="ja-JP" sz="1100" b="0" i="0" baseline="0">
              <a:solidFill>
                <a:schemeClr val="dk1"/>
              </a:solidFill>
              <a:effectLst/>
              <a:latin typeface="+mn-lt"/>
              <a:ea typeface="+mn-ea"/>
              <a:cs typeface="+mn-cs"/>
            </a:rPr>
            <a:t>年間で</a:t>
          </a:r>
          <a:r>
            <a:rPr lang="en-US" altLang="ja-JP" sz="1100" b="0" i="0" baseline="0">
              <a:solidFill>
                <a:schemeClr val="dk1"/>
              </a:solidFill>
              <a:effectLst/>
              <a:latin typeface="+mn-lt"/>
              <a:ea typeface="+mn-ea"/>
              <a:cs typeface="+mn-cs"/>
            </a:rPr>
            <a:t>30</a:t>
          </a:r>
          <a:r>
            <a:rPr lang="ja-JP" altLang="ja-JP" sz="1100" b="0" i="0" baseline="0">
              <a:solidFill>
                <a:schemeClr val="dk1"/>
              </a:solidFill>
              <a:effectLst/>
              <a:latin typeface="+mn-lt"/>
              <a:ea typeface="+mn-ea"/>
              <a:cs typeface="+mn-cs"/>
            </a:rPr>
            <a:t>％削減するという目標を掲げ、老朽化した施設の集約化・複合化や除却を進めることとしている。</a:t>
          </a:r>
          <a:r>
            <a:rPr lang="ja-JP" altLang="en-US" sz="1100" b="0" i="0" baseline="0">
              <a:solidFill>
                <a:schemeClr val="dk1"/>
              </a:solidFill>
              <a:effectLst/>
              <a:latin typeface="+mn-lt"/>
              <a:ea typeface="+mn-ea"/>
              <a:cs typeface="+mn-cs"/>
            </a:rPr>
            <a:t>なお、令和</a:t>
          </a:r>
          <a:r>
            <a:rPr lang="en-US" altLang="ja-JP" sz="1100" b="0" i="0" baseline="0">
              <a:solidFill>
                <a:schemeClr val="dk1"/>
              </a:solidFill>
              <a:effectLst/>
              <a:latin typeface="+mn-lt"/>
              <a:ea typeface="+mn-ea"/>
              <a:cs typeface="+mn-cs"/>
            </a:rPr>
            <a:t>2</a:t>
          </a:r>
          <a:r>
            <a:rPr lang="ja-JP" altLang="en-US" sz="1100" b="0" i="0" baseline="0">
              <a:solidFill>
                <a:schemeClr val="dk1"/>
              </a:solidFill>
              <a:effectLst/>
              <a:latin typeface="+mn-lt"/>
              <a:ea typeface="+mn-ea"/>
              <a:cs typeface="+mn-cs"/>
            </a:rPr>
            <a:t>年度の財務諸表は作成中である。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000-000032000000}"/>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00000000-0008-0000-0000-000034000000}"/>
            </a:ext>
          </a:extLst>
        </xdr:cNvPr>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00000000-0008-0000-0000-000042000000}"/>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78468</xdr:rowOff>
    </xdr:from>
    <xdr:to>
      <xdr:col>23</xdr:col>
      <xdr:colOff>85090</xdr:colOff>
      <xdr:row>35</xdr:row>
      <xdr:rowOff>62140</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flipV="1">
          <a:off x="4760595" y="4536168"/>
          <a:ext cx="1270" cy="1526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65967</xdr:rowOff>
    </xdr:from>
    <xdr:ext cx="405111" cy="259045"/>
    <xdr:sp macro="" textlink="">
      <xdr:nvSpPr>
        <xdr:cNvPr id="68" name="有形固定資産減価償却率最小値テキスト">
          <a:extLst>
            <a:ext uri="{FF2B5EF4-FFF2-40B4-BE49-F238E27FC236}">
              <a16:creationId xmlns:a16="http://schemas.microsoft.com/office/drawing/2014/main" id="{00000000-0008-0000-0000-000044000000}"/>
            </a:ext>
          </a:extLst>
        </xdr:cNvPr>
        <xdr:cNvSpPr txBox="1"/>
      </xdr:nvSpPr>
      <xdr:spPr>
        <a:xfrm>
          <a:off x="4813300" y="6066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62140</xdr:rowOff>
    </xdr:from>
    <xdr:to>
      <xdr:col>23</xdr:col>
      <xdr:colOff>174625</xdr:colOff>
      <xdr:row>35</xdr:row>
      <xdr:rowOff>62140</xdr:rowOff>
    </xdr:to>
    <xdr:cxnSp macro="">
      <xdr:nvCxnSpPr>
        <xdr:cNvPr id="69" name="直線コネクタ 68">
          <a:extLst>
            <a:ext uri="{FF2B5EF4-FFF2-40B4-BE49-F238E27FC236}">
              <a16:creationId xmlns:a16="http://schemas.microsoft.com/office/drawing/2014/main" id="{00000000-0008-0000-0000-000045000000}"/>
            </a:ext>
          </a:extLst>
        </xdr:cNvPr>
        <xdr:cNvCxnSpPr/>
      </xdr:nvCxnSpPr>
      <xdr:spPr>
        <a:xfrm>
          <a:off x="4673600" y="6062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25145</xdr:rowOff>
    </xdr:from>
    <xdr:ext cx="405111" cy="259045"/>
    <xdr:sp macro="" textlink="">
      <xdr:nvSpPr>
        <xdr:cNvPr id="70" name="有形固定資産減価償却率最大値テキスト">
          <a:extLst>
            <a:ext uri="{FF2B5EF4-FFF2-40B4-BE49-F238E27FC236}">
              <a16:creationId xmlns:a16="http://schemas.microsoft.com/office/drawing/2014/main" id="{00000000-0008-0000-0000-000046000000}"/>
            </a:ext>
          </a:extLst>
        </xdr:cNvPr>
        <xdr:cNvSpPr txBox="1"/>
      </xdr:nvSpPr>
      <xdr:spPr>
        <a:xfrm>
          <a:off x="4813300" y="4311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78468</xdr:rowOff>
    </xdr:from>
    <xdr:to>
      <xdr:col>23</xdr:col>
      <xdr:colOff>174625</xdr:colOff>
      <xdr:row>26</xdr:row>
      <xdr:rowOff>78468</xdr:rowOff>
    </xdr:to>
    <xdr:cxnSp macro="">
      <xdr:nvCxnSpPr>
        <xdr:cNvPr id="71" name="直線コネクタ 70">
          <a:extLst>
            <a:ext uri="{FF2B5EF4-FFF2-40B4-BE49-F238E27FC236}">
              <a16:creationId xmlns:a16="http://schemas.microsoft.com/office/drawing/2014/main" id="{00000000-0008-0000-0000-000047000000}"/>
            </a:ext>
          </a:extLst>
        </xdr:cNvPr>
        <xdr:cNvCxnSpPr/>
      </xdr:nvCxnSpPr>
      <xdr:spPr>
        <a:xfrm>
          <a:off x="4673600" y="4536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114226</xdr:rowOff>
    </xdr:from>
    <xdr:ext cx="405111" cy="259045"/>
    <xdr:sp macro="" textlink="">
      <xdr:nvSpPr>
        <xdr:cNvPr id="72" name="有形固定資産減価償却率平均値テキスト">
          <a:extLst>
            <a:ext uri="{FF2B5EF4-FFF2-40B4-BE49-F238E27FC236}">
              <a16:creationId xmlns:a16="http://schemas.microsoft.com/office/drawing/2014/main" id="{00000000-0008-0000-0000-000048000000}"/>
            </a:ext>
          </a:extLst>
        </xdr:cNvPr>
        <xdr:cNvSpPr txBox="1"/>
      </xdr:nvSpPr>
      <xdr:spPr>
        <a:xfrm>
          <a:off x="4813300" y="54291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135799</xdr:rowOff>
    </xdr:from>
    <xdr:to>
      <xdr:col>23</xdr:col>
      <xdr:colOff>136525</xdr:colOff>
      <xdr:row>32</xdr:row>
      <xdr:rowOff>65949</xdr:rowOff>
    </xdr:to>
    <xdr:sp macro="" textlink="">
      <xdr:nvSpPr>
        <xdr:cNvPr id="73" name="フローチャート: 判断 72">
          <a:extLst>
            <a:ext uri="{FF2B5EF4-FFF2-40B4-BE49-F238E27FC236}">
              <a16:creationId xmlns:a16="http://schemas.microsoft.com/office/drawing/2014/main" id="{00000000-0008-0000-0000-000049000000}"/>
            </a:ext>
          </a:extLst>
        </xdr:cNvPr>
        <xdr:cNvSpPr/>
      </xdr:nvSpPr>
      <xdr:spPr>
        <a:xfrm>
          <a:off x="4711700" y="545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95703</xdr:rowOff>
    </xdr:from>
    <xdr:to>
      <xdr:col>19</xdr:col>
      <xdr:colOff>187325</xdr:colOff>
      <xdr:row>32</xdr:row>
      <xdr:rowOff>25853</xdr:rowOff>
    </xdr:to>
    <xdr:sp macro="" textlink="">
      <xdr:nvSpPr>
        <xdr:cNvPr id="74" name="フローチャート: 判断 73">
          <a:extLst>
            <a:ext uri="{FF2B5EF4-FFF2-40B4-BE49-F238E27FC236}">
              <a16:creationId xmlns:a16="http://schemas.microsoft.com/office/drawing/2014/main" id="{00000000-0008-0000-0000-00004A000000}"/>
            </a:ext>
          </a:extLst>
        </xdr:cNvPr>
        <xdr:cNvSpPr/>
      </xdr:nvSpPr>
      <xdr:spPr>
        <a:xfrm>
          <a:off x="4000500" y="5410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55608</xdr:rowOff>
    </xdr:from>
    <xdr:to>
      <xdr:col>15</xdr:col>
      <xdr:colOff>187325</xdr:colOff>
      <xdr:row>31</xdr:row>
      <xdr:rowOff>157208</xdr:rowOff>
    </xdr:to>
    <xdr:sp macro="" textlink="">
      <xdr:nvSpPr>
        <xdr:cNvPr id="75" name="フローチャート: 判断 74">
          <a:extLst>
            <a:ext uri="{FF2B5EF4-FFF2-40B4-BE49-F238E27FC236}">
              <a16:creationId xmlns:a16="http://schemas.microsoft.com/office/drawing/2014/main" id="{00000000-0008-0000-0000-00004B000000}"/>
            </a:ext>
          </a:extLst>
        </xdr:cNvPr>
        <xdr:cNvSpPr/>
      </xdr:nvSpPr>
      <xdr:spPr>
        <a:xfrm>
          <a:off x="3238500" y="5370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30933</xdr:rowOff>
    </xdr:from>
    <xdr:to>
      <xdr:col>11</xdr:col>
      <xdr:colOff>187325</xdr:colOff>
      <xdr:row>31</xdr:row>
      <xdr:rowOff>132533</xdr:rowOff>
    </xdr:to>
    <xdr:sp macro="" textlink="">
      <xdr:nvSpPr>
        <xdr:cNvPr id="76" name="フローチャート: 判断 75">
          <a:extLst>
            <a:ext uri="{FF2B5EF4-FFF2-40B4-BE49-F238E27FC236}">
              <a16:creationId xmlns:a16="http://schemas.microsoft.com/office/drawing/2014/main" id="{00000000-0008-0000-0000-00004C000000}"/>
            </a:ext>
          </a:extLst>
        </xdr:cNvPr>
        <xdr:cNvSpPr/>
      </xdr:nvSpPr>
      <xdr:spPr>
        <a:xfrm>
          <a:off x="2476500" y="534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61776</xdr:rowOff>
    </xdr:from>
    <xdr:to>
      <xdr:col>7</xdr:col>
      <xdr:colOff>187325</xdr:colOff>
      <xdr:row>31</xdr:row>
      <xdr:rowOff>163376</xdr:rowOff>
    </xdr:to>
    <xdr:sp macro="" textlink="">
      <xdr:nvSpPr>
        <xdr:cNvPr id="77" name="フローチャート: 判断 76">
          <a:extLst>
            <a:ext uri="{FF2B5EF4-FFF2-40B4-BE49-F238E27FC236}">
              <a16:creationId xmlns:a16="http://schemas.microsoft.com/office/drawing/2014/main" id="{00000000-0008-0000-0000-00004D000000}"/>
            </a:ext>
          </a:extLst>
        </xdr:cNvPr>
        <xdr:cNvSpPr/>
      </xdr:nvSpPr>
      <xdr:spPr>
        <a:xfrm>
          <a:off x="1714500" y="537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149406</xdr:rowOff>
    </xdr:from>
    <xdr:to>
      <xdr:col>19</xdr:col>
      <xdr:colOff>187325</xdr:colOff>
      <xdr:row>33</xdr:row>
      <xdr:rowOff>79556</xdr:rowOff>
    </xdr:to>
    <xdr:sp macro="" textlink="">
      <xdr:nvSpPr>
        <xdr:cNvPr id="83" name="楕円 82">
          <a:extLst>
            <a:ext uri="{FF2B5EF4-FFF2-40B4-BE49-F238E27FC236}">
              <a16:creationId xmlns:a16="http://schemas.microsoft.com/office/drawing/2014/main" id="{00000000-0008-0000-0000-000053000000}"/>
            </a:ext>
          </a:extLst>
        </xdr:cNvPr>
        <xdr:cNvSpPr/>
      </xdr:nvSpPr>
      <xdr:spPr>
        <a:xfrm>
          <a:off x="4000500" y="5635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32</xdr:row>
      <xdr:rowOff>118564</xdr:rowOff>
    </xdr:from>
    <xdr:to>
      <xdr:col>15</xdr:col>
      <xdr:colOff>187325</xdr:colOff>
      <xdr:row>33</xdr:row>
      <xdr:rowOff>48714</xdr:rowOff>
    </xdr:to>
    <xdr:sp macro="" textlink="">
      <xdr:nvSpPr>
        <xdr:cNvPr id="84" name="楕円 83">
          <a:extLst>
            <a:ext uri="{FF2B5EF4-FFF2-40B4-BE49-F238E27FC236}">
              <a16:creationId xmlns:a16="http://schemas.microsoft.com/office/drawing/2014/main" id="{00000000-0008-0000-0000-000054000000}"/>
            </a:ext>
          </a:extLst>
        </xdr:cNvPr>
        <xdr:cNvSpPr/>
      </xdr:nvSpPr>
      <xdr:spPr>
        <a:xfrm>
          <a:off x="3238500" y="560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169364</xdr:rowOff>
    </xdr:from>
    <xdr:to>
      <xdr:col>19</xdr:col>
      <xdr:colOff>136525</xdr:colOff>
      <xdr:row>33</xdr:row>
      <xdr:rowOff>28756</xdr:rowOff>
    </xdr:to>
    <xdr:cxnSp macro="">
      <xdr:nvCxnSpPr>
        <xdr:cNvPr id="85" name="直線コネクタ 84">
          <a:extLst>
            <a:ext uri="{FF2B5EF4-FFF2-40B4-BE49-F238E27FC236}">
              <a16:creationId xmlns:a16="http://schemas.microsoft.com/office/drawing/2014/main" id="{00000000-0008-0000-0000-000055000000}"/>
            </a:ext>
          </a:extLst>
        </xdr:cNvPr>
        <xdr:cNvCxnSpPr/>
      </xdr:nvCxnSpPr>
      <xdr:spPr>
        <a:xfrm>
          <a:off x="3289300" y="5655764"/>
          <a:ext cx="762000" cy="30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78468</xdr:rowOff>
    </xdr:from>
    <xdr:to>
      <xdr:col>11</xdr:col>
      <xdr:colOff>187325</xdr:colOff>
      <xdr:row>33</xdr:row>
      <xdr:rowOff>8618</xdr:rowOff>
    </xdr:to>
    <xdr:sp macro="" textlink="">
      <xdr:nvSpPr>
        <xdr:cNvPr id="86" name="楕円 85">
          <a:extLst>
            <a:ext uri="{FF2B5EF4-FFF2-40B4-BE49-F238E27FC236}">
              <a16:creationId xmlns:a16="http://schemas.microsoft.com/office/drawing/2014/main" id="{00000000-0008-0000-0000-000056000000}"/>
            </a:ext>
          </a:extLst>
        </xdr:cNvPr>
        <xdr:cNvSpPr/>
      </xdr:nvSpPr>
      <xdr:spPr>
        <a:xfrm>
          <a:off x="2476500" y="556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129268</xdr:rowOff>
    </xdr:from>
    <xdr:to>
      <xdr:col>15</xdr:col>
      <xdr:colOff>136525</xdr:colOff>
      <xdr:row>32</xdr:row>
      <xdr:rowOff>169364</xdr:rowOff>
    </xdr:to>
    <xdr:cxnSp macro="">
      <xdr:nvCxnSpPr>
        <xdr:cNvPr id="87" name="直線コネクタ 86">
          <a:extLst>
            <a:ext uri="{FF2B5EF4-FFF2-40B4-BE49-F238E27FC236}">
              <a16:creationId xmlns:a16="http://schemas.microsoft.com/office/drawing/2014/main" id="{00000000-0008-0000-0000-000057000000}"/>
            </a:ext>
          </a:extLst>
        </xdr:cNvPr>
        <xdr:cNvCxnSpPr/>
      </xdr:nvCxnSpPr>
      <xdr:spPr>
        <a:xfrm>
          <a:off x="2527300" y="5615668"/>
          <a:ext cx="762000" cy="4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53794</xdr:rowOff>
    </xdr:from>
    <xdr:to>
      <xdr:col>7</xdr:col>
      <xdr:colOff>187325</xdr:colOff>
      <xdr:row>32</xdr:row>
      <xdr:rowOff>155394</xdr:rowOff>
    </xdr:to>
    <xdr:sp macro="" textlink="">
      <xdr:nvSpPr>
        <xdr:cNvPr id="88" name="楕円 87">
          <a:extLst>
            <a:ext uri="{FF2B5EF4-FFF2-40B4-BE49-F238E27FC236}">
              <a16:creationId xmlns:a16="http://schemas.microsoft.com/office/drawing/2014/main" id="{00000000-0008-0000-0000-000058000000}"/>
            </a:ext>
          </a:extLst>
        </xdr:cNvPr>
        <xdr:cNvSpPr/>
      </xdr:nvSpPr>
      <xdr:spPr>
        <a:xfrm>
          <a:off x="1714500" y="5540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104594</xdr:rowOff>
    </xdr:from>
    <xdr:to>
      <xdr:col>11</xdr:col>
      <xdr:colOff>136525</xdr:colOff>
      <xdr:row>32</xdr:row>
      <xdr:rowOff>129268</xdr:rowOff>
    </xdr:to>
    <xdr:cxnSp macro="">
      <xdr:nvCxnSpPr>
        <xdr:cNvPr id="89" name="直線コネクタ 88">
          <a:extLst>
            <a:ext uri="{FF2B5EF4-FFF2-40B4-BE49-F238E27FC236}">
              <a16:creationId xmlns:a16="http://schemas.microsoft.com/office/drawing/2014/main" id="{00000000-0008-0000-0000-000059000000}"/>
            </a:ext>
          </a:extLst>
        </xdr:cNvPr>
        <xdr:cNvCxnSpPr/>
      </xdr:nvCxnSpPr>
      <xdr:spPr>
        <a:xfrm>
          <a:off x="1765300" y="5590994"/>
          <a:ext cx="762000" cy="2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42380</xdr:rowOff>
    </xdr:from>
    <xdr:ext cx="405111" cy="259045"/>
    <xdr:sp macro="" textlink="">
      <xdr:nvSpPr>
        <xdr:cNvPr id="90" name="n_1aveValue有形固定資産減価償却率">
          <a:extLst>
            <a:ext uri="{FF2B5EF4-FFF2-40B4-BE49-F238E27FC236}">
              <a16:creationId xmlns:a16="http://schemas.microsoft.com/office/drawing/2014/main" id="{00000000-0008-0000-0000-00005A000000}"/>
            </a:ext>
          </a:extLst>
        </xdr:cNvPr>
        <xdr:cNvSpPr txBox="1"/>
      </xdr:nvSpPr>
      <xdr:spPr>
        <a:xfrm>
          <a:off x="3836044" y="5185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2285</xdr:rowOff>
    </xdr:from>
    <xdr:ext cx="405111" cy="259045"/>
    <xdr:sp macro="" textlink="">
      <xdr:nvSpPr>
        <xdr:cNvPr id="91" name="n_2aveValue有形固定資産減価償却率">
          <a:extLst>
            <a:ext uri="{FF2B5EF4-FFF2-40B4-BE49-F238E27FC236}">
              <a16:creationId xmlns:a16="http://schemas.microsoft.com/office/drawing/2014/main" id="{00000000-0008-0000-0000-00005B000000}"/>
            </a:ext>
          </a:extLst>
        </xdr:cNvPr>
        <xdr:cNvSpPr txBox="1"/>
      </xdr:nvSpPr>
      <xdr:spPr>
        <a:xfrm>
          <a:off x="3086744" y="5145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149060</xdr:rowOff>
    </xdr:from>
    <xdr:ext cx="405111" cy="259045"/>
    <xdr:sp macro="" textlink="">
      <xdr:nvSpPr>
        <xdr:cNvPr id="92" name="n_3aveValue有形固定資産減価償却率">
          <a:extLst>
            <a:ext uri="{FF2B5EF4-FFF2-40B4-BE49-F238E27FC236}">
              <a16:creationId xmlns:a16="http://schemas.microsoft.com/office/drawing/2014/main" id="{00000000-0008-0000-0000-00005C000000}"/>
            </a:ext>
          </a:extLst>
        </xdr:cNvPr>
        <xdr:cNvSpPr txBox="1"/>
      </xdr:nvSpPr>
      <xdr:spPr>
        <a:xfrm>
          <a:off x="2324744" y="5121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8453</xdr:rowOff>
    </xdr:from>
    <xdr:ext cx="405111" cy="259045"/>
    <xdr:sp macro="" textlink="">
      <xdr:nvSpPr>
        <xdr:cNvPr id="93" name="n_4aveValue有形固定資産減価償却率">
          <a:extLst>
            <a:ext uri="{FF2B5EF4-FFF2-40B4-BE49-F238E27FC236}">
              <a16:creationId xmlns:a16="http://schemas.microsoft.com/office/drawing/2014/main" id="{00000000-0008-0000-0000-00005D000000}"/>
            </a:ext>
          </a:extLst>
        </xdr:cNvPr>
        <xdr:cNvSpPr txBox="1"/>
      </xdr:nvSpPr>
      <xdr:spPr>
        <a:xfrm>
          <a:off x="1562744" y="5151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70683</xdr:rowOff>
    </xdr:from>
    <xdr:ext cx="405111" cy="259045"/>
    <xdr:sp macro="" textlink="">
      <xdr:nvSpPr>
        <xdr:cNvPr id="94" name="n_1mainValue有形固定資産減価償却率">
          <a:extLst>
            <a:ext uri="{FF2B5EF4-FFF2-40B4-BE49-F238E27FC236}">
              <a16:creationId xmlns:a16="http://schemas.microsoft.com/office/drawing/2014/main" id="{00000000-0008-0000-0000-00005E000000}"/>
            </a:ext>
          </a:extLst>
        </xdr:cNvPr>
        <xdr:cNvSpPr txBox="1"/>
      </xdr:nvSpPr>
      <xdr:spPr>
        <a:xfrm>
          <a:off x="3836044" y="5728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39840</xdr:rowOff>
    </xdr:from>
    <xdr:ext cx="405111" cy="259045"/>
    <xdr:sp macro="" textlink="">
      <xdr:nvSpPr>
        <xdr:cNvPr id="95" name="n_2mainValue有形固定資産減価償却率">
          <a:extLst>
            <a:ext uri="{FF2B5EF4-FFF2-40B4-BE49-F238E27FC236}">
              <a16:creationId xmlns:a16="http://schemas.microsoft.com/office/drawing/2014/main" id="{00000000-0008-0000-0000-00005F000000}"/>
            </a:ext>
          </a:extLst>
        </xdr:cNvPr>
        <xdr:cNvSpPr txBox="1"/>
      </xdr:nvSpPr>
      <xdr:spPr>
        <a:xfrm>
          <a:off x="3086744" y="569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171195</xdr:rowOff>
    </xdr:from>
    <xdr:ext cx="405111" cy="259045"/>
    <xdr:sp macro="" textlink="">
      <xdr:nvSpPr>
        <xdr:cNvPr id="96" name="n_3mainValue有形固定資産減価償却率">
          <a:extLst>
            <a:ext uri="{FF2B5EF4-FFF2-40B4-BE49-F238E27FC236}">
              <a16:creationId xmlns:a16="http://schemas.microsoft.com/office/drawing/2014/main" id="{00000000-0008-0000-0000-000060000000}"/>
            </a:ext>
          </a:extLst>
        </xdr:cNvPr>
        <xdr:cNvSpPr txBox="1"/>
      </xdr:nvSpPr>
      <xdr:spPr>
        <a:xfrm>
          <a:off x="2324744" y="5657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146521</xdr:rowOff>
    </xdr:from>
    <xdr:ext cx="405111" cy="259045"/>
    <xdr:sp macro="" textlink="">
      <xdr:nvSpPr>
        <xdr:cNvPr id="97" name="n_4mainValue有形固定資産減価償却率">
          <a:extLst>
            <a:ext uri="{FF2B5EF4-FFF2-40B4-BE49-F238E27FC236}">
              <a16:creationId xmlns:a16="http://schemas.microsoft.com/office/drawing/2014/main" id="{00000000-0008-0000-0000-000061000000}"/>
            </a:ext>
          </a:extLst>
        </xdr:cNvPr>
        <xdr:cNvSpPr txBox="1"/>
      </xdr:nvSpPr>
      <xdr:spPr>
        <a:xfrm>
          <a:off x="1562744" y="5632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8" name="正方形/長方形 97">
          <a:extLst>
            <a:ext uri="{FF2B5EF4-FFF2-40B4-BE49-F238E27FC236}">
              <a16:creationId xmlns:a16="http://schemas.microsoft.com/office/drawing/2014/main" id="{00000000-0008-0000-0000-000062000000}"/>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9" name="正方形/長方形 98">
          <a:extLst>
            <a:ext uri="{FF2B5EF4-FFF2-40B4-BE49-F238E27FC236}">
              <a16:creationId xmlns:a16="http://schemas.microsoft.com/office/drawing/2014/main" id="{00000000-0008-0000-0000-000063000000}"/>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0" name="正方形/長方形 99">
          <a:extLst>
            <a:ext uri="{FF2B5EF4-FFF2-40B4-BE49-F238E27FC236}">
              <a16:creationId xmlns:a16="http://schemas.microsoft.com/office/drawing/2014/main" id="{00000000-0008-0000-0000-000064000000}"/>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[ 897.9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0" name="テキスト ボックス 109">
          <a:extLst>
            <a:ext uri="{FF2B5EF4-FFF2-40B4-BE49-F238E27FC236}">
              <a16:creationId xmlns:a16="http://schemas.microsoft.com/office/drawing/2014/main" id="{00000000-0008-0000-0000-00006E000000}"/>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050" b="0" i="0" baseline="0">
              <a:solidFill>
                <a:schemeClr val="dk1"/>
              </a:solidFill>
              <a:effectLst/>
              <a:latin typeface="+mn-lt"/>
              <a:ea typeface="+mn-ea"/>
              <a:cs typeface="+mn-cs"/>
            </a:rPr>
            <a:t>　債務償還比率は類似団体より高い水準にある。これは、合併以降新市まちづくり計画に伴う大型公共事業を実施してきたことにより、将来負担額が類似団体より大きくなっていることが原因と考えられる。しかしながら、大型公共事業が概ね完了し、平成</a:t>
          </a:r>
          <a:r>
            <a:rPr lang="en-US" altLang="ja-JP" sz="1050" b="0" i="0" baseline="0">
              <a:solidFill>
                <a:schemeClr val="dk1"/>
              </a:solidFill>
              <a:effectLst/>
              <a:latin typeface="+mn-lt"/>
              <a:ea typeface="+mn-ea"/>
              <a:cs typeface="+mn-cs"/>
            </a:rPr>
            <a:t>26</a:t>
          </a:r>
          <a:r>
            <a:rPr lang="ja-JP" altLang="ja-JP" sz="1050" b="0" i="0" baseline="0">
              <a:solidFill>
                <a:schemeClr val="dk1"/>
              </a:solidFill>
              <a:effectLst/>
              <a:latin typeface="+mn-lt"/>
              <a:ea typeface="+mn-ea"/>
              <a:cs typeface="+mn-cs"/>
            </a:rPr>
            <a:t>年度をピークに地方債残高が減少しており、今後も将来負担額は減少していく見込みであり、債務償還比率も良化していく見込みである。</a:t>
          </a:r>
          <a:endParaRPr lang="ja-JP" altLang="ja-JP" sz="1050">
            <a:effectLst/>
          </a:endParaRPr>
        </a:p>
      </xdr:txBody>
    </xdr:sp>
    <xdr:clientData/>
  </xdr:twoCellAnchor>
  <xdr:oneCellAnchor>
    <xdr:from>
      <xdr:col>57</xdr:col>
      <xdr:colOff>111125</xdr:colOff>
      <xdr:row>23</xdr:row>
      <xdr:rowOff>47625</xdr:rowOff>
    </xdr:from>
    <xdr:ext cx="349839" cy="225703"/>
    <xdr:sp macro="" textlink="">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2" name="直線コネクタ 111">
          <a:extLst>
            <a:ext uri="{FF2B5EF4-FFF2-40B4-BE49-F238E27FC236}">
              <a16:creationId xmlns:a16="http://schemas.microsoft.com/office/drawing/2014/main" id="{00000000-0008-0000-0000-000070000000}"/>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4" name="直線コネクタ 113">
          <a:extLst>
            <a:ext uri="{FF2B5EF4-FFF2-40B4-BE49-F238E27FC236}">
              <a16:creationId xmlns:a16="http://schemas.microsoft.com/office/drawing/2014/main" id="{00000000-0008-0000-0000-000072000000}"/>
            </a:ext>
          </a:extLst>
        </xdr:cNvPr>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5" name="テキスト ボックス 114">
          <a:extLst>
            <a:ext uri="{FF2B5EF4-FFF2-40B4-BE49-F238E27FC236}">
              <a16:creationId xmlns:a16="http://schemas.microsoft.com/office/drawing/2014/main" id="{00000000-0008-0000-0000-000073000000}"/>
            </a:ext>
          </a:extLst>
        </xdr:cNvPr>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6" name="直線コネクタ 115">
          <a:extLst>
            <a:ext uri="{FF2B5EF4-FFF2-40B4-BE49-F238E27FC236}">
              <a16:creationId xmlns:a16="http://schemas.microsoft.com/office/drawing/2014/main" id="{00000000-0008-0000-0000-000074000000}"/>
            </a:ext>
          </a:extLst>
        </xdr:cNvPr>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7" name="テキスト ボックス 116">
          <a:extLst>
            <a:ext uri="{FF2B5EF4-FFF2-40B4-BE49-F238E27FC236}">
              <a16:creationId xmlns:a16="http://schemas.microsoft.com/office/drawing/2014/main" id="{00000000-0008-0000-0000-000075000000}"/>
            </a:ext>
          </a:extLst>
        </xdr:cNvPr>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8" name="直線コネクタ 117">
          <a:extLst>
            <a:ext uri="{FF2B5EF4-FFF2-40B4-BE49-F238E27FC236}">
              <a16:creationId xmlns:a16="http://schemas.microsoft.com/office/drawing/2014/main" id="{00000000-0008-0000-0000-000076000000}"/>
            </a:ext>
          </a:extLst>
        </xdr:cNvPr>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9" name="テキスト ボックス 118">
          <a:extLst>
            <a:ext uri="{FF2B5EF4-FFF2-40B4-BE49-F238E27FC236}">
              <a16:creationId xmlns:a16="http://schemas.microsoft.com/office/drawing/2014/main" id="{00000000-0008-0000-0000-000077000000}"/>
            </a:ext>
          </a:extLst>
        </xdr:cNvPr>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0" name="直線コネクタ 119">
          <a:extLst>
            <a:ext uri="{FF2B5EF4-FFF2-40B4-BE49-F238E27FC236}">
              <a16:creationId xmlns:a16="http://schemas.microsoft.com/office/drawing/2014/main" id="{00000000-0008-0000-0000-000078000000}"/>
            </a:ext>
          </a:extLst>
        </xdr:cNvPr>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1" name="テキスト ボックス 120">
          <a:extLst>
            <a:ext uri="{FF2B5EF4-FFF2-40B4-BE49-F238E27FC236}">
              <a16:creationId xmlns:a16="http://schemas.microsoft.com/office/drawing/2014/main" id="{00000000-0008-0000-0000-000079000000}"/>
            </a:ext>
          </a:extLst>
        </xdr:cNvPr>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2" name="直線コネクタ 121">
          <a:extLst>
            <a:ext uri="{FF2B5EF4-FFF2-40B4-BE49-F238E27FC236}">
              <a16:creationId xmlns:a16="http://schemas.microsoft.com/office/drawing/2014/main" id="{00000000-0008-0000-0000-00007A000000}"/>
            </a:ext>
          </a:extLst>
        </xdr:cNvPr>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3" name="テキスト ボックス 122">
          <a:extLst>
            <a:ext uri="{FF2B5EF4-FFF2-40B4-BE49-F238E27FC236}">
              <a16:creationId xmlns:a16="http://schemas.microsoft.com/office/drawing/2014/main" id="{00000000-0008-0000-0000-00007B000000}"/>
            </a:ext>
          </a:extLst>
        </xdr:cNvPr>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4" name="直線コネクタ 123">
          <a:extLst>
            <a:ext uri="{FF2B5EF4-FFF2-40B4-BE49-F238E27FC236}">
              <a16:creationId xmlns:a16="http://schemas.microsoft.com/office/drawing/2014/main" id="{00000000-0008-0000-0000-00007C000000}"/>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a:extLst>
            <a:ext uri="{FF2B5EF4-FFF2-40B4-BE49-F238E27FC236}">
              <a16:creationId xmlns:a16="http://schemas.microsoft.com/office/drawing/2014/main" id="{00000000-0008-0000-0000-00007D000000}"/>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89330</xdr:rowOff>
    </xdr:to>
    <xdr:cxnSp macro="">
      <xdr:nvCxnSpPr>
        <xdr:cNvPr id="126" name="直線コネクタ 125">
          <a:extLst>
            <a:ext uri="{FF2B5EF4-FFF2-40B4-BE49-F238E27FC236}">
              <a16:creationId xmlns:a16="http://schemas.microsoft.com/office/drawing/2014/main" id="{00000000-0008-0000-0000-00007E000000}"/>
            </a:ext>
          </a:extLst>
        </xdr:cNvPr>
        <xdr:cNvCxnSpPr/>
      </xdr:nvCxnSpPr>
      <xdr:spPr>
        <a:xfrm flipV="1">
          <a:off x="14793595" y="4541308"/>
          <a:ext cx="1269" cy="1377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93157</xdr:rowOff>
    </xdr:from>
    <xdr:ext cx="560923" cy="259045"/>
    <xdr:sp macro="" textlink="">
      <xdr:nvSpPr>
        <xdr:cNvPr id="127" name="債務償還比率最小値テキスト">
          <a:extLst>
            <a:ext uri="{FF2B5EF4-FFF2-40B4-BE49-F238E27FC236}">
              <a16:creationId xmlns:a16="http://schemas.microsoft.com/office/drawing/2014/main" id="{00000000-0008-0000-0000-00007F000000}"/>
            </a:ext>
          </a:extLst>
        </xdr:cNvPr>
        <xdr:cNvSpPr txBox="1"/>
      </xdr:nvSpPr>
      <xdr:spPr>
        <a:xfrm>
          <a:off x="14846300" y="592245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89330</xdr:rowOff>
    </xdr:from>
    <xdr:to>
      <xdr:col>76</xdr:col>
      <xdr:colOff>111125</xdr:colOff>
      <xdr:row>34</xdr:row>
      <xdr:rowOff>89330</xdr:rowOff>
    </xdr:to>
    <xdr:cxnSp macro="">
      <xdr:nvCxnSpPr>
        <xdr:cNvPr id="128" name="直線コネクタ 127">
          <a:extLst>
            <a:ext uri="{FF2B5EF4-FFF2-40B4-BE49-F238E27FC236}">
              <a16:creationId xmlns:a16="http://schemas.microsoft.com/office/drawing/2014/main" id="{00000000-0008-0000-0000-000080000000}"/>
            </a:ext>
          </a:extLst>
        </xdr:cNvPr>
        <xdr:cNvCxnSpPr/>
      </xdr:nvCxnSpPr>
      <xdr:spPr>
        <a:xfrm>
          <a:off x="14706600" y="5918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9" name="債務償還比率最大値テキスト">
          <a:extLst>
            <a:ext uri="{FF2B5EF4-FFF2-40B4-BE49-F238E27FC236}">
              <a16:creationId xmlns:a16="http://schemas.microsoft.com/office/drawing/2014/main" id="{00000000-0008-0000-0000-000081000000}"/>
            </a:ext>
          </a:extLst>
        </xdr:cNvPr>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0" name="直線コネクタ 129">
          <a:extLst>
            <a:ext uri="{FF2B5EF4-FFF2-40B4-BE49-F238E27FC236}">
              <a16:creationId xmlns:a16="http://schemas.microsoft.com/office/drawing/2014/main" id="{00000000-0008-0000-0000-000082000000}"/>
            </a:ext>
          </a:extLst>
        </xdr:cNvPr>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121937</xdr:rowOff>
    </xdr:from>
    <xdr:ext cx="469744" cy="259045"/>
    <xdr:sp macro="" textlink="">
      <xdr:nvSpPr>
        <xdr:cNvPr id="131" name="債務償還比率平均値テキスト">
          <a:extLst>
            <a:ext uri="{FF2B5EF4-FFF2-40B4-BE49-F238E27FC236}">
              <a16:creationId xmlns:a16="http://schemas.microsoft.com/office/drawing/2014/main" id="{00000000-0008-0000-0000-000083000000}"/>
            </a:ext>
          </a:extLst>
        </xdr:cNvPr>
        <xdr:cNvSpPr txBox="1"/>
      </xdr:nvSpPr>
      <xdr:spPr>
        <a:xfrm>
          <a:off x="14846300" y="50939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99060</xdr:rowOff>
    </xdr:from>
    <xdr:to>
      <xdr:col>76</xdr:col>
      <xdr:colOff>73025</xdr:colOff>
      <xdr:row>31</xdr:row>
      <xdr:rowOff>29210</xdr:rowOff>
    </xdr:to>
    <xdr:sp macro="" textlink="">
      <xdr:nvSpPr>
        <xdr:cNvPr id="132" name="フローチャート: 判断 131">
          <a:extLst>
            <a:ext uri="{FF2B5EF4-FFF2-40B4-BE49-F238E27FC236}">
              <a16:creationId xmlns:a16="http://schemas.microsoft.com/office/drawing/2014/main" id="{00000000-0008-0000-0000-000084000000}"/>
            </a:ext>
          </a:extLst>
        </xdr:cNvPr>
        <xdr:cNvSpPr/>
      </xdr:nvSpPr>
      <xdr:spPr>
        <a:xfrm>
          <a:off x="14744700" y="524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111534</xdr:rowOff>
    </xdr:from>
    <xdr:to>
      <xdr:col>72</xdr:col>
      <xdr:colOff>123825</xdr:colOff>
      <xdr:row>31</xdr:row>
      <xdr:rowOff>41684</xdr:rowOff>
    </xdr:to>
    <xdr:sp macro="" textlink="">
      <xdr:nvSpPr>
        <xdr:cNvPr id="133" name="フローチャート: 判断 132">
          <a:extLst>
            <a:ext uri="{FF2B5EF4-FFF2-40B4-BE49-F238E27FC236}">
              <a16:creationId xmlns:a16="http://schemas.microsoft.com/office/drawing/2014/main" id="{00000000-0008-0000-0000-000085000000}"/>
            </a:ext>
          </a:extLst>
        </xdr:cNvPr>
        <xdr:cNvSpPr/>
      </xdr:nvSpPr>
      <xdr:spPr>
        <a:xfrm>
          <a:off x="14033500" y="525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118971</xdr:rowOff>
    </xdr:from>
    <xdr:to>
      <xdr:col>68</xdr:col>
      <xdr:colOff>123825</xdr:colOff>
      <xdr:row>31</xdr:row>
      <xdr:rowOff>49121</xdr:rowOff>
    </xdr:to>
    <xdr:sp macro="" textlink="">
      <xdr:nvSpPr>
        <xdr:cNvPr id="134" name="フローチャート: 判断 133">
          <a:extLst>
            <a:ext uri="{FF2B5EF4-FFF2-40B4-BE49-F238E27FC236}">
              <a16:creationId xmlns:a16="http://schemas.microsoft.com/office/drawing/2014/main" id="{00000000-0008-0000-0000-000086000000}"/>
            </a:ext>
          </a:extLst>
        </xdr:cNvPr>
        <xdr:cNvSpPr/>
      </xdr:nvSpPr>
      <xdr:spPr>
        <a:xfrm>
          <a:off x="13271500" y="5262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162271</xdr:rowOff>
    </xdr:from>
    <xdr:to>
      <xdr:col>64</xdr:col>
      <xdr:colOff>123825</xdr:colOff>
      <xdr:row>31</xdr:row>
      <xdr:rowOff>92421</xdr:rowOff>
    </xdr:to>
    <xdr:sp macro="" textlink="">
      <xdr:nvSpPr>
        <xdr:cNvPr id="135" name="フローチャート: 判断 134">
          <a:extLst>
            <a:ext uri="{FF2B5EF4-FFF2-40B4-BE49-F238E27FC236}">
              <a16:creationId xmlns:a16="http://schemas.microsoft.com/office/drawing/2014/main" id="{00000000-0008-0000-0000-000087000000}"/>
            </a:ext>
          </a:extLst>
        </xdr:cNvPr>
        <xdr:cNvSpPr/>
      </xdr:nvSpPr>
      <xdr:spPr>
        <a:xfrm>
          <a:off x="12509500" y="5305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12891</xdr:rowOff>
    </xdr:from>
    <xdr:to>
      <xdr:col>60</xdr:col>
      <xdr:colOff>123825</xdr:colOff>
      <xdr:row>31</xdr:row>
      <xdr:rowOff>114491</xdr:rowOff>
    </xdr:to>
    <xdr:sp macro="" textlink="">
      <xdr:nvSpPr>
        <xdr:cNvPr id="136" name="フローチャート: 判断 135">
          <a:extLst>
            <a:ext uri="{FF2B5EF4-FFF2-40B4-BE49-F238E27FC236}">
              <a16:creationId xmlns:a16="http://schemas.microsoft.com/office/drawing/2014/main" id="{00000000-0008-0000-0000-000088000000}"/>
            </a:ext>
          </a:extLst>
        </xdr:cNvPr>
        <xdr:cNvSpPr/>
      </xdr:nvSpPr>
      <xdr:spPr>
        <a:xfrm>
          <a:off x="11747500" y="5327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00000000-0008-0000-0000-000089000000}"/>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81090</xdr:rowOff>
    </xdr:from>
    <xdr:to>
      <xdr:col>76</xdr:col>
      <xdr:colOff>73025</xdr:colOff>
      <xdr:row>33</xdr:row>
      <xdr:rowOff>11240</xdr:rowOff>
    </xdr:to>
    <xdr:sp macro="" textlink="">
      <xdr:nvSpPr>
        <xdr:cNvPr id="142" name="楕円 141">
          <a:extLst>
            <a:ext uri="{FF2B5EF4-FFF2-40B4-BE49-F238E27FC236}">
              <a16:creationId xmlns:a16="http://schemas.microsoft.com/office/drawing/2014/main" id="{00000000-0008-0000-0000-00008E000000}"/>
            </a:ext>
          </a:extLst>
        </xdr:cNvPr>
        <xdr:cNvSpPr/>
      </xdr:nvSpPr>
      <xdr:spPr>
        <a:xfrm>
          <a:off x="14744700" y="556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59517</xdr:rowOff>
    </xdr:from>
    <xdr:ext cx="469744" cy="259045"/>
    <xdr:sp macro="" textlink="">
      <xdr:nvSpPr>
        <xdr:cNvPr id="143" name="債務償還比率該当値テキスト">
          <a:extLst>
            <a:ext uri="{FF2B5EF4-FFF2-40B4-BE49-F238E27FC236}">
              <a16:creationId xmlns:a16="http://schemas.microsoft.com/office/drawing/2014/main" id="{00000000-0008-0000-0000-00008F000000}"/>
            </a:ext>
          </a:extLst>
        </xdr:cNvPr>
        <xdr:cNvSpPr txBox="1"/>
      </xdr:nvSpPr>
      <xdr:spPr>
        <a:xfrm>
          <a:off x="14846300" y="5545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88526</xdr:rowOff>
    </xdr:from>
    <xdr:to>
      <xdr:col>72</xdr:col>
      <xdr:colOff>123825</xdr:colOff>
      <xdr:row>33</xdr:row>
      <xdr:rowOff>18676</xdr:rowOff>
    </xdr:to>
    <xdr:sp macro="" textlink="">
      <xdr:nvSpPr>
        <xdr:cNvPr id="144" name="楕円 143">
          <a:extLst>
            <a:ext uri="{FF2B5EF4-FFF2-40B4-BE49-F238E27FC236}">
              <a16:creationId xmlns:a16="http://schemas.microsoft.com/office/drawing/2014/main" id="{00000000-0008-0000-0000-000090000000}"/>
            </a:ext>
          </a:extLst>
        </xdr:cNvPr>
        <xdr:cNvSpPr/>
      </xdr:nvSpPr>
      <xdr:spPr>
        <a:xfrm>
          <a:off x="14033500" y="5574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131890</xdr:rowOff>
    </xdr:from>
    <xdr:to>
      <xdr:col>76</xdr:col>
      <xdr:colOff>22225</xdr:colOff>
      <xdr:row>32</xdr:row>
      <xdr:rowOff>139326</xdr:rowOff>
    </xdr:to>
    <xdr:cxnSp macro="">
      <xdr:nvCxnSpPr>
        <xdr:cNvPr id="145" name="直線コネクタ 144">
          <a:extLst>
            <a:ext uri="{FF2B5EF4-FFF2-40B4-BE49-F238E27FC236}">
              <a16:creationId xmlns:a16="http://schemas.microsoft.com/office/drawing/2014/main" id="{00000000-0008-0000-0000-000091000000}"/>
            </a:ext>
          </a:extLst>
        </xdr:cNvPr>
        <xdr:cNvCxnSpPr/>
      </xdr:nvCxnSpPr>
      <xdr:spPr>
        <a:xfrm flipV="1">
          <a:off x="14084300" y="5618290"/>
          <a:ext cx="711200" cy="7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119352</xdr:rowOff>
    </xdr:from>
    <xdr:to>
      <xdr:col>68</xdr:col>
      <xdr:colOff>123825</xdr:colOff>
      <xdr:row>33</xdr:row>
      <xdr:rowOff>49502</xdr:rowOff>
    </xdr:to>
    <xdr:sp macro="" textlink="">
      <xdr:nvSpPr>
        <xdr:cNvPr id="146" name="楕円 145">
          <a:extLst>
            <a:ext uri="{FF2B5EF4-FFF2-40B4-BE49-F238E27FC236}">
              <a16:creationId xmlns:a16="http://schemas.microsoft.com/office/drawing/2014/main" id="{00000000-0008-0000-0000-000092000000}"/>
            </a:ext>
          </a:extLst>
        </xdr:cNvPr>
        <xdr:cNvSpPr/>
      </xdr:nvSpPr>
      <xdr:spPr>
        <a:xfrm>
          <a:off x="13271500" y="5605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139326</xdr:rowOff>
    </xdr:from>
    <xdr:to>
      <xdr:col>72</xdr:col>
      <xdr:colOff>73025</xdr:colOff>
      <xdr:row>32</xdr:row>
      <xdr:rowOff>170152</xdr:rowOff>
    </xdr:to>
    <xdr:cxnSp macro="">
      <xdr:nvCxnSpPr>
        <xdr:cNvPr id="147" name="直線コネクタ 146">
          <a:extLst>
            <a:ext uri="{FF2B5EF4-FFF2-40B4-BE49-F238E27FC236}">
              <a16:creationId xmlns:a16="http://schemas.microsoft.com/office/drawing/2014/main" id="{00000000-0008-0000-0000-000093000000}"/>
            </a:ext>
          </a:extLst>
        </xdr:cNvPr>
        <xdr:cNvCxnSpPr/>
      </xdr:nvCxnSpPr>
      <xdr:spPr>
        <a:xfrm flipV="1">
          <a:off x="13322300" y="5625726"/>
          <a:ext cx="762000" cy="30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168049</xdr:rowOff>
    </xdr:from>
    <xdr:to>
      <xdr:col>64</xdr:col>
      <xdr:colOff>123825</xdr:colOff>
      <xdr:row>33</xdr:row>
      <xdr:rowOff>98199</xdr:rowOff>
    </xdr:to>
    <xdr:sp macro="" textlink="">
      <xdr:nvSpPr>
        <xdr:cNvPr id="148" name="楕円 147">
          <a:extLst>
            <a:ext uri="{FF2B5EF4-FFF2-40B4-BE49-F238E27FC236}">
              <a16:creationId xmlns:a16="http://schemas.microsoft.com/office/drawing/2014/main" id="{00000000-0008-0000-0000-000094000000}"/>
            </a:ext>
          </a:extLst>
        </xdr:cNvPr>
        <xdr:cNvSpPr/>
      </xdr:nvSpPr>
      <xdr:spPr>
        <a:xfrm>
          <a:off x="12509500" y="565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170152</xdr:rowOff>
    </xdr:from>
    <xdr:to>
      <xdr:col>68</xdr:col>
      <xdr:colOff>73025</xdr:colOff>
      <xdr:row>33</xdr:row>
      <xdr:rowOff>47399</xdr:rowOff>
    </xdr:to>
    <xdr:cxnSp macro="">
      <xdr:nvCxnSpPr>
        <xdr:cNvPr id="149" name="直線コネクタ 148">
          <a:extLst>
            <a:ext uri="{FF2B5EF4-FFF2-40B4-BE49-F238E27FC236}">
              <a16:creationId xmlns:a16="http://schemas.microsoft.com/office/drawing/2014/main" id="{00000000-0008-0000-0000-000095000000}"/>
            </a:ext>
          </a:extLst>
        </xdr:cNvPr>
        <xdr:cNvCxnSpPr/>
      </xdr:nvCxnSpPr>
      <xdr:spPr>
        <a:xfrm flipV="1">
          <a:off x="12560300" y="5656552"/>
          <a:ext cx="762000" cy="48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56931</xdr:rowOff>
    </xdr:from>
    <xdr:to>
      <xdr:col>60</xdr:col>
      <xdr:colOff>123825</xdr:colOff>
      <xdr:row>33</xdr:row>
      <xdr:rowOff>158531</xdr:rowOff>
    </xdr:to>
    <xdr:sp macro="" textlink="">
      <xdr:nvSpPr>
        <xdr:cNvPr id="150" name="楕円 149">
          <a:extLst>
            <a:ext uri="{FF2B5EF4-FFF2-40B4-BE49-F238E27FC236}">
              <a16:creationId xmlns:a16="http://schemas.microsoft.com/office/drawing/2014/main" id="{00000000-0008-0000-0000-000096000000}"/>
            </a:ext>
          </a:extLst>
        </xdr:cNvPr>
        <xdr:cNvSpPr/>
      </xdr:nvSpPr>
      <xdr:spPr>
        <a:xfrm>
          <a:off x="11747500" y="5714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47399</xdr:rowOff>
    </xdr:from>
    <xdr:to>
      <xdr:col>64</xdr:col>
      <xdr:colOff>73025</xdr:colOff>
      <xdr:row>33</xdr:row>
      <xdr:rowOff>107731</xdr:rowOff>
    </xdr:to>
    <xdr:cxnSp macro="">
      <xdr:nvCxnSpPr>
        <xdr:cNvPr id="151" name="直線コネクタ 150">
          <a:extLst>
            <a:ext uri="{FF2B5EF4-FFF2-40B4-BE49-F238E27FC236}">
              <a16:creationId xmlns:a16="http://schemas.microsoft.com/office/drawing/2014/main" id="{00000000-0008-0000-0000-000097000000}"/>
            </a:ext>
          </a:extLst>
        </xdr:cNvPr>
        <xdr:cNvCxnSpPr/>
      </xdr:nvCxnSpPr>
      <xdr:spPr>
        <a:xfrm flipV="1">
          <a:off x="11798300" y="5705249"/>
          <a:ext cx="762000" cy="60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58211</xdr:rowOff>
    </xdr:from>
    <xdr:ext cx="469744" cy="259045"/>
    <xdr:sp macro="" textlink="">
      <xdr:nvSpPr>
        <xdr:cNvPr id="152" name="n_1aveValue債務償還比率">
          <a:extLst>
            <a:ext uri="{FF2B5EF4-FFF2-40B4-BE49-F238E27FC236}">
              <a16:creationId xmlns:a16="http://schemas.microsoft.com/office/drawing/2014/main" id="{00000000-0008-0000-0000-000098000000}"/>
            </a:ext>
          </a:extLst>
        </xdr:cNvPr>
        <xdr:cNvSpPr txBox="1"/>
      </xdr:nvSpPr>
      <xdr:spPr>
        <a:xfrm>
          <a:off x="13836727" y="503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65648</xdr:rowOff>
    </xdr:from>
    <xdr:ext cx="469744" cy="259045"/>
    <xdr:sp macro="" textlink="">
      <xdr:nvSpPr>
        <xdr:cNvPr id="153" name="n_2aveValue債務償還比率">
          <a:extLst>
            <a:ext uri="{FF2B5EF4-FFF2-40B4-BE49-F238E27FC236}">
              <a16:creationId xmlns:a16="http://schemas.microsoft.com/office/drawing/2014/main" id="{00000000-0008-0000-0000-000099000000}"/>
            </a:ext>
          </a:extLst>
        </xdr:cNvPr>
        <xdr:cNvSpPr txBox="1"/>
      </xdr:nvSpPr>
      <xdr:spPr>
        <a:xfrm>
          <a:off x="13087427" y="5037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108948</xdr:rowOff>
    </xdr:from>
    <xdr:ext cx="469744" cy="259045"/>
    <xdr:sp macro="" textlink="">
      <xdr:nvSpPr>
        <xdr:cNvPr id="154" name="n_3aveValue債務償還比率">
          <a:extLst>
            <a:ext uri="{FF2B5EF4-FFF2-40B4-BE49-F238E27FC236}">
              <a16:creationId xmlns:a16="http://schemas.microsoft.com/office/drawing/2014/main" id="{00000000-0008-0000-0000-00009A000000}"/>
            </a:ext>
          </a:extLst>
        </xdr:cNvPr>
        <xdr:cNvSpPr txBox="1"/>
      </xdr:nvSpPr>
      <xdr:spPr>
        <a:xfrm>
          <a:off x="12325427" y="5080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131018</xdr:rowOff>
    </xdr:from>
    <xdr:ext cx="469744" cy="259045"/>
    <xdr:sp macro="" textlink="">
      <xdr:nvSpPr>
        <xdr:cNvPr id="155" name="n_4aveValue債務償還比率">
          <a:extLst>
            <a:ext uri="{FF2B5EF4-FFF2-40B4-BE49-F238E27FC236}">
              <a16:creationId xmlns:a16="http://schemas.microsoft.com/office/drawing/2014/main" id="{00000000-0008-0000-0000-00009B000000}"/>
            </a:ext>
          </a:extLst>
        </xdr:cNvPr>
        <xdr:cNvSpPr txBox="1"/>
      </xdr:nvSpPr>
      <xdr:spPr>
        <a:xfrm>
          <a:off x="11563427" y="5103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9803</xdr:rowOff>
    </xdr:from>
    <xdr:ext cx="469744" cy="259045"/>
    <xdr:sp macro="" textlink="">
      <xdr:nvSpPr>
        <xdr:cNvPr id="156" name="n_1mainValue債務償還比率">
          <a:extLst>
            <a:ext uri="{FF2B5EF4-FFF2-40B4-BE49-F238E27FC236}">
              <a16:creationId xmlns:a16="http://schemas.microsoft.com/office/drawing/2014/main" id="{00000000-0008-0000-0000-00009C000000}"/>
            </a:ext>
          </a:extLst>
        </xdr:cNvPr>
        <xdr:cNvSpPr txBox="1"/>
      </xdr:nvSpPr>
      <xdr:spPr>
        <a:xfrm>
          <a:off x="13836727" y="5667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40629</xdr:rowOff>
    </xdr:from>
    <xdr:ext cx="469744" cy="259045"/>
    <xdr:sp macro="" textlink="">
      <xdr:nvSpPr>
        <xdr:cNvPr id="157" name="n_2mainValue債務償還比率">
          <a:extLst>
            <a:ext uri="{FF2B5EF4-FFF2-40B4-BE49-F238E27FC236}">
              <a16:creationId xmlns:a16="http://schemas.microsoft.com/office/drawing/2014/main" id="{00000000-0008-0000-0000-00009D000000}"/>
            </a:ext>
          </a:extLst>
        </xdr:cNvPr>
        <xdr:cNvSpPr txBox="1"/>
      </xdr:nvSpPr>
      <xdr:spPr>
        <a:xfrm>
          <a:off x="13087427" y="5698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89326</xdr:rowOff>
    </xdr:from>
    <xdr:ext cx="469744" cy="259045"/>
    <xdr:sp macro="" textlink="">
      <xdr:nvSpPr>
        <xdr:cNvPr id="158" name="n_3mainValue債務償還比率">
          <a:extLst>
            <a:ext uri="{FF2B5EF4-FFF2-40B4-BE49-F238E27FC236}">
              <a16:creationId xmlns:a16="http://schemas.microsoft.com/office/drawing/2014/main" id="{00000000-0008-0000-0000-00009E000000}"/>
            </a:ext>
          </a:extLst>
        </xdr:cNvPr>
        <xdr:cNvSpPr txBox="1"/>
      </xdr:nvSpPr>
      <xdr:spPr>
        <a:xfrm>
          <a:off x="12325427" y="5747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33</xdr:row>
      <xdr:rowOff>149658</xdr:rowOff>
    </xdr:from>
    <xdr:ext cx="560923" cy="259045"/>
    <xdr:sp macro="" textlink="">
      <xdr:nvSpPr>
        <xdr:cNvPr id="159" name="n_4mainValue債務償還比率">
          <a:extLst>
            <a:ext uri="{FF2B5EF4-FFF2-40B4-BE49-F238E27FC236}">
              <a16:creationId xmlns:a16="http://schemas.microsoft.com/office/drawing/2014/main" id="{00000000-0008-0000-0000-00009F000000}"/>
            </a:ext>
          </a:extLst>
        </xdr:cNvPr>
        <xdr:cNvSpPr txBox="1"/>
      </xdr:nvSpPr>
      <xdr:spPr>
        <a:xfrm>
          <a:off x="11517838" y="580750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0" name="正方形/長方形 159">
          <a:extLst>
            <a:ext uri="{FF2B5EF4-FFF2-40B4-BE49-F238E27FC236}">
              <a16:creationId xmlns:a16="http://schemas.microsoft.com/office/drawing/2014/main" id="{00000000-0008-0000-0000-0000A0000000}"/>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1" name="正方形/長方形 160">
          <a:extLst>
            <a:ext uri="{FF2B5EF4-FFF2-40B4-BE49-F238E27FC236}">
              <a16:creationId xmlns:a16="http://schemas.microsoft.com/office/drawing/2014/main" id="{00000000-0008-0000-0000-0000A1000000}"/>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2" name="テキスト ボックス 161">
          <a:extLst>
            <a:ext uri="{FF2B5EF4-FFF2-40B4-BE49-F238E27FC236}">
              <a16:creationId xmlns:a16="http://schemas.microsoft.com/office/drawing/2014/main" id="{00000000-0008-0000-0000-0000A2000000}"/>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3" name="テキスト ボックス 162">
          <a:extLst>
            <a:ext uri="{FF2B5EF4-FFF2-40B4-BE49-F238E27FC236}">
              <a16:creationId xmlns:a16="http://schemas.microsoft.com/office/drawing/2014/main" id="{00000000-0008-0000-0000-0000A3000000}"/>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4" name="テキスト ボックス 163">
          <a:extLst>
            <a:ext uri="{FF2B5EF4-FFF2-40B4-BE49-F238E27FC236}">
              <a16:creationId xmlns:a16="http://schemas.microsoft.com/office/drawing/2014/main" id="{00000000-0008-0000-0000-0000A4000000}"/>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和歌山県橋本市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61,774
61,421
130.55
34,889,718
33,723,103
1,123,932
16,483,523
29,983,418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13.2
86.4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1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00000000-0008-0000-01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74567</xdr:rowOff>
    </xdr:to>
    <xdr:cxnSp macro="">
      <xdr:nvCxnSpPr>
        <xdr:cNvPr id="58" name="直線コネクタ 57">
          <a:extLst>
            <a:ext uri="{FF2B5EF4-FFF2-40B4-BE49-F238E27FC236}">
              <a16:creationId xmlns:a16="http://schemas.microsoft.com/office/drawing/2014/main" id="{00000000-0008-0000-0100-00003A000000}"/>
            </a:ext>
          </a:extLst>
        </xdr:cNvPr>
        <xdr:cNvCxnSpPr/>
      </xdr:nvCxnSpPr>
      <xdr:spPr>
        <a:xfrm flipV="1">
          <a:off x="4634865" y="5660572"/>
          <a:ext cx="0" cy="1614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78394</xdr:rowOff>
    </xdr:from>
    <xdr:ext cx="405111" cy="259045"/>
    <xdr:sp macro="" textlink="">
      <xdr:nvSpPr>
        <xdr:cNvPr id="59" name="【道路】&#10;有形固定資産減価償却率最小値テキスト">
          <a:extLst>
            <a:ext uri="{FF2B5EF4-FFF2-40B4-BE49-F238E27FC236}">
              <a16:creationId xmlns:a16="http://schemas.microsoft.com/office/drawing/2014/main" id="{00000000-0008-0000-0100-00003B000000}"/>
            </a:ext>
          </a:extLst>
        </xdr:cNvPr>
        <xdr:cNvSpPr txBox="1"/>
      </xdr:nvSpPr>
      <xdr:spPr>
        <a:xfrm>
          <a:off x="4673600" y="7279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74567</xdr:rowOff>
    </xdr:from>
    <xdr:to>
      <xdr:col>24</xdr:col>
      <xdr:colOff>152400</xdr:colOff>
      <xdr:row>42</xdr:row>
      <xdr:rowOff>74567</xdr:rowOff>
    </xdr:to>
    <xdr:cxnSp macro="">
      <xdr:nvCxnSpPr>
        <xdr:cNvPr id="60" name="直線コネクタ 59">
          <a:extLst>
            <a:ext uri="{FF2B5EF4-FFF2-40B4-BE49-F238E27FC236}">
              <a16:creationId xmlns:a16="http://schemas.microsoft.com/office/drawing/2014/main" id="{00000000-0008-0000-0100-00003C000000}"/>
            </a:ext>
          </a:extLst>
        </xdr:cNvPr>
        <xdr:cNvCxnSpPr/>
      </xdr:nvCxnSpPr>
      <xdr:spPr>
        <a:xfrm>
          <a:off x="4546600" y="727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00000000-0008-0000-0100-00003D000000}"/>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00000000-0008-0000-0100-00003E000000}"/>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114861</xdr:rowOff>
    </xdr:from>
    <xdr:ext cx="405111" cy="259045"/>
    <xdr:sp macro="" textlink="">
      <xdr:nvSpPr>
        <xdr:cNvPr id="63" name="【道路】&#10;有形固定資産減価償却率平均値テキスト">
          <a:extLst>
            <a:ext uri="{FF2B5EF4-FFF2-40B4-BE49-F238E27FC236}">
              <a16:creationId xmlns:a16="http://schemas.microsoft.com/office/drawing/2014/main" id="{00000000-0008-0000-0100-00003F000000}"/>
            </a:ext>
          </a:extLst>
        </xdr:cNvPr>
        <xdr:cNvSpPr txBox="1"/>
      </xdr:nvSpPr>
      <xdr:spPr>
        <a:xfrm>
          <a:off x="4673600" y="66299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136434</xdr:rowOff>
    </xdr:from>
    <xdr:to>
      <xdr:col>24</xdr:col>
      <xdr:colOff>114300</xdr:colOff>
      <xdr:row>39</xdr:row>
      <xdr:rowOff>66584</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4584700" y="665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116840</xdr:rowOff>
    </xdr:from>
    <xdr:to>
      <xdr:col>20</xdr:col>
      <xdr:colOff>38100</xdr:colOff>
      <xdr:row>39</xdr:row>
      <xdr:rowOff>46990</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3746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95613</xdr:rowOff>
    </xdr:from>
    <xdr:to>
      <xdr:col>15</xdr:col>
      <xdr:colOff>101600</xdr:colOff>
      <xdr:row>39</xdr:row>
      <xdr:rowOff>25763</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2857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72753</xdr:rowOff>
    </xdr:from>
    <xdr:to>
      <xdr:col>10</xdr:col>
      <xdr:colOff>165100</xdr:colOff>
      <xdr:row>39</xdr:row>
      <xdr:rowOff>2903</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968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48260</xdr:rowOff>
    </xdr:from>
    <xdr:to>
      <xdr:col>6</xdr:col>
      <xdr:colOff>38100</xdr:colOff>
      <xdr:row>38</xdr:row>
      <xdr:rowOff>149860</xdr:rowOff>
    </xdr:to>
    <xdr:sp macro="" textlink="">
      <xdr:nvSpPr>
        <xdr:cNvPr id="68" name="フローチャート: 判断 67">
          <a:extLst>
            <a:ext uri="{FF2B5EF4-FFF2-40B4-BE49-F238E27FC236}">
              <a16:creationId xmlns:a16="http://schemas.microsoft.com/office/drawing/2014/main" id="{00000000-0008-0000-0100-000044000000}"/>
            </a:ext>
          </a:extLst>
        </xdr:cNvPr>
        <xdr:cNvSpPr/>
      </xdr:nvSpPr>
      <xdr:spPr>
        <a:xfrm>
          <a:off x="1079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1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42</xdr:row>
      <xdr:rowOff>10704</xdr:rowOff>
    </xdr:from>
    <xdr:to>
      <xdr:col>20</xdr:col>
      <xdr:colOff>38100</xdr:colOff>
      <xdr:row>42</xdr:row>
      <xdr:rowOff>112304</xdr:rowOff>
    </xdr:to>
    <xdr:sp macro="" textlink="">
      <xdr:nvSpPr>
        <xdr:cNvPr id="74" name="楕円 73">
          <a:extLst>
            <a:ext uri="{FF2B5EF4-FFF2-40B4-BE49-F238E27FC236}">
              <a16:creationId xmlns:a16="http://schemas.microsoft.com/office/drawing/2014/main" id="{00000000-0008-0000-0100-00004A000000}"/>
            </a:ext>
          </a:extLst>
        </xdr:cNvPr>
        <xdr:cNvSpPr/>
      </xdr:nvSpPr>
      <xdr:spPr>
        <a:xfrm>
          <a:off x="3746500" y="721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42</xdr:row>
      <xdr:rowOff>2540</xdr:rowOff>
    </xdr:from>
    <xdr:to>
      <xdr:col>15</xdr:col>
      <xdr:colOff>101600</xdr:colOff>
      <xdr:row>42</xdr:row>
      <xdr:rowOff>104140</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2857500" y="720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42</xdr:row>
      <xdr:rowOff>53340</xdr:rowOff>
    </xdr:from>
    <xdr:to>
      <xdr:col>19</xdr:col>
      <xdr:colOff>177800</xdr:colOff>
      <xdr:row>42</xdr:row>
      <xdr:rowOff>61504</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2908300" y="7254240"/>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165826</xdr:rowOff>
    </xdr:from>
    <xdr:to>
      <xdr:col>10</xdr:col>
      <xdr:colOff>165100</xdr:colOff>
      <xdr:row>42</xdr:row>
      <xdr:rowOff>95976</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1968500" y="719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42</xdr:row>
      <xdr:rowOff>45176</xdr:rowOff>
    </xdr:from>
    <xdr:to>
      <xdr:col>15</xdr:col>
      <xdr:colOff>50800</xdr:colOff>
      <xdr:row>42</xdr:row>
      <xdr:rowOff>53340</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019300" y="7246076"/>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160927</xdr:rowOff>
    </xdr:from>
    <xdr:to>
      <xdr:col>6</xdr:col>
      <xdr:colOff>38100</xdr:colOff>
      <xdr:row>42</xdr:row>
      <xdr:rowOff>91077</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079500" y="719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42</xdr:row>
      <xdr:rowOff>40277</xdr:rowOff>
    </xdr:from>
    <xdr:to>
      <xdr:col>10</xdr:col>
      <xdr:colOff>114300</xdr:colOff>
      <xdr:row>42</xdr:row>
      <xdr:rowOff>45176</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1130300" y="7241177"/>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63517</xdr:rowOff>
    </xdr:from>
    <xdr:ext cx="405111" cy="259045"/>
    <xdr:sp macro="" textlink="">
      <xdr:nvSpPr>
        <xdr:cNvPr id="81" name="n_1aveValue【道路】&#10;有形固定資産減価償却率">
          <a:extLst>
            <a:ext uri="{FF2B5EF4-FFF2-40B4-BE49-F238E27FC236}">
              <a16:creationId xmlns:a16="http://schemas.microsoft.com/office/drawing/2014/main" id="{00000000-0008-0000-0100-000051000000}"/>
            </a:ext>
          </a:extLst>
        </xdr:cNvPr>
        <xdr:cNvSpPr txBox="1"/>
      </xdr:nvSpPr>
      <xdr:spPr>
        <a:xfrm>
          <a:off x="3582044" y="640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42290</xdr:rowOff>
    </xdr:from>
    <xdr:ext cx="405111" cy="259045"/>
    <xdr:sp macro="" textlink="">
      <xdr:nvSpPr>
        <xdr:cNvPr id="82" name="n_2aveValue【道路】&#10;有形固定資産減価償却率">
          <a:extLst>
            <a:ext uri="{FF2B5EF4-FFF2-40B4-BE49-F238E27FC236}">
              <a16:creationId xmlns:a16="http://schemas.microsoft.com/office/drawing/2014/main" id="{00000000-0008-0000-0100-000052000000}"/>
            </a:ext>
          </a:extLst>
        </xdr:cNvPr>
        <xdr:cNvSpPr txBox="1"/>
      </xdr:nvSpPr>
      <xdr:spPr>
        <a:xfrm>
          <a:off x="2705744" y="638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19430</xdr:rowOff>
    </xdr:from>
    <xdr:ext cx="405111" cy="259045"/>
    <xdr:sp macro="" textlink="">
      <xdr:nvSpPr>
        <xdr:cNvPr id="83" name="n_3aveValue【道路】&#10;有形固定資産減価償却率">
          <a:extLst>
            <a:ext uri="{FF2B5EF4-FFF2-40B4-BE49-F238E27FC236}">
              <a16:creationId xmlns:a16="http://schemas.microsoft.com/office/drawing/2014/main" id="{00000000-0008-0000-0100-000053000000}"/>
            </a:ext>
          </a:extLst>
        </xdr:cNvPr>
        <xdr:cNvSpPr txBox="1"/>
      </xdr:nvSpPr>
      <xdr:spPr>
        <a:xfrm>
          <a:off x="1816744" y="636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166387</xdr:rowOff>
    </xdr:from>
    <xdr:ext cx="405111" cy="259045"/>
    <xdr:sp macro="" textlink="">
      <xdr:nvSpPr>
        <xdr:cNvPr id="84" name="n_4aveValue【道路】&#10;有形固定資産減価償却率">
          <a:extLst>
            <a:ext uri="{FF2B5EF4-FFF2-40B4-BE49-F238E27FC236}">
              <a16:creationId xmlns:a16="http://schemas.microsoft.com/office/drawing/2014/main" id="{00000000-0008-0000-0100-000054000000}"/>
            </a:ext>
          </a:extLst>
        </xdr:cNvPr>
        <xdr:cNvSpPr txBox="1"/>
      </xdr:nvSpPr>
      <xdr:spPr>
        <a:xfrm>
          <a:off x="927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42</xdr:row>
      <xdr:rowOff>103431</xdr:rowOff>
    </xdr:from>
    <xdr:ext cx="405111" cy="259045"/>
    <xdr:sp macro="" textlink="">
      <xdr:nvSpPr>
        <xdr:cNvPr id="85" name="n_1mainValue【道路】&#10;有形固定資産減価償却率">
          <a:extLst>
            <a:ext uri="{FF2B5EF4-FFF2-40B4-BE49-F238E27FC236}">
              <a16:creationId xmlns:a16="http://schemas.microsoft.com/office/drawing/2014/main" id="{00000000-0008-0000-0100-000055000000}"/>
            </a:ext>
          </a:extLst>
        </xdr:cNvPr>
        <xdr:cNvSpPr txBox="1"/>
      </xdr:nvSpPr>
      <xdr:spPr>
        <a:xfrm>
          <a:off x="3582044" y="7304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42</xdr:row>
      <xdr:rowOff>95267</xdr:rowOff>
    </xdr:from>
    <xdr:ext cx="405111" cy="259045"/>
    <xdr:sp macro="" textlink="">
      <xdr:nvSpPr>
        <xdr:cNvPr id="86" name="n_2mainValue【道路】&#10;有形固定資産減価償却率">
          <a:extLst>
            <a:ext uri="{FF2B5EF4-FFF2-40B4-BE49-F238E27FC236}">
              <a16:creationId xmlns:a16="http://schemas.microsoft.com/office/drawing/2014/main" id="{00000000-0008-0000-0100-000056000000}"/>
            </a:ext>
          </a:extLst>
        </xdr:cNvPr>
        <xdr:cNvSpPr txBox="1"/>
      </xdr:nvSpPr>
      <xdr:spPr>
        <a:xfrm>
          <a:off x="2705744" y="729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42</xdr:row>
      <xdr:rowOff>87103</xdr:rowOff>
    </xdr:from>
    <xdr:ext cx="405111" cy="259045"/>
    <xdr:sp macro="" textlink="">
      <xdr:nvSpPr>
        <xdr:cNvPr id="87" name="n_3mainValue【道路】&#10;有形固定資産減価償却率">
          <a:extLst>
            <a:ext uri="{FF2B5EF4-FFF2-40B4-BE49-F238E27FC236}">
              <a16:creationId xmlns:a16="http://schemas.microsoft.com/office/drawing/2014/main" id="{00000000-0008-0000-0100-000057000000}"/>
            </a:ext>
          </a:extLst>
        </xdr:cNvPr>
        <xdr:cNvSpPr txBox="1"/>
      </xdr:nvSpPr>
      <xdr:spPr>
        <a:xfrm>
          <a:off x="1816744" y="7288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42</xdr:row>
      <xdr:rowOff>82204</xdr:rowOff>
    </xdr:from>
    <xdr:ext cx="405111" cy="259045"/>
    <xdr:sp macro="" textlink="">
      <xdr:nvSpPr>
        <xdr:cNvPr id="88" name="n_4mainValue【道路】&#10;有形固定資産減価償却率">
          <a:extLst>
            <a:ext uri="{FF2B5EF4-FFF2-40B4-BE49-F238E27FC236}">
              <a16:creationId xmlns:a16="http://schemas.microsoft.com/office/drawing/2014/main" id="{00000000-0008-0000-0100-000058000000}"/>
            </a:ext>
          </a:extLst>
        </xdr:cNvPr>
        <xdr:cNvSpPr txBox="1"/>
      </xdr:nvSpPr>
      <xdr:spPr>
        <a:xfrm>
          <a:off x="927744" y="7283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100-00005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100-00005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00000000-0008-0000-0100-000061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100-000062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a:extLst>
            <a:ext uri="{FF2B5EF4-FFF2-40B4-BE49-F238E27FC236}">
              <a16:creationId xmlns:a16="http://schemas.microsoft.com/office/drawing/2014/main" id="{00000000-0008-0000-0100-000063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1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1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36</xdr:row>
      <xdr:rowOff>18723</xdr:rowOff>
    </xdr:from>
    <xdr:to>
      <xdr:col>54</xdr:col>
      <xdr:colOff>189865</xdr:colOff>
      <xdr:row>42</xdr:row>
      <xdr:rowOff>91777</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flipV="1">
          <a:off x="10476865" y="6190923"/>
          <a:ext cx="0" cy="1101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95604</xdr:rowOff>
    </xdr:from>
    <xdr:ext cx="469744" cy="259045"/>
    <xdr:sp macro="" textlink="">
      <xdr:nvSpPr>
        <xdr:cNvPr id="115" name="【道路】&#10;一人当たり延長最小値テキスト">
          <a:extLst>
            <a:ext uri="{FF2B5EF4-FFF2-40B4-BE49-F238E27FC236}">
              <a16:creationId xmlns:a16="http://schemas.microsoft.com/office/drawing/2014/main" id="{00000000-0008-0000-0100-000073000000}"/>
            </a:ext>
          </a:extLst>
        </xdr:cNvPr>
        <xdr:cNvSpPr txBox="1"/>
      </xdr:nvSpPr>
      <xdr:spPr>
        <a:xfrm>
          <a:off x="10515600" y="7296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91777</xdr:rowOff>
    </xdr:from>
    <xdr:to>
      <xdr:col>55</xdr:col>
      <xdr:colOff>88900</xdr:colOff>
      <xdr:row>42</xdr:row>
      <xdr:rowOff>91777</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a:off x="10388600" y="7292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34</xdr:row>
      <xdr:rowOff>136850</xdr:rowOff>
    </xdr:from>
    <xdr:ext cx="534377" cy="259045"/>
    <xdr:sp macro="" textlink="">
      <xdr:nvSpPr>
        <xdr:cNvPr id="117" name="【道路】&#10;一人当たり延長最大値テキスト">
          <a:extLst>
            <a:ext uri="{FF2B5EF4-FFF2-40B4-BE49-F238E27FC236}">
              <a16:creationId xmlns:a16="http://schemas.microsoft.com/office/drawing/2014/main" id="{00000000-0008-0000-0100-000075000000}"/>
            </a:ext>
          </a:extLst>
        </xdr:cNvPr>
        <xdr:cNvSpPr txBox="1"/>
      </xdr:nvSpPr>
      <xdr:spPr>
        <a:xfrm>
          <a:off x="10515600" y="596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18723</xdr:rowOff>
    </xdr:from>
    <xdr:to>
      <xdr:col>55</xdr:col>
      <xdr:colOff>88900</xdr:colOff>
      <xdr:row>36</xdr:row>
      <xdr:rowOff>18723</xdr:rowOff>
    </xdr:to>
    <xdr:cxnSp macro="">
      <xdr:nvCxnSpPr>
        <xdr:cNvPr id="118" name="直線コネクタ 117">
          <a:extLst>
            <a:ext uri="{FF2B5EF4-FFF2-40B4-BE49-F238E27FC236}">
              <a16:creationId xmlns:a16="http://schemas.microsoft.com/office/drawing/2014/main" id="{00000000-0008-0000-0100-000076000000}"/>
            </a:ext>
          </a:extLst>
        </xdr:cNvPr>
        <xdr:cNvCxnSpPr/>
      </xdr:nvCxnSpPr>
      <xdr:spPr>
        <a:xfrm>
          <a:off x="10388600" y="6190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119694</xdr:rowOff>
    </xdr:from>
    <xdr:ext cx="469744" cy="259045"/>
    <xdr:sp macro="" textlink="">
      <xdr:nvSpPr>
        <xdr:cNvPr id="119" name="【道路】&#10;一人当たり延長平均値テキスト">
          <a:extLst>
            <a:ext uri="{FF2B5EF4-FFF2-40B4-BE49-F238E27FC236}">
              <a16:creationId xmlns:a16="http://schemas.microsoft.com/office/drawing/2014/main" id="{00000000-0008-0000-0100-000077000000}"/>
            </a:ext>
          </a:extLst>
        </xdr:cNvPr>
        <xdr:cNvSpPr txBox="1"/>
      </xdr:nvSpPr>
      <xdr:spPr>
        <a:xfrm>
          <a:off x="10515600" y="69776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141267</xdr:rowOff>
    </xdr:from>
    <xdr:to>
      <xdr:col>55</xdr:col>
      <xdr:colOff>50800</xdr:colOff>
      <xdr:row>41</xdr:row>
      <xdr:rowOff>71417</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10426700" y="699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143129</xdr:rowOff>
    </xdr:from>
    <xdr:to>
      <xdr:col>50</xdr:col>
      <xdr:colOff>165100</xdr:colOff>
      <xdr:row>41</xdr:row>
      <xdr:rowOff>73279</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9588500" y="70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147962</xdr:rowOff>
    </xdr:from>
    <xdr:to>
      <xdr:col>46</xdr:col>
      <xdr:colOff>38100</xdr:colOff>
      <xdr:row>41</xdr:row>
      <xdr:rowOff>78112</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8699500" y="700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106390</xdr:rowOff>
    </xdr:from>
    <xdr:to>
      <xdr:col>41</xdr:col>
      <xdr:colOff>101600</xdr:colOff>
      <xdr:row>41</xdr:row>
      <xdr:rowOff>36540</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7810500" y="6964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110210</xdr:rowOff>
    </xdr:from>
    <xdr:to>
      <xdr:col>36</xdr:col>
      <xdr:colOff>165100</xdr:colOff>
      <xdr:row>41</xdr:row>
      <xdr:rowOff>40360</xdr:rowOff>
    </xdr:to>
    <xdr:sp macro="" textlink="">
      <xdr:nvSpPr>
        <xdr:cNvPr id="124" name="フローチャート: 判断 123">
          <a:extLst>
            <a:ext uri="{FF2B5EF4-FFF2-40B4-BE49-F238E27FC236}">
              <a16:creationId xmlns:a16="http://schemas.microsoft.com/office/drawing/2014/main" id="{00000000-0008-0000-0100-00007C000000}"/>
            </a:ext>
          </a:extLst>
        </xdr:cNvPr>
        <xdr:cNvSpPr/>
      </xdr:nvSpPr>
      <xdr:spPr>
        <a:xfrm>
          <a:off x="6921500" y="6968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78174</xdr:rowOff>
    </xdr:from>
    <xdr:to>
      <xdr:col>50</xdr:col>
      <xdr:colOff>165100</xdr:colOff>
      <xdr:row>41</xdr:row>
      <xdr:rowOff>8324</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9588500" y="6936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81342</xdr:rowOff>
    </xdr:from>
    <xdr:to>
      <xdr:col>46</xdr:col>
      <xdr:colOff>38100</xdr:colOff>
      <xdr:row>41</xdr:row>
      <xdr:rowOff>11492</xdr:rowOff>
    </xdr:to>
    <xdr:sp macro="" textlink="">
      <xdr:nvSpPr>
        <xdr:cNvPr id="131" name="楕円 130">
          <a:extLst>
            <a:ext uri="{FF2B5EF4-FFF2-40B4-BE49-F238E27FC236}">
              <a16:creationId xmlns:a16="http://schemas.microsoft.com/office/drawing/2014/main" id="{00000000-0008-0000-0100-000083000000}"/>
            </a:ext>
          </a:extLst>
        </xdr:cNvPr>
        <xdr:cNvSpPr/>
      </xdr:nvSpPr>
      <xdr:spPr>
        <a:xfrm>
          <a:off x="8699500" y="693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128974</xdr:rowOff>
    </xdr:from>
    <xdr:to>
      <xdr:col>50</xdr:col>
      <xdr:colOff>114300</xdr:colOff>
      <xdr:row>40</xdr:row>
      <xdr:rowOff>132142</xdr:rowOff>
    </xdr:to>
    <xdr:cxnSp macro="">
      <xdr:nvCxnSpPr>
        <xdr:cNvPr id="132" name="直線コネクタ 131">
          <a:extLst>
            <a:ext uri="{FF2B5EF4-FFF2-40B4-BE49-F238E27FC236}">
              <a16:creationId xmlns:a16="http://schemas.microsoft.com/office/drawing/2014/main" id="{00000000-0008-0000-0100-000084000000}"/>
            </a:ext>
          </a:extLst>
        </xdr:cNvPr>
        <xdr:cNvCxnSpPr/>
      </xdr:nvCxnSpPr>
      <xdr:spPr>
        <a:xfrm flipV="1">
          <a:off x="8750300" y="6986974"/>
          <a:ext cx="889000" cy="3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85130</xdr:rowOff>
    </xdr:from>
    <xdr:to>
      <xdr:col>41</xdr:col>
      <xdr:colOff>101600</xdr:colOff>
      <xdr:row>41</xdr:row>
      <xdr:rowOff>15280</xdr:rowOff>
    </xdr:to>
    <xdr:sp macro="" textlink="">
      <xdr:nvSpPr>
        <xdr:cNvPr id="133" name="楕円 132">
          <a:extLst>
            <a:ext uri="{FF2B5EF4-FFF2-40B4-BE49-F238E27FC236}">
              <a16:creationId xmlns:a16="http://schemas.microsoft.com/office/drawing/2014/main" id="{00000000-0008-0000-0100-000085000000}"/>
            </a:ext>
          </a:extLst>
        </xdr:cNvPr>
        <xdr:cNvSpPr/>
      </xdr:nvSpPr>
      <xdr:spPr>
        <a:xfrm>
          <a:off x="7810500" y="694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132142</xdr:rowOff>
    </xdr:from>
    <xdr:to>
      <xdr:col>45</xdr:col>
      <xdr:colOff>177800</xdr:colOff>
      <xdr:row>40</xdr:row>
      <xdr:rowOff>135930</xdr:rowOff>
    </xdr:to>
    <xdr:cxnSp macro="">
      <xdr:nvCxnSpPr>
        <xdr:cNvPr id="134" name="直線コネクタ 133">
          <a:extLst>
            <a:ext uri="{FF2B5EF4-FFF2-40B4-BE49-F238E27FC236}">
              <a16:creationId xmlns:a16="http://schemas.microsoft.com/office/drawing/2014/main" id="{00000000-0008-0000-0100-000086000000}"/>
            </a:ext>
          </a:extLst>
        </xdr:cNvPr>
        <xdr:cNvCxnSpPr/>
      </xdr:nvCxnSpPr>
      <xdr:spPr>
        <a:xfrm flipV="1">
          <a:off x="7861300" y="6990142"/>
          <a:ext cx="889000" cy="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33</xdr:row>
      <xdr:rowOff>47639</xdr:rowOff>
    </xdr:from>
    <xdr:to>
      <xdr:col>36</xdr:col>
      <xdr:colOff>165100</xdr:colOff>
      <xdr:row>33</xdr:row>
      <xdr:rowOff>149239</xdr:rowOff>
    </xdr:to>
    <xdr:sp macro="" textlink="">
      <xdr:nvSpPr>
        <xdr:cNvPr id="135" name="楕円 134">
          <a:extLst>
            <a:ext uri="{FF2B5EF4-FFF2-40B4-BE49-F238E27FC236}">
              <a16:creationId xmlns:a16="http://schemas.microsoft.com/office/drawing/2014/main" id="{00000000-0008-0000-0100-000087000000}"/>
            </a:ext>
          </a:extLst>
        </xdr:cNvPr>
        <xdr:cNvSpPr/>
      </xdr:nvSpPr>
      <xdr:spPr>
        <a:xfrm>
          <a:off x="6921500" y="570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33</xdr:row>
      <xdr:rowOff>98439</xdr:rowOff>
    </xdr:from>
    <xdr:to>
      <xdr:col>41</xdr:col>
      <xdr:colOff>50800</xdr:colOff>
      <xdr:row>40</xdr:row>
      <xdr:rowOff>135930</xdr:rowOff>
    </xdr:to>
    <xdr:cxnSp macro="">
      <xdr:nvCxnSpPr>
        <xdr:cNvPr id="136" name="直線コネクタ 135">
          <a:extLst>
            <a:ext uri="{FF2B5EF4-FFF2-40B4-BE49-F238E27FC236}">
              <a16:creationId xmlns:a16="http://schemas.microsoft.com/office/drawing/2014/main" id="{00000000-0008-0000-0100-000088000000}"/>
            </a:ext>
          </a:extLst>
        </xdr:cNvPr>
        <xdr:cNvCxnSpPr/>
      </xdr:nvCxnSpPr>
      <xdr:spPr>
        <a:xfrm>
          <a:off x="6972300" y="5756289"/>
          <a:ext cx="889000" cy="123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64406</xdr:rowOff>
    </xdr:from>
    <xdr:ext cx="469744" cy="259045"/>
    <xdr:sp macro="" textlink="">
      <xdr:nvSpPr>
        <xdr:cNvPr id="137" name="n_1aveValue【道路】&#10;一人当たり延長">
          <a:extLst>
            <a:ext uri="{FF2B5EF4-FFF2-40B4-BE49-F238E27FC236}">
              <a16:creationId xmlns:a16="http://schemas.microsoft.com/office/drawing/2014/main" id="{00000000-0008-0000-0100-000089000000}"/>
            </a:ext>
          </a:extLst>
        </xdr:cNvPr>
        <xdr:cNvSpPr txBox="1"/>
      </xdr:nvSpPr>
      <xdr:spPr>
        <a:xfrm>
          <a:off x="9391727" y="7093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69239</xdr:rowOff>
    </xdr:from>
    <xdr:ext cx="469744" cy="259045"/>
    <xdr:sp macro="" textlink="">
      <xdr:nvSpPr>
        <xdr:cNvPr id="138" name="n_2aveValue【道路】&#10;一人当たり延長">
          <a:extLst>
            <a:ext uri="{FF2B5EF4-FFF2-40B4-BE49-F238E27FC236}">
              <a16:creationId xmlns:a16="http://schemas.microsoft.com/office/drawing/2014/main" id="{00000000-0008-0000-0100-00008A000000}"/>
            </a:ext>
          </a:extLst>
        </xdr:cNvPr>
        <xdr:cNvSpPr txBox="1"/>
      </xdr:nvSpPr>
      <xdr:spPr>
        <a:xfrm>
          <a:off x="8515427" y="7098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27667</xdr:rowOff>
    </xdr:from>
    <xdr:ext cx="469744" cy="259045"/>
    <xdr:sp macro="" textlink="">
      <xdr:nvSpPr>
        <xdr:cNvPr id="139" name="n_3aveValue【道路】&#10;一人当たり延長">
          <a:extLst>
            <a:ext uri="{FF2B5EF4-FFF2-40B4-BE49-F238E27FC236}">
              <a16:creationId xmlns:a16="http://schemas.microsoft.com/office/drawing/2014/main" id="{00000000-0008-0000-0100-00008B000000}"/>
            </a:ext>
          </a:extLst>
        </xdr:cNvPr>
        <xdr:cNvSpPr txBox="1"/>
      </xdr:nvSpPr>
      <xdr:spPr>
        <a:xfrm>
          <a:off x="7626427" y="7057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31487</xdr:rowOff>
    </xdr:from>
    <xdr:ext cx="469744" cy="259045"/>
    <xdr:sp macro="" textlink="">
      <xdr:nvSpPr>
        <xdr:cNvPr id="140" name="n_4aveValue【道路】&#10;一人当たり延長">
          <a:extLst>
            <a:ext uri="{FF2B5EF4-FFF2-40B4-BE49-F238E27FC236}">
              <a16:creationId xmlns:a16="http://schemas.microsoft.com/office/drawing/2014/main" id="{00000000-0008-0000-0100-00008C000000}"/>
            </a:ext>
          </a:extLst>
        </xdr:cNvPr>
        <xdr:cNvSpPr txBox="1"/>
      </xdr:nvSpPr>
      <xdr:spPr>
        <a:xfrm>
          <a:off x="6737427" y="7060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24851</xdr:rowOff>
    </xdr:from>
    <xdr:ext cx="469744" cy="259045"/>
    <xdr:sp macro="" textlink="">
      <xdr:nvSpPr>
        <xdr:cNvPr id="141" name="n_1mainValue【道路】&#10;一人当たり延長">
          <a:extLst>
            <a:ext uri="{FF2B5EF4-FFF2-40B4-BE49-F238E27FC236}">
              <a16:creationId xmlns:a16="http://schemas.microsoft.com/office/drawing/2014/main" id="{00000000-0008-0000-0100-00008D000000}"/>
            </a:ext>
          </a:extLst>
        </xdr:cNvPr>
        <xdr:cNvSpPr txBox="1"/>
      </xdr:nvSpPr>
      <xdr:spPr>
        <a:xfrm>
          <a:off x="9391727" y="6711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28019</xdr:rowOff>
    </xdr:from>
    <xdr:ext cx="469744" cy="259045"/>
    <xdr:sp macro="" textlink="">
      <xdr:nvSpPr>
        <xdr:cNvPr id="142" name="n_2mainValue【道路】&#10;一人当たり延長">
          <a:extLst>
            <a:ext uri="{FF2B5EF4-FFF2-40B4-BE49-F238E27FC236}">
              <a16:creationId xmlns:a16="http://schemas.microsoft.com/office/drawing/2014/main" id="{00000000-0008-0000-0100-00008E000000}"/>
            </a:ext>
          </a:extLst>
        </xdr:cNvPr>
        <xdr:cNvSpPr txBox="1"/>
      </xdr:nvSpPr>
      <xdr:spPr>
        <a:xfrm>
          <a:off x="8515427" y="6714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31807</xdr:rowOff>
    </xdr:from>
    <xdr:ext cx="469744" cy="259045"/>
    <xdr:sp macro="" textlink="">
      <xdr:nvSpPr>
        <xdr:cNvPr id="143" name="n_3mainValue【道路】&#10;一人当たり延長">
          <a:extLst>
            <a:ext uri="{FF2B5EF4-FFF2-40B4-BE49-F238E27FC236}">
              <a16:creationId xmlns:a16="http://schemas.microsoft.com/office/drawing/2014/main" id="{00000000-0008-0000-0100-00008F000000}"/>
            </a:ext>
          </a:extLst>
        </xdr:cNvPr>
        <xdr:cNvSpPr txBox="1"/>
      </xdr:nvSpPr>
      <xdr:spPr>
        <a:xfrm>
          <a:off x="7626427" y="6718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31</xdr:row>
      <xdr:rowOff>165766</xdr:rowOff>
    </xdr:from>
    <xdr:ext cx="534377" cy="259045"/>
    <xdr:sp macro="" textlink="">
      <xdr:nvSpPr>
        <xdr:cNvPr id="144" name="n_4mainValue【道路】&#10;一人当たり延長">
          <a:extLst>
            <a:ext uri="{FF2B5EF4-FFF2-40B4-BE49-F238E27FC236}">
              <a16:creationId xmlns:a16="http://schemas.microsoft.com/office/drawing/2014/main" id="{00000000-0008-0000-0100-000090000000}"/>
            </a:ext>
          </a:extLst>
        </xdr:cNvPr>
        <xdr:cNvSpPr txBox="1"/>
      </xdr:nvSpPr>
      <xdr:spPr>
        <a:xfrm>
          <a:off x="6705111" y="5480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a:extLst>
            <a:ext uri="{FF2B5EF4-FFF2-40B4-BE49-F238E27FC236}">
              <a16:creationId xmlns:a16="http://schemas.microsoft.com/office/drawing/2014/main" id="{00000000-0008-0000-0100-00009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a:extLst>
            <a:ext uri="{FF2B5EF4-FFF2-40B4-BE49-F238E27FC236}">
              <a16:creationId xmlns:a16="http://schemas.microsoft.com/office/drawing/2014/main" id="{00000000-0008-0000-0100-00009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a:extLst>
            <a:ext uri="{FF2B5EF4-FFF2-40B4-BE49-F238E27FC236}">
              <a16:creationId xmlns:a16="http://schemas.microsoft.com/office/drawing/2014/main" id="{00000000-0008-0000-0100-00009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a:extLst>
            <a:ext uri="{FF2B5EF4-FFF2-40B4-BE49-F238E27FC236}">
              <a16:creationId xmlns:a16="http://schemas.microsoft.com/office/drawing/2014/main" id="{00000000-0008-0000-0100-00009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a:extLst>
            <a:ext uri="{FF2B5EF4-FFF2-40B4-BE49-F238E27FC236}">
              <a16:creationId xmlns:a16="http://schemas.microsoft.com/office/drawing/2014/main" id="{00000000-0008-0000-0100-00009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a:extLst>
            <a:ext uri="{FF2B5EF4-FFF2-40B4-BE49-F238E27FC236}">
              <a16:creationId xmlns:a16="http://schemas.microsoft.com/office/drawing/2014/main" id="{00000000-0008-0000-0100-00009B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6" name="直線コネクタ 155">
          <a:extLst>
            <a:ext uri="{FF2B5EF4-FFF2-40B4-BE49-F238E27FC236}">
              <a16:creationId xmlns:a16="http://schemas.microsoft.com/office/drawing/2014/main" id="{00000000-0008-0000-0100-00009C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7" name="テキスト ボックス 156">
          <a:extLst>
            <a:ext uri="{FF2B5EF4-FFF2-40B4-BE49-F238E27FC236}">
              <a16:creationId xmlns:a16="http://schemas.microsoft.com/office/drawing/2014/main" id="{00000000-0008-0000-0100-00009D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8" name="直線コネクタ 157">
          <a:extLst>
            <a:ext uri="{FF2B5EF4-FFF2-40B4-BE49-F238E27FC236}">
              <a16:creationId xmlns:a16="http://schemas.microsoft.com/office/drawing/2014/main" id="{00000000-0008-0000-0100-00009E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9" name="テキスト ボックス 158">
          <a:extLst>
            <a:ext uri="{FF2B5EF4-FFF2-40B4-BE49-F238E27FC236}">
              <a16:creationId xmlns:a16="http://schemas.microsoft.com/office/drawing/2014/main" id="{00000000-0008-0000-0100-00009F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0" name="直線コネクタ 159">
          <a:extLst>
            <a:ext uri="{FF2B5EF4-FFF2-40B4-BE49-F238E27FC236}">
              <a16:creationId xmlns:a16="http://schemas.microsoft.com/office/drawing/2014/main" id="{00000000-0008-0000-0100-0000A0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1" name="テキスト ボックス 160">
          <a:extLst>
            <a:ext uri="{FF2B5EF4-FFF2-40B4-BE49-F238E27FC236}">
              <a16:creationId xmlns:a16="http://schemas.microsoft.com/office/drawing/2014/main" id="{00000000-0008-0000-0100-0000A1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2" name="直線コネクタ 161">
          <a:extLst>
            <a:ext uri="{FF2B5EF4-FFF2-40B4-BE49-F238E27FC236}">
              <a16:creationId xmlns:a16="http://schemas.microsoft.com/office/drawing/2014/main" id="{00000000-0008-0000-0100-0000A2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3" name="テキスト ボックス 162">
          <a:extLst>
            <a:ext uri="{FF2B5EF4-FFF2-40B4-BE49-F238E27FC236}">
              <a16:creationId xmlns:a16="http://schemas.microsoft.com/office/drawing/2014/main" id="{00000000-0008-0000-0100-0000A3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4" name="直線コネクタ 163">
          <a:extLst>
            <a:ext uri="{FF2B5EF4-FFF2-40B4-BE49-F238E27FC236}">
              <a16:creationId xmlns:a16="http://schemas.microsoft.com/office/drawing/2014/main" id="{00000000-0008-0000-0100-0000A4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5" name="テキスト ボックス 164">
          <a:extLst>
            <a:ext uri="{FF2B5EF4-FFF2-40B4-BE49-F238E27FC236}">
              <a16:creationId xmlns:a16="http://schemas.microsoft.com/office/drawing/2014/main" id="{00000000-0008-0000-0100-0000A5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6" name="直線コネクタ 165">
          <a:extLst>
            <a:ext uri="{FF2B5EF4-FFF2-40B4-BE49-F238E27FC236}">
              <a16:creationId xmlns:a16="http://schemas.microsoft.com/office/drawing/2014/main" id="{00000000-0008-0000-0100-0000A6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7" name="テキスト ボックス 166">
          <a:extLst>
            <a:ext uri="{FF2B5EF4-FFF2-40B4-BE49-F238E27FC236}">
              <a16:creationId xmlns:a16="http://schemas.microsoft.com/office/drawing/2014/main" id="{00000000-0008-0000-0100-0000A7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00000000-0008-0000-0100-0000A8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a:extLst>
            <a:ext uri="{FF2B5EF4-FFF2-40B4-BE49-F238E27FC236}">
              <a16:creationId xmlns:a16="http://schemas.microsoft.com/office/drawing/2014/main" id="{00000000-0008-0000-0100-0000A9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42454</xdr:rowOff>
    </xdr:from>
    <xdr:to>
      <xdr:col>24</xdr:col>
      <xdr:colOff>62865</xdr:colOff>
      <xdr:row>63</xdr:row>
      <xdr:rowOff>84909</xdr:rowOff>
    </xdr:to>
    <xdr:cxnSp macro="">
      <xdr:nvCxnSpPr>
        <xdr:cNvPr id="170" name="直線コネクタ 169">
          <a:extLst>
            <a:ext uri="{FF2B5EF4-FFF2-40B4-BE49-F238E27FC236}">
              <a16:creationId xmlns:a16="http://schemas.microsoft.com/office/drawing/2014/main" id="{00000000-0008-0000-0100-0000AA000000}"/>
            </a:ext>
          </a:extLst>
        </xdr:cNvPr>
        <xdr:cNvCxnSpPr/>
      </xdr:nvCxnSpPr>
      <xdr:spPr>
        <a:xfrm flipV="1">
          <a:off x="4634865" y="9643654"/>
          <a:ext cx="0" cy="1242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88736</xdr:rowOff>
    </xdr:from>
    <xdr:ext cx="405111" cy="259045"/>
    <xdr:sp macro="" textlink="">
      <xdr:nvSpPr>
        <xdr:cNvPr id="171" name="【橋りょう・トンネル】&#10;有形固定資産減価償却率最小値テキスト">
          <a:extLst>
            <a:ext uri="{FF2B5EF4-FFF2-40B4-BE49-F238E27FC236}">
              <a16:creationId xmlns:a16="http://schemas.microsoft.com/office/drawing/2014/main" id="{00000000-0008-0000-0100-0000AB000000}"/>
            </a:ext>
          </a:extLst>
        </xdr:cNvPr>
        <xdr:cNvSpPr txBox="1"/>
      </xdr:nvSpPr>
      <xdr:spPr>
        <a:xfrm>
          <a:off x="4673600" y="108900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84909</xdr:rowOff>
    </xdr:from>
    <xdr:to>
      <xdr:col>24</xdr:col>
      <xdr:colOff>152400</xdr:colOff>
      <xdr:row>63</xdr:row>
      <xdr:rowOff>84909</xdr:rowOff>
    </xdr:to>
    <xdr:cxnSp macro="">
      <xdr:nvCxnSpPr>
        <xdr:cNvPr id="172" name="直線コネクタ 171">
          <a:extLst>
            <a:ext uri="{FF2B5EF4-FFF2-40B4-BE49-F238E27FC236}">
              <a16:creationId xmlns:a16="http://schemas.microsoft.com/office/drawing/2014/main" id="{00000000-0008-0000-0100-0000AC000000}"/>
            </a:ext>
          </a:extLst>
        </xdr:cNvPr>
        <xdr:cNvCxnSpPr/>
      </xdr:nvCxnSpPr>
      <xdr:spPr>
        <a:xfrm>
          <a:off x="4546600" y="1088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160581</xdr:rowOff>
    </xdr:from>
    <xdr:ext cx="405111" cy="259045"/>
    <xdr:sp macro="" textlink="">
      <xdr:nvSpPr>
        <xdr:cNvPr id="173" name="【橋りょう・トンネル】&#10;有形固定資産減価償却率最大値テキスト">
          <a:extLst>
            <a:ext uri="{FF2B5EF4-FFF2-40B4-BE49-F238E27FC236}">
              <a16:creationId xmlns:a16="http://schemas.microsoft.com/office/drawing/2014/main" id="{00000000-0008-0000-0100-0000AD000000}"/>
            </a:ext>
          </a:extLst>
        </xdr:cNvPr>
        <xdr:cNvSpPr txBox="1"/>
      </xdr:nvSpPr>
      <xdr:spPr>
        <a:xfrm>
          <a:off x="4673600" y="9418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42454</xdr:rowOff>
    </xdr:from>
    <xdr:to>
      <xdr:col>24</xdr:col>
      <xdr:colOff>152400</xdr:colOff>
      <xdr:row>56</xdr:row>
      <xdr:rowOff>42454</xdr:rowOff>
    </xdr:to>
    <xdr:cxnSp macro="">
      <xdr:nvCxnSpPr>
        <xdr:cNvPr id="174" name="直線コネクタ 173">
          <a:extLst>
            <a:ext uri="{FF2B5EF4-FFF2-40B4-BE49-F238E27FC236}">
              <a16:creationId xmlns:a16="http://schemas.microsoft.com/office/drawing/2014/main" id="{00000000-0008-0000-0100-0000AE000000}"/>
            </a:ext>
          </a:extLst>
        </xdr:cNvPr>
        <xdr:cNvCxnSpPr/>
      </xdr:nvCxnSpPr>
      <xdr:spPr>
        <a:xfrm>
          <a:off x="4546600" y="964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100710</xdr:rowOff>
    </xdr:from>
    <xdr:ext cx="405111" cy="259045"/>
    <xdr:sp macro="" textlink="">
      <xdr:nvSpPr>
        <xdr:cNvPr id="175" name="【橋りょう・トンネル】&#10;有形固定資産減価償却率平均値テキスト">
          <a:extLst>
            <a:ext uri="{FF2B5EF4-FFF2-40B4-BE49-F238E27FC236}">
              <a16:creationId xmlns:a16="http://schemas.microsoft.com/office/drawing/2014/main" id="{00000000-0008-0000-0100-0000AF000000}"/>
            </a:ext>
          </a:extLst>
        </xdr:cNvPr>
        <xdr:cNvSpPr txBox="1"/>
      </xdr:nvSpPr>
      <xdr:spPr>
        <a:xfrm>
          <a:off x="4673600" y="103877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122283</xdr:rowOff>
    </xdr:from>
    <xdr:to>
      <xdr:col>24</xdr:col>
      <xdr:colOff>114300</xdr:colOff>
      <xdr:row>61</xdr:row>
      <xdr:rowOff>52433</xdr:rowOff>
    </xdr:to>
    <xdr:sp macro="" textlink="">
      <xdr:nvSpPr>
        <xdr:cNvPr id="176" name="フローチャート: 判断 175">
          <a:extLst>
            <a:ext uri="{FF2B5EF4-FFF2-40B4-BE49-F238E27FC236}">
              <a16:creationId xmlns:a16="http://schemas.microsoft.com/office/drawing/2014/main" id="{00000000-0008-0000-0100-0000B0000000}"/>
            </a:ext>
          </a:extLst>
        </xdr:cNvPr>
        <xdr:cNvSpPr/>
      </xdr:nvSpPr>
      <xdr:spPr>
        <a:xfrm>
          <a:off x="4584700" y="1040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86360</xdr:rowOff>
    </xdr:from>
    <xdr:to>
      <xdr:col>20</xdr:col>
      <xdr:colOff>38100</xdr:colOff>
      <xdr:row>61</xdr:row>
      <xdr:rowOff>16510</xdr:rowOff>
    </xdr:to>
    <xdr:sp macro="" textlink="">
      <xdr:nvSpPr>
        <xdr:cNvPr id="177" name="フローチャート: 判断 176">
          <a:extLst>
            <a:ext uri="{FF2B5EF4-FFF2-40B4-BE49-F238E27FC236}">
              <a16:creationId xmlns:a16="http://schemas.microsoft.com/office/drawing/2014/main" id="{00000000-0008-0000-0100-0000B1000000}"/>
            </a:ext>
          </a:extLst>
        </xdr:cNvPr>
        <xdr:cNvSpPr/>
      </xdr:nvSpPr>
      <xdr:spPr>
        <a:xfrm>
          <a:off x="3746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63500</xdr:rowOff>
    </xdr:from>
    <xdr:to>
      <xdr:col>15</xdr:col>
      <xdr:colOff>101600</xdr:colOff>
      <xdr:row>60</xdr:row>
      <xdr:rowOff>165100</xdr:rowOff>
    </xdr:to>
    <xdr:sp macro="" textlink="">
      <xdr:nvSpPr>
        <xdr:cNvPr id="178" name="フローチャート: 判断 177">
          <a:extLst>
            <a:ext uri="{FF2B5EF4-FFF2-40B4-BE49-F238E27FC236}">
              <a16:creationId xmlns:a16="http://schemas.microsoft.com/office/drawing/2014/main" id="{00000000-0008-0000-0100-0000B2000000}"/>
            </a:ext>
          </a:extLst>
        </xdr:cNvPr>
        <xdr:cNvSpPr/>
      </xdr:nvSpPr>
      <xdr:spPr>
        <a:xfrm>
          <a:off x="2857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35741</xdr:rowOff>
    </xdr:from>
    <xdr:to>
      <xdr:col>10</xdr:col>
      <xdr:colOff>165100</xdr:colOff>
      <xdr:row>60</xdr:row>
      <xdr:rowOff>137341</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1968500" y="1032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22678</xdr:rowOff>
    </xdr:from>
    <xdr:to>
      <xdr:col>6</xdr:col>
      <xdr:colOff>38100</xdr:colOff>
      <xdr:row>60</xdr:row>
      <xdr:rowOff>124278</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1079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100-0000B5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100-0000B6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48804</xdr:rowOff>
    </xdr:from>
    <xdr:to>
      <xdr:col>20</xdr:col>
      <xdr:colOff>38100</xdr:colOff>
      <xdr:row>59</xdr:row>
      <xdr:rowOff>150404</xdr:rowOff>
    </xdr:to>
    <xdr:sp macro="" textlink="">
      <xdr:nvSpPr>
        <xdr:cNvPr id="186" name="楕円 185">
          <a:extLst>
            <a:ext uri="{FF2B5EF4-FFF2-40B4-BE49-F238E27FC236}">
              <a16:creationId xmlns:a16="http://schemas.microsoft.com/office/drawing/2014/main" id="{00000000-0008-0000-0100-0000BA000000}"/>
            </a:ext>
          </a:extLst>
        </xdr:cNvPr>
        <xdr:cNvSpPr/>
      </xdr:nvSpPr>
      <xdr:spPr>
        <a:xfrm>
          <a:off x="3746500" y="1016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21046</xdr:rowOff>
    </xdr:from>
    <xdr:to>
      <xdr:col>15</xdr:col>
      <xdr:colOff>101600</xdr:colOff>
      <xdr:row>59</xdr:row>
      <xdr:rowOff>122646</xdr:rowOff>
    </xdr:to>
    <xdr:sp macro="" textlink="">
      <xdr:nvSpPr>
        <xdr:cNvPr id="187" name="楕円 186">
          <a:extLst>
            <a:ext uri="{FF2B5EF4-FFF2-40B4-BE49-F238E27FC236}">
              <a16:creationId xmlns:a16="http://schemas.microsoft.com/office/drawing/2014/main" id="{00000000-0008-0000-0100-0000BB000000}"/>
            </a:ext>
          </a:extLst>
        </xdr:cNvPr>
        <xdr:cNvSpPr/>
      </xdr:nvSpPr>
      <xdr:spPr>
        <a:xfrm>
          <a:off x="2857500" y="1013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71846</xdr:rowOff>
    </xdr:from>
    <xdr:to>
      <xdr:col>19</xdr:col>
      <xdr:colOff>177800</xdr:colOff>
      <xdr:row>59</xdr:row>
      <xdr:rowOff>99604</xdr:rowOff>
    </xdr:to>
    <xdr:cxnSp macro="">
      <xdr:nvCxnSpPr>
        <xdr:cNvPr id="188" name="直線コネクタ 187">
          <a:extLst>
            <a:ext uri="{FF2B5EF4-FFF2-40B4-BE49-F238E27FC236}">
              <a16:creationId xmlns:a16="http://schemas.microsoft.com/office/drawing/2014/main" id="{00000000-0008-0000-0100-0000BC000000}"/>
            </a:ext>
          </a:extLst>
        </xdr:cNvPr>
        <xdr:cNvCxnSpPr/>
      </xdr:nvCxnSpPr>
      <xdr:spPr>
        <a:xfrm>
          <a:off x="2908300" y="1018739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166370</xdr:rowOff>
    </xdr:from>
    <xdr:to>
      <xdr:col>10</xdr:col>
      <xdr:colOff>165100</xdr:colOff>
      <xdr:row>59</xdr:row>
      <xdr:rowOff>96520</xdr:rowOff>
    </xdr:to>
    <xdr:sp macro="" textlink="">
      <xdr:nvSpPr>
        <xdr:cNvPr id="189" name="楕円 188">
          <a:extLst>
            <a:ext uri="{FF2B5EF4-FFF2-40B4-BE49-F238E27FC236}">
              <a16:creationId xmlns:a16="http://schemas.microsoft.com/office/drawing/2014/main" id="{00000000-0008-0000-0100-0000BD000000}"/>
            </a:ext>
          </a:extLst>
        </xdr:cNvPr>
        <xdr:cNvSpPr/>
      </xdr:nvSpPr>
      <xdr:spPr>
        <a:xfrm>
          <a:off x="1968500" y="1011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45720</xdr:rowOff>
    </xdr:from>
    <xdr:to>
      <xdr:col>15</xdr:col>
      <xdr:colOff>50800</xdr:colOff>
      <xdr:row>59</xdr:row>
      <xdr:rowOff>71846</xdr:rowOff>
    </xdr:to>
    <xdr:cxnSp macro="">
      <xdr:nvCxnSpPr>
        <xdr:cNvPr id="190" name="直線コネクタ 189">
          <a:extLst>
            <a:ext uri="{FF2B5EF4-FFF2-40B4-BE49-F238E27FC236}">
              <a16:creationId xmlns:a16="http://schemas.microsoft.com/office/drawing/2014/main" id="{00000000-0008-0000-0100-0000BE000000}"/>
            </a:ext>
          </a:extLst>
        </xdr:cNvPr>
        <xdr:cNvCxnSpPr/>
      </xdr:nvCxnSpPr>
      <xdr:spPr>
        <a:xfrm>
          <a:off x="2019300" y="1016127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140244</xdr:rowOff>
    </xdr:from>
    <xdr:to>
      <xdr:col>6</xdr:col>
      <xdr:colOff>38100</xdr:colOff>
      <xdr:row>59</xdr:row>
      <xdr:rowOff>70394</xdr:rowOff>
    </xdr:to>
    <xdr:sp macro="" textlink="">
      <xdr:nvSpPr>
        <xdr:cNvPr id="191" name="楕円 190">
          <a:extLst>
            <a:ext uri="{FF2B5EF4-FFF2-40B4-BE49-F238E27FC236}">
              <a16:creationId xmlns:a16="http://schemas.microsoft.com/office/drawing/2014/main" id="{00000000-0008-0000-0100-0000BF000000}"/>
            </a:ext>
          </a:extLst>
        </xdr:cNvPr>
        <xdr:cNvSpPr/>
      </xdr:nvSpPr>
      <xdr:spPr>
        <a:xfrm>
          <a:off x="1079500" y="1008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19594</xdr:rowOff>
    </xdr:from>
    <xdr:to>
      <xdr:col>10</xdr:col>
      <xdr:colOff>114300</xdr:colOff>
      <xdr:row>59</xdr:row>
      <xdr:rowOff>45720</xdr:rowOff>
    </xdr:to>
    <xdr:cxnSp macro="">
      <xdr:nvCxnSpPr>
        <xdr:cNvPr id="192" name="直線コネクタ 191">
          <a:extLst>
            <a:ext uri="{FF2B5EF4-FFF2-40B4-BE49-F238E27FC236}">
              <a16:creationId xmlns:a16="http://schemas.microsoft.com/office/drawing/2014/main" id="{00000000-0008-0000-0100-0000C0000000}"/>
            </a:ext>
          </a:extLst>
        </xdr:cNvPr>
        <xdr:cNvCxnSpPr/>
      </xdr:nvCxnSpPr>
      <xdr:spPr>
        <a:xfrm>
          <a:off x="1130300" y="1013514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7637</xdr:rowOff>
    </xdr:from>
    <xdr:ext cx="405111" cy="259045"/>
    <xdr:sp macro="" textlink="">
      <xdr:nvSpPr>
        <xdr:cNvPr id="193" name="n_1aveValue【橋りょう・トンネル】&#10;有形固定資産減価償却率">
          <a:extLst>
            <a:ext uri="{FF2B5EF4-FFF2-40B4-BE49-F238E27FC236}">
              <a16:creationId xmlns:a16="http://schemas.microsoft.com/office/drawing/2014/main" id="{00000000-0008-0000-0100-0000C1000000}"/>
            </a:ext>
          </a:extLst>
        </xdr:cNvPr>
        <xdr:cNvSpPr txBox="1"/>
      </xdr:nvSpPr>
      <xdr:spPr>
        <a:xfrm>
          <a:off x="3582044"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156227</xdr:rowOff>
    </xdr:from>
    <xdr:ext cx="405111" cy="259045"/>
    <xdr:sp macro="" textlink="">
      <xdr:nvSpPr>
        <xdr:cNvPr id="194" name="n_2aveValue【橋りょう・トンネル】&#10;有形固定資産減価償却率">
          <a:extLst>
            <a:ext uri="{FF2B5EF4-FFF2-40B4-BE49-F238E27FC236}">
              <a16:creationId xmlns:a16="http://schemas.microsoft.com/office/drawing/2014/main" id="{00000000-0008-0000-0100-0000C2000000}"/>
            </a:ext>
          </a:extLst>
        </xdr:cNvPr>
        <xdr:cNvSpPr txBox="1"/>
      </xdr:nvSpPr>
      <xdr:spPr>
        <a:xfrm>
          <a:off x="27057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128468</xdr:rowOff>
    </xdr:from>
    <xdr:ext cx="405111" cy="259045"/>
    <xdr:sp macro="" textlink="">
      <xdr:nvSpPr>
        <xdr:cNvPr id="195" name="n_3aveValue【橋りょう・トンネル】&#10;有形固定資産減価償却率">
          <a:extLst>
            <a:ext uri="{FF2B5EF4-FFF2-40B4-BE49-F238E27FC236}">
              <a16:creationId xmlns:a16="http://schemas.microsoft.com/office/drawing/2014/main" id="{00000000-0008-0000-0100-0000C3000000}"/>
            </a:ext>
          </a:extLst>
        </xdr:cNvPr>
        <xdr:cNvSpPr txBox="1"/>
      </xdr:nvSpPr>
      <xdr:spPr>
        <a:xfrm>
          <a:off x="1816744" y="10415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115405</xdr:rowOff>
    </xdr:from>
    <xdr:ext cx="405111" cy="259045"/>
    <xdr:sp macro="" textlink="">
      <xdr:nvSpPr>
        <xdr:cNvPr id="196" name="n_4aveValue【橋りょう・トンネル】&#10;有形固定資産減価償却率">
          <a:extLst>
            <a:ext uri="{FF2B5EF4-FFF2-40B4-BE49-F238E27FC236}">
              <a16:creationId xmlns:a16="http://schemas.microsoft.com/office/drawing/2014/main" id="{00000000-0008-0000-0100-0000C4000000}"/>
            </a:ext>
          </a:extLst>
        </xdr:cNvPr>
        <xdr:cNvSpPr txBox="1"/>
      </xdr:nvSpPr>
      <xdr:spPr>
        <a:xfrm>
          <a:off x="927744" y="1040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166931</xdr:rowOff>
    </xdr:from>
    <xdr:ext cx="405111" cy="259045"/>
    <xdr:sp macro="" textlink="">
      <xdr:nvSpPr>
        <xdr:cNvPr id="197" name="n_1mainValue【橋りょう・トンネル】&#10;有形固定資産減価償却率">
          <a:extLst>
            <a:ext uri="{FF2B5EF4-FFF2-40B4-BE49-F238E27FC236}">
              <a16:creationId xmlns:a16="http://schemas.microsoft.com/office/drawing/2014/main" id="{00000000-0008-0000-0100-0000C5000000}"/>
            </a:ext>
          </a:extLst>
        </xdr:cNvPr>
        <xdr:cNvSpPr txBox="1"/>
      </xdr:nvSpPr>
      <xdr:spPr>
        <a:xfrm>
          <a:off x="3582044" y="993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139173</xdr:rowOff>
    </xdr:from>
    <xdr:ext cx="405111" cy="259045"/>
    <xdr:sp macro="" textlink="">
      <xdr:nvSpPr>
        <xdr:cNvPr id="198" name="n_2mainValue【橋りょう・トンネル】&#10;有形固定資産減価償却率">
          <a:extLst>
            <a:ext uri="{FF2B5EF4-FFF2-40B4-BE49-F238E27FC236}">
              <a16:creationId xmlns:a16="http://schemas.microsoft.com/office/drawing/2014/main" id="{00000000-0008-0000-0100-0000C6000000}"/>
            </a:ext>
          </a:extLst>
        </xdr:cNvPr>
        <xdr:cNvSpPr txBox="1"/>
      </xdr:nvSpPr>
      <xdr:spPr>
        <a:xfrm>
          <a:off x="2705744" y="9911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113047</xdr:rowOff>
    </xdr:from>
    <xdr:ext cx="405111" cy="259045"/>
    <xdr:sp macro="" textlink="">
      <xdr:nvSpPr>
        <xdr:cNvPr id="199" name="n_3main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1816744" y="988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86921</xdr:rowOff>
    </xdr:from>
    <xdr:ext cx="405111" cy="259045"/>
    <xdr:sp macro="" textlink="">
      <xdr:nvSpPr>
        <xdr:cNvPr id="200" name="n_4main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927744" y="985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1" name="正方形/長方形 200">
          <a:extLst>
            <a:ext uri="{FF2B5EF4-FFF2-40B4-BE49-F238E27FC236}">
              <a16:creationId xmlns:a16="http://schemas.microsoft.com/office/drawing/2014/main" id="{00000000-0008-0000-0100-0000C9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2" name="正方形/長方形 201">
          <a:extLst>
            <a:ext uri="{FF2B5EF4-FFF2-40B4-BE49-F238E27FC236}">
              <a16:creationId xmlns:a16="http://schemas.microsoft.com/office/drawing/2014/main" id="{00000000-0008-0000-0100-0000CA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3" name="正方形/長方形 202">
          <a:extLst>
            <a:ext uri="{FF2B5EF4-FFF2-40B4-BE49-F238E27FC236}">
              <a16:creationId xmlns:a16="http://schemas.microsoft.com/office/drawing/2014/main" id="{00000000-0008-0000-0100-0000CB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4" name="正方形/長方形 203">
          <a:extLst>
            <a:ext uri="{FF2B5EF4-FFF2-40B4-BE49-F238E27FC236}">
              <a16:creationId xmlns:a16="http://schemas.microsoft.com/office/drawing/2014/main" id="{00000000-0008-0000-0100-0000CC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5" name="正方形/長方形 204">
          <a:extLst>
            <a:ext uri="{FF2B5EF4-FFF2-40B4-BE49-F238E27FC236}">
              <a16:creationId xmlns:a16="http://schemas.microsoft.com/office/drawing/2014/main" id="{00000000-0008-0000-0100-0000CD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6" name="正方形/長方形 205">
          <a:extLst>
            <a:ext uri="{FF2B5EF4-FFF2-40B4-BE49-F238E27FC236}">
              <a16:creationId xmlns:a16="http://schemas.microsoft.com/office/drawing/2014/main" id="{00000000-0008-0000-0100-0000CE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9" name="テキスト ボックス 208">
          <a:extLst>
            <a:ext uri="{FF2B5EF4-FFF2-40B4-BE49-F238E27FC236}">
              <a16:creationId xmlns:a16="http://schemas.microsoft.com/office/drawing/2014/main" id="{00000000-0008-0000-0100-0000D1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0" name="直線コネクタ 209">
          <a:extLst>
            <a:ext uri="{FF2B5EF4-FFF2-40B4-BE49-F238E27FC236}">
              <a16:creationId xmlns:a16="http://schemas.microsoft.com/office/drawing/2014/main" id="{00000000-0008-0000-0100-0000D2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1" name="直線コネクタ 210">
          <a:extLst>
            <a:ext uri="{FF2B5EF4-FFF2-40B4-BE49-F238E27FC236}">
              <a16:creationId xmlns:a16="http://schemas.microsoft.com/office/drawing/2014/main" id="{00000000-0008-0000-0100-0000D3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2" name="テキスト ボックス 211">
          <a:extLst>
            <a:ext uri="{FF2B5EF4-FFF2-40B4-BE49-F238E27FC236}">
              <a16:creationId xmlns:a16="http://schemas.microsoft.com/office/drawing/2014/main" id="{00000000-0008-0000-0100-0000D4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3" name="直線コネクタ 212">
          <a:extLst>
            <a:ext uri="{FF2B5EF4-FFF2-40B4-BE49-F238E27FC236}">
              <a16:creationId xmlns:a16="http://schemas.microsoft.com/office/drawing/2014/main" id="{00000000-0008-0000-0100-0000D5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4" name="テキスト ボックス 213">
          <a:extLst>
            <a:ext uri="{FF2B5EF4-FFF2-40B4-BE49-F238E27FC236}">
              <a16:creationId xmlns:a16="http://schemas.microsoft.com/office/drawing/2014/main" id="{00000000-0008-0000-0100-0000D6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5" name="直線コネクタ 214">
          <a:extLst>
            <a:ext uri="{FF2B5EF4-FFF2-40B4-BE49-F238E27FC236}">
              <a16:creationId xmlns:a16="http://schemas.microsoft.com/office/drawing/2014/main" id="{00000000-0008-0000-0100-0000D7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6" name="テキスト ボックス 215">
          <a:extLst>
            <a:ext uri="{FF2B5EF4-FFF2-40B4-BE49-F238E27FC236}">
              <a16:creationId xmlns:a16="http://schemas.microsoft.com/office/drawing/2014/main" id="{00000000-0008-0000-0100-0000D8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3" name="【橋りょう・トンネル】&#10;一人当たり有形固定資産（償却資産）額グラフ枠">
          <a:extLst>
            <a:ext uri="{FF2B5EF4-FFF2-40B4-BE49-F238E27FC236}">
              <a16:creationId xmlns:a16="http://schemas.microsoft.com/office/drawing/2014/main" id="{00000000-0008-0000-0100-0000DF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65905</xdr:rowOff>
    </xdr:from>
    <xdr:to>
      <xdr:col>54</xdr:col>
      <xdr:colOff>189865</xdr:colOff>
      <xdr:row>64</xdr:row>
      <xdr:rowOff>70456</xdr:rowOff>
    </xdr:to>
    <xdr:cxnSp macro="">
      <xdr:nvCxnSpPr>
        <xdr:cNvPr id="224" name="直線コネクタ 223">
          <a:extLst>
            <a:ext uri="{FF2B5EF4-FFF2-40B4-BE49-F238E27FC236}">
              <a16:creationId xmlns:a16="http://schemas.microsoft.com/office/drawing/2014/main" id="{00000000-0008-0000-0100-0000E0000000}"/>
            </a:ext>
          </a:extLst>
        </xdr:cNvPr>
        <xdr:cNvCxnSpPr/>
      </xdr:nvCxnSpPr>
      <xdr:spPr>
        <a:xfrm flipV="1">
          <a:off x="10476865" y="9667105"/>
          <a:ext cx="0" cy="1376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74283</xdr:rowOff>
    </xdr:from>
    <xdr:ext cx="469744" cy="259045"/>
    <xdr:sp macro="" textlink="">
      <xdr:nvSpPr>
        <xdr:cNvPr id="225" name="【橋りょう・トンネル】&#10;一人当たり有形固定資産（償却資産）額最小値テキスト">
          <a:extLst>
            <a:ext uri="{FF2B5EF4-FFF2-40B4-BE49-F238E27FC236}">
              <a16:creationId xmlns:a16="http://schemas.microsoft.com/office/drawing/2014/main" id="{00000000-0008-0000-0100-0000E1000000}"/>
            </a:ext>
          </a:extLst>
        </xdr:cNvPr>
        <xdr:cNvSpPr txBox="1"/>
      </xdr:nvSpPr>
      <xdr:spPr>
        <a:xfrm>
          <a:off x="10515600" y="1104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70456</xdr:rowOff>
    </xdr:from>
    <xdr:to>
      <xdr:col>55</xdr:col>
      <xdr:colOff>88900</xdr:colOff>
      <xdr:row>64</xdr:row>
      <xdr:rowOff>70456</xdr:rowOff>
    </xdr:to>
    <xdr:cxnSp macro="">
      <xdr:nvCxnSpPr>
        <xdr:cNvPr id="226" name="直線コネクタ 225">
          <a:extLst>
            <a:ext uri="{FF2B5EF4-FFF2-40B4-BE49-F238E27FC236}">
              <a16:creationId xmlns:a16="http://schemas.microsoft.com/office/drawing/2014/main" id="{00000000-0008-0000-0100-0000E2000000}"/>
            </a:ext>
          </a:extLst>
        </xdr:cNvPr>
        <xdr:cNvCxnSpPr/>
      </xdr:nvCxnSpPr>
      <xdr:spPr>
        <a:xfrm>
          <a:off x="10388600" y="11043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12582</xdr:rowOff>
    </xdr:from>
    <xdr:ext cx="690189" cy="259045"/>
    <xdr:sp macro="" textlink="">
      <xdr:nvSpPr>
        <xdr:cNvPr id="227" name="【橋りょう・トンネル】&#10;一人当たり有形固定資産（償却資産）額最大値テキスト">
          <a:extLst>
            <a:ext uri="{FF2B5EF4-FFF2-40B4-BE49-F238E27FC236}">
              <a16:creationId xmlns:a16="http://schemas.microsoft.com/office/drawing/2014/main" id="{00000000-0008-0000-0100-0000E3000000}"/>
            </a:ext>
          </a:extLst>
        </xdr:cNvPr>
        <xdr:cNvSpPr txBox="1"/>
      </xdr:nvSpPr>
      <xdr:spPr>
        <a:xfrm>
          <a:off x="10515600" y="94423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1,088,106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65905</xdr:rowOff>
    </xdr:from>
    <xdr:to>
      <xdr:col>55</xdr:col>
      <xdr:colOff>88900</xdr:colOff>
      <xdr:row>56</xdr:row>
      <xdr:rowOff>65905</xdr:rowOff>
    </xdr:to>
    <xdr:cxnSp macro="">
      <xdr:nvCxnSpPr>
        <xdr:cNvPr id="228" name="直線コネクタ 227">
          <a:extLst>
            <a:ext uri="{FF2B5EF4-FFF2-40B4-BE49-F238E27FC236}">
              <a16:creationId xmlns:a16="http://schemas.microsoft.com/office/drawing/2014/main" id="{00000000-0008-0000-0100-0000E4000000}"/>
            </a:ext>
          </a:extLst>
        </xdr:cNvPr>
        <xdr:cNvCxnSpPr/>
      </xdr:nvCxnSpPr>
      <xdr:spPr>
        <a:xfrm>
          <a:off x="10388600" y="966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37813</xdr:rowOff>
    </xdr:from>
    <xdr:ext cx="599010" cy="259045"/>
    <xdr:sp macro="" textlink="">
      <xdr:nvSpPr>
        <xdr:cNvPr id="229" name="【橋りょう・トンネル】&#10;一人当たり有形固定資産（償却資産）額平均値テキスト">
          <a:extLst>
            <a:ext uri="{FF2B5EF4-FFF2-40B4-BE49-F238E27FC236}">
              <a16:creationId xmlns:a16="http://schemas.microsoft.com/office/drawing/2014/main" id="{00000000-0008-0000-0100-0000E5000000}"/>
            </a:ext>
          </a:extLst>
        </xdr:cNvPr>
        <xdr:cNvSpPr txBox="1"/>
      </xdr:nvSpPr>
      <xdr:spPr>
        <a:xfrm>
          <a:off x="10515600" y="108391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59386</xdr:rowOff>
    </xdr:from>
    <xdr:to>
      <xdr:col>55</xdr:col>
      <xdr:colOff>50800</xdr:colOff>
      <xdr:row>63</xdr:row>
      <xdr:rowOff>160986</xdr:rowOff>
    </xdr:to>
    <xdr:sp macro="" textlink="">
      <xdr:nvSpPr>
        <xdr:cNvPr id="230" name="フローチャート: 判断 229">
          <a:extLst>
            <a:ext uri="{FF2B5EF4-FFF2-40B4-BE49-F238E27FC236}">
              <a16:creationId xmlns:a16="http://schemas.microsoft.com/office/drawing/2014/main" id="{00000000-0008-0000-0100-0000E6000000}"/>
            </a:ext>
          </a:extLst>
        </xdr:cNvPr>
        <xdr:cNvSpPr/>
      </xdr:nvSpPr>
      <xdr:spPr>
        <a:xfrm>
          <a:off x="10426700" y="1086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61258</xdr:rowOff>
    </xdr:from>
    <xdr:to>
      <xdr:col>50</xdr:col>
      <xdr:colOff>165100</xdr:colOff>
      <xdr:row>63</xdr:row>
      <xdr:rowOff>162858</xdr:rowOff>
    </xdr:to>
    <xdr:sp macro="" textlink="">
      <xdr:nvSpPr>
        <xdr:cNvPr id="231" name="フローチャート: 判断 230">
          <a:extLst>
            <a:ext uri="{FF2B5EF4-FFF2-40B4-BE49-F238E27FC236}">
              <a16:creationId xmlns:a16="http://schemas.microsoft.com/office/drawing/2014/main" id="{00000000-0008-0000-0100-0000E7000000}"/>
            </a:ext>
          </a:extLst>
        </xdr:cNvPr>
        <xdr:cNvSpPr/>
      </xdr:nvSpPr>
      <xdr:spPr>
        <a:xfrm>
          <a:off x="9588500" y="1086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61264</xdr:rowOff>
    </xdr:from>
    <xdr:to>
      <xdr:col>46</xdr:col>
      <xdr:colOff>38100</xdr:colOff>
      <xdr:row>63</xdr:row>
      <xdr:rowOff>162864</xdr:rowOff>
    </xdr:to>
    <xdr:sp macro="" textlink="">
      <xdr:nvSpPr>
        <xdr:cNvPr id="232" name="フローチャート: 判断 231">
          <a:extLst>
            <a:ext uri="{FF2B5EF4-FFF2-40B4-BE49-F238E27FC236}">
              <a16:creationId xmlns:a16="http://schemas.microsoft.com/office/drawing/2014/main" id="{00000000-0008-0000-0100-0000E8000000}"/>
            </a:ext>
          </a:extLst>
        </xdr:cNvPr>
        <xdr:cNvSpPr/>
      </xdr:nvSpPr>
      <xdr:spPr>
        <a:xfrm>
          <a:off x="8699500" y="1086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62695</xdr:rowOff>
    </xdr:from>
    <xdr:to>
      <xdr:col>41</xdr:col>
      <xdr:colOff>101600</xdr:colOff>
      <xdr:row>63</xdr:row>
      <xdr:rowOff>164295</xdr:rowOff>
    </xdr:to>
    <xdr:sp macro="" textlink="">
      <xdr:nvSpPr>
        <xdr:cNvPr id="233" name="フローチャート: 判断 232">
          <a:extLst>
            <a:ext uri="{FF2B5EF4-FFF2-40B4-BE49-F238E27FC236}">
              <a16:creationId xmlns:a16="http://schemas.microsoft.com/office/drawing/2014/main" id="{00000000-0008-0000-0100-0000E9000000}"/>
            </a:ext>
          </a:extLst>
        </xdr:cNvPr>
        <xdr:cNvSpPr/>
      </xdr:nvSpPr>
      <xdr:spPr>
        <a:xfrm>
          <a:off x="7810500" y="1086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62804</xdr:rowOff>
    </xdr:from>
    <xdr:to>
      <xdr:col>36</xdr:col>
      <xdr:colOff>165100</xdr:colOff>
      <xdr:row>63</xdr:row>
      <xdr:rowOff>164404</xdr:rowOff>
    </xdr:to>
    <xdr:sp macro="" textlink="">
      <xdr:nvSpPr>
        <xdr:cNvPr id="234" name="フローチャート: 判断 233">
          <a:extLst>
            <a:ext uri="{FF2B5EF4-FFF2-40B4-BE49-F238E27FC236}">
              <a16:creationId xmlns:a16="http://schemas.microsoft.com/office/drawing/2014/main" id="{00000000-0008-0000-0100-0000EA000000}"/>
            </a:ext>
          </a:extLst>
        </xdr:cNvPr>
        <xdr:cNvSpPr/>
      </xdr:nvSpPr>
      <xdr:spPr>
        <a:xfrm>
          <a:off x="6921500" y="10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00000000-0008-0000-0100-0000EB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00000000-0008-0000-0100-0000EC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0000000-0008-0000-0100-0000ED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0000000-0008-0000-0100-0000EE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100-0000EF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111057</xdr:rowOff>
    </xdr:from>
    <xdr:to>
      <xdr:col>50</xdr:col>
      <xdr:colOff>165100</xdr:colOff>
      <xdr:row>61</xdr:row>
      <xdr:rowOff>41207</xdr:rowOff>
    </xdr:to>
    <xdr:sp macro="" textlink="">
      <xdr:nvSpPr>
        <xdr:cNvPr id="240" name="楕円 239">
          <a:extLst>
            <a:ext uri="{FF2B5EF4-FFF2-40B4-BE49-F238E27FC236}">
              <a16:creationId xmlns:a16="http://schemas.microsoft.com/office/drawing/2014/main" id="{00000000-0008-0000-0100-0000F0000000}"/>
            </a:ext>
          </a:extLst>
        </xdr:cNvPr>
        <xdr:cNvSpPr/>
      </xdr:nvSpPr>
      <xdr:spPr>
        <a:xfrm>
          <a:off x="9588500" y="10398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117278</xdr:rowOff>
    </xdr:from>
    <xdr:to>
      <xdr:col>46</xdr:col>
      <xdr:colOff>38100</xdr:colOff>
      <xdr:row>61</xdr:row>
      <xdr:rowOff>47428</xdr:rowOff>
    </xdr:to>
    <xdr:sp macro="" textlink="">
      <xdr:nvSpPr>
        <xdr:cNvPr id="241" name="楕円 240">
          <a:extLst>
            <a:ext uri="{FF2B5EF4-FFF2-40B4-BE49-F238E27FC236}">
              <a16:creationId xmlns:a16="http://schemas.microsoft.com/office/drawing/2014/main" id="{00000000-0008-0000-0100-0000F1000000}"/>
            </a:ext>
          </a:extLst>
        </xdr:cNvPr>
        <xdr:cNvSpPr/>
      </xdr:nvSpPr>
      <xdr:spPr>
        <a:xfrm>
          <a:off x="8699500" y="10404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161857</xdr:rowOff>
    </xdr:from>
    <xdr:to>
      <xdr:col>50</xdr:col>
      <xdr:colOff>114300</xdr:colOff>
      <xdr:row>60</xdr:row>
      <xdr:rowOff>168078</xdr:rowOff>
    </xdr:to>
    <xdr:cxnSp macro="">
      <xdr:nvCxnSpPr>
        <xdr:cNvPr id="242" name="直線コネクタ 241">
          <a:extLst>
            <a:ext uri="{FF2B5EF4-FFF2-40B4-BE49-F238E27FC236}">
              <a16:creationId xmlns:a16="http://schemas.microsoft.com/office/drawing/2014/main" id="{00000000-0008-0000-0100-0000F2000000}"/>
            </a:ext>
          </a:extLst>
        </xdr:cNvPr>
        <xdr:cNvCxnSpPr/>
      </xdr:nvCxnSpPr>
      <xdr:spPr>
        <a:xfrm flipV="1">
          <a:off x="8750300" y="10448857"/>
          <a:ext cx="889000" cy="6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124451</xdr:rowOff>
    </xdr:from>
    <xdr:to>
      <xdr:col>41</xdr:col>
      <xdr:colOff>101600</xdr:colOff>
      <xdr:row>61</xdr:row>
      <xdr:rowOff>54601</xdr:rowOff>
    </xdr:to>
    <xdr:sp macro="" textlink="">
      <xdr:nvSpPr>
        <xdr:cNvPr id="243" name="楕円 242">
          <a:extLst>
            <a:ext uri="{FF2B5EF4-FFF2-40B4-BE49-F238E27FC236}">
              <a16:creationId xmlns:a16="http://schemas.microsoft.com/office/drawing/2014/main" id="{00000000-0008-0000-0100-0000F3000000}"/>
            </a:ext>
          </a:extLst>
        </xdr:cNvPr>
        <xdr:cNvSpPr/>
      </xdr:nvSpPr>
      <xdr:spPr>
        <a:xfrm>
          <a:off x="7810500" y="10411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168078</xdr:rowOff>
    </xdr:from>
    <xdr:to>
      <xdr:col>45</xdr:col>
      <xdr:colOff>177800</xdr:colOff>
      <xdr:row>61</xdr:row>
      <xdr:rowOff>3801</xdr:rowOff>
    </xdr:to>
    <xdr:cxnSp macro="">
      <xdr:nvCxnSpPr>
        <xdr:cNvPr id="244" name="直線コネクタ 243">
          <a:extLst>
            <a:ext uri="{FF2B5EF4-FFF2-40B4-BE49-F238E27FC236}">
              <a16:creationId xmlns:a16="http://schemas.microsoft.com/office/drawing/2014/main" id="{00000000-0008-0000-0100-0000F4000000}"/>
            </a:ext>
          </a:extLst>
        </xdr:cNvPr>
        <xdr:cNvCxnSpPr/>
      </xdr:nvCxnSpPr>
      <xdr:spPr>
        <a:xfrm flipV="1">
          <a:off x="7861300" y="10455078"/>
          <a:ext cx="889000" cy="7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130658</xdr:rowOff>
    </xdr:from>
    <xdr:to>
      <xdr:col>36</xdr:col>
      <xdr:colOff>165100</xdr:colOff>
      <xdr:row>61</xdr:row>
      <xdr:rowOff>60808</xdr:rowOff>
    </xdr:to>
    <xdr:sp macro="" textlink="">
      <xdr:nvSpPr>
        <xdr:cNvPr id="245" name="楕円 244">
          <a:extLst>
            <a:ext uri="{FF2B5EF4-FFF2-40B4-BE49-F238E27FC236}">
              <a16:creationId xmlns:a16="http://schemas.microsoft.com/office/drawing/2014/main" id="{00000000-0008-0000-0100-0000F5000000}"/>
            </a:ext>
          </a:extLst>
        </xdr:cNvPr>
        <xdr:cNvSpPr/>
      </xdr:nvSpPr>
      <xdr:spPr>
        <a:xfrm>
          <a:off x="6921500" y="10417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3801</xdr:rowOff>
    </xdr:from>
    <xdr:to>
      <xdr:col>41</xdr:col>
      <xdr:colOff>50800</xdr:colOff>
      <xdr:row>61</xdr:row>
      <xdr:rowOff>10008</xdr:rowOff>
    </xdr:to>
    <xdr:cxnSp macro="">
      <xdr:nvCxnSpPr>
        <xdr:cNvPr id="246" name="直線コネクタ 245">
          <a:extLst>
            <a:ext uri="{FF2B5EF4-FFF2-40B4-BE49-F238E27FC236}">
              <a16:creationId xmlns:a16="http://schemas.microsoft.com/office/drawing/2014/main" id="{00000000-0008-0000-0100-0000F6000000}"/>
            </a:ext>
          </a:extLst>
        </xdr:cNvPr>
        <xdr:cNvCxnSpPr/>
      </xdr:nvCxnSpPr>
      <xdr:spPr>
        <a:xfrm flipV="1">
          <a:off x="6972300" y="10462251"/>
          <a:ext cx="889000" cy="6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153985</xdr:rowOff>
    </xdr:from>
    <xdr:ext cx="599010" cy="259045"/>
    <xdr:sp macro="" textlink="">
      <xdr:nvSpPr>
        <xdr:cNvPr id="247" name="n_1aveValue【橋りょう・トンネル】&#10;一人当たり有形固定資産（償却資産）額">
          <a:extLst>
            <a:ext uri="{FF2B5EF4-FFF2-40B4-BE49-F238E27FC236}">
              <a16:creationId xmlns:a16="http://schemas.microsoft.com/office/drawing/2014/main" id="{00000000-0008-0000-0100-0000F7000000}"/>
            </a:ext>
          </a:extLst>
        </xdr:cNvPr>
        <xdr:cNvSpPr txBox="1"/>
      </xdr:nvSpPr>
      <xdr:spPr>
        <a:xfrm>
          <a:off x="9327095" y="10955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153991</xdr:rowOff>
    </xdr:from>
    <xdr:ext cx="599010" cy="259045"/>
    <xdr:sp macro="" textlink="">
      <xdr:nvSpPr>
        <xdr:cNvPr id="248" name="n_2aveValue【橋りょう・トンネル】&#10;一人当たり有形固定資産（償却資産）額">
          <a:extLst>
            <a:ext uri="{FF2B5EF4-FFF2-40B4-BE49-F238E27FC236}">
              <a16:creationId xmlns:a16="http://schemas.microsoft.com/office/drawing/2014/main" id="{00000000-0008-0000-0100-0000F8000000}"/>
            </a:ext>
          </a:extLst>
        </xdr:cNvPr>
        <xdr:cNvSpPr txBox="1"/>
      </xdr:nvSpPr>
      <xdr:spPr>
        <a:xfrm>
          <a:off x="8450795" y="10955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155422</xdr:rowOff>
    </xdr:from>
    <xdr:ext cx="599010" cy="259045"/>
    <xdr:sp macro="" textlink="">
      <xdr:nvSpPr>
        <xdr:cNvPr id="249" name="n_3aveValue【橋りょう・トンネル】&#10;一人当たり有形固定資産（償却資産）額">
          <a:extLst>
            <a:ext uri="{FF2B5EF4-FFF2-40B4-BE49-F238E27FC236}">
              <a16:creationId xmlns:a16="http://schemas.microsoft.com/office/drawing/2014/main" id="{00000000-0008-0000-0100-0000F9000000}"/>
            </a:ext>
          </a:extLst>
        </xdr:cNvPr>
        <xdr:cNvSpPr txBox="1"/>
      </xdr:nvSpPr>
      <xdr:spPr>
        <a:xfrm>
          <a:off x="7561795" y="10956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155531</xdr:rowOff>
    </xdr:from>
    <xdr:ext cx="599010" cy="259045"/>
    <xdr:sp macro="" textlink="">
      <xdr:nvSpPr>
        <xdr:cNvPr id="250" name="n_4aveValue【橋りょう・トンネル】&#10;一人当たり有形固定資産（償却資産）額">
          <a:extLst>
            <a:ext uri="{FF2B5EF4-FFF2-40B4-BE49-F238E27FC236}">
              <a16:creationId xmlns:a16="http://schemas.microsoft.com/office/drawing/2014/main" id="{00000000-0008-0000-0100-0000FA000000}"/>
            </a:ext>
          </a:extLst>
        </xdr:cNvPr>
        <xdr:cNvSpPr txBox="1"/>
      </xdr:nvSpPr>
      <xdr:spPr>
        <a:xfrm>
          <a:off x="6672795" y="10956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57734</xdr:rowOff>
    </xdr:from>
    <xdr:ext cx="599010" cy="259045"/>
    <xdr:sp macro="" textlink="">
      <xdr:nvSpPr>
        <xdr:cNvPr id="251" name="n_1mainValue【橋りょう・トンネル】&#10;一人当たり有形固定資産（償却資産）額">
          <a:extLst>
            <a:ext uri="{FF2B5EF4-FFF2-40B4-BE49-F238E27FC236}">
              <a16:creationId xmlns:a16="http://schemas.microsoft.com/office/drawing/2014/main" id="{00000000-0008-0000-0100-0000FB000000}"/>
            </a:ext>
          </a:extLst>
        </xdr:cNvPr>
        <xdr:cNvSpPr txBox="1"/>
      </xdr:nvSpPr>
      <xdr:spPr>
        <a:xfrm>
          <a:off x="9327095" y="10173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63955</xdr:rowOff>
    </xdr:from>
    <xdr:ext cx="599010" cy="259045"/>
    <xdr:sp macro="" textlink="">
      <xdr:nvSpPr>
        <xdr:cNvPr id="252" name="n_2mainValue【橋りょう・トンネル】&#10;一人当たり有形固定資産（償却資産）額">
          <a:extLst>
            <a:ext uri="{FF2B5EF4-FFF2-40B4-BE49-F238E27FC236}">
              <a16:creationId xmlns:a16="http://schemas.microsoft.com/office/drawing/2014/main" id="{00000000-0008-0000-0100-0000FC000000}"/>
            </a:ext>
          </a:extLst>
        </xdr:cNvPr>
        <xdr:cNvSpPr txBox="1"/>
      </xdr:nvSpPr>
      <xdr:spPr>
        <a:xfrm>
          <a:off x="8450795" y="10179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71128</xdr:rowOff>
    </xdr:from>
    <xdr:ext cx="599010" cy="259045"/>
    <xdr:sp macro="" textlink="">
      <xdr:nvSpPr>
        <xdr:cNvPr id="253" name="n_3mainValue【橋りょう・トンネル】&#10;一人当たり有形固定資産（償却資産）額">
          <a:extLst>
            <a:ext uri="{FF2B5EF4-FFF2-40B4-BE49-F238E27FC236}">
              <a16:creationId xmlns:a16="http://schemas.microsoft.com/office/drawing/2014/main" id="{00000000-0008-0000-0100-0000FD000000}"/>
            </a:ext>
          </a:extLst>
        </xdr:cNvPr>
        <xdr:cNvSpPr txBox="1"/>
      </xdr:nvSpPr>
      <xdr:spPr>
        <a:xfrm>
          <a:off x="7561795" y="10186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77335</xdr:rowOff>
    </xdr:from>
    <xdr:ext cx="599010" cy="259045"/>
    <xdr:sp macro="" textlink="">
      <xdr:nvSpPr>
        <xdr:cNvPr id="254" name="n_4mainValue【橋りょう・トンネル】&#10;一人当たり有形固定資産（償却資産）額">
          <a:extLst>
            <a:ext uri="{FF2B5EF4-FFF2-40B4-BE49-F238E27FC236}">
              <a16:creationId xmlns:a16="http://schemas.microsoft.com/office/drawing/2014/main" id="{00000000-0008-0000-0100-0000FE000000}"/>
            </a:ext>
          </a:extLst>
        </xdr:cNvPr>
        <xdr:cNvSpPr txBox="1"/>
      </xdr:nvSpPr>
      <xdr:spPr>
        <a:xfrm>
          <a:off x="6672795" y="10192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5" name="正方形/長方形 254">
          <a:extLst>
            <a:ext uri="{FF2B5EF4-FFF2-40B4-BE49-F238E27FC236}">
              <a16:creationId xmlns:a16="http://schemas.microsoft.com/office/drawing/2014/main" id="{00000000-0008-0000-0100-0000FF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6" name="正方形/長方形 255">
          <a:extLst>
            <a:ext uri="{FF2B5EF4-FFF2-40B4-BE49-F238E27FC236}">
              <a16:creationId xmlns:a16="http://schemas.microsoft.com/office/drawing/2014/main" id="{00000000-0008-0000-0100-000000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7" name="正方形/長方形 256">
          <a:extLst>
            <a:ext uri="{FF2B5EF4-FFF2-40B4-BE49-F238E27FC236}">
              <a16:creationId xmlns:a16="http://schemas.microsoft.com/office/drawing/2014/main" id="{00000000-0008-0000-0100-000001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8" name="正方形/長方形 257">
          <a:extLst>
            <a:ext uri="{FF2B5EF4-FFF2-40B4-BE49-F238E27FC236}">
              <a16:creationId xmlns:a16="http://schemas.microsoft.com/office/drawing/2014/main" id="{00000000-0008-0000-0100-000002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9" name="正方形/長方形 258">
          <a:extLst>
            <a:ext uri="{FF2B5EF4-FFF2-40B4-BE49-F238E27FC236}">
              <a16:creationId xmlns:a16="http://schemas.microsoft.com/office/drawing/2014/main" id="{00000000-0008-0000-0100-000003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0" name="正方形/長方形 259">
          <a:extLst>
            <a:ext uri="{FF2B5EF4-FFF2-40B4-BE49-F238E27FC236}">
              <a16:creationId xmlns:a16="http://schemas.microsoft.com/office/drawing/2014/main" id="{00000000-0008-0000-0100-000004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1" name="正方形/長方形 260">
          <a:extLst>
            <a:ext uri="{FF2B5EF4-FFF2-40B4-BE49-F238E27FC236}">
              <a16:creationId xmlns:a16="http://schemas.microsoft.com/office/drawing/2014/main" id="{00000000-0008-0000-0100-000005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2" name="正方形/長方形 261">
          <a:extLst>
            <a:ext uri="{FF2B5EF4-FFF2-40B4-BE49-F238E27FC236}">
              <a16:creationId xmlns:a16="http://schemas.microsoft.com/office/drawing/2014/main" id="{00000000-0008-0000-0100-000006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3" name="テキスト ボックス 262">
          <a:extLst>
            <a:ext uri="{FF2B5EF4-FFF2-40B4-BE49-F238E27FC236}">
              <a16:creationId xmlns:a16="http://schemas.microsoft.com/office/drawing/2014/main" id="{00000000-0008-0000-0100-000007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4" name="直線コネクタ 263">
          <a:extLst>
            <a:ext uri="{FF2B5EF4-FFF2-40B4-BE49-F238E27FC236}">
              <a16:creationId xmlns:a16="http://schemas.microsoft.com/office/drawing/2014/main" id="{00000000-0008-0000-0100-000008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5" name="テキスト ボックス 264">
          <a:extLst>
            <a:ext uri="{FF2B5EF4-FFF2-40B4-BE49-F238E27FC236}">
              <a16:creationId xmlns:a16="http://schemas.microsoft.com/office/drawing/2014/main" id="{00000000-0008-0000-0100-000009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6" name="直線コネクタ 265">
          <a:extLst>
            <a:ext uri="{FF2B5EF4-FFF2-40B4-BE49-F238E27FC236}">
              <a16:creationId xmlns:a16="http://schemas.microsoft.com/office/drawing/2014/main" id="{00000000-0008-0000-0100-00000A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7" name="テキスト ボックス 266">
          <a:extLst>
            <a:ext uri="{FF2B5EF4-FFF2-40B4-BE49-F238E27FC236}">
              <a16:creationId xmlns:a16="http://schemas.microsoft.com/office/drawing/2014/main" id="{00000000-0008-0000-0100-00000B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8" name="直線コネクタ 267">
          <a:extLst>
            <a:ext uri="{FF2B5EF4-FFF2-40B4-BE49-F238E27FC236}">
              <a16:creationId xmlns:a16="http://schemas.microsoft.com/office/drawing/2014/main" id="{00000000-0008-0000-0100-00000C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9" name="テキスト ボックス 268">
          <a:extLst>
            <a:ext uri="{FF2B5EF4-FFF2-40B4-BE49-F238E27FC236}">
              <a16:creationId xmlns:a16="http://schemas.microsoft.com/office/drawing/2014/main" id="{00000000-0008-0000-0100-00000D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0" name="直線コネクタ 269">
          <a:extLst>
            <a:ext uri="{FF2B5EF4-FFF2-40B4-BE49-F238E27FC236}">
              <a16:creationId xmlns:a16="http://schemas.microsoft.com/office/drawing/2014/main" id="{00000000-0008-0000-0100-00000E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1" name="テキスト ボックス 270">
          <a:extLst>
            <a:ext uri="{FF2B5EF4-FFF2-40B4-BE49-F238E27FC236}">
              <a16:creationId xmlns:a16="http://schemas.microsoft.com/office/drawing/2014/main" id="{00000000-0008-0000-0100-00000F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2" name="直線コネクタ 271">
          <a:extLst>
            <a:ext uri="{FF2B5EF4-FFF2-40B4-BE49-F238E27FC236}">
              <a16:creationId xmlns:a16="http://schemas.microsoft.com/office/drawing/2014/main" id="{00000000-0008-0000-0100-000010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3" name="テキスト ボックス 272">
          <a:extLst>
            <a:ext uri="{FF2B5EF4-FFF2-40B4-BE49-F238E27FC236}">
              <a16:creationId xmlns:a16="http://schemas.microsoft.com/office/drawing/2014/main" id="{00000000-0008-0000-0100-000011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4" name="直線コネクタ 273">
          <a:extLst>
            <a:ext uri="{FF2B5EF4-FFF2-40B4-BE49-F238E27FC236}">
              <a16:creationId xmlns:a16="http://schemas.microsoft.com/office/drawing/2014/main" id="{00000000-0008-0000-0100-000012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5" name="テキスト ボックス 274">
          <a:extLst>
            <a:ext uri="{FF2B5EF4-FFF2-40B4-BE49-F238E27FC236}">
              <a16:creationId xmlns:a16="http://schemas.microsoft.com/office/drawing/2014/main" id="{00000000-0008-0000-0100-000013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6" name="直線コネクタ 275">
          <a:extLst>
            <a:ext uri="{FF2B5EF4-FFF2-40B4-BE49-F238E27FC236}">
              <a16:creationId xmlns:a16="http://schemas.microsoft.com/office/drawing/2014/main" id="{00000000-0008-0000-0100-000014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7" name="テキスト ボックス 276">
          <a:extLst>
            <a:ext uri="{FF2B5EF4-FFF2-40B4-BE49-F238E27FC236}">
              <a16:creationId xmlns:a16="http://schemas.microsoft.com/office/drawing/2014/main" id="{00000000-0008-0000-0100-000015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8" name="【公営住宅】&#10;有形固定資産減価償却率グラフ枠">
          <a:extLst>
            <a:ext uri="{FF2B5EF4-FFF2-40B4-BE49-F238E27FC236}">
              <a16:creationId xmlns:a16="http://schemas.microsoft.com/office/drawing/2014/main" id="{00000000-0008-0000-0100-000016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1905</xdr:rowOff>
    </xdr:from>
    <xdr:to>
      <xdr:col>24</xdr:col>
      <xdr:colOff>62865</xdr:colOff>
      <xdr:row>86</xdr:row>
      <xdr:rowOff>114300</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flipV="1">
          <a:off x="4634865" y="13375005"/>
          <a:ext cx="0"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0" name="【公営住宅】&#10;有形固定資産減価償却率最小値テキスト">
          <a:extLst>
            <a:ext uri="{FF2B5EF4-FFF2-40B4-BE49-F238E27FC236}">
              <a16:creationId xmlns:a16="http://schemas.microsoft.com/office/drawing/2014/main" id="{00000000-0008-0000-0100-000018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1" name="直線コネクタ 280">
          <a:extLst>
            <a:ext uri="{FF2B5EF4-FFF2-40B4-BE49-F238E27FC236}">
              <a16:creationId xmlns:a16="http://schemas.microsoft.com/office/drawing/2014/main" id="{00000000-0008-0000-0100-000019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120032</xdr:rowOff>
    </xdr:from>
    <xdr:ext cx="405111" cy="259045"/>
    <xdr:sp macro="" textlink="">
      <xdr:nvSpPr>
        <xdr:cNvPr id="282" name="【公営住宅】&#10;有形固定資産減価償却率最大値テキスト">
          <a:extLst>
            <a:ext uri="{FF2B5EF4-FFF2-40B4-BE49-F238E27FC236}">
              <a16:creationId xmlns:a16="http://schemas.microsoft.com/office/drawing/2014/main" id="{00000000-0008-0000-0100-00001A010000}"/>
            </a:ext>
          </a:extLst>
        </xdr:cNvPr>
        <xdr:cNvSpPr txBox="1"/>
      </xdr:nvSpPr>
      <xdr:spPr>
        <a:xfrm>
          <a:off x="4673600" y="13150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1905</xdr:rowOff>
    </xdr:from>
    <xdr:to>
      <xdr:col>24</xdr:col>
      <xdr:colOff>152400</xdr:colOff>
      <xdr:row>78</xdr:row>
      <xdr:rowOff>1905</xdr:rowOff>
    </xdr:to>
    <xdr:cxnSp macro="">
      <xdr:nvCxnSpPr>
        <xdr:cNvPr id="283" name="直線コネクタ 282">
          <a:extLst>
            <a:ext uri="{FF2B5EF4-FFF2-40B4-BE49-F238E27FC236}">
              <a16:creationId xmlns:a16="http://schemas.microsoft.com/office/drawing/2014/main" id="{00000000-0008-0000-0100-00001B010000}"/>
            </a:ext>
          </a:extLst>
        </xdr:cNvPr>
        <xdr:cNvCxnSpPr/>
      </xdr:nvCxnSpPr>
      <xdr:spPr>
        <a:xfrm>
          <a:off x="4546600" y="13375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19066</xdr:rowOff>
    </xdr:from>
    <xdr:ext cx="405111" cy="259045"/>
    <xdr:sp macro="" textlink="">
      <xdr:nvSpPr>
        <xdr:cNvPr id="284" name="【公営住宅】&#10;有形固定資産減価償却率平均値テキスト">
          <a:extLst>
            <a:ext uri="{FF2B5EF4-FFF2-40B4-BE49-F238E27FC236}">
              <a16:creationId xmlns:a16="http://schemas.microsoft.com/office/drawing/2014/main" id="{00000000-0008-0000-0100-00001C010000}"/>
            </a:ext>
          </a:extLst>
        </xdr:cNvPr>
        <xdr:cNvSpPr txBox="1"/>
      </xdr:nvSpPr>
      <xdr:spPr>
        <a:xfrm>
          <a:off x="4673600" y="140779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40639</xdr:rowOff>
    </xdr:from>
    <xdr:to>
      <xdr:col>24</xdr:col>
      <xdr:colOff>114300</xdr:colOff>
      <xdr:row>82</xdr:row>
      <xdr:rowOff>142239</xdr:rowOff>
    </xdr:to>
    <xdr:sp macro="" textlink="">
      <xdr:nvSpPr>
        <xdr:cNvPr id="285" name="フローチャート: 判断 284">
          <a:extLst>
            <a:ext uri="{FF2B5EF4-FFF2-40B4-BE49-F238E27FC236}">
              <a16:creationId xmlns:a16="http://schemas.microsoft.com/office/drawing/2014/main" id="{00000000-0008-0000-0100-00001D010000}"/>
            </a:ext>
          </a:extLst>
        </xdr:cNvPr>
        <xdr:cNvSpPr/>
      </xdr:nvSpPr>
      <xdr:spPr>
        <a:xfrm>
          <a:off x="45847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12064</xdr:rowOff>
    </xdr:from>
    <xdr:to>
      <xdr:col>20</xdr:col>
      <xdr:colOff>38100</xdr:colOff>
      <xdr:row>82</xdr:row>
      <xdr:rowOff>113664</xdr:rowOff>
    </xdr:to>
    <xdr:sp macro="" textlink="">
      <xdr:nvSpPr>
        <xdr:cNvPr id="286" name="フローチャート: 判断 285">
          <a:extLst>
            <a:ext uri="{FF2B5EF4-FFF2-40B4-BE49-F238E27FC236}">
              <a16:creationId xmlns:a16="http://schemas.microsoft.com/office/drawing/2014/main" id="{00000000-0008-0000-0100-00001E010000}"/>
            </a:ext>
          </a:extLst>
        </xdr:cNvPr>
        <xdr:cNvSpPr/>
      </xdr:nvSpPr>
      <xdr:spPr>
        <a:xfrm>
          <a:off x="3746500" y="1407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151130</xdr:rowOff>
    </xdr:from>
    <xdr:to>
      <xdr:col>15</xdr:col>
      <xdr:colOff>101600</xdr:colOff>
      <xdr:row>82</xdr:row>
      <xdr:rowOff>81280</xdr:rowOff>
    </xdr:to>
    <xdr:sp macro="" textlink="">
      <xdr:nvSpPr>
        <xdr:cNvPr id="287" name="フローチャート: 判断 286">
          <a:extLst>
            <a:ext uri="{FF2B5EF4-FFF2-40B4-BE49-F238E27FC236}">
              <a16:creationId xmlns:a16="http://schemas.microsoft.com/office/drawing/2014/main" id="{00000000-0008-0000-0100-00001F010000}"/>
            </a:ext>
          </a:extLst>
        </xdr:cNvPr>
        <xdr:cNvSpPr/>
      </xdr:nvSpPr>
      <xdr:spPr>
        <a:xfrm>
          <a:off x="2857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8255</xdr:rowOff>
    </xdr:from>
    <xdr:to>
      <xdr:col>10</xdr:col>
      <xdr:colOff>165100</xdr:colOff>
      <xdr:row>82</xdr:row>
      <xdr:rowOff>109855</xdr:rowOff>
    </xdr:to>
    <xdr:sp macro="" textlink="">
      <xdr:nvSpPr>
        <xdr:cNvPr id="288" name="フローチャート: 判断 287">
          <a:extLst>
            <a:ext uri="{FF2B5EF4-FFF2-40B4-BE49-F238E27FC236}">
              <a16:creationId xmlns:a16="http://schemas.microsoft.com/office/drawing/2014/main" id="{00000000-0008-0000-0100-000020010000}"/>
            </a:ext>
          </a:extLst>
        </xdr:cNvPr>
        <xdr:cNvSpPr/>
      </xdr:nvSpPr>
      <xdr:spPr>
        <a:xfrm>
          <a:off x="1968500" y="1406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156845</xdr:rowOff>
    </xdr:from>
    <xdr:to>
      <xdr:col>6</xdr:col>
      <xdr:colOff>38100</xdr:colOff>
      <xdr:row>82</xdr:row>
      <xdr:rowOff>86995</xdr:rowOff>
    </xdr:to>
    <xdr:sp macro="" textlink="">
      <xdr:nvSpPr>
        <xdr:cNvPr id="289" name="フローチャート: 判断 288">
          <a:extLst>
            <a:ext uri="{FF2B5EF4-FFF2-40B4-BE49-F238E27FC236}">
              <a16:creationId xmlns:a16="http://schemas.microsoft.com/office/drawing/2014/main" id="{00000000-0008-0000-0100-000021010000}"/>
            </a:ext>
          </a:extLst>
        </xdr:cNvPr>
        <xdr:cNvSpPr/>
      </xdr:nvSpPr>
      <xdr:spPr>
        <a:xfrm>
          <a:off x="1079500" y="1404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00000000-0008-0000-0100-000022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00000000-0008-0000-0100-000023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00000000-0008-0000-0100-000024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00000000-0008-0000-0100-000025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00000000-0008-0000-0100-000026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143511</xdr:rowOff>
    </xdr:from>
    <xdr:to>
      <xdr:col>20</xdr:col>
      <xdr:colOff>38100</xdr:colOff>
      <xdr:row>85</xdr:row>
      <xdr:rowOff>73661</xdr:rowOff>
    </xdr:to>
    <xdr:sp macro="" textlink="">
      <xdr:nvSpPr>
        <xdr:cNvPr id="295" name="楕円 294">
          <a:extLst>
            <a:ext uri="{FF2B5EF4-FFF2-40B4-BE49-F238E27FC236}">
              <a16:creationId xmlns:a16="http://schemas.microsoft.com/office/drawing/2014/main" id="{00000000-0008-0000-0100-000027010000}"/>
            </a:ext>
          </a:extLst>
        </xdr:cNvPr>
        <xdr:cNvSpPr/>
      </xdr:nvSpPr>
      <xdr:spPr>
        <a:xfrm>
          <a:off x="3746500" y="1454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84</xdr:row>
      <xdr:rowOff>143511</xdr:rowOff>
    </xdr:from>
    <xdr:to>
      <xdr:col>15</xdr:col>
      <xdr:colOff>101600</xdr:colOff>
      <xdr:row>85</xdr:row>
      <xdr:rowOff>73661</xdr:rowOff>
    </xdr:to>
    <xdr:sp macro="" textlink="">
      <xdr:nvSpPr>
        <xdr:cNvPr id="296" name="楕円 295">
          <a:extLst>
            <a:ext uri="{FF2B5EF4-FFF2-40B4-BE49-F238E27FC236}">
              <a16:creationId xmlns:a16="http://schemas.microsoft.com/office/drawing/2014/main" id="{00000000-0008-0000-0100-000028010000}"/>
            </a:ext>
          </a:extLst>
        </xdr:cNvPr>
        <xdr:cNvSpPr/>
      </xdr:nvSpPr>
      <xdr:spPr>
        <a:xfrm>
          <a:off x="2857500" y="1454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22861</xdr:rowOff>
    </xdr:from>
    <xdr:to>
      <xdr:col>19</xdr:col>
      <xdr:colOff>177800</xdr:colOff>
      <xdr:row>85</xdr:row>
      <xdr:rowOff>22861</xdr:rowOff>
    </xdr:to>
    <xdr:cxnSp macro="">
      <xdr:nvCxnSpPr>
        <xdr:cNvPr id="297" name="直線コネクタ 296">
          <a:extLst>
            <a:ext uri="{FF2B5EF4-FFF2-40B4-BE49-F238E27FC236}">
              <a16:creationId xmlns:a16="http://schemas.microsoft.com/office/drawing/2014/main" id="{00000000-0008-0000-0100-000029010000}"/>
            </a:ext>
          </a:extLst>
        </xdr:cNvPr>
        <xdr:cNvCxnSpPr/>
      </xdr:nvCxnSpPr>
      <xdr:spPr>
        <a:xfrm>
          <a:off x="2908300" y="145961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111125</xdr:rowOff>
    </xdr:from>
    <xdr:to>
      <xdr:col>10</xdr:col>
      <xdr:colOff>165100</xdr:colOff>
      <xdr:row>85</xdr:row>
      <xdr:rowOff>41275</xdr:rowOff>
    </xdr:to>
    <xdr:sp macro="" textlink="">
      <xdr:nvSpPr>
        <xdr:cNvPr id="298" name="楕円 297">
          <a:extLst>
            <a:ext uri="{FF2B5EF4-FFF2-40B4-BE49-F238E27FC236}">
              <a16:creationId xmlns:a16="http://schemas.microsoft.com/office/drawing/2014/main" id="{00000000-0008-0000-0100-00002A010000}"/>
            </a:ext>
          </a:extLst>
        </xdr:cNvPr>
        <xdr:cNvSpPr/>
      </xdr:nvSpPr>
      <xdr:spPr>
        <a:xfrm>
          <a:off x="1968500" y="1451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161925</xdr:rowOff>
    </xdr:from>
    <xdr:to>
      <xdr:col>15</xdr:col>
      <xdr:colOff>50800</xdr:colOff>
      <xdr:row>85</xdr:row>
      <xdr:rowOff>22861</xdr:rowOff>
    </xdr:to>
    <xdr:cxnSp macro="">
      <xdr:nvCxnSpPr>
        <xdr:cNvPr id="299" name="直線コネクタ 298">
          <a:extLst>
            <a:ext uri="{FF2B5EF4-FFF2-40B4-BE49-F238E27FC236}">
              <a16:creationId xmlns:a16="http://schemas.microsoft.com/office/drawing/2014/main" id="{00000000-0008-0000-0100-00002B010000}"/>
            </a:ext>
          </a:extLst>
        </xdr:cNvPr>
        <xdr:cNvCxnSpPr/>
      </xdr:nvCxnSpPr>
      <xdr:spPr>
        <a:xfrm>
          <a:off x="2019300" y="14563725"/>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113030</xdr:rowOff>
    </xdr:from>
    <xdr:to>
      <xdr:col>6</xdr:col>
      <xdr:colOff>38100</xdr:colOff>
      <xdr:row>85</xdr:row>
      <xdr:rowOff>43180</xdr:rowOff>
    </xdr:to>
    <xdr:sp macro="" textlink="">
      <xdr:nvSpPr>
        <xdr:cNvPr id="300" name="楕円 299">
          <a:extLst>
            <a:ext uri="{FF2B5EF4-FFF2-40B4-BE49-F238E27FC236}">
              <a16:creationId xmlns:a16="http://schemas.microsoft.com/office/drawing/2014/main" id="{00000000-0008-0000-0100-00002C010000}"/>
            </a:ext>
          </a:extLst>
        </xdr:cNvPr>
        <xdr:cNvSpPr/>
      </xdr:nvSpPr>
      <xdr:spPr>
        <a:xfrm>
          <a:off x="1079500" y="1451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161925</xdr:rowOff>
    </xdr:from>
    <xdr:to>
      <xdr:col>10</xdr:col>
      <xdr:colOff>114300</xdr:colOff>
      <xdr:row>84</xdr:row>
      <xdr:rowOff>163830</xdr:rowOff>
    </xdr:to>
    <xdr:cxnSp macro="">
      <xdr:nvCxnSpPr>
        <xdr:cNvPr id="301" name="直線コネクタ 300">
          <a:extLst>
            <a:ext uri="{FF2B5EF4-FFF2-40B4-BE49-F238E27FC236}">
              <a16:creationId xmlns:a16="http://schemas.microsoft.com/office/drawing/2014/main" id="{00000000-0008-0000-0100-00002D010000}"/>
            </a:ext>
          </a:extLst>
        </xdr:cNvPr>
        <xdr:cNvCxnSpPr/>
      </xdr:nvCxnSpPr>
      <xdr:spPr>
        <a:xfrm flipV="1">
          <a:off x="1130300" y="1456372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130191</xdr:rowOff>
    </xdr:from>
    <xdr:ext cx="405111" cy="259045"/>
    <xdr:sp macro="" textlink="">
      <xdr:nvSpPr>
        <xdr:cNvPr id="302" name="n_1aveValue【公営住宅】&#10;有形固定資産減価償却率">
          <a:extLst>
            <a:ext uri="{FF2B5EF4-FFF2-40B4-BE49-F238E27FC236}">
              <a16:creationId xmlns:a16="http://schemas.microsoft.com/office/drawing/2014/main" id="{00000000-0008-0000-0100-00002E010000}"/>
            </a:ext>
          </a:extLst>
        </xdr:cNvPr>
        <xdr:cNvSpPr txBox="1"/>
      </xdr:nvSpPr>
      <xdr:spPr>
        <a:xfrm>
          <a:off x="3582044" y="13846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97807</xdr:rowOff>
    </xdr:from>
    <xdr:ext cx="405111" cy="259045"/>
    <xdr:sp macro="" textlink="">
      <xdr:nvSpPr>
        <xdr:cNvPr id="303" name="n_2aveValue【公営住宅】&#10;有形固定資産減価償却率">
          <a:extLst>
            <a:ext uri="{FF2B5EF4-FFF2-40B4-BE49-F238E27FC236}">
              <a16:creationId xmlns:a16="http://schemas.microsoft.com/office/drawing/2014/main" id="{00000000-0008-0000-0100-00002F010000}"/>
            </a:ext>
          </a:extLst>
        </xdr:cNvPr>
        <xdr:cNvSpPr txBox="1"/>
      </xdr:nvSpPr>
      <xdr:spPr>
        <a:xfrm>
          <a:off x="2705744"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126382</xdr:rowOff>
    </xdr:from>
    <xdr:ext cx="405111" cy="259045"/>
    <xdr:sp macro="" textlink="">
      <xdr:nvSpPr>
        <xdr:cNvPr id="304" name="n_3aveValue【公営住宅】&#10;有形固定資産減価償却率">
          <a:extLst>
            <a:ext uri="{FF2B5EF4-FFF2-40B4-BE49-F238E27FC236}">
              <a16:creationId xmlns:a16="http://schemas.microsoft.com/office/drawing/2014/main" id="{00000000-0008-0000-0100-000030010000}"/>
            </a:ext>
          </a:extLst>
        </xdr:cNvPr>
        <xdr:cNvSpPr txBox="1"/>
      </xdr:nvSpPr>
      <xdr:spPr>
        <a:xfrm>
          <a:off x="1816744" y="1384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103522</xdr:rowOff>
    </xdr:from>
    <xdr:ext cx="405111" cy="259045"/>
    <xdr:sp macro="" textlink="">
      <xdr:nvSpPr>
        <xdr:cNvPr id="305" name="n_4aveValue【公営住宅】&#10;有形固定資産減価償却率">
          <a:extLst>
            <a:ext uri="{FF2B5EF4-FFF2-40B4-BE49-F238E27FC236}">
              <a16:creationId xmlns:a16="http://schemas.microsoft.com/office/drawing/2014/main" id="{00000000-0008-0000-0100-000031010000}"/>
            </a:ext>
          </a:extLst>
        </xdr:cNvPr>
        <xdr:cNvSpPr txBox="1"/>
      </xdr:nvSpPr>
      <xdr:spPr>
        <a:xfrm>
          <a:off x="927744" y="1381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64788</xdr:rowOff>
    </xdr:from>
    <xdr:ext cx="405111" cy="259045"/>
    <xdr:sp macro="" textlink="">
      <xdr:nvSpPr>
        <xdr:cNvPr id="306" name="n_1mainValue【公営住宅】&#10;有形固定資産減価償却率">
          <a:extLst>
            <a:ext uri="{FF2B5EF4-FFF2-40B4-BE49-F238E27FC236}">
              <a16:creationId xmlns:a16="http://schemas.microsoft.com/office/drawing/2014/main" id="{00000000-0008-0000-0100-000032010000}"/>
            </a:ext>
          </a:extLst>
        </xdr:cNvPr>
        <xdr:cNvSpPr txBox="1"/>
      </xdr:nvSpPr>
      <xdr:spPr>
        <a:xfrm>
          <a:off x="3582044" y="1463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64788</xdr:rowOff>
    </xdr:from>
    <xdr:ext cx="405111" cy="259045"/>
    <xdr:sp macro="" textlink="">
      <xdr:nvSpPr>
        <xdr:cNvPr id="307" name="n_2mainValue【公営住宅】&#10;有形固定資産減価償却率">
          <a:extLst>
            <a:ext uri="{FF2B5EF4-FFF2-40B4-BE49-F238E27FC236}">
              <a16:creationId xmlns:a16="http://schemas.microsoft.com/office/drawing/2014/main" id="{00000000-0008-0000-0100-000033010000}"/>
            </a:ext>
          </a:extLst>
        </xdr:cNvPr>
        <xdr:cNvSpPr txBox="1"/>
      </xdr:nvSpPr>
      <xdr:spPr>
        <a:xfrm>
          <a:off x="2705744" y="1463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32402</xdr:rowOff>
    </xdr:from>
    <xdr:ext cx="405111" cy="259045"/>
    <xdr:sp macro="" textlink="">
      <xdr:nvSpPr>
        <xdr:cNvPr id="308" name="n_3mainValue【公営住宅】&#10;有形固定資産減価償却率">
          <a:extLst>
            <a:ext uri="{FF2B5EF4-FFF2-40B4-BE49-F238E27FC236}">
              <a16:creationId xmlns:a16="http://schemas.microsoft.com/office/drawing/2014/main" id="{00000000-0008-0000-0100-000034010000}"/>
            </a:ext>
          </a:extLst>
        </xdr:cNvPr>
        <xdr:cNvSpPr txBox="1"/>
      </xdr:nvSpPr>
      <xdr:spPr>
        <a:xfrm>
          <a:off x="1816744" y="1460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34307</xdr:rowOff>
    </xdr:from>
    <xdr:ext cx="405111" cy="259045"/>
    <xdr:sp macro="" textlink="">
      <xdr:nvSpPr>
        <xdr:cNvPr id="309" name="n_4mainValue【公営住宅】&#10;有形固定資産減価償却率">
          <a:extLst>
            <a:ext uri="{FF2B5EF4-FFF2-40B4-BE49-F238E27FC236}">
              <a16:creationId xmlns:a16="http://schemas.microsoft.com/office/drawing/2014/main" id="{00000000-0008-0000-0100-000035010000}"/>
            </a:ext>
          </a:extLst>
        </xdr:cNvPr>
        <xdr:cNvSpPr txBox="1"/>
      </xdr:nvSpPr>
      <xdr:spPr>
        <a:xfrm>
          <a:off x="927744" y="1460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0" name="正方形/長方形 309">
          <a:extLst>
            <a:ext uri="{FF2B5EF4-FFF2-40B4-BE49-F238E27FC236}">
              <a16:creationId xmlns:a16="http://schemas.microsoft.com/office/drawing/2014/main" id="{00000000-0008-0000-0100-000036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1" name="正方形/長方形 310">
          <a:extLst>
            <a:ext uri="{FF2B5EF4-FFF2-40B4-BE49-F238E27FC236}">
              <a16:creationId xmlns:a16="http://schemas.microsoft.com/office/drawing/2014/main" id="{00000000-0008-0000-0100-000037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2" name="正方形/長方形 311">
          <a:extLst>
            <a:ext uri="{FF2B5EF4-FFF2-40B4-BE49-F238E27FC236}">
              <a16:creationId xmlns:a16="http://schemas.microsoft.com/office/drawing/2014/main" id="{00000000-0008-0000-0100-000038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3" name="正方形/長方形 312">
          <a:extLst>
            <a:ext uri="{FF2B5EF4-FFF2-40B4-BE49-F238E27FC236}">
              <a16:creationId xmlns:a16="http://schemas.microsoft.com/office/drawing/2014/main" id="{00000000-0008-0000-0100-000039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4" name="正方形/長方形 313">
          <a:extLst>
            <a:ext uri="{FF2B5EF4-FFF2-40B4-BE49-F238E27FC236}">
              <a16:creationId xmlns:a16="http://schemas.microsoft.com/office/drawing/2014/main" id="{00000000-0008-0000-0100-00003A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5" name="正方形/長方形 314">
          <a:extLst>
            <a:ext uri="{FF2B5EF4-FFF2-40B4-BE49-F238E27FC236}">
              <a16:creationId xmlns:a16="http://schemas.microsoft.com/office/drawing/2014/main" id="{00000000-0008-0000-0100-00003B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6" name="正方形/長方形 315">
          <a:extLst>
            <a:ext uri="{FF2B5EF4-FFF2-40B4-BE49-F238E27FC236}">
              <a16:creationId xmlns:a16="http://schemas.microsoft.com/office/drawing/2014/main" id="{00000000-0008-0000-0100-00003C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7" name="正方形/長方形 316">
          <a:extLst>
            <a:ext uri="{FF2B5EF4-FFF2-40B4-BE49-F238E27FC236}">
              <a16:creationId xmlns:a16="http://schemas.microsoft.com/office/drawing/2014/main" id="{00000000-0008-0000-0100-00003D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8" name="テキスト ボックス 317">
          <a:extLst>
            <a:ext uri="{FF2B5EF4-FFF2-40B4-BE49-F238E27FC236}">
              <a16:creationId xmlns:a16="http://schemas.microsoft.com/office/drawing/2014/main" id="{00000000-0008-0000-0100-00003E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9" name="直線コネクタ 318">
          <a:extLst>
            <a:ext uri="{FF2B5EF4-FFF2-40B4-BE49-F238E27FC236}">
              <a16:creationId xmlns:a16="http://schemas.microsoft.com/office/drawing/2014/main" id="{00000000-0008-0000-0100-00003F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0" name="直線コネクタ 319">
          <a:extLst>
            <a:ext uri="{FF2B5EF4-FFF2-40B4-BE49-F238E27FC236}">
              <a16:creationId xmlns:a16="http://schemas.microsoft.com/office/drawing/2014/main" id="{00000000-0008-0000-0100-000040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1" name="テキスト ボックス 320">
          <a:extLst>
            <a:ext uri="{FF2B5EF4-FFF2-40B4-BE49-F238E27FC236}">
              <a16:creationId xmlns:a16="http://schemas.microsoft.com/office/drawing/2014/main" id="{00000000-0008-0000-0100-000041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2" name="直線コネクタ 321">
          <a:extLst>
            <a:ext uri="{FF2B5EF4-FFF2-40B4-BE49-F238E27FC236}">
              <a16:creationId xmlns:a16="http://schemas.microsoft.com/office/drawing/2014/main" id="{00000000-0008-0000-0100-000042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3" name="テキスト ボックス 322">
          <a:extLst>
            <a:ext uri="{FF2B5EF4-FFF2-40B4-BE49-F238E27FC236}">
              <a16:creationId xmlns:a16="http://schemas.microsoft.com/office/drawing/2014/main" id="{00000000-0008-0000-0100-000043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4" name="直線コネクタ 323">
          <a:extLst>
            <a:ext uri="{FF2B5EF4-FFF2-40B4-BE49-F238E27FC236}">
              <a16:creationId xmlns:a16="http://schemas.microsoft.com/office/drawing/2014/main" id="{00000000-0008-0000-0100-000044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5" name="テキスト ボックス 324">
          <a:extLst>
            <a:ext uri="{FF2B5EF4-FFF2-40B4-BE49-F238E27FC236}">
              <a16:creationId xmlns:a16="http://schemas.microsoft.com/office/drawing/2014/main" id="{00000000-0008-0000-0100-000045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6" name="直線コネクタ 325">
          <a:extLst>
            <a:ext uri="{FF2B5EF4-FFF2-40B4-BE49-F238E27FC236}">
              <a16:creationId xmlns:a16="http://schemas.microsoft.com/office/drawing/2014/main" id="{00000000-0008-0000-0100-000046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7" name="テキスト ボックス 326">
          <a:extLst>
            <a:ext uri="{FF2B5EF4-FFF2-40B4-BE49-F238E27FC236}">
              <a16:creationId xmlns:a16="http://schemas.microsoft.com/office/drawing/2014/main" id="{00000000-0008-0000-0100-000047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8" name="直線コネクタ 327">
          <a:extLst>
            <a:ext uri="{FF2B5EF4-FFF2-40B4-BE49-F238E27FC236}">
              <a16:creationId xmlns:a16="http://schemas.microsoft.com/office/drawing/2014/main" id="{00000000-0008-0000-0100-000048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9" name="テキスト ボックス 328">
          <a:extLst>
            <a:ext uri="{FF2B5EF4-FFF2-40B4-BE49-F238E27FC236}">
              <a16:creationId xmlns:a16="http://schemas.microsoft.com/office/drawing/2014/main" id="{00000000-0008-0000-0100-000049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0" name="直線コネクタ 329">
          <a:extLst>
            <a:ext uri="{FF2B5EF4-FFF2-40B4-BE49-F238E27FC236}">
              <a16:creationId xmlns:a16="http://schemas.microsoft.com/office/drawing/2014/main" id="{00000000-0008-0000-0100-00004A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1" name="テキスト ボックス 330">
          <a:extLst>
            <a:ext uri="{FF2B5EF4-FFF2-40B4-BE49-F238E27FC236}">
              <a16:creationId xmlns:a16="http://schemas.microsoft.com/office/drawing/2014/main" id="{00000000-0008-0000-0100-00004B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2" name="【公営住宅】&#10;一人当たり面積グラフ枠">
          <a:extLst>
            <a:ext uri="{FF2B5EF4-FFF2-40B4-BE49-F238E27FC236}">
              <a16:creationId xmlns:a16="http://schemas.microsoft.com/office/drawing/2014/main" id="{00000000-0008-0000-0100-00004C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381</xdr:rowOff>
    </xdr:from>
    <xdr:to>
      <xdr:col>54</xdr:col>
      <xdr:colOff>189865</xdr:colOff>
      <xdr:row>86</xdr:row>
      <xdr:rowOff>113537</xdr:rowOff>
    </xdr:to>
    <xdr:cxnSp macro="">
      <xdr:nvCxnSpPr>
        <xdr:cNvPr id="333" name="直線コネクタ 332">
          <a:extLst>
            <a:ext uri="{FF2B5EF4-FFF2-40B4-BE49-F238E27FC236}">
              <a16:creationId xmlns:a16="http://schemas.microsoft.com/office/drawing/2014/main" id="{00000000-0008-0000-0100-00004D010000}"/>
            </a:ext>
          </a:extLst>
        </xdr:cNvPr>
        <xdr:cNvCxnSpPr/>
      </xdr:nvCxnSpPr>
      <xdr:spPr>
        <a:xfrm flipV="1">
          <a:off x="10476865" y="13544931"/>
          <a:ext cx="0" cy="1313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117364</xdr:rowOff>
    </xdr:from>
    <xdr:ext cx="469744" cy="259045"/>
    <xdr:sp macro="" textlink="">
      <xdr:nvSpPr>
        <xdr:cNvPr id="334" name="【公営住宅】&#10;一人当たり面積最小値テキスト">
          <a:extLst>
            <a:ext uri="{FF2B5EF4-FFF2-40B4-BE49-F238E27FC236}">
              <a16:creationId xmlns:a16="http://schemas.microsoft.com/office/drawing/2014/main" id="{00000000-0008-0000-0100-00004E010000}"/>
            </a:ext>
          </a:extLst>
        </xdr:cNvPr>
        <xdr:cNvSpPr txBox="1"/>
      </xdr:nvSpPr>
      <xdr:spPr>
        <a:xfrm>
          <a:off x="10515600" y="14862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113537</xdr:rowOff>
    </xdr:from>
    <xdr:to>
      <xdr:col>55</xdr:col>
      <xdr:colOff>88900</xdr:colOff>
      <xdr:row>86</xdr:row>
      <xdr:rowOff>113537</xdr:rowOff>
    </xdr:to>
    <xdr:cxnSp macro="">
      <xdr:nvCxnSpPr>
        <xdr:cNvPr id="335" name="直線コネクタ 334">
          <a:extLst>
            <a:ext uri="{FF2B5EF4-FFF2-40B4-BE49-F238E27FC236}">
              <a16:creationId xmlns:a16="http://schemas.microsoft.com/office/drawing/2014/main" id="{00000000-0008-0000-0100-00004F010000}"/>
            </a:ext>
          </a:extLst>
        </xdr:cNvPr>
        <xdr:cNvCxnSpPr/>
      </xdr:nvCxnSpPr>
      <xdr:spPr>
        <a:xfrm>
          <a:off x="10388600" y="14858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118508</xdr:rowOff>
    </xdr:from>
    <xdr:ext cx="469744" cy="259045"/>
    <xdr:sp macro="" textlink="">
      <xdr:nvSpPr>
        <xdr:cNvPr id="336" name="【公営住宅】&#10;一人当たり面積最大値テキスト">
          <a:extLst>
            <a:ext uri="{FF2B5EF4-FFF2-40B4-BE49-F238E27FC236}">
              <a16:creationId xmlns:a16="http://schemas.microsoft.com/office/drawing/2014/main" id="{00000000-0008-0000-0100-000050010000}"/>
            </a:ext>
          </a:extLst>
        </xdr:cNvPr>
        <xdr:cNvSpPr txBox="1"/>
      </xdr:nvSpPr>
      <xdr:spPr>
        <a:xfrm>
          <a:off x="10515600" y="13320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381</xdr:rowOff>
    </xdr:from>
    <xdr:to>
      <xdr:col>55</xdr:col>
      <xdr:colOff>88900</xdr:colOff>
      <xdr:row>79</xdr:row>
      <xdr:rowOff>381</xdr:rowOff>
    </xdr:to>
    <xdr:cxnSp macro="">
      <xdr:nvCxnSpPr>
        <xdr:cNvPr id="337" name="直線コネクタ 336">
          <a:extLst>
            <a:ext uri="{FF2B5EF4-FFF2-40B4-BE49-F238E27FC236}">
              <a16:creationId xmlns:a16="http://schemas.microsoft.com/office/drawing/2014/main" id="{00000000-0008-0000-0100-000051010000}"/>
            </a:ext>
          </a:extLst>
        </xdr:cNvPr>
        <xdr:cNvCxnSpPr/>
      </xdr:nvCxnSpPr>
      <xdr:spPr>
        <a:xfrm>
          <a:off x="10388600" y="13544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15639</xdr:rowOff>
    </xdr:from>
    <xdr:ext cx="469744" cy="259045"/>
    <xdr:sp macro="" textlink="">
      <xdr:nvSpPr>
        <xdr:cNvPr id="338" name="【公営住宅】&#10;一人当たり面積平均値テキスト">
          <a:extLst>
            <a:ext uri="{FF2B5EF4-FFF2-40B4-BE49-F238E27FC236}">
              <a16:creationId xmlns:a16="http://schemas.microsoft.com/office/drawing/2014/main" id="{00000000-0008-0000-0100-000052010000}"/>
            </a:ext>
          </a:extLst>
        </xdr:cNvPr>
        <xdr:cNvSpPr txBox="1"/>
      </xdr:nvSpPr>
      <xdr:spPr>
        <a:xfrm>
          <a:off x="10515600" y="145888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37212</xdr:rowOff>
    </xdr:from>
    <xdr:to>
      <xdr:col>55</xdr:col>
      <xdr:colOff>50800</xdr:colOff>
      <xdr:row>85</xdr:row>
      <xdr:rowOff>138812</xdr:rowOff>
    </xdr:to>
    <xdr:sp macro="" textlink="">
      <xdr:nvSpPr>
        <xdr:cNvPr id="339" name="フローチャート: 判断 338">
          <a:extLst>
            <a:ext uri="{FF2B5EF4-FFF2-40B4-BE49-F238E27FC236}">
              <a16:creationId xmlns:a16="http://schemas.microsoft.com/office/drawing/2014/main" id="{00000000-0008-0000-0100-000053010000}"/>
            </a:ext>
          </a:extLst>
        </xdr:cNvPr>
        <xdr:cNvSpPr/>
      </xdr:nvSpPr>
      <xdr:spPr>
        <a:xfrm>
          <a:off x="10426700" y="1461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41021</xdr:rowOff>
    </xdr:from>
    <xdr:to>
      <xdr:col>50</xdr:col>
      <xdr:colOff>165100</xdr:colOff>
      <xdr:row>85</xdr:row>
      <xdr:rowOff>142621</xdr:rowOff>
    </xdr:to>
    <xdr:sp macro="" textlink="">
      <xdr:nvSpPr>
        <xdr:cNvPr id="340" name="フローチャート: 判断 339">
          <a:extLst>
            <a:ext uri="{FF2B5EF4-FFF2-40B4-BE49-F238E27FC236}">
              <a16:creationId xmlns:a16="http://schemas.microsoft.com/office/drawing/2014/main" id="{00000000-0008-0000-0100-000054010000}"/>
            </a:ext>
          </a:extLst>
        </xdr:cNvPr>
        <xdr:cNvSpPr/>
      </xdr:nvSpPr>
      <xdr:spPr>
        <a:xfrm>
          <a:off x="9588500" y="1461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42163</xdr:rowOff>
    </xdr:from>
    <xdr:to>
      <xdr:col>46</xdr:col>
      <xdr:colOff>38100</xdr:colOff>
      <xdr:row>85</xdr:row>
      <xdr:rowOff>143763</xdr:rowOff>
    </xdr:to>
    <xdr:sp macro="" textlink="">
      <xdr:nvSpPr>
        <xdr:cNvPr id="341" name="フローチャート: 判断 340">
          <a:extLst>
            <a:ext uri="{FF2B5EF4-FFF2-40B4-BE49-F238E27FC236}">
              <a16:creationId xmlns:a16="http://schemas.microsoft.com/office/drawing/2014/main" id="{00000000-0008-0000-0100-000055010000}"/>
            </a:ext>
          </a:extLst>
        </xdr:cNvPr>
        <xdr:cNvSpPr/>
      </xdr:nvSpPr>
      <xdr:spPr>
        <a:xfrm>
          <a:off x="8699500" y="1461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49022</xdr:rowOff>
    </xdr:from>
    <xdr:to>
      <xdr:col>41</xdr:col>
      <xdr:colOff>101600</xdr:colOff>
      <xdr:row>85</xdr:row>
      <xdr:rowOff>150622</xdr:rowOff>
    </xdr:to>
    <xdr:sp macro="" textlink="">
      <xdr:nvSpPr>
        <xdr:cNvPr id="342" name="フローチャート: 判断 341">
          <a:extLst>
            <a:ext uri="{FF2B5EF4-FFF2-40B4-BE49-F238E27FC236}">
              <a16:creationId xmlns:a16="http://schemas.microsoft.com/office/drawing/2014/main" id="{00000000-0008-0000-0100-000056010000}"/>
            </a:ext>
          </a:extLst>
        </xdr:cNvPr>
        <xdr:cNvSpPr/>
      </xdr:nvSpPr>
      <xdr:spPr>
        <a:xfrm>
          <a:off x="7810500" y="1462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42926</xdr:rowOff>
    </xdr:from>
    <xdr:to>
      <xdr:col>36</xdr:col>
      <xdr:colOff>165100</xdr:colOff>
      <xdr:row>85</xdr:row>
      <xdr:rowOff>144526</xdr:rowOff>
    </xdr:to>
    <xdr:sp macro="" textlink="">
      <xdr:nvSpPr>
        <xdr:cNvPr id="343" name="フローチャート: 判断 342">
          <a:extLst>
            <a:ext uri="{FF2B5EF4-FFF2-40B4-BE49-F238E27FC236}">
              <a16:creationId xmlns:a16="http://schemas.microsoft.com/office/drawing/2014/main" id="{00000000-0008-0000-0100-000057010000}"/>
            </a:ext>
          </a:extLst>
        </xdr:cNvPr>
        <xdr:cNvSpPr/>
      </xdr:nvSpPr>
      <xdr:spPr>
        <a:xfrm>
          <a:off x="6921500" y="14616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00000000-0008-0000-0100-000058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00000000-0008-0000-0100-000059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00000000-0008-0000-0100-00005A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00000000-0008-0000-0100-00005B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00000000-0008-0000-0100-00005C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122937</xdr:rowOff>
    </xdr:from>
    <xdr:to>
      <xdr:col>50</xdr:col>
      <xdr:colOff>165100</xdr:colOff>
      <xdr:row>85</xdr:row>
      <xdr:rowOff>53087</xdr:rowOff>
    </xdr:to>
    <xdr:sp macro="" textlink="">
      <xdr:nvSpPr>
        <xdr:cNvPr id="349" name="楕円 348">
          <a:extLst>
            <a:ext uri="{FF2B5EF4-FFF2-40B4-BE49-F238E27FC236}">
              <a16:creationId xmlns:a16="http://schemas.microsoft.com/office/drawing/2014/main" id="{00000000-0008-0000-0100-00005D010000}"/>
            </a:ext>
          </a:extLst>
        </xdr:cNvPr>
        <xdr:cNvSpPr/>
      </xdr:nvSpPr>
      <xdr:spPr>
        <a:xfrm>
          <a:off x="9588500" y="14524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125985</xdr:rowOff>
    </xdr:from>
    <xdr:to>
      <xdr:col>46</xdr:col>
      <xdr:colOff>38100</xdr:colOff>
      <xdr:row>85</xdr:row>
      <xdr:rowOff>56135</xdr:rowOff>
    </xdr:to>
    <xdr:sp macro="" textlink="">
      <xdr:nvSpPr>
        <xdr:cNvPr id="350" name="楕円 349">
          <a:extLst>
            <a:ext uri="{FF2B5EF4-FFF2-40B4-BE49-F238E27FC236}">
              <a16:creationId xmlns:a16="http://schemas.microsoft.com/office/drawing/2014/main" id="{00000000-0008-0000-0100-00005E010000}"/>
            </a:ext>
          </a:extLst>
        </xdr:cNvPr>
        <xdr:cNvSpPr/>
      </xdr:nvSpPr>
      <xdr:spPr>
        <a:xfrm>
          <a:off x="8699500" y="1452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2287</xdr:rowOff>
    </xdr:from>
    <xdr:to>
      <xdr:col>50</xdr:col>
      <xdr:colOff>114300</xdr:colOff>
      <xdr:row>85</xdr:row>
      <xdr:rowOff>5335</xdr:rowOff>
    </xdr:to>
    <xdr:cxnSp macro="">
      <xdr:nvCxnSpPr>
        <xdr:cNvPr id="351" name="直線コネクタ 350">
          <a:extLst>
            <a:ext uri="{FF2B5EF4-FFF2-40B4-BE49-F238E27FC236}">
              <a16:creationId xmlns:a16="http://schemas.microsoft.com/office/drawing/2014/main" id="{00000000-0008-0000-0100-00005F010000}"/>
            </a:ext>
          </a:extLst>
        </xdr:cNvPr>
        <xdr:cNvCxnSpPr/>
      </xdr:nvCxnSpPr>
      <xdr:spPr>
        <a:xfrm flipV="1">
          <a:off x="8750300" y="14575537"/>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129032</xdr:rowOff>
    </xdr:from>
    <xdr:to>
      <xdr:col>41</xdr:col>
      <xdr:colOff>101600</xdr:colOff>
      <xdr:row>85</xdr:row>
      <xdr:rowOff>59182</xdr:rowOff>
    </xdr:to>
    <xdr:sp macro="" textlink="">
      <xdr:nvSpPr>
        <xdr:cNvPr id="352" name="楕円 351">
          <a:extLst>
            <a:ext uri="{FF2B5EF4-FFF2-40B4-BE49-F238E27FC236}">
              <a16:creationId xmlns:a16="http://schemas.microsoft.com/office/drawing/2014/main" id="{00000000-0008-0000-0100-000060010000}"/>
            </a:ext>
          </a:extLst>
        </xdr:cNvPr>
        <xdr:cNvSpPr/>
      </xdr:nvSpPr>
      <xdr:spPr>
        <a:xfrm>
          <a:off x="7810500" y="1453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5335</xdr:rowOff>
    </xdr:from>
    <xdr:to>
      <xdr:col>45</xdr:col>
      <xdr:colOff>177800</xdr:colOff>
      <xdr:row>85</xdr:row>
      <xdr:rowOff>8382</xdr:rowOff>
    </xdr:to>
    <xdr:cxnSp macro="">
      <xdr:nvCxnSpPr>
        <xdr:cNvPr id="353" name="直線コネクタ 352">
          <a:extLst>
            <a:ext uri="{FF2B5EF4-FFF2-40B4-BE49-F238E27FC236}">
              <a16:creationId xmlns:a16="http://schemas.microsoft.com/office/drawing/2014/main" id="{00000000-0008-0000-0100-000061010000}"/>
            </a:ext>
          </a:extLst>
        </xdr:cNvPr>
        <xdr:cNvCxnSpPr/>
      </xdr:nvCxnSpPr>
      <xdr:spPr>
        <a:xfrm flipV="1">
          <a:off x="7861300" y="14578585"/>
          <a:ext cx="889000" cy="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131699</xdr:rowOff>
    </xdr:from>
    <xdr:to>
      <xdr:col>36</xdr:col>
      <xdr:colOff>165100</xdr:colOff>
      <xdr:row>85</xdr:row>
      <xdr:rowOff>61849</xdr:rowOff>
    </xdr:to>
    <xdr:sp macro="" textlink="">
      <xdr:nvSpPr>
        <xdr:cNvPr id="354" name="楕円 353">
          <a:extLst>
            <a:ext uri="{FF2B5EF4-FFF2-40B4-BE49-F238E27FC236}">
              <a16:creationId xmlns:a16="http://schemas.microsoft.com/office/drawing/2014/main" id="{00000000-0008-0000-0100-000062010000}"/>
            </a:ext>
          </a:extLst>
        </xdr:cNvPr>
        <xdr:cNvSpPr/>
      </xdr:nvSpPr>
      <xdr:spPr>
        <a:xfrm>
          <a:off x="6921500" y="14533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8382</xdr:rowOff>
    </xdr:from>
    <xdr:to>
      <xdr:col>41</xdr:col>
      <xdr:colOff>50800</xdr:colOff>
      <xdr:row>85</xdr:row>
      <xdr:rowOff>11049</xdr:rowOff>
    </xdr:to>
    <xdr:cxnSp macro="">
      <xdr:nvCxnSpPr>
        <xdr:cNvPr id="355" name="直線コネクタ 354">
          <a:extLst>
            <a:ext uri="{FF2B5EF4-FFF2-40B4-BE49-F238E27FC236}">
              <a16:creationId xmlns:a16="http://schemas.microsoft.com/office/drawing/2014/main" id="{00000000-0008-0000-0100-000063010000}"/>
            </a:ext>
          </a:extLst>
        </xdr:cNvPr>
        <xdr:cNvCxnSpPr/>
      </xdr:nvCxnSpPr>
      <xdr:spPr>
        <a:xfrm flipV="1">
          <a:off x="6972300" y="14581632"/>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133748</xdr:rowOff>
    </xdr:from>
    <xdr:ext cx="469744" cy="259045"/>
    <xdr:sp macro="" textlink="">
      <xdr:nvSpPr>
        <xdr:cNvPr id="356" name="n_1aveValue【公営住宅】&#10;一人当たり面積">
          <a:extLst>
            <a:ext uri="{FF2B5EF4-FFF2-40B4-BE49-F238E27FC236}">
              <a16:creationId xmlns:a16="http://schemas.microsoft.com/office/drawing/2014/main" id="{00000000-0008-0000-0100-000064010000}"/>
            </a:ext>
          </a:extLst>
        </xdr:cNvPr>
        <xdr:cNvSpPr txBox="1"/>
      </xdr:nvSpPr>
      <xdr:spPr>
        <a:xfrm>
          <a:off x="9391727" y="14706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134890</xdr:rowOff>
    </xdr:from>
    <xdr:ext cx="469744" cy="259045"/>
    <xdr:sp macro="" textlink="">
      <xdr:nvSpPr>
        <xdr:cNvPr id="357" name="n_2aveValue【公営住宅】&#10;一人当たり面積">
          <a:extLst>
            <a:ext uri="{FF2B5EF4-FFF2-40B4-BE49-F238E27FC236}">
              <a16:creationId xmlns:a16="http://schemas.microsoft.com/office/drawing/2014/main" id="{00000000-0008-0000-0100-000065010000}"/>
            </a:ext>
          </a:extLst>
        </xdr:cNvPr>
        <xdr:cNvSpPr txBox="1"/>
      </xdr:nvSpPr>
      <xdr:spPr>
        <a:xfrm>
          <a:off x="8515427" y="1470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141749</xdr:rowOff>
    </xdr:from>
    <xdr:ext cx="469744" cy="259045"/>
    <xdr:sp macro="" textlink="">
      <xdr:nvSpPr>
        <xdr:cNvPr id="358" name="n_3aveValue【公営住宅】&#10;一人当たり面積">
          <a:extLst>
            <a:ext uri="{FF2B5EF4-FFF2-40B4-BE49-F238E27FC236}">
              <a16:creationId xmlns:a16="http://schemas.microsoft.com/office/drawing/2014/main" id="{00000000-0008-0000-0100-000066010000}"/>
            </a:ext>
          </a:extLst>
        </xdr:cNvPr>
        <xdr:cNvSpPr txBox="1"/>
      </xdr:nvSpPr>
      <xdr:spPr>
        <a:xfrm>
          <a:off x="7626427" y="1471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135653</xdr:rowOff>
    </xdr:from>
    <xdr:ext cx="469744" cy="259045"/>
    <xdr:sp macro="" textlink="">
      <xdr:nvSpPr>
        <xdr:cNvPr id="359" name="n_4aveValue【公営住宅】&#10;一人当たり面積">
          <a:extLst>
            <a:ext uri="{FF2B5EF4-FFF2-40B4-BE49-F238E27FC236}">
              <a16:creationId xmlns:a16="http://schemas.microsoft.com/office/drawing/2014/main" id="{00000000-0008-0000-0100-000067010000}"/>
            </a:ext>
          </a:extLst>
        </xdr:cNvPr>
        <xdr:cNvSpPr txBox="1"/>
      </xdr:nvSpPr>
      <xdr:spPr>
        <a:xfrm>
          <a:off x="6737427" y="14708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69614</xdr:rowOff>
    </xdr:from>
    <xdr:ext cx="469744" cy="259045"/>
    <xdr:sp macro="" textlink="">
      <xdr:nvSpPr>
        <xdr:cNvPr id="360" name="n_1mainValue【公営住宅】&#10;一人当たり面積">
          <a:extLst>
            <a:ext uri="{FF2B5EF4-FFF2-40B4-BE49-F238E27FC236}">
              <a16:creationId xmlns:a16="http://schemas.microsoft.com/office/drawing/2014/main" id="{00000000-0008-0000-0100-000068010000}"/>
            </a:ext>
          </a:extLst>
        </xdr:cNvPr>
        <xdr:cNvSpPr txBox="1"/>
      </xdr:nvSpPr>
      <xdr:spPr>
        <a:xfrm>
          <a:off x="9391727" y="14299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72662</xdr:rowOff>
    </xdr:from>
    <xdr:ext cx="469744" cy="259045"/>
    <xdr:sp macro="" textlink="">
      <xdr:nvSpPr>
        <xdr:cNvPr id="361" name="n_2mainValue【公営住宅】&#10;一人当たり面積">
          <a:extLst>
            <a:ext uri="{FF2B5EF4-FFF2-40B4-BE49-F238E27FC236}">
              <a16:creationId xmlns:a16="http://schemas.microsoft.com/office/drawing/2014/main" id="{00000000-0008-0000-0100-000069010000}"/>
            </a:ext>
          </a:extLst>
        </xdr:cNvPr>
        <xdr:cNvSpPr txBox="1"/>
      </xdr:nvSpPr>
      <xdr:spPr>
        <a:xfrm>
          <a:off x="8515427" y="14303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75709</xdr:rowOff>
    </xdr:from>
    <xdr:ext cx="469744" cy="259045"/>
    <xdr:sp macro="" textlink="">
      <xdr:nvSpPr>
        <xdr:cNvPr id="362" name="n_3mainValue【公営住宅】&#10;一人当たり面積">
          <a:extLst>
            <a:ext uri="{FF2B5EF4-FFF2-40B4-BE49-F238E27FC236}">
              <a16:creationId xmlns:a16="http://schemas.microsoft.com/office/drawing/2014/main" id="{00000000-0008-0000-0100-00006A010000}"/>
            </a:ext>
          </a:extLst>
        </xdr:cNvPr>
        <xdr:cNvSpPr txBox="1"/>
      </xdr:nvSpPr>
      <xdr:spPr>
        <a:xfrm>
          <a:off x="7626427" y="1430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78376</xdr:rowOff>
    </xdr:from>
    <xdr:ext cx="469744" cy="259045"/>
    <xdr:sp macro="" textlink="">
      <xdr:nvSpPr>
        <xdr:cNvPr id="363" name="n_4mainValue【公営住宅】&#10;一人当たり面積">
          <a:extLst>
            <a:ext uri="{FF2B5EF4-FFF2-40B4-BE49-F238E27FC236}">
              <a16:creationId xmlns:a16="http://schemas.microsoft.com/office/drawing/2014/main" id="{00000000-0008-0000-0100-00006B010000}"/>
            </a:ext>
          </a:extLst>
        </xdr:cNvPr>
        <xdr:cNvSpPr txBox="1"/>
      </xdr:nvSpPr>
      <xdr:spPr>
        <a:xfrm>
          <a:off x="6737427" y="14308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4" name="正方形/長方形 363">
          <a:extLst>
            <a:ext uri="{FF2B5EF4-FFF2-40B4-BE49-F238E27FC236}">
              <a16:creationId xmlns:a16="http://schemas.microsoft.com/office/drawing/2014/main" id="{00000000-0008-0000-0100-00006C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5" name="正方形/長方形 364">
          <a:extLst>
            <a:ext uri="{FF2B5EF4-FFF2-40B4-BE49-F238E27FC236}">
              <a16:creationId xmlns:a16="http://schemas.microsoft.com/office/drawing/2014/main" id="{00000000-0008-0000-0100-00006D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6" name="正方形/長方形 365">
          <a:extLst>
            <a:ext uri="{FF2B5EF4-FFF2-40B4-BE49-F238E27FC236}">
              <a16:creationId xmlns:a16="http://schemas.microsoft.com/office/drawing/2014/main" id="{00000000-0008-0000-0100-00006E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7" name="正方形/長方形 366">
          <a:extLst>
            <a:ext uri="{FF2B5EF4-FFF2-40B4-BE49-F238E27FC236}">
              <a16:creationId xmlns:a16="http://schemas.microsoft.com/office/drawing/2014/main" id="{00000000-0008-0000-0100-00006F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8" name="正方形/長方形 367">
          <a:extLst>
            <a:ext uri="{FF2B5EF4-FFF2-40B4-BE49-F238E27FC236}">
              <a16:creationId xmlns:a16="http://schemas.microsoft.com/office/drawing/2014/main" id="{00000000-0008-0000-0100-000070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9" name="正方形/長方形 368">
          <a:extLst>
            <a:ext uri="{FF2B5EF4-FFF2-40B4-BE49-F238E27FC236}">
              <a16:creationId xmlns:a16="http://schemas.microsoft.com/office/drawing/2014/main" id="{00000000-0008-0000-0100-000071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0" name="正方形/長方形 369">
          <a:extLst>
            <a:ext uri="{FF2B5EF4-FFF2-40B4-BE49-F238E27FC236}">
              <a16:creationId xmlns:a16="http://schemas.microsoft.com/office/drawing/2014/main" id="{00000000-0008-0000-0100-000072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1" name="正方形/長方形 370">
          <a:extLst>
            <a:ext uri="{FF2B5EF4-FFF2-40B4-BE49-F238E27FC236}">
              <a16:creationId xmlns:a16="http://schemas.microsoft.com/office/drawing/2014/main" id="{00000000-0008-0000-0100-000073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2" name="正方形/長方形 371">
          <a:extLst>
            <a:ext uri="{FF2B5EF4-FFF2-40B4-BE49-F238E27FC236}">
              <a16:creationId xmlns:a16="http://schemas.microsoft.com/office/drawing/2014/main" id="{00000000-0008-0000-0100-000074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3" name="正方形/長方形 372">
          <a:extLst>
            <a:ext uri="{FF2B5EF4-FFF2-40B4-BE49-F238E27FC236}">
              <a16:creationId xmlns:a16="http://schemas.microsoft.com/office/drawing/2014/main" id="{00000000-0008-0000-0100-000075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4" name="正方形/長方形 373">
          <a:extLst>
            <a:ext uri="{FF2B5EF4-FFF2-40B4-BE49-F238E27FC236}">
              <a16:creationId xmlns:a16="http://schemas.microsoft.com/office/drawing/2014/main" id="{00000000-0008-0000-0100-000076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5" name="正方形/長方形 374">
          <a:extLst>
            <a:ext uri="{FF2B5EF4-FFF2-40B4-BE49-F238E27FC236}">
              <a16:creationId xmlns:a16="http://schemas.microsoft.com/office/drawing/2014/main" id="{00000000-0008-0000-0100-000077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6" name="正方形/長方形 375">
          <a:extLst>
            <a:ext uri="{FF2B5EF4-FFF2-40B4-BE49-F238E27FC236}">
              <a16:creationId xmlns:a16="http://schemas.microsoft.com/office/drawing/2014/main" id="{00000000-0008-0000-0100-000078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7" name="正方形/長方形 376">
          <a:extLst>
            <a:ext uri="{FF2B5EF4-FFF2-40B4-BE49-F238E27FC236}">
              <a16:creationId xmlns:a16="http://schemas.microsoft.com/office/drawing/2014/main" id="{00000000-0008-0000-0100-000079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8" name="正方形/長方形 377">
          <a:extLst>
            <a:ext uri="{FF2B5EF4-FFF2-40B4-BE49-F238E27FC236}">
              <a16:creationId xmlns:a16="http://schemas.microsoft.com/office/drawing/2014/main" id="{00000000-0008-0000-0100-00007A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8" name="テキスト ボックス 387">
          <a:extLst>
            <a:ext uri="{FF2B5EF4-FFF2-40B4-BE49-F238E27FC236}">
              <a16:creationId xmlns:a16="http://schemas.microsoft.com/office/drawing/2014/main" id="{00000000-0008-0000-0100-000084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9" name="直線コネクタ 388">
          <a:extLst>
            <a:ext uri="{FF2B5EF4-FFF2-40B4-BE49-F238E27FC236}">
              <a16:creationId xmlns:a16="http://schemas.microsoft.com/office/drawing/2014/main" id="{00000000-0008-0000-0100-000085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0" name="テキスト ボックス 389">
          <a:extLst>
            <a:ext uri="{FF2B5EF4-FFF2-40B4-BE49-F238E27FC236}">
              <a16:creationId xmlns:a16="http://schemas.microsoft.com/office/drawing/2014/main" id="{00000000-0008-0000-0100-000086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91" name="直線コネクタ 390">
          <a:extLst>
            <a:ext uri="{FF2B5EF4-FFF2-40B4-BE49-F238E27FC236}">
              <a16:creationId xmlns:a16="http://schemas.microsoft.com/office/drawing/2014/main" id="{00000000-0008-0000-0100-000087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92" name="テキスト ボックス 391">
          <a:extLst>
            <a:ext uri="{FF2B5EF4-FFF2-40B4-BE49-F238E27FC236}">
              <a16:creationId xmlns:a16="http://schemas.microsoft.com/office/drawing/2014/main" id="{00000000-0008-0000-0100-000088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93" name="直線コネクタ 392">
          <a:extLst>
            <a:ext uri="{FF2B5EF4-FFF2-40B4-BE49-F238E27FC236}">
              <a16:creationId xmlns:a16="http://schemas.microsoft.com/office/drawing/2014/main" id="{00000000-0008-0000-0100-000089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94" name="テキスト ボックス 393">
          <a:extLst>
            <a:ext uri="{FF2B5EF4-FFF2-40B4-BE49-F238E27FC236}">
              <a16:creationId xmlns:a16="http://schemas.microsoft.com/office/drawing/2014/main" id="{00000000-0008-0000-0100-00008A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95" name="直線コネクタ 394">
          <a:extLst>
            <a:ext uri="{FF2B5EF4-FFF2-40B4-BE49-F238E27FC236}">
              <a16:creationId xmlns:a16="http://schemas.microsoft.com/office/drawing/2014/main" id="{00000000-0008-0000-0100-00008B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96" name="テキスト ボックス 395">
          <a:extLst>
            <a:ext uri="{FF2B5EF4-FFF2-40B4-BE49-F238E27FC236}">
              <a16:creationId xmlns:a16="http://schemas.microsoft.com/office/drawing/2014/main" id="{00000000-0008-0000-0100-00008C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97" name="直線コネクタ 396">
          <a:extLst>
            <a:ext uri="{FF2B5EF4-FFF2-40B4-BE49-F238E27FC236}">
              <a16:creationId xmlns:a16="http://schemas.microsoft.com/office/drawing/2014/main" id="{00000000-0008-0000-0100-00008D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98" name="テキスト ボックス 397">
          <a:extLst>
            <a:ext uri="{FF2B5EF4-FFF2-40B4-BE49-F238E27FC236}">
              <a16:creationId xmlns:a16="http://schemas.microsoft.com/office/drawing/2014/main" id="{00000000-0008-0000-0100-00008E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99" name="直線コネクタ 398">
          <a:extLst>
            <a:ext uri="{FF2B5EF4-FFF2-40B4-BE49-F238E27FC236}">
              <a16:creationId xmlns:a16="http://schemas.microsoft.com/office/drawing/2014/main" id="{00000000-0008-0000-0100-00008F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0" name="テキスト ボックス 399">
          <a:extLst>
            <a:ext uri="{FF2B5EF4-FFF2-40B4-BE49-F238E27FC236}">
              <a16:creationId xmlns:a16="http://schemas.microsoft.com/office/drawing/2014/main" id="{00000000-0008-0000-0100-000090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01" name="直線コネクタ 400">
          <a:extLst>
            <a:ext uri="{FF2B5EF4-FFF2-40B4-BE49-F238E27FC236}">
              <a16:creationId xmlns:a16="http://schemas.microsoft.com/office/drawing/2014/main" id="{00000000-0008-0000-0100-000091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02" name="テキスト ボックス 401">
          <a:extLst>
            <a:ext uri="{FF2B5EF4-FFF2-40B4-BE49-F238E27FC236}">
              <a16:creationId xmlns:a16="http://schemas.microsoft.com/office/drawing/2014/main" id="{00000000-0008-0000-0100-000092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3" name="直線コネクタ 402">
          <a:extLst>
            <a:ext uri="{FF2B5EF4-FFF2-40B4-BE49-F238E27FC236}">
              <a16:creationId xmlns:a16="http://schemas.microsoft.com/office/drawing/2014/main" id="{00000000-0008-0000-0100-000093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認定こども園・幼稚園・保育所】&#10;有形固定資産減価償却率グラフ枠">
          <a:extLst>
            <a:ext uri="{FF2B5EF4-FFF2-40B4-BE49-F238E27FC236}">
              <a16:creationId xmlns:a16="http://schemas.microsoft.com/office/drawing/2014/main" id="{00000000-0008-0000-0100-000094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32113</xdr:rowOff>
    </xdr:from>
    <xdr:to>
      <xdr:col>85</xdr:col>
      <xdr:colOff>126364</xdr:colOff>
      <xdr:row>42</xdr:row>
      <xdr:rowOff>61504</xdr:rowOff>
    </xdr:to>
    <xdr:cxnSp macro="">
      <xdr:nvCxnSpPr>
        <xdr:cNvPr id="405" name="直線コネクタ 404">
          <a:extLst>
            <a:ext uri="{FF2B5EF4-FFF2-40B4-BE49-F238E27FC236}">
              <a16:creationId xmlns:a16="http://schemas.microsoft.com/office/drawing/2014/main" id="{00000000-0008-0000-0100-000095010000}"/>
            </a:ext>
          </a:extLst>
        </xdr:cNvPr>
        <xdr:cNvCxnSpPr/>
      </xdr:nvCxnSpPr>
      <xdr:spPr>
        <a:xfrm flipV="1">
          <a:off x="16318864" y="5861413"/>
          <a:ext cx="0" cy="14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65331</xdr:rowOff>
    </xdr:from>
    <xdr:ext cx="405111" cy="259045"/>
    <xdr:sp macro="" textlink="">
      <xdr:nvSpPr>
        <xdr:cNvPr id="406" name="【認定こども園・幼稚園・保育所】&#10;有形固定資産減価償却率最小値テキスト">
          <a:extLst>
            <a:ext uri="{FF2B5EF4-FFF2-40B4-BE49-F238E27FC236}">
              <a16:creationId xmlns:a16="http://schemas.microsoft.com/office/drawing/2014/main" id="{00000000-0008-0000-0100-000096010000}"/>
            </a:ext>
          </a:extLst>
        </xdr:cNvPr>
        <xdr:cNvSpPr txBox="1"/>
      </xdr:nvSpPr>
      <xdr:spPr>
        <a:xfrm>
          <a:off x="16357600" y="726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61504</xdr:rowOff>
    </xdr:from>
    <xdr:to>
      <xdr:col>86</xdr:col>
      <xdr:colOff>25400</xdr:colOff>
      <xdr:row>42</xdr:row>
      <xdr:rowOff>61504</xdr:rowOff>
    </xdr:to>
    <xdr:cxnSp macro="">
      <xdr:nvCxnSpPr>
        <xdr:cNvPr id="407" name="直線コネクタ 406">
          <a:extLst>
            <a:ext uri="{FF2B5EF4-FFF2-40B4-BE49-F238E27FC236}">
              <a16:creationId xmlns:a16="http://schemas.microsoft.com/office/drawing/2014/main" id="{00000000-0008-0000-0100-000097010000}"/>
            </a:ext>
          </a:extLst>
        </xdr:cNvPr>
        <xdr:cNvCxnSpPr/>
      </xdr:nvCxnSpPr>
      <xdr:spPr>
        <a:xfrm>
          <a:off x="16230600" y="726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150240</xdr:rowOff>
    </xdr:from>
    <xdr:ext cx="405111" cy="259045"/>
    <xdr:sp macro="" textlink="">
      <xdr:nvSpPr>
        <xdr:cNvPr id="408" name="【認定こども園・幼稚園・保育所】&#10;有形固定資産減価償却率最大値テキスト">
          <a:extLst>
            <a:ext uri="{FF2B5EF4-FFF2-40B4-BE49-F238E27FC236}">
              <a16:creationId xmlns:a16="http://schemas.microsoft.com/office/drawing/2014/main" id="{00000000-0008-0000-0100-000098010000}"/>
            </a:ext>
          </a:extLst>
        </xdr:cNvPr>
        <xdr:cNvSpPr txBox="1"/>
      </xdr:nvSpPr>
      <xdr:spPr>
        <a:xfrm>
          <a:off x="16357600" y="5636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32113</xdr:rowOff>
    </xdr:from>
    <xdr:to>
      <xdr:col>86</xdr:col>
      <xdr:colOff>25400</xdr:colOff>
      <xdr:row>34</xdr:row>
      <xdr:rowOff>32113</xdr:rowOff>
    </xdr:to>
    <xdr:cxnSp macro="">
      <xdr:nvCxnSpPr>
        <xdr:cNvPr id="409" name="直線コネクタ 408">
          <a:extLst>
            <a:ext uri="{FF2B5EF4-FFF2-40B4-BE49-F238E27FC236}">
              <a16:creationId xmlns:a16="http://schemas.microsoft.com/office/drawing/2014/main" id="{00000000-0008-0000-0100-000099010000}"/>
            </a:ext>
          </a:extLst>
        </xdr:cNvPr>
        <xdr:cNvCxnSpPr/>
      </xdr:nvCxnSpPr>
      <xdr:spPr>
        <a:xfrm>
          <a:off x="16230600" y="586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20155</xdr:rowOff>
    </xdr:from>
    <xdr:ext cx="405111" cy="259045"/>
    <xdr:sp macro="" textlink="">
      <xdr:nvSpPr>
        <xdr:cNvPr id="410" name="【認定こども園・幼稚園・保育所】&#10;有形固定資産減価償却率平均値テキスト">
          <a:extLst>
            <a:ext uri="{FF2B5EF4-FFF2-40B4-BE49-F238E27FC236}">
              <a16:creationId xmlns:a16="http://schemas.microsoft.com/office/drawing/2014/main" id="{00000000-0008-0000-0100-00009A010000}"/>
            </a:ext>
          </a:extLst>
        </xdr:cNvPr>
        <xdr:cNvSpPr txBox="1"/>
      </xdr:nvSpPr>
      <xdr:spPr>
        <a:xfrm>
          <a:off x="16357600" y="65352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41728</xdr:rowOff>
    </xdr:from>
    <xdr:to>
      <xdr:col>85</xdr:col>
      <xdr:colOff>177800</xdr:colOff>
      <xdr:row>38</xdr:row>
      <xdr:rowOff>143328</xdr:rowOff>
    </xdr:to>
    <xdr:sp macro="" textlink="">
      <xdr:nvSpPr>
        <xdr:cNvPr id="411" name="フローチャート: 判断 410">
          <a:extLst>
            <a:ext uri="{FF2B5EF4-FFF2-40B4-BE49-F238E27FC236}">
              <a16:creationId xmlns:a16="http://schemas.microsoft.com/office/drawing/2014/main" id="{00000000-0008-0000-0100-00009B010000}"/>
            </a:ext>
          </a:extLst>
        </xdr:cNvPr>
        <xdr:cNvSpPr/>
      </xdr:nvSpPr>
      <xdr:spPr>
        <a:xfrm>
          <a:off x="162687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48260</xdr:rowOff>
    </xdr:from>
    <xdr:to>
      <xdr:col>81</xdr:col>
      <xdr:colOff>101600</xdr:colOff>
      <xdr:row>38</xdr:row>
      <xdr:rowOff>149860</xdr:rowOff>
    </xdr:to>
    <xdr:sp macro="" textlink="">
      <xdr:nvSpPr>
        <xdr:cNvPr id="412" name="フローチャート: 判断 411">
          <a:extLst>
            <a:ext uri="{FF2B5EF4-FFF2-40B4-BE49-F238E27FC236}">
              <a16:creationId xmlns:a16="http://schemas.microsoft.com/office/drawing/2014/main" id="{00000000-0008-0000-0100-00009C010000}"/>
            </a:ext>
          </a:extLst>
        </xdr:cNvPr>
        <xdr:cNvSpPr/>
      </xdr:nvSpPr>
      <xdr:spPr>
        <a:xfrm>
          <a:off x="15430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43362</xdr:rowOff>
    </xdr:from>
    <xdr:to>
      <xdr:col>76</xdr:col>
      <xdr:colOff>165100</xdr:colOff>
      <xdr:row>38</xdr:row>
      <xdr:rowOff>144962</xdr:rowOff>
    </xdr:to>
    <xdr:sp macro="" textlink="">
      <xdr:nvSpPr>
        <xdr:cNvPr id="413" name="フローチャート: 判断 412">
          <a:extLst>
            <a:ext uri="{FF2B5EF4-FFF2-40B4-BE49-F238E27FC236}">
              <a16:creationId xmlns:a16="http://schemas.microsoft.com/office/drawing/2014/main" id="{00000000-0008-0000-0100-00009D010000}"/>
            </a:ext>
          </a:extLst>
        </xdr:cNvPr>
        <xdr:cNvSpPr/>
      </xdr:nvSpPr>
      <xdr:spPr>
        <a:xfrm>
          <a:off x="14541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22134</xdr:rowOff>
    </xdr:from>
    <xdr:to>
      <xdr:col>72</xdr:col>
      <xdr:colOff>38100</xdr:colOff>
      <xdr:row>38</xdr:row>
      <xdr:rowOff>123734</xdr:rowOff>
    </xdr:to>
    <xdr:sp macro="" textlink="">
      <xdr:nvSpPr>
        <xdr:cNvPr id="414" name="フローチャート: 判断 413">
          <a:extLst>
            <a:ext uri="{FF2B5EF4-FFF2-40B4-BE49-F238E27FC236}">
              <a16:creationId xmlns:a16="http://schemas.microsoft.com/office/drawing/2014/main" id="{00000000-0008-0000-0100-00009E010000}"/>
            </a:ext>
          </a:extLst>
        </xdr:cNvPr>
        <xdr:cNvSpPr/>
      </xdr:nvSpPr>
      <xdr:spPr>
        <a:xfrm>
          <a:off x="13652500" y="653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10704</xdr:rowOff>
    </xdr:from>
    <xdr:to>
      <xdr:col>67</xdr:col>
      <xdr:colOff>101600</xdr:colOff>
      <xdr:row>38</xdr:row>
      <xdr:rowOff>112304</xdr:rowOff>
    </xdr:to>
    <xdr:sp macro="" textlink="">
      <xdr:nvSpPr>
        <xdr:cNvPr id="415" name="フローチャート: 判断 414">
          <a:extLst>
            <a:ext uri="{FF2B5EF4-FFF2-40B4-BE49-F238E27FC236}">
              <a16:creationId xmlns:a16="http://schemas.microsoft.com/office/drawing/2014/main" id="{00000000-0008-0000-0100-00009F010000}"/>
            </a:ext>
          </a:extLst>
        </xdr:cNvPr>
        <xdr:cNvSpPr/>
      </xdr:nvSpPr>
      <xdr:spPr>
        <a:xfrm>
          <a:off x="12763500" y="652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6" name="テキスト ボックス 415">
          <a:extLst>
            <a:ext uri="{FF2B5EF4-FFF2-40B4-BE49-F238E27FC236}">
              <a16:creationId xmlns:a16="http://schemas.microsoft.com/office/drawing/2014/main" id="{00000000-0008-0000-0100-0000A0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7" name="テキスト ボックス 416">
          <a:extLst>
            <a:ext uri="{FF2B5EF4-FFF2-40B4-BE49-F238E27FC236}">
              <a16:creationId xmlns:a16="http://schemas.microsoft.com/office/drawing/2014/main" id="{00000000-0008-0000-0100-0000A1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8" name="テキスト ボックス 417">
          <a:extLst>
            <a:ext uri="{FF2B5EF4-FFF2-40B4-BE49-F238E27FC236}">
              <a16:creationId xmlns:a16="http://schemas.microsoft.com/office/drawing/2014/main" id="{00000000-0008-0000-0100-0000A2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9" name="テキスト ボックス 418">
          <a:extLst>
            <a:ext uri="{FF2B5EF4-FFF2-40B4-BE49-F238E27FC236}">
              <a16:creationId xmlns:a16="http://schemas.microsoft.com/office/drawing/2014/main" id="{00000000-0008-0000-0100-0000A3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0" name="テキスト ボックス 419">
          <a:extLst>
            <a:ext uri="{FF2B5EF4-FFF2-40B4-BE49-F238E27FC236}">
              <a16:creationId xmlns:a16="http://schemas.microsoft.com/office/drawing/2014/main" id="{00000000-0008-0000-0100-0000A4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111942</xdr:rowOff>
    </xdr:from>
    <xdr:to>
      <xdr:col>81</xdr:col>
      <xdr:colOff>101600</xdr:colOff>
      <xdr:row>37</xdr:row>
      <xdr:rowOff>42092</xdr:rowOff>
    </xdr:to>
    <xdr:sp macro="" textlink="">
      <xdr:nvSpPr>
        <xdr:cNvPr id="421" name="楕円 420">
          <a:extLst>
            <a:ext uri="{FF2B5EF4-FFF2-40B4-BE49-F238E27FC236}">
              <a16:creationId xmlns:a16="http://schemas.microsoft.com/office/drawing/2014/main" id="{00000000-0008-0000-0100-0000A5010000}"/>
            </a:ext>
          </a:extLst>
        </xdr:cNvPr>
        <xdr:cNvSpPr/>
      </xdr:nvSpPr>
      <xdr:spPr>
        <a:xfrm>
          <a:off x="15430500" y="628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82550</xdr:rowOff>
    </xdr:from>
    <xdr:to>
      <xdr:col>76</xdr:col>
      <xdr:colOff>165100</xdr:colOff>
      <xdr:row>37</xdr:row>
      <xdr:rowOff>12700</xdr:rowOff>
    </xdr:to>
    <xdr:sp macro="" textlink="">
      <xdr:nvSpPr>
        <xdr:cNvPr id="422" name="楕円 421">
          <a:extLst>
            <a:ext uri="{FF2B5EF4-FFF2-40B4-BE49-F238E27FC236}">
              <a16:creationId xmlns:a16="http://schemas.microsoft.com/office/drawing/2014/main" id="{00000000-0008-0000-0100-0000A6010000}"/>
            </a:ext>
          </a:extLst>
        </xdr:cNvPr>
        <xdr:cNvSpPr/>
      </xdr:nvSpPr>
      <xdr:spPr>
        <a:xfrm>
          <a:off x="14541500" y="625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133350</xdr:rowOff>
    </xdr:from>
    <xdr:to>
      <xdr:col>81</xdr:col>
      <xdr:colOff>50800</xdr:colOff>
      <xdr:row>36</xdr:row>
      <xdr:rowOff>162742</xdr:rowOff>
    </xdr:to>
    <xdr:cxnSp macro="">
      <xdr:nvCxnSpPr>
        <xdr:cNvPr id="423" name="直線コネクタ 422">
          <a:extLst>
            <a:ext uri="{FF2B5EF4-FFF2-40B4-BE49-F238E27FC236}">
              <a16:creationId xmlns:a16="http://schemas.microsoft.com/office/drawing/2014/main" id="{00000000-0008-0000-0100-0000A7010000}"/>
            </a:ext>
          </a:extLst>
        </xdr:cNvPr>
        <xdr:cNvCxnSpPr/>
      </xdr:nvCxnSpPr>
      <xdr:spPr>
        <a:xfrm>
          <a:off x="14592300" y="6305550"/>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28666</xdr:rowOff>
    </xdr:from>
    <xdr:to>
      <xdr:col>72</xdr:col>
      <xdr:colOff>38100</xdr:colOff>
      <xdr:row>36</xdr:row>
      <xdr:rowOff>130266</xdr:rowOff>
    </xdr:to>
    <xdr:sp macro="" textlink="">
      <xdr:nvSpPr>
        <xdr:cNvPr id="424" name="楕円 423">
          <a:extLst>
            <a:ext uri="{FF2B5EF4-FFF2-40B4-BE49-F238E27FC236}">
              <a16:creationId xmlns:a16="http://schemas.microsoft.com/office/drawing/2014/main" id="{00000000-0008-0000-0100-0000A8010000}"/>
            </a:ext>
          </a:extLst>
        </xdr:cNvPr>
        <xdr:cNvSpPr/>
      </xdr:nvSpPr>
      <xdr:spPr>
        <a:xfrm>
          <a:off x="13652500" y="620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79466</xdr:rowOff>
    </xdr:from>
    <xdr:to>
      <xdr:col>76</xdr:col>
      <xdr:colOff>114300</xdr:colOff>
      <xdr:row>36</xdr:row>
      <xdr:rowOff>133350</xdr:rowOff>
    </xdr:to>
    <xdr:cxnSp macro="">
      <xdr:nvCxnSpPr>
        <xdr:cNvPr id="425" name="直線コネクタ 424">
          <a:extLst>
            <a:ext uri="{FF2B5EF4-FFF2-40B4-BE49-F238E27FC236}">
              <a16:creationId xmlns:a16="http://schemas.microsoft.com/office/drawing/2014/main" id="{00000000-0008-0000-0100-0000A9010000}"/>
            </a:ext>
          </a:extLst>
        </xdr:cNvPr>
        <xdr:cNvCxnSpPr/>
      </xdr:nvCxnSpPr>
      <xdr:spPr>
        <a:xfrm>
          <a:off x="13703300" y="6251666"/>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136434</xdr:rowOff>
    </xdr:from>
    <xdr:to>
      <xdr:col>67</xdr:col>
      <xdr:colOff>101600</xdr:colOff>
      <xdr:row>36</xdr:row>
      <xdr:rowOff>66584</xdr:rowOff>
    </xdr:to>
    <xdr:sp macro="" textlink="">
      <xdr:nvSpPr>
        <xdr:cNvPr id="426" name="楕円 425">
          <a:extLst>
            <a:ext uri="{FF2B5EF4-FFF2-40B4-BE49-F238E27FC236}">
              <a16:creationId xmlns:a16="http://schemas.microsoft.com/office/drawing/2014/main" id="{00000000-0008-0000-0100-0000AA010000}"/>
            </a:ext>
          </a:extLst>
        </xdr:cNvPr>
        <xdr:cNvSpPr/>
      </xdr:nvSpPr>
      <xdr:spPr>
        <a:xfrm>
          <a:off x="12763500" y="613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15784</xdr:rowOff>
    </xdr:from>
    <xdr:to>
      <xdr:col>71</xdr:col>
      <xdr:colOff>177800</xdr:colOff>
      <xdr:row>36</xdr:row>
      <xdr:rowOff>79466</xdr:rowOff>
    </xdr:to>
    <xdr:cxnSp macro="">
      <xdr:nvCxnSpPr>
        <xdr:cNvPr id="427" name="直線コネクタ 426">
          <a:extLst>
            <a:ext uri="{FF2B5EF4-FFF2-40B4-BE49-F238E27FC236}">
              <a16:creationId xmlns:a16="http://schemas.microsoft.com/office/drawing/2014/main" id="{00000000-0008-0000-0100-0000AB010000}"/>
            </a:ext>
          </a:extLst>
        </xdr:cNvPr>
        <xdr:cNvCxnSpPr/>
      </xdr:nvCxnSpPr>
      <xdr:spPr>
        <a:xfrm>
          <a:off x="12814300" y="6187984"/>
          <a:ext cx="8890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140987</xdr:rowOff>
    </xdr:from>
    <xdr:ext cx="405111" cy="259045"/>
    <xdr:sp macro="" textlink="">
      <xdr:nvSpPr>
        <xdr:cNvPr id="428" name="n_1aveValue【認定こども園・幼稚園・保育所】&#10;有形固定資産減価償却率">
          <a:extLst>
            <a:ext uri="{FF2B5EF4-FFF2-40B4-BE49-F238E27FC236}">
              <a16:creationId xmlns:a16="http://schemas.microsoft.com/office/drawing/2014/main" id="{00000000-0008-0000-0100-0000AC010000}"/>
            </a:ext>
          </a:extLst>
        </xdr:cNvPr>
        <xdr:cNvSpPr txBox="1"/>
      </xdr:nvSpPr>
      <xdr:spPr>
        <a:xfrm>
          <a:off x="152660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136089</xdr:rowOff>
    </xdr:from>
    <xdr:ext cx="405111" cy="259045"/>
    <xdr:sp macro="" textlink="">
      <xdr:nvSpPr>
        <xdr:cNvPr id="429" name="n_2aveValue【認定こども園・幼稚園・保育所】&#10;有形固定資産減価償却率">
          <a:extLst>
            <a:ext uri="{FF2B5EF4-FFF2-40B4-BE49-F238E27FC236}">
              <a16:creationId xmlns:a16="http://schemas.microsoft.com/office/drawing/2014/main" id="{00000000-0008-0000-0100-0000AD010000}"/>
            </a:ext>
          </a:extLst>
        </xdr:cNvPr>
        <xdr:cNvSpPr txBox="1"/>
      </xdr:nvSpPr>
      <xdr:spPr>
        <a:xfrm>
          <a:off x="14389744" y="665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114861</xdr:rowOff>
    </xdr:from>
    <xdr:ext cx="405111" cy="259045"/>
    <xdr:sp macro="" textlink="">
      <xdr:nvSpPr>
        <xdr:cNvPr id="430" name="n_3aveValue【認定こども園・幼稚園・保育所】&#10;有形固定資産減価償却率">
          <a:extLst>
            <a:ext uri="{FF2B5EF4-FFF2-40B4-BE49-F238E27FC236}">
              <a16:creationId xmlns:a16="http://schemas.microsoft.com/office/drawing/2014/main" id="{00000000-0008-0000-0100-0000AE010000}"/>
            </a:ext>
          </a:extLst>
        </xdr:cNvPr>
        <xdr:cNvSpPr txBox="1"/>
      </xdr:nvSpPr>
      <xdr:spPr>
        <a:xfrm>
          <a:off x="13500744" y="662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103431</xdr:rowOff>
    </xdr:from>
    <xdr:ext cx="405111" cy="259045"/>
    <xdr:sp macro="" textlink="">
      <xdr:nvSpPr>
        <xdr:cNvPr id="431" name="n_4aveValue【認定こども園・幼稚園・保育所】&#10;有形固定資産減価償却率">
          <a:extLst>
            <a:ext uri="{FF2B5EF4-FFF2-40B4-BE49-F238E27FC236}">
              <a16:creationId xmlns:a16="http://schemas.microsoft.com/office/drawing/2014/main" id="{00000000-0008-0000-0100-0000AF010000}"/>
            </a:ext>
          </a:extLst>
        </xdr:cNvPr>
        <xdr:cNvSpPr txBox="1"/>
      </xdr:nvSpPr>
      <xdr:spPr>
        <a:xfrm>
          <a:off x="12611744" y="6618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58619</xdr:rowOff>
    </xdr:from>
    <xdr:ext cx="405111" cy="259045"/>
    <xdr:sp macro="" textlink="">
      <xdr:nvSpPr>
        <xdr:cNvPr id="432" name="n_1mainValue【認定こども園・幼稚園・保育所】&#10;有形固定資産減価償却率">
          <a:extLst>
            <a:ext uri="{FF2B5EF4-FFF2-40B4-BE49-F238E27FC236}">
              <a16:creationId xmlns:a16="http://schemas.microsoft.com/office/drawing/2014/main" id="{00000000-0008-0000-0100-0000B0010000}"/>
            </a:ext>
          </a:extLst>
        </xdr:cNvPr>
        <xdr:cNvSpPr txBox="1"/>
      </xdr:nvSpPr>
      <xdr:spPr>
        <a:xfrm>
          <a:off x="15266044" y="6059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29227</xdr:rowOff>
    </xdr:from>
    <xdr:ext cx="405111" cy="259045"/>
    <xdr:sp macro="" textlink="">
      <xdr:nvSpPr>
        <xdr:cNvPr id="433" name="n_2mainValue【認定こども園・幼稚園・保育所】&#10;有形固定資産減価償却率">
          <a:extLst>
            <a:ext uri="{FF2B5EF4-FFF2-40B4-BE49-F238E27FC236}">
              <a16:creationId xmlns:a16="http://schemas.microsoft.com/office/drawing/2014/main" id="{00000000-0008-0000-0100-0000B1010000}"/>
            </a:ext>
          </a:extLst>
        </xdr:cNvPr>
        <xdr:cNvSpPr txBox="1"/>
      </xdr:nvSpPr>
      <xdr:spPr>
        <a:xfrm>
          <a:off x="14389744" y="602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146793</xdr:rowOff>
    </xdr:from>
    <xdr:ext cx="405111" cy="259045"/>
    <xdr:sp macro="" textlink="">
      <xdr:nvSpPr>
        <xdr:cNvPr id="434" name="n_3mainValue【認定こども園・幼稚園・保育所】&#10;有形固定資産減価償却率">
          <a:extLst>
            <a:ext uri="{FF2B5EF4-FFF2-40B4-BE49-F238E27FC236}">
              <a16:creationId xmlns:a16="http://schemas.microsoft.com/office/drawing/2014/main" id="{00000000-0008-0000-0100-0000B2010000}"/>
            </a:ext>
          </a:extLst>
        </xdr:cNvPr>
        <xdr:cNvSpPr txBox="1"/>
      </xdr:nvSpPr>
      <xdr:spPr>
        <a:xfrm>
          <a:off x="13500744" y="5976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83111</xdr:rowOff>
    </xdr:from>
    <xdr:ext cx="405111" cy="259045"/>
    <xdr:sp macro="" textlink="">
      <xdr:nvSpPr>
        <xdr:cNvPr id="435" name="n_4mainValue【認定こども園・幼稚園・保育所】&#10;有形固定資産減価償却率">
          <a:extLst>
            <a:ext uri="{FF2B5EF4-FFF2-40B4-BE49-F238E27FC236}">
              <a16:creationId xmlns:a16="http://schemas.microsoft.com/office/drawing/2014/main" id="{00000000-0008-0000-0100-0000B3010000}"/>
            </a:ext>
          </a:extLst>
        </xdr:cNvPr>
        <xdr:cNvSpPr txBox="1"/>
      </xdr:nvSpPr>
      <xdr:spPr>
        <a:xfrm>
          <a:off x="12611744" y="5912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6" name="正方形/長方形 435">
          <a:extLst>
            <a:ext uri="{FF2B5EF4-FFF2-40B4-BE49-F238E27FC236}">
              <a16:creationId xmlns:a16="http://schemas.microsoft.com/office/drawing/2014/main" id="{00000000-0008-0000-0100-0000B4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7" name="正方形/長方形 436">
          <a:extLst>
            <a:ext uri="{FF2B5EF4-FFF2-40B4-BE49-F238E27FC236}">
              <a16:creationId xmlns:a16="http://schemas.microsoft.com/office/drawing/2014/main" id="{00000000-0008-0000-0100-0000B5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8" name="正方形/長方形 437">
          <a:extLst>
            <a:ext uri="{FF2B5EF4-FFF2-40B4-BE49-F238E27FC236}">
              <a16:creationId xmlns:a16="http://schemas.microsoft.com/office/drawing/2014/main" id="{00000000-0008-0000-0100-0000B6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9" name="正方形/長方形 438">
          <a:extLst>
            <a:ext uri="{FF2B5EF4-FFF2-40B4-BE49-F238E27FC236}">
              <a16:creationId xmlns:a16="http://schemas.microsoft.com/office/drawing/2014/main" id="{00000000-0008-0000-0100-0000B7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0" name="正方形/長方形 439">
          <a:extLst>
            <a:ext uri="{FF2B5EF4-FFF2-40B4-BE49-F238E27FC236}">
              <a16:creationId xmlns:a16="http://schemas.microsoft.com/office/drawing/2014/main" id="{00000000-0008-0000-0100-0000B8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1" name="正方形/長方形 440">
          <a:extLst>
            <a:ext uri="{FF2B5EF4-FFF2-40B4-BE49-F238E27FC236}">
              <a16:creationId xmlns:a16="http://schemas.microsoft.com/office/drawing/2014/main" id="{00000000-0008-0000-0100-0000B9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2" name="正方形/長方形 441">
          <a:extLst>
            <a:ext uri="{FF2B5EF4-FFF2-40B4-BE49-F238E27FC236}">
              <a16:creationId xmlns:a16="http://schemas.microsoft.com/office/drawing/2014/main" id="{00000000-0008-0000-0100-0000BA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3" name="正方形/長方形 442">
          <a:extLst>
            <a:ext uri="{FF2B5EF4-FFF2-40B4-BE49-F238E27FC236}">
              <a16:creationId xmlns:a16="http://schemas.microsoft.com/office/drawing/2014/main" id="{00000000-0008-0000-0100-0000BB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4" name="テキスト ボックス 443">
          <a:extLst>
            <a:ext uri="{FF2B5EF4-FFF2-40B4-BE49-F238E27FC236}">
              <a16:creationId xmlns:a16="http://schemas.microsoft.com/office/drawing/2014/main" id="{00000000-0008-0000-0100-0000BC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5" name="直線コネクタ 444">
          <a:extLst>
            <a:ext uri="{FF2B5EF4-FFF2-40B4-BE49-F238E27FC236}">
              <a16:creationId xmlns:a16="http://schemas.microsoft.com/office/drawing/2014/main" id="{00000000-0008-0000-0100-0000BD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6" name="直線コネクタ 445">
          <a:extLst>
            <a:ext uri="{FF2B5EF4-FFF2-40B4-BE49-F238E27FC236}">
              <a16:creationId xmlns:a16="http://schemas.microsoft.com/office/drawing/2014/main" id="{00000000-0008-0000-0100-0000BE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47" name="テキスト ボックス 446">
          <a:extLst>
            <a:ext uri="{FF2B5EF4-FFF2-40B4-BE49-F238E27FC236}">
              <a16:creationId xmlns:a16="http://schemas.microsoft.com/office/drawing/2014/main" id="{00000000-0008-0000-0100-0000BF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8" name="直線コネクタ 447">
          <a:extLst>
            <a:ext uri="{FF2B5EF4-FFF2-40B4-BE49-F238E27FC236}">
              <a16:creationId xmlns:a16="http://schemas.microsoft.com/office/drawing/2014/main" id="{00000000-0008-0000-0100-0000C0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49" name="テキスト ボックス 448">
          <a:extLst>
            <a:ext uri="{FF2B5EF4-FFF2-40B4-BE49-F238E27FC236}">
              <a16:creationId xmlns:a16="http://schemas.microsoft.com/office/drawing/2014/main" id="{00000000-0008-0000-0100-0000C1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50" name="直線コネクタ 449">
          <a:extLst>
            <a:ext uri="{FF2B5EF4-FFF2-40B4-BE49-F238E27FC236}">
              <a16:creationId xmlns:a16="http://schemas.microsoft.com/office/drawing/2014/main" id="{00000000-0008-0000-0100-0000C2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51" name="テキスト ボックス 450">
          <a:extLst>
            <a:ext uri="{FF2B5EF4-FFF2-40B4-BE49-F238E27FC236}">
              <a16:creationId xmlns:a16="http://schemas.microsoft.com/office/drawing/2014/main" id="{00000000-0008-0000-0100-0000C3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52" name="直線コネクタ 451">
          <a:extLst>
            <a:ext uri="{FF2B5EF4-FFF2-40B4-BE49-F238E27FC236}">
              <a16:creationId xmlns:a16="http://schemas.microsoft.com/office/drawing/2014/main" id="{00000000-0008-0000-0100-0000C4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53" name="テキスト ボックス 452">
          <a:extLst>
            <a:ext uri="{FF2B5EF4-FFF2-40B4-BE49-F238E27FC236}">
              <a16:creationId xmlns:a16="http://schemas.microsoft.com/office/drawing/2014/main" id="{00000000-0008-0000-0100-0000C5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4" name="直線コネクタ 453">
          <a:extLst>
            <a:ext uri="{FF2B5EF4-FFF2-40B4-BE49-F238E27FC236}">
              <a16:creationId xmlns:a16="http://schemas.microsoft.com/office/drawing/2014/main" id="{00000000-0008-0000-0100-0000C6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5" name="テキスト ボックス 454">
          <a:extLst>
            <a:ext uri="{FF2B5EF4-FFF2-40B4-BE49-F238E27FC236}">
              <a16:creationId xmlns:a16="http://schemas.microsoft.com/office/drawing/2014/main" id="{00000000-0008-0000-0100-0000C7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6" name="【認定こども園・幼稚園・保育所】&#10;一人当たり面積グラフ枠">
          <a:extLst>
            <a:ext uri="{FF2B5EF4-FFF2-40B4-BE49-F238E27FC236}">
              <a16:creationId xmlns:a16="http://schemas.microsoft.com/office/drawing/2014/main" id="{00000000-0008-0000-0100-0000C8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110490</xdr:rowOff>
    </xdr:from>
    <xdr:to>
      <xdr:col>116</xdr:col>
      <xdr:colOff>62864</xdr:colOff>
      <xdr:row>41</xdr:row>
      <xdr:rowOff>115062</xdr:rowOff>
    </xdr:to>
    <xdr:cxnSp macro="">
      <xdr:nvCxnSpPr>
        <xdr:cNvPr id="457" name="直線コネクタ 456">
          <a:extLst>
            <a:ext uri="{FF2B5EF4-FFF2-40B4-BE49-F238E27FC236}">
              <a16:creationId xmlns:a16="http://schemas.microsoft.com/office/drawing/2014/main" id="{00000000-0008-0000-0100-0000C9010000}"/>
            </a:ext>
          </a:extLst>
        </xdr:cNvPr>
        <xdr:cNvCxnSpPr/>
      </xdr:nvCxnSpPr>
      <xdr:spPr>
        <a:xfrm flipV="1">
          <a:off x="22160864" y="5768340"/>
          <a:ext cx="0"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58" name="【認定こども園・幼稚園・保育所】&#10;一人当たり面積最小値テキスト">
          <a:extLst>
            <a:ext uri="{FF2B5EF4-FFF2-40B4-BE49-F238E27FC236}">
              <a16:creationId xmlns:a16="http://schemas.microsoft.com/office/drawing/2014/main" id="{00000000-0008-0000-0100-0000CA010000}"/>
            </a:ext>
          </a:extLst>
        </xdr:cNvPr>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59" name="直線コネクタ 458">
          <a:extLst>
            <a:ext uri="{FF2B5EF4-FFF2-40B4-BE49-F238E27FC236}">
              <a16:creationId xmlns:a16="http://schemas.microsoft.com/office/drawing/2014/main" id="{00000000-0008-0000-0100-0000CB010000}"/>
            </a:ext>
          </a:extLst>
        </xdr:cNvPr>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57167</xdr:rowOff>
    </xdr:from>
    <xdr:ext cx="469744" cy="259045"/>
    <xdr:sp macro="" textlink="">
      <xdr:nvSpPr>
        <xdr:cNvPr id="460" name="【認定こども園・幼稚園・保育所】&#10;一人当たり面積最大値テキスト">
          <a:extLst>
            <a:ext uri="{FF2B5EF4-FFF2-40B4-BE49-F238E27FC236}">
              <a16:creationId xmlns:a16="http://schemas.microsoft.com/office/drawing/2014/main" id="{00000000-0008-0000-0100-0000CC010000}"/>
            </a:ext>
          </a:extLst>
        </xdr:cNvPr>
        <xdr:cNvSpPr txBox="1"/>
      </xdr:nvSpPr>
      <xdr:spPr>
        <a:xfrm>
          <a:off x="22199600" y="554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110490</xdr:rowOff>
    </xdr:from>
    <xdr:to>
      <xdr:col>116</xdr:col>
      <xdr:colOff>152400</xdr:colOff>
      <xdr:row>33</xdr:row>
      <xdr:rowOff>110490</xdr:rowOff>
    </xdr:to>
    <xdr:cxnSp macro="">
      <xdr:nvCxnSpPr>
        <xdr:cNvPr id="461" name="直線コネクタ 460">
          <a:extLst>
            <a:ext uri="{FF2B5EF4-FFF2-40B4-BE49-F238E27FC236}">
              <a16:creationId xmlns:a16="http://schemas.microsoft.com/office/drawing/2014/main" id="{00000000-0008-0000-0100-0000CD010000}"/>
            </a:ext>
          </a:extLst>
        </xdr:cNvPr>
        <xdr:cNvCxnSpPr/>
      </xdr:nvCxnSpPr>
      <xdr:spPr>
        <a:xfrm>
          <a:off x="22072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150131</xdr:rowOff>
    </xdr:from>
    <xdr:ext cx="469744" cy="259045"/>
    <xdr:sp macro="" textlink="">
      <xdr:nvSpPr>
        <xdr:cNvPr id="462" name="【認定こども園・幼稚園・保育所】&#10;一人当たり面積平均値テキスト">
          <a:extLst>
            <a:ext uri="{FF2B5EF4-FFF2-40B4-BE49-F238E27FC236}">
              <a16:creationId xmlns:a16="http://schemas.microsoft.com/office/drawing/2014/main" id="{00000000-0008-0000-0100-0000CE010000}"/>
            </a:ext>
          </a:extLst>
        </xdr:cNvPr>
        <xdr:cNvSpPr txBox="1"/>
      </xdr:nvSpPr>
      <xdr:spPr>
        <a:xfrm>
          <a:off x="22199600" y="66652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254</xdr:rowOff>
    </xdr:from>
    <xdr:to>
      <xdr:col>116</xdr:col>
      <xdr:colOff>114300</xdr:colOff>
      <xdr:row>39</xdr:row>
      <xdr:rowOff>101854</xdr:rowOff>
    </xdr:to>
    <xdr:sp macro="" textlink="">
      <xdr:nvSpPr>
        <xdr:cNvPr id="463" name="フローチャート: 判断 462">
          <a:extLst>
            <a:ext uri="{FF2B5EF4-FFF2-40B4-BE49-F238E27FC236}">
              <a16:creationId xmlns:a16="http://schemas.microsoft.com/office/drawing/2014/main" id="{00000000-0008-0000-0100-0000CF010000}"/>
            </a:ext>
          </a:extLst>
        </xdr:cNvPr>
        <xdr:cNvSpPr/>
      </xdr:nvSpPr>
      <xdr:spPr>
        <a:xfrm>
          <a:off x="22110700" y="668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18542</xdr:rowOff>
    </xdr:from>
    <xdr:to>
      <xdr:col>112</xdr:col>
      <xdr:colOff>38100</xdr:colOff>
      <xdr:row>39</xdr:row>
      <xdr:rowOff>120142</xdr:rowOff>
    </xdr:to>
    <xdr:sp macro="" textlink="">
      <xdr:nvSpPr>
        <xdr:cNvPr id="464" name="フローチャート: 判断 463">
          <a:extLst>
            <a:ext uri="{FF2B5EF4-FFF2-40B4-BE49-F238E27FC236}">
              <a16:creationId xmlns:a16="http://schemas.microsoft.com/office/drawing/2014/main" id="{00000000-0008-0000-0100-0000D0010000}"/>
            </a:ext>
          </a:extLst>
        </xdr:cNvPr>
        <xdr:cNvSpPr/>
      </xdr:nvSpPr>
      <xdr:spPr>
        <a:xfrm>
          <a:off x="21272500" y="670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23114</xdr:rowOff>
    </xdr:from>
    <xdr:to>
      <xdr:col>107</xdr:col>
      <xdr:colOff>101600</xdr:colOff>
      <xdr:row>39</xdr:row>
      <xdr:rowOff>124714</xdr:rowOff>
    </xdr:to>
    <xdr:sp macro="" textlink="">
      <xdr:nvSpPr>
        <xdr:cNvPr id="465" name="フローチャート: 判断 464">
          <a:extLst>
            <a:ext uri="{FF2B5EF4-FFF2-40B4-BE49-F238E27FC236}">
              <a16:creationId xmlns:a16="http://schemas.microsoft.com/office/drawing/2014/main" id="{00000000-0008-0000-0100-0000D1010000}"/>
            </a:ext>
          </a:extLst>
        </xdr:cNvPr>
        <xdr:cNvSpPr/>
      </xdr:nvSpPr>
      <xdr:spPr>
        <a:xfrm>
          <a:off x="20383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32258</xdr:rowOff>
    </xdr:from>
    <xdr:to>
      <xdr:col>102</xdr:col>
      <xdr:colOff>165100</xdr:colOff>
      <xdr:row>39</xdr:row>
      <xdr:rowOff>133858</xdr:rowOff>
    </xdr:to>
    <xdr:sp macro="" textlink="">
      <xdr:nvSpPr>
        <xdr:cNvPr id="466" name="フローチャート: 判断 465">
          <a:extLst>
            <a:ext uri="{FF2B5EF4-FFF2-40B4-BE49-F238E27FC236}">
              <a16:creationId xmlns:a16="http://schemas.microsoft.com/office/drawing/2014/main" id="{00000000-0008-0000-0100-0000D2010000}"/>
            </a:ext>
          </a:extLst>
        </xdr:cNvPr>
        <xdr:cNvSpPr/>
      </xdr:nvSpPr>
      <xdr:spPr>
        <a:xfrm>
          <a:off x="19494500" y="671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23114</xdr:rowOff>
    </xdr:from>
    <xdr:to>
      <xdr:col>98</xdr:col>
      <xdr:colOff>38100</xdr:colOff>
      <xdr:row>39</xdr:row>
      <xdr:rowOff>124714</xdr:rowOff>
    </xdr:to>
    <xdr:sp macro="" textlink="">
      <xdr:nvSpPr>
        <xdr:cNvPr id="467" name="フローチャート: 判断 466">
          <a:extLst>
            <a:ext uri="{FF2B5EF4-FFF2-40B4-BE49-F238E27FC236}">
              <a16:creationId xmlns:a16="http://schemas.microsoft.com/office/drawing/2014/main" id="{00000000-0008-0000-0100-0000D3010000}"/>
            </a:ext>
          </a:extLst>
        </xdr:cNvPr>
        <xdr:cNvSpPr/>
      </xdr:nvSpPr>
      <xdr:spPr>
        <a:xfrm>
          <a:off x="18605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8" name="テキスト ボックス 467">
          <a:extLst>
            <a:ext uri="{FF2B5EF4-FFF2-40B4-BE49-F238E27FC236}">
              <a16:creationId xmlns:a16="http://schemas.microsoft.com/office/drawing/2014/main" id="{00000000-0008-0000-0100-0000D4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9" name="テキスト ボックス 468">
          <a:extLst>
            <a:ext uri="{FF2B5EF4-FFF2-40B4-BE49-F238E27FC236}">
              <a16:creationId xmlns:a16="http://schemas.microsoft.com/office/drawing/2014/main" id="{00000000-0008-0000-0100-0000D5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0" name="テキスト ボックス 469">
          <a:extLst>
            <a:ext uri="{FF2B5EF4-FFF2-40B4-BE49-F238E27FC236}">
              <a16:creationId xmlns:a16="http://schemas.microsoft.com/office/drawing/2014/main" id="{00000000-0008-0000-0100-0000D6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1" name="テキスト ボックス 470">
          <a:extLst>
            <a:ext uri="{FF2B5EF4-FFF2-40B4-BE49-F238E27FC236}">
              <a16:creationId xmlns:a16="http://schemas.microsoft.com/office/drawing/2014/main" id="{00000000-0008-0000-0100-0000D7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2" name="テキスト ボックス 471">
          <a:extLst>
            <a:ext uri="{FF2B5EF4-FFF2-40B4-BE49-F238E27FC236}">
              <a16:creationId xmlns:a16="http://schemas.microsoft.com/office/drawing/2014/main" id="{00000000-0008-0000-0100-0000D8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34544</xdr:rowOff>
    </xdr:from>
    <xdr:to>
      <xdr:col>112</xdr:col>
      <xdr:colOff>38100</xdr:colOff>
      <xdr:row>36</xdr:row>
      <xdr:rowOff>136144</xdr:rowOff>
    </xdr:to>
    <xdr:sp macro="" textlink="">
      <xdr:nvSpPr>
        <xdr:cNvPr id="473" name="楕円 472">
          <a:extLst>
            <a:ext uri="{FF2B5EF4-FFF2-40B4-BE49-F238E27FC236}">
              <a16:creationId xmlns:a16="http://schemas.microsoft.com/office/drawing/2014/main" id="{00000000-0008-0000-0100-0000D9010000}"/>
            </a:ext>
          </a:extLst>
        </xdr:cNvPr>
        <xdr:cNvSpPr/>
      </xdr:nvSpPr>
      <xdr:spPr>
        <a:xfrm>
          <a:off x="21272500" y="620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36</xdr:row>
      <xdr:rowOff>43688</xdr:rowOff>
    </xdr:from>
    <xdr:to>
      <xdr:col>107</xdr:col>
      <xdr:colOff>101600</xdr:colOff>
      <xdr:row>36</xdr:row>
      <xdr:rowOff>145288</xdr:rowOff>
    </xdr:to>
    <xdr:sp macro="" textlink="">
      <xdr:nvSpPr>
        <xdr:cNvPr id="474" name="楕円 473">
          <a:extLst>
            <a:ext uri="{FF2B5EF4-FFF2-40B4-BE49-F238E27FC236}">
              <a16:creationId xmlns:a16="http://schemas.microsoft.com/office/drawing/2014/main" id="{00000000-0008-0000-0100-0000DA010000}"/>
            </a:ext>
          </a:extLst>
        </xdr:cNvPr>
        <xdr:cNvSpPr/>
      </xdr:nvSpPr>
      <xdr:spPr>
        <a:xfrm>
          <a:off x="20383500" y="621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85344</xdr:rowOff>
    </xdr:from>
    <xdr:to>
      <xdr:col>111</xdr:col>
      <xdr:colOff>177800</xdr:colOff>
      <xdr:row>36</xdr:row>
      <xdr:rowOff>94488</xdr:rowOff>
    </xdr:to>
    <xdr:cxnSp macro="">
      <xdr:nvCxnSpPr>
        <xdr:cNvPr id="475" name="直線コネクタ 474">
          <a:extLst>
            <a:ext uri="{FF2B5EF4-FFF2-40B4-BE49-F238E27FC236}">
              <a16:creationId xmlns:a16="http://schemas.microsoft.com/office/drawing/2014/main" id="{00000000-0008-0000-0100-0000DB010000}"/>
            </a:ext>
          </a:extLst>
        </xdr:cNvPr>
        <xdr:cNvCxnSpPr/>
      </xdr:nvCxnSpPr>
      <xdr:spPr>
        <a:xfrm flipV="1">
          <a:off x="20434300" y="62575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160274</xdr:rowOff>
    </xdr:from>
    <xdr:to>
      <xdr:col>102</xdr:col>
      <xdr:colOff>165100</xdr:colOff>
      <xdr:row>36</xdr:row>
      <xdr:rowOff>90424</xdr:rowOff>
    </xdr:to>
    <xdr:sp macro="" textlink="">
      <xdr:nvSpPr>
        <xdr:cNvPr id="476" name="楕円 475">
          <a:extLst>
            <a:ext uri="{FF2B5EF4-FFF2-40B4-BE49-F238E27FC236}">
              <a16:creationId xmlns:a16="http://schemas.microsoft.com/office/drawing/2014/main" id="{00000000-0008-0000-0100-0000DC010000}"/>
            </a:ext>
          </a:extLst>
        </xdr:cNvPr>
        <xdr:cNvSpPr/>
      </xdr:nvSpPr>
      <xdr:spPr>
        <a:xfrm>
          <a:off x="19494500" y="616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39624</xdr:rowOff>
    </xdr:from>
    <xdr:to>
      <xdr:col>107</xdr:col>
      <xdr:colOff>50800</xdr:colOff>
      <xdr:row>36</xdr:row>
      <xdr:rowOff>94488</xdr:rowOff>
    </xdr:to>
    <xdr:cxnSp macro="">
      <xdr:nvCxnSpPr>
        <xdr:cNvPr id="477" name="直線コネクタ 476">
          <a:extLst>
            <a:ext uri="{FF2B5EF4-FFF2-40B4-BE49-F238E27FC236}">
              <a16:creationId xmlns:a16="http://schemas.microsoft.com/office/drawing/2014/main" id="{00000000-0008-0000-0100-0000DD010000}"/>
            </a:ext>
          </a:extLst>
        </xdr:cNvPr>
        <xdr:cNvCxnSpPr/>
      </xdr:nvCxnSpPr>
      <xdr:spPr>
        <a:xfrm>
          <a:off x="19545300" y="621182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35</xdr:row>
      <xdr:rowOff>169418</xdr:rowOff>
    </xdr:from>
    <xdr:to>
      <xdr:col>98</xdr:col>
      <xdr:colOff>38100</xdr:colOff>
      <xdr:row>36</xdr:row>
      <xdr:rowOff>99568</xdr:rowOff>
    </xdr:to>
    <xdr:sp macro="" textlink="">
      <xdr:nvSpPr>
        <xdr:cNvPr id="478" name="楕円 477">
          <a:extLst>
            <a:ext uri="{FF2B5EF4-FFF2-40B4-BE49-F238E27FC236}">
              <a16:creationId xmlns:a16="http://schemas.microsoft.com/office/drawing/2014/main" id="{00000000-0008-0000-0100-0000DE010000}"/>
            </a:ext>
          </a:extLst>
        </xdr:cNvPr>
        <xdr:cNvSpPr/>
      </xdr:nvSpPr>
      <xdr:spPr>
        <a:xfrm>
          <a:off x="18605500" y="617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39624</xdr:rowOff>
    </xdr:from>
    <xdr:to>
      <xdr:col>102</xdr:col>
      <xdr:colOff>114300</xdr:colOff>
      <xdr:row>36</xdr:row>
      <xdr:rowOff>48768</xdr:rowOff>
    </xdr:to>
    <xdr:cxnSp macro="">
      <xdr:nvCxnSpPr>
        <xdr:cNvPr id="479" name="直線コネクタ 478">
          <a:extLst>
            <a:ext uri="{FF2B5EF4-FFF2-40B4-BE49-F238E27FC236}">
              <a16:creationId xmlns:a16="http://schemas.microsoft.com/office/drawing/2014/main" id="{00000000-0008-0000-0100-0000DF010000}"/>
            </a:ext>
          </a:extLst>
        </xdr:cNvPr>
        <xdr:cNvCxnSpPr/>
      </xdr:nvCxnSpPr>
      <xdr:spPr>
        <a:xfrm flipV="1">
          <a:off x="18656300" y="62118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111269</xdr:rowOff>
    </xdr:from>
    <xdr:ext cx="469744" cy="259045"/>
    <xdr:sp macro="" textlink="">
      <xdr:nvSpPr>
        <xdr:cNvPr id="480" name="n_1aveValue【認定こども園・幼稚園・保育所】&#10;一人当たり面積">
          <a:extLst>
            <a:ext uri="{FF2B5EF4-FFF2-40B4-BE49-F238E27FC236}">
              <a16:creationId xmlns:a16="http://schemas.microsoft.com/office/drawing/2014/main" id="{00000000-0008-0000-0100-0000E0010000}"/>
            </a:ext>
          </a:extLst>
        </xdr:cNvPr>
        <xdr:cNvSpPr txBox="1"/>
      </xdr:nvSpPr>
      <xdr:spPr>
        <a:xfrm>
          <a:off x="21075727" y="679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115841</xdr:rowOff>
    </xdr:from>
    <xdr:ext cx="469744" cy="259045"/>
    <xdr:sp macro="" textlink="">
      <xdr:nvSpPr>
        <xdr:cNvPr id="481" name="n_2aveValue【認定こども園・幼稚園・保育所】&#10;一人当たり面積">
          <a:extLst>
            <a:ext uri="{FF2B5EF4-FFF2-40B4-BE49-F238E27FC236}">
              <a16:creationId xmlns:a16="http://schemas.microsoft.com/office/drawing/2014/main" id="{00000000-0008-0000-0100-0000E1010000}"/>
            </a:ext>
          </a:extLst>
        </xdr:cNvPr>
        <xdr:cNvSpPr txBox="1"/>
      </xdr:nvSpPr>
      <xdr:spPr>
        <a:xfrm>
          <a:off x="201994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124985</xdr:rowOff>
    </xdr:from>
    <xdr:ext cx="469744" cy="259045"/>
    <xdr:sp macro="" textlink="">
      <xdr:nvSpPr>
        <xdr:cNvPr id="482" name="n_3aveValue【認定こども園・幼稚園・保育所】&#10;一人当たり面積">
          <a:extLst>
            <a:ext uri="{FF2B5EF4-FFF2-40B4-BE49-F238E27FC236}">
              <a16:creationId xmlns:a16="http://schemas.microsoft.com/office/drawing/2014/main" id="{00000000-0008-0000-0100-0000E2010000}"/>
            </a:ext>
          </a:extLst>
        </xdr:cNvPr>
        <xdr:cNvSpPr txBox="1"/>
      </xdr:nvSpPr>
      <xdr:spPr>
        <a:xfrm>
          <a:off x="19310427" y="681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115841</xdr:rowOff>
    </xdr:from>
    <xdr:ext cx="469744" cy="259045"/>
    <xdr:sp macro="" textlink="">
      <xdr:nvSpPr>
        <xdr:cNvPr id="483" name="n_4aveValue【認定こども園・幼稚園・保育所】&#10;一人当たり面積">
          <a:extLst>
            <a:ext uri="{FF2B5EF4-FFF2-40B4-BE49-F238E27FC236}">
              <a16:creationId xmlns:a16="http://schemas.microsoft.com/office/drawing/2014/main" id="{00000000-0008-0000-0100-0000E3010000}"/>
            </a:ext>
          </a:extLst>
        </xdr:cNvPr>
        <xdr:cNvSpPr txBox="1"/>
      </xdr:nvSpPr>
      <xdr:spPr>
        <a:xfrm>
          <a:off x="184214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34</xdr:row>
      <xdr:rowOff>152671</xdr:rowOff>
    </xdr:from>
    <xdr:ext cx="469744" cy="259045"/>
    <xdr:sp macro="" textlink="">
      <xdr:nvSpPr>
        <xdr:cNvPr id="484" name="n_1mainValue【認定こども園・幼稚園・保育所】&#10;一人当たり面積">
          <a:extLst>
            <a:ext uri="{FF2B5EF4-FFF2-40B4-BE49-F238E27FC236}">
              <a16:creationId xmlns:a16="http://schemas.microsoft.com/office/drawing/2014/main" id="{00000000-0008-0000-0100-0000E4010000}"/>
            </a:ext>
          </a:extLst>
        </xdr:cNvPr>
        <xdr:cNvSpPr txBox="1"/>
      </xdr:nvSpPr>
      <xdr:spPr>
        <a:xfrm>
          <a:off x="21075727" y="5981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161815</xdr:rowOff>
    </xdr:from>
    <xdr:ext cx="469744" cy="259045"/>
    <xdr:sp macro="" textlink="">
      <xdr:nvSpPr>
        <xdr:cNvPr id="485" name="n_2mainValue【認定こども園・幼稚園・保育所】&#10;一人当たり面積">
          <a:extLst>
            <a:ext uri="{FF2B5EF4-FFF2-40B4-BE49-F238E27FC236}">
              <a16:creationId xmlns:a16="http://schemas.microsoft.com/office/drawing/2014/main" id="{00000000-0008-0000-0100-0000E5010000}"/>
            </a:ext>
          </a:extLst>
        </xdr:cNvPr>
        <xdr:cNvSpPr txBox="1"/>
      </xdr:nvSpPr>
      <xdr:spPr>
        <a:xfrm>
          <a:off x="20199427" y="5991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34</xdr:row>
      <xdr:rowOff>106951</xdr:rowOff>
    </xdr:from>
    <xdr:ext cx="469744" cy="259045"/>
    <xdr:sp macro="" textlink="">
      <xdr:nvSpPr>
        <xdr:cNvPr id="486" name="n_3mainValue【認定こども園・幼稚園・保育所】&#10;一人当たり面積">
          <a:extLst>
            <a:ext uri="{FF2B5EF4-FFF2-40B4-BE49-F238E27FC236}">
              <a16:creationId xmlns:a16="http://schemas.microsoft.com/office/drawing/2014/main" id="{00000000-0008-0000-0100-0000E6010000}"/>
            </a:ext>
          </a:extLst>
        </xdr:cNvPr>
        <xdr:cNvSpPr txBox="1"/>
      </xdr:nvSpPr>
      <xdr:spPr>
        <a:xfrm>
          <a:off x="19310427" y="5936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34</xdr:row>
      <xdr:rowOff>116095</xdr:rowOff>
    </xdr:from>
    <xdr:ext cx="469744" cy="259045"/>
    <xdr:sp macro="" textlink="">
      <xdr:nvSpPr>
        <xdr:cNvPr id="487" name="n_4mainValue【認定こども園・幼稚園・保育所】&#10;一人当たり面積">
          <a:extLst>
            <a:ext uri="{FF2B5EF4-FFF2-40B4-BE49-F238E27FC236}">
              <a16:creationId xmlns:a16="http://schemas.microsoft.com/office/drawing/2014/main" id="{00000000-0008-0000-0100-0000E7010000}"/>
            </a:ext>
          </a:extLst>
        </xdr:cNvPr>
        <xdr:cNvSpPr txBox="1"/>
      </xdr:nvSpPr>
      <xdr:spPr>
        <a:xfrm>
          <a:off x="18421427" y="5945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8" name="正方形/長方形 487">
          <a:extLst>
            <a:ext uri="{FF2B5EF4-FFF2-40B4-BE49-F238E27FC236}">
              <a16:creationId xmlns:a16="http://schemas.microsoft.com/office/drawing/2014/main" id="{00000000-0008-0000-0100-0000E8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9" name="正方形/長方形 488">
          <a:extLst>
            <a:ext uri="{FF2B5EF4-FFF2-40B4-BE49-F238E27FC236}">
              <a16:creationId xmlns:a16="http://schemas.microsoft.com/office/drawing/2014/main" id="{00000000-0008-0000-0100-0000E9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0" name="正方形/長方形 489">
          <a:extLst>
            <a:ext uri="{FF2B5EF4-FFF2-40B4-BE49-F238E27FC236}">
              <a16:creationId xmlns:a16="http://schemas.microsoft.com/office/drawing/2014/main" id="{00000000-0008-0000-0100-0000EA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1" name="正方形/長方形 490">
          <a:extLst>
            <a:ext uri="{FF2B5EF4-FFF2-40B4-BE49-F238E27FC236}">
              <a16:creationId xmlns:a16="http://schemas.microsoft.com/office/drawing/2014/main" id="{00000000-0008-0000-0100-0000EB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2" name="正方形/長方形 491">
          <a:extLst>
            <a:ext uri="{FF2B5EF4-FFF2-40B4-BE49-F238E27FC236}">
              <a16:creationId xmlns:a16="http://schemas.microsoft.com/office/drawing/2014/main" id="{00000000-0008-0000-0100-0000EC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3" name="正方形/長方形 492">
          <a:extLst>
            <a:ext uri="{FF2B5EF4-FFF2-40B4-BE49-F238E27FC236}">
              <a16:creationId xmlns:a16="http://schemas.microsoft.com/office/drawing/2014/main" id="{00000000-0008-0000-0100-0000ED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4" name="正方形/長方形 493">
          <a:extLst>
            <a:ext uri="{FF2B5EF4-FFF2-40B4-BE49-F238E27FC236}">
              <a16:creationId xmlns:a16="http://schemas.microsoft.com/office/drawing/2014/main" id="{00000000-0008-0000-0100-0000EE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5" name="正方形/長方形 494">
          <a:extLst>
            <a:ext uri="{FF2B5EF4-FFF2-40B4-BE49-F238E27FC236}">
              <a16:creationId xmlns:a16="http://schemas.microsoft.com/office/drawing/2014/main" id="{00000000-0008-0000-0100-0000EF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6" name="テキスト ボックス 495">
          <a:extLst>
            <a:ext uri="{FF2B5EF4-FFF2-40B4-BE49-F238E27FC236}">
              <a16:creationId xmlns:a16="http://schemas.microsoft.com/office/drawing/2014/main" id="{00000000-0008-0000-0100-0000F0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7" name="直線コネクタ 496">
          <a:extLst>
            <a:ext uri="{FF2B5EF4-FFF2-40B4-BE49-F238E27FC236}">
              <a16:creationId xmlns:a16="http://schemas.microsoft.com/office/drawing/2014/main" id="{00000000-0008-0000-0100-0000F1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8" name="テキスト ボックス 497">
          <a:extLst>
            <a:ext uri="{FF2B5EF4-FFF2-40B4-BE49-F238E27FC236}">
              <a16:creationId xmlns:a16="http://schemas.microsoft.com/office/drawing/2014/main" id="{00000000-0008-0000-0100-0000F2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99" name="直線コネクタ 498">
          <a:extLst>
            <a:ext uri="{FF2B5EF4-FFF2-40B4-BE49-F238E27FC236}">
              <a16:creationId xmlns:a16="http://schemas.microsoft.com/office/drawing/2014/main" id="{00000000-0008-0000-0100-0000F3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00" name="テキスト ボックス 499">
          <a:extLst>
            <a:ext uri="{FF2B5EF4-FFF2-40B4-BE49-F238E27FC236}">
              <a16:creationId xmlns:a16="http://schemas.microsoft.com/office/drawing/2014/main" id="{00000000-0008-0000-0100-0000F401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01" name="直線コネクタ 500">
          <a:extLst>
            <a:ext uri="{FF2B5EF4-FFF2-40B4-BE49-F238E27FC236}">
              <a16:creationId xmlns:a16="http://schemas.microsoft.com/office/drawing/2014/main" id="{00000000-0008-0000-0100-0000F5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02" name="テキスト ボックス 501">
          <a:extLst>
            <a:ext uri="{FF2B5EF4-FFF2-40B4-BE49-F238E27FC236}">
              <a16:creationId xmlns:a16="http://schemas.microsoft.com/office/drawing/2014/main" id="{00000000-0008-0000-0100-0000F6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03" name="直線コネクタ 502">
          <a:extLst>
            <a:ext uri="{FF2B5EF4-FFF2-40B4-BE49-F238E27FC236}">
              <a16:creationId xmlns:a16="http://schemas.microsoft.com/office/drawing/2014/main" id="{00000000-0008-0000-0100-0000F7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04" name="テキスト ボックス 503">
          <a:extLst>
            <a:ext uri="{FF2B5EF4-FFF2-40B4-BE49-F238E27FC236}">
              <a16:creationId xmlns:a16="http://schemas.microsoft.com/office/drawing/2014/main" id="{00000000-0008-0000-0100-0000F8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05" name="直線コネクタ 504">
          <a:extLst>
            <a:ext uri="{FF2B5EF4-FFF2-40B4-BE49-F238E27FC236}">
              <a16:creationId xmlns:a16="http://schemas.microsoft.com/office/drawing/2014/main" id="{00000000-0008-0000-0100-0000F9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06" name="テキスト ボックス 505">
          <a:extLst>
            <a:ext uri="{FF2B5EF4-FFF2-40B4-BE49-F238E27FC236}">
              <a16:creationId xmlns:a16="http://schemas.microsoft.com/office/drawing/2014/main" id="{00000000-0008-0000-0100-0000FA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07" name="直線コネクタ 506">
          <a:extLst>
            <a:ext uri="{FF2B5EF4-FFF2-40B4-BE49-F238E27FC236}">
              <a16:creationId xmlns:a16="http://schemas.microsoft.com/office/drawing/2014/main" id="{00000000-0008-0000-0100-0000FB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08" name="テキスト ボックス 507">
          <a:extLst>
            <a:ext uri="{FF2B5EF4-FFF2-40B4-BE49-F238E27FC236}">
              <a16:creationId xmlns:a16="http://schemas.microsoft.com/office/drawing/2014/main" id="{00000000-0008-0000-0100-0000FC01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9" name="直線コネクタ 508">
          <a:extLst>
            <a:ext uri="{FF2B5EF4-FFF2-40B4-BE49-F238E27FC236}">
              <a16:creationId xmlns:a16="http://schemas.microsoft.com/office/drawing/2014/main" id="{00000000-0008-0000-0100-0000FD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10" name="テキスト ボックス 509">
          <a:extLst>
            <a:ext uri="{FF2B5EF4-FFF2-40B4-BE49-F238E27FC236}">
              <a16:creationId xmlns:a16="http://schemas.microsoft.com/office/drawing/2014/main" id="{00000000-0008-0000-0100-0000FE01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11" name="【学校施設】&#10;有形固定資産減価償却率グラフ枠">
          <a:extLst>
            <a:ext uri="{FF2B5EF4-FFF2-40B4-BE49-F238E27FC236}">
              <a16:creationId xmlns:a16="http://schemas.microsoft.com/office/drawing/2014/main" id="{00000000-0008-0000-0100-0000FF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9525</xdr:rowOff>
    </xdr:from>
    <xdr:to>
      <xdr:col>85</xdr:col>
      <xdr:colOff>126364</xdr:colOff>
      <xdr:row>63</xdr:row>
      <xdr:rowOff>81915</xdr:rowOff>
    </xdr:to>
    <xdr:cxnSp macro="">
      <xdr:nvCxnSpPr>
        <xdr:cNvPr id="512" name="直線コネクタ 511">
          <a:extLst>
            <a:ext uri="{FF2B5EF4-FFF2-40B4-BE49-F238E27FC236}">
              <a16:creationId xmlns:a16="http://schemas.microsoft.com/office/drawing/2014/main" id="{00000000-0008-0000-0100-000000020000}"/>
            </a:ext>
          </a:extLst>
        </xdr:cNvPr>
        <xdr:cNvCxnSpPr/>
      </xdr:nvCxnSpPr>
      <xdr:spPr>
        <a:xfrm flipV="1">
          <a:off x="16318864" y="9782175"/>
          <a:ext cx="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85742</xdr:rowOff>
    </xdr:from>
    <xdr:ext cx="405111" cy="259045"/>
    <xdr:sp macro="" textlink="">
      <xdr:nvSpPr>
        <xdr:cNvPr id="513" name="【学校施設】&#10;有形固定資産減価償却率最小値テキスト">
          <a:extLst>
            <a:ext uri="{FF2B5EF4-FFF2-40B4-BE49-F238E27FC236}">
              <a16:creationId xmlns:a16="http://schemas.microsoft.com/office/drawing/2014/main" id="{00000000-0008-0000-0100-000001020000}"/>
            </a:ext>
          </a:extLst>
        </xdr:cNvPr>
        <xdr:cNvSpPr txBox="1"/>
      </xdr:nvSpPr>
      <xdr:spPr>
        <a:xfrm>
          <a:off x="16357600" y="1088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81915</xdr:rowOff>
    </xdr:from>
    <xdr:to>
      <xdr:col>86</xdr:col>
      <xdr:colOff>25400</xdr:colOff>
      <xdr:row>63</xdr:row>
      <xdr:rowOff>81915</xdr:rowOff>
    </xdr:to>
    <xdr:cxnSp macro="">
      <xdr:nvCxnSpPr>
        <xdr:cNvPr id="514" name="直線コネクタ 513">
          <a:extLst>
            <a:ext uri="{FF2B5EF4-FFF2-40B4-BE49-F238E27FC236}">
              <a16:creationId xmlns:a16="http://schemas.microsoft.com/office/drawing/2014/main" id="{00000000-0008-0000-0100-000002020000}"/>
            </a:ext>
          </a:extLst>
        </xdr:cNvPr>
        <xdr:cNvCxnSpPr/>
      </xdr:nvCxnSpPr>
      <xdr:spPr>
        <a:xfrm>
          <a:off x="16230600" y="10883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127652</xdr:rowOff>
    </xdr:from>
    <xdr:ext cx="405111" cy="259045"/>
    <xdr:sp macro="" textlink="">
      <xdr:nvSpPr>
        <xdr:cNvPr id="515" name="【学校施設】&#10;有形固定資産減価償却率最大値テキスト">
          <a:extLst>
            <a:ext uri="{FF2B5EF4-FFF2-40B4-BE49-F238E27FC236}">
              <a16:creationId xmlns:a16="http://schemas.microsoft.com/office/drawing/2014/main" id="{00000000-0008-0000-0100-000003020000}"/>
            </a:ext>
          </a:extLst>
        </xdr:cNvPr>
        <xdr:cNvSpPr txBox="1"/>
      </xdr:nvSpPr>
      <xdr:spPr>
        <a:xfrm>
          <a:off x="16357600" y="9557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9525</xdr:rowOff>
    </xdr:from>
    <xdr:to>
      <xdr:col>86</xdr:col>
      <xdr:colOff>25400</xdr:colOff>
      <xdr:row>57</xdr:row>
      <xdr:rowOff>9525</xdr:rowOff>
    </xdr:to>
    <xdr:cxnSp macro="">
      <xdr:nvCxnSpPr>
        <xdr:cNvPr id="516" name="直線コネクタ 515">
          <a:extLst>
            <a:ext uri="{FF2B5EF4-FFF2-40B4-BE49-F238E27FC236}">
              <a16:creationId xmlns:a16="http://schemas.microsoft.com/office/drawing/2014/main" id="{00000000-0008-0000-0100-000004020000}"/>
            </a:ext>
          </a:extLst>
        </xdr:cNvPr>
        <xdr:cNvCxnSpPr/>
      </xdr:nvCxnSpPr>
      <xdr:spPr>
        <a:xfrm>
          <a:off x="16230600" y="9782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28592</xdr:rowOff>
    </xdr:from>
    <xdr:ext cx="405111" cy="259045"/>
    <xdr:sp macro="" textlink="">
      <xdr:nvSpPr>
        <xdr:cNvPr id="517" name="【学校施設】&#10;有形固定資産減価償却率平均値テキスト">
          <a:extLst>
            <a:ext uri="{FF2B5EF4-FFF2-40B4-BE49-F238E27FC236}">
              <a16:creationId xmlns:a16="http://schemas.microsoft.com/office/drawing/2014/main" id="{00000000-0008-0000-0100-000005020000}"/>
            </a:ext>
          </a:extLst>
        </xdr:cNvPr>
        <xdr:cNvSpPr txBox="1"/>
      </xdr:nvSpPr>
      <xdr:spPr>
        <a:xfrm>
          <a:off x="16357600" y="103155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50165</xdr:rowOff>
    </xdr:from>
    <xdr:to>
      <xdr:col>85</xdr:col>
      <xdr:colOff>177800</xdr:colOff>
      <xdr:row>60</xdr:row>
      <xdr:rowOff>151765</xdr:rowOff>
    </xdr:to>
    <xdr:sp macro="" textlink="">
      <xdr:nvSpPr>
        <xdr:cNvPr id="518" name="フローチャート: 判断 517">
          <a:extLst>
            <a:ext uri="{FF2B5EF4-FFF2-40B4-BE49-F238E27FC236}">
              <a16:creationId xmlns:a16="http://schemas.microsoft.com/office/drawing/2014/main" id="{00000000-0008-0000-0100-000006020000}"/>
            </a:ext>
          </a:extLst>
        </xdr:cNvPr>
        <xdr:cNvSpPr/>
      </xdr:nvSpPr>
      <xdr:spPr>
        <a:xfrm>
          <a:off x="16268700" y="1033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38735</xdr:rowOff>
    </xdr:from>
    <xdr:to>
      <xdr:col>81</xdr:col>
      <xdr:colOff>101600</xdr:colOff>
      <xdr:row>60</xdr:row>
      <xdr:rowOff>140335</xdr:rowOff>
    </xdr:to>
    <xdr:sp macro="" textlink="">
      <xdr:nvSpPr>
        <xdr:cNvPr id="519" name="フローチャート: 判断 518">
          <a:extLst>
            <a:ext uri="{FF2B5EF4-FFF2-40B4-BE49-F238E27FC236}">
              <a16:creationId xmlns:a16="http://schemas.microsoft.com/office/drawing/2014/main" id="{00000000-0008-0000-0100-000007020000}"/>
            </a:ext>
          </a:extLst>
        </xdr:cNvPr>
        <xdr:cNvSpPr/>
      </xdr:nvSpPr>
      <xdr:spPr>
        <a:xfrm>
          <a:off x="15430500" y="1032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27305</xdr:rowOff>
    </xdr:from>
    <xdr:to>
      <xdr:col>76</xdr:col>
      <xdr:colOff>165100</xdr:colOff>
      <xdr:row>60</xdr:row>
      <xdr:rowOff>128905</xdr:rowOff>
    </xdr:to>
    <xdr:sp macro="" textlink="">
      <xdr:nvSpPr>
        <xdr:cNvPr id="520" name="フローチャート: 判断 519">
          <a:extLst>
            <a:ext uri="{FF2B5EF4-FFF2-40B4-BE49-F238E27FC236}">
              <a16:creationId xmlns:a16="http://schemas.microsoft.com/office/drawing/2014/main" id="{00000000-0008-0000-0100-000008020000}"/>
            </a:ext>
          </a:extLst>
        </xdr:cNvPr>
        <xdr:cNvSpPr/>
      </xdr:nvSpPr>
      <xdr:spPr>
        <a:xfrm>
          <a:off x="14541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27305</xdr:rowOff>
    </xdr:from>
    <xdr:to>
      <xdr:col>72</xdr:col>
      <xdr:colOff>38100</xdr:colOff>
      <xdr:row>60</xdr:row>
      <xdr:rowOff>128905</xdr:rowOff>
    </xdr:to>
    <xdr:sp macro="" textlink="">
      <xdr:nvSpPr>
        <xdr:cNvPr id="521" name="フローチャート: 判断 520">
          <a:extLst>
            <a:ext uri="{FF2B5EF4-FFF2-40B4-BE49-F238E27FC236}">
              <a16:creationId xmlns:a16="http://schemas.microsoft.com/office/drawing/2014/main" id="{00000000-0008-0000-0100-000009020000}"/>
            </a:ext>
          </a:extLst>
        </xdr:cNvPr>
        <xdr:cNvSpPr/>
      </xdr:nvSpPr>
      <xdr:spPr>
        <a:xfrm>
          <a:off x="13652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17780</xdr:rowOff>
    </xdr:from>
    <xdr:to>
      <xdr:col>67</xdr:col>
      <xdr:colOff>101600</xdr:colOff>
      <xdr:row>60</xdr:row>
      <xdr:rowOff>119380</xdr:rowOff>
    </xdr:to>
    <xdr:sp macro="" textlink="">
      <xdr:nvSpPr>
        <xdr:cNvPr id="522" name="フローチャート: 判断 521">
          <a:extLst>
            <a:ext uri="{FF2B5EF4-FFF2-40B4-BE49-F238E27FC236}">
              <a16:creationId xmlns:a16="http://schemas.microsoft.com/office/drawing/2014/main" id="{00000000-0008-0000-0100-00000A020000}"/>
            </a:ext>
          </a:extLst>
        </xdr:cNvPr>
        <xdr:cNvSpPr/>
      </xdr:nvSpPr>
      <xdr:spPr>
        <a:xfrm>
          <a:off x="12763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3" name="テキスト ボックス 522">
          <a:extLst>
            <a:ext uri="{FF2B5EF4-FFF2-40B4-BE49-F238E27FC236}">
              <a16:creationId xmlns:a16="http://schemas.microsoft.com/office/drawing/2014/main" id="{00000000-0008-0000-0100-00000B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4" name="テキスト ボックス 523">
          <a:extLst>
            <a:ext uri="{FF2B5EF4-FFF2-40B4-BE49-F238E27FC236}">
              <a16:creationId xmlns:a16="http://schemas.microsoft.com/office/drawing/2014/main" id="{00000000-0008-0000-0100-00000C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5" name="テキスト ボックス 524">
          <a:extLst>
            <a:ext uri="{FF2B5EF4-FFF2-40B4-BE49-F238E27FC236}">
              <a16:creationId xmlns:a16="http://schemas.microsoft.com/office/drawing/2014/main" id="{00000000-0008-0000-0100-00000D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6" name="テキスト ボックス 525">
          <a:extLst>
            <a:ext uri="{FF2B5EF4-FFF2-40B4-BE49-F238E27FC236}">
              <a16:creationId xmlns:a16="http://schemas.microsoft.com/office/drawing/2014/main" id="{00000000-0008-0000-0100-00000E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7" name="テキスト ボックス 526">
          <a:extLst>
            <a:ext uri="{FF2B5EF4-FFF2-40B4-BE49-F238E27FC236}">
              <a16:creationId xmlns:a16="http://schemas.microsoft.com/office/drawing/2014/main" id="{00000000-0008-0000-0100-00000F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57785</xdr:rowOff>
    </xdr:from>
    <xdr:to>
      <xdr:col>81</xdr:col>
      <xdr:colOff>101600</xdr:colOff>
      <xdr:row>60</xdr:row>
      <xdr:rowOff>159385</xdr:rowOff>
    </xdr:to>
    <xdr:sp macro="" textlink="">
      <xdr:nvSpPr>
        <xdr:cNvPr id="528" name="楕円 527">
          <a:extLst>
            <a:ext uri="{FF2B5EF4-FFF2-40B4-BE49-F238E27FC236}">
              <a16:creationId xmlns:a16="http://schemas.microsoft.com/office/drawing/2014/main" id="{00000000-0008-0000-0100-000010020000}"/>
            </a:ext>
          </a:extLst>
        </xdr:cNvPr>
        <xdr:cNvSpPr/>
      </xdr:nvSpPr>
      <xdr:spPr>
        <a:xfrm>
          <a:off x="15430500" y="1034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57785</xdr:rowOff>
    </xdr:from>
    <xdr:to>
      <xdr:col>76</xdr:col>
      <xdr:colOff>165100</xdr:colOff>
      <xdr:row>60</xdr:row>
      <xdr:rowOff>159385</xdr:rowOff>
    </xdr:to>
    <xdr:sp macro="" textlink="">
      <xdr:nvSpPr>
        <xdr:cNvPr id="529" name="楕円 528">
          <a:extLst>
            <a:ext uri="{FF2B5EF4-FFF2-40B4-BE49-F238E27FC236}">
              <a16:creationId xmlns:a16="http://schemas.microsoft.com/office/drawing/2014/main" id="{00000000-0008-0000-0100-000011020000}"/>
            </a:ext>
          </a:extLst>
        </xdr:cNvPr>
        <xdr:cNvSpPr/>
      </xdr:nvSpPr>
      <xdr:spPr>
        <a:xfrm>
          <a:off x="14541500" y="1034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108585</xdr:rowOff>
    </xdr:from>
    <xdr:to>
      <xdr:col>81</xdr:col>
      <xdr:colOff>50800</xdr:colOff>
      <xdr:row>60</xdr:row>
      <xdr:rowOff>108585</xdr:rowOff>
    </xdr:to>
    <xdr:cxnSp macro="">
      <xdr:nvCxnSpPr>
        <xdr:cNvPr id="530" name="直線コネクタ 529">
          <a:extLst>
            <a:ext uri="{FF2B5EF4-FFF2-40B4-BE49-F238E27FC236}">
              <a16:creationId xmlns:a16="http://schemas.microsoft.com/office/drawing/2014/main" id="{00000000-0008-0000-0100-000012020000}"/>
            </a:ext>
          </a:extLst>
        </xdr:cNvPr>
        <xdr:cNvCxnSpPr/>
      </xdr:nvCxnSpPr>
      <xdr:spPr>
        <a:xfrm>
          <a:off x="14592300" y="103955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13970</xdr:rowOff>
    </xdr:from>
    <xdr:to>
      <xdr:col>72</xdr:col>
      <xdr:colOff>38100</xdr:colOff>
      <xdr:row>60</xdr:row>
      <xdr:rowOff>115570</xdr:rowOff>
    </xdr:to>
    <xdr:sp macro="" textlink="">
      <xdr:nvSpPr>
        <xdr:cNvPr id="531" name="楕円 530">
          <a:extLst>
            <a:ext uri="{FF2B5EF4-FFF2-40B4-BE49-F238E27FC236}">
              <a16:creationId xmlns:a16="http://schemas.microsoft.com/office/drawing/2014/main" id="{00000000-0008-0000-0100-000013020000}"/>
            </a:ext>
          </a:extLst>
        </xdr:cNvPr>
        <xdr:cNvSpPr/>
      </xdr:nvSpPr>
      <xdr:spPr>
        <a:xfrm>
          <a:off x="13652500" y="1030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64770</xdr:rowOff>
    </xdr:from>
    <xdr:to>
      <xdr:col>76</xdr:col>
      <xdr:colOff>114300</xdr:colOff>
      <xdr:row>60</xdr:row>
      <xdr:rowOff>108585</xdr:rowOff>
    </xdr:to>
    <xdr:cxnSp macro="">
      <xdr:nvCxnSpPr>
        <xdr:cNvPr id="532" name="直線コネクタ 531">
          <a:extLst>
            <a:ext uri="{FF2B5EF4-FFF2-40B4-BE49-F238E27FC236}">
              <a16:creationId xmlns:a16="http://schemas.microsoft.com/office/drawing/2014/main" id="{00000000-0008-0000-0100-000014020000}"/>
            </a:ext>
          </a:extLst>
        </xdr:cNvPr>
        <xdr:cNvCxnSpPr/>
      </xdr:nvCxnSpPr>
      <xdr:spPr>
        <a:xfrm>
          <a:off x="13703300" y="1035177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141605</xdr:rowOff>
    </xdr:from>
    <xdr:to>
      <xdr:col>67</xdr:col>
      <xdr:colOff>101600</xdr:colOff>
      <xdr:row>60</xdr:row>
      <xdr:rowOff>71755</xdr:rowOff>
    </xdr:to>
    <xdr:sp macro="" textlink="">
      <xdr:nvSpPr>
        <xdr:cNvPr id="533" name="楕円 532">
          <a:extLst>
            <a:ext uri="{FF2B5EF4-FFF2-40B4-BE49-F238E27FC236}">
              <a16:creationId xmlns:a16="http://schemas.microsoft.com/office/drawing/2014/main" id="{00000000-0008-0000-0100-000015020000}"/>
            </a:ext>
          </a:extLst>
        </xdr:cNvPr>
        <xdr:cNvSpPr/>
      </xdr:nvSpPr>
      <xdr:spPr>
        <a:xfrm>
          <a:off x="12763500" y="1025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20955</xdr:rowOff>
    </xdr:from>
    <xdr:to>
      <xdr:col>71</xdr:col>
      <xdr:colOff>177800</xdr:colOff>
      <xdr:row>60</xdr:row>
      <xdr:rowOff>64770</xdr:rowOff>
    </xdr:to>
    <xdr:cxnSp macro="">
      <xdr:nvCxnSpPr>
        <xdr:cNvPr id="534" name="直線コネクタ 533">
          <a:extLst>
            <a:ext uri="{FF2B5EF4-FFF2-40B4-BE49-F238E27FC236}">
              <a16:creationId xmlns:a16="http://schemas.microsoft.com/office/drawing/2014/main" id="{00000000-0008-0000-0100-000016020000}"/>
            </a:ext>
          </a:extLst>
        </xdr:cNvPr>
        <xdr:cNvCxnSpPr/>
      </xdr:nvCxnSpPr>
      <xdr:spPr>
        <a:xfrm>
          <a:off x="12814300" y="1030795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156862</xdr:rowOff>
    </xdr:from>
    <xdr:ext cx="405111" cy="259045"/>
    <xdr:sp macro="" textlink="">
      <xdr:nvSpPr>
        <xdr:cNvPr id="535" name="n_1aveValue【学校施設】&#10;有形固定資産減価償却率">
          <a:extLst>
            <a:ext uri="{FF2B5EF4-FFF2-40B4-BE49-F238E27FC236}">
              <a16:creationId xmlns:a16="http://schemas.microsoft.com/office/drawing/2014/main" id="{00000000-0008-0000-0100-000017020000}"/>
            </a:ext>
          </a:extLst>
        </xdr:cNvPr>
        <xdr:cNvSpPr txBox="1"/>
      </xdr:nvSpPr>
      <xdr:spPr>
        <a:xfrm>
          <a:off x="15266044" y="10100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145432</xdr:rowOff>
    </xdr:from>
    <xdr:ext cx="405111" cy="259045"/>
    <xdr:sp macro="" textlink="">
      <xdr:nvSpPr>
        <xdr:cNvPr id="536" name="n_2aveValue【学校施設】&#10;有形固定資産減価償却率">
          <a:extLst>
            <a:ext uri="{FF2B5EF4-FFF2-40B4-BE49-F238E27FC236}">
              <a16:creationId xmlns:a16="http://schemas.microsoft.com/office/drawing/2014/main" id="{00000000-0008-0000-0100-000018020000}"/>
            </a:ext>
          </a:extLst>
        </xdr:cNvPr>
        <xdr:cNvSpPr txBox="1"/>
      </xdr:nvSpPr>
      <xdr:spPr>
        <a:xfrm>
          <a:off x="14389744" y="1008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120032</xdr:rowOff>
    </xdr:from>
    <xdr:ext cx="405111" cy="259045"/>
    <xdr:sp macro="" textlink="">
      <xdr:nvSpPr>
        <xdr:cNvPr id="537" name="n_3aveValue【学校施設】&#10;有形固定資産減価償却率">
          <a:extLst>
            <a:ext uri="{FF2B5EF4-FFF2-40B4-BE49-F238E27FC236}">
              <a16:creationId xmlns:a16="http://schemas.microsoft.com/office/drawing/2014/main" id="{00000000-0008-0000-0100-000019020000}"/>
            </a:ext>
          </a:extLst>
        </xdr:cNvPr>
        <xdr:cNvSpPr txBox="1"/>
      </xdr:nvSpPr>
      <xdr:spPr>
        <a:xfrm>
          <a:off x="13500744" y="1040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110507</xdr:rowOff>
    </xdr:from>
    <xdr:ext cx="405111" cy="259045"/>
    <xdr:sp macro="" textlink="">
      <xdr:nvSpPr>
        <xdr:cNvPr id="538" name="n_4aveValue【学校施設】&#10;有形固定資産減価償却率">
          <a:extLst>
            <a:ext uri="{FF2B5EF4-FFF2-40B4-BE49-F238E27FC236}">
              <a16:creationId xmlns:a16="http://schemas.microsoft.com/office/drawing/2014/main" id="{00000000-0008-0000-0100-00001A020000}"/>
            </a:ext>
          </a:extLst>
        </xdr:cNvPr>
        <xdr:cNvSpPr txBox="1"/>
      </xdr:nvSpPr>
      <xdr:spPr>
        <a:xfrm>
          <a:off x="12611744"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150512</xdr:rowOff>
    </xdr:from>
    <xdr:ext cx="405111" cy="259045"/>
    <xdr:sp macro="" textlink="">
      <xdr:nvSpPr>
        <xdr:cNvPr id="539" name="n_1mainValue【学校施設】&#10;有形固定資産減価償却率">
          <a:extLst>
            <a:ext uri="{FF2B5EF4-FFF2-40B4-BE49-F238E27FC236}">
              <a16:creationId xmlns:a16="http://schemas.microsoft.com/office/drawing/2014/main" id="{00000000-0008-0000-0100-00001B020000}"/>
            </a:ext>
          </a:extLst>
        </xdr:cNvPr>
        <xdr:cNvSpPr txBox="1"/>
      </xdr:nvSpPr>
      <xdr:spPr>
        <a:xfrm>
          <a:off x="15266044" y="1043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150512</xdr:rowOff>
    </xdr:from>
    <xdr:ext cx="405111" cy="259045"/>
    <xdr:sp macro="" textlink="">
      <xdr:nvSpPr>
        <xdr:cNvPr id="540" name="n_2mainValue【学校施設】&#10;有形固定資産減価償却率">
          <a:extLst>
            <a:ext uri="{FF2B5EF4-FFF2-40B4-BE49-F238E27FC236}">
              <a16:creationId xmlns:a16="http://schemas.microsoft.com/office/drawing/2014/main" id="{00000000-0008-0000-0100-00001C020000}"/>
            </a:ext>
          </a:extLst>
        </xdr:cNvPr>
        <xdr:cNvSpPr txBox="1"/>
      </xdr:nvSpPr>
      <xdr:spPr>
        <a:xfrm>
          <a:off x="14389744" y="1043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132097</xdr:rowOff>
    </xdr:from>
    <xdr:ext cx="405111" cy="259045"/>
    <xdr:sp macro="" textlink="">
      <xdr:nvSpPr>
        <xdr:cNvPr id="541" name="n_3mainValue【学校施設】&#10;有形固定資産減価償却率">
          <a:extLst>
            <a:ext uri="{FF2B5EF4-FFF2-40B4-BE49-F238E27FC236}">
              <a16:creationId xmlns:a16="http://schemas.microsoft.com/office/drawing/2014/main" id="{00000000-0008-0000-0100-00001D020000}"/>
            </a:ext>
          </a:extLst>
        </xdr:cNvPr>
        <xdr:cNvSpPr txBox="1"/>
      </xdr:nvSpPr>
      <xdr:spPr>
        <a:xfrm>
          <a:off x="13500744" y="1007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88282</xdr:rowOff>
    </xdr:from>
    <xdr:ext cx="405111" cy="259045"/>
    <xdr:sp macro="" textlink="">
      <xdr:nvSpPr>
        <xdr:cNvPr id="542" name="n_4mainValue【学校施設】&#10;有形固定資産減価償却率">
          <a:extLst>
            <a:ext uri="{FF2B5EF4-FFF2-40B4-BE49-F238E27FC236}">
              <a16:creationId xmlns:a16="http://schemas.microsoft.com/office/drawing/2014/main" id="{00000000-0008-0000-0100-00001E020000}"/>
            </a:ext>
          </a:extLst>
        </xdr:cNvPr>
        <xdr:cNvSpPr txBox="1"/>
      </xdr:nvSpPr>
      <xdr:spPr>
        <a:xfrm>
          <a:off x="12611744" y="1003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3" name="正方形/長方形 542">
          <a:extLst>
            <a:ext uri="{FF2B5EF4-FFF2-40B4-BE49-F238E27FC236}">
              <a16:creationId xmlns:a16="http://schemas.microsoft.com/office/drawing/2014/main" id="{00000000-0008-0000-0100-00001F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4" name="正方形/長方形 543">
          <a:extLst>
            <a:ext uri="{FF2B5EF4-FFF2-40B4-BE49-F238E27FC236}">
              <a16:creationId xmlns:a16="http://schemas.microsoft.com/office/drawing/2014/main" id="{00000000-0008-0000-0100-000020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5" name="正方形/長方形 544">
          <a:extLst>
            <a:ext uri="{FF2B5EF4-FFF2-40B4-BE49-F238E27FC236}">
              <a16:creationId xmlns:a16="http://schemas.microsoft.com/office/drawing/2014/main" id="{00000000-0008-0000-0100-000021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6" name="正方形/長方形 545">
          <a:extLst>
            <a:ext uri="{FF2B5EF4-FFF2-40B4-BE49-F238E27FC236}">
              <a16:creationId xmlns:a16="http://schemas.microsoft.com/office/drawing/2014/main" id="{00000000-0008-0000-0100-000022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7" name="正方形/長方形 546">
          <a:extLst>
            <a:ext uri="{FF2B5EF4-FFF2-40B4-BE49-F238E27FC236}">
              <a16:creationId xmlns:a16="http://schemas.microsoft.com/office/drawing/2014/main" id="{00000000-0008-0000-0100-000023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8" name="正方形/長方形 547">
          <a:extLst>
            <a:ext uri="{FF2B5EF4-FFF2-40B4-BE49-F238E27FC236}">
              <a16:creationId xmlns:a16="http://schemas.microsoft.com/office/drawing/2014/main" id="{00000000-0008-0000-0100-000024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9" name="正方形/長方形 548">
          <a:extLst>
            <a:ext uri="{FF2B5EF4-FFF2-40B4-BE49-F238E27FC236}">
              <a16:creationId xmlns:a16="http://schemas.microsoft.com/office/drawing/2014/main" id="{00000000-0008-0000-0100-000025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0" name="正方形/長方形 549">
          <a:extLst>
            <a:ext uri="{FF2B5EF4-FFF2-40B4-BE49-F238E27FC236}">
              <a16:creationId xmlns:a16="http://schemas.microsoft.com/office/drawing/2014/main" id="{00000000-0008-0000-0100-000026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1" name="テキスト ボックス 550">
          <a:extLst>
            <a:ext uri="{FF2B5EF4-FFF2-40B4-BE49-F238E27FC236}">
              <a16:creationId xmlns:a16="http://schemas.microsoft.com/office/drawing/2014/main" id="{00000000-0008-0000-0100-000027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2" name="直線コネクタ 551">
          <a:extLst>
            <a:ext uri="{FF2B5EF4-FFF2-40B4-BE49-F238E27FC236}">
              <a16:creationId xmlns:a16="http://schemas.microsoft.com/office/drawing/2014/main" id="{00000000-0008-0000-0100-000028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53" name="直線コネクタ 552">
          <a:extLst>
            <a:ext uri="{FF2B5EF4-FFF2-40B4-BE49-F238E27FC236}">
              <a16:creationId xmlns:a16="http://schemas.microsoft.com/office/drawing/2014/main" id="{00000000-0008-0000-0100-000029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54" name="テキスト ボックス 553">
          <a:extLst>
            <a:ext uri="{FF2B5EF4-FFF2-40B4-BE49-F238E27FC236}">
              <a16:creationId xmlns:a16="http://schemas.microsoft.com/office/drawing/2014/main" id="{00000000-0008-0000-0100-00002A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55" name="直線コネクタ 554">
          <a:extLst>
            <a:ext uri="{FF2B5EF4-FFF2-40B4-BE49-F238E27FC236}">
              <a16:creationId xmlns:a16="http://schemas.microsoft.com/office/drawing/2014/main" id="{00000000-0008-0000-0100-00002B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56" name="テキスト ボックス 555">
          <a:extLst>
            <a:ext uri="{FF2B5EF4-FFF2-40B4-BE49-F238E27FC236}">
              <a16:creationId xmlns:a16="http://schemas.microsoft.com/office/drawing/2014/main" id="{00000000-0008-0000-0100-00002C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57" name="直線コネクタ 556">
          <a:extLst>
            <a:ext uri="{FF2B5EF4-FFF2-40B4-BE49-F238E27FC236}">
              <a16:creationId xmlns:a16="http://schemas.microsoft.com/office/drawing/2014/main" id="{00000000-0008-0000-0100-00002D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58" name="テキスト ボックス 557">
          <a:extLst>
            <a:ext uri="{FF2B5EF4-FFF2-40B4-BE49-F238E27FC236}">
              <a16:creationId xmlns:a16="http://schemas.microsoft.com/office/drawing/2014/main" id="{00000000-0008-0000-0100-00002E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59" name="直線コネクタ 558">
          <a:extLst>
            <a:ext uri="{FF2B5EF4-FFF2-40B4-BE49-F238E27FC236}">
              <a16:creationId xmlns:a16="http://schemas.microsoft.com/office/drawing/2014/main" id="{00000000-0008-0000-0100-00002F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60" name="テキスト ボックス 559">
          <a:extLst>
            <a:ext uri="{FF2B5EF4-FFF2-40B4-BE49-F238E27FC236}">
              <a16:creationId xmlns:a16="http://schemas.microsoft.com/office/drawing/2014/main" id="{00000000-0008-0000-0100-000030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61" name="直線コネクタ 560">
          <a:extLst>
            <a:ext uri="{FF2B5EF4-FFF2-40B4-BE49-F238E27FC236}">
              <a16:creationId xmlns:a16="http://schemas.microsoft.com/office/drawing/2014/main" id="{00000000-0008-0000-0100-000031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62" name="テキスト ボックス 561">
          <a:extLst>
            <a:ext uri="{FF2B5EF4-FFF2-40B4-BE49-F238E27FC236}">
              <a16:creationId xmlns:a16="http://schemas.microsoft.com/office/drawing/2014/main" id="{00000000-0008-0000-0100-000032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3" name="直線コネクタ 562">
          <a:extLst>
            <a:ext uri="{FF2B5EF4-FFF2-40B4-BE49-F238E27FC236}">
              <a16:creationId xmlns:a16="http://schemas.microsoft.com/office/drawing/2014/main" id="{00000000-0008-0000-0100-000033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64" name="テキスト ボックス 563">
          <a:extLst>
            <a:ext uri="{FF2B5EF4-FFF2-40B4-BE49-F238E27FC236}">
              <a16:creationId xmlns:a16="http://schemas.microsoft.com/office/drawing/2014/main" id="{00000000-0008-0000-0100-000034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5" name="【学校施設】&#10;一人当たり面積グラフ枠">
          <a:extLst>
            <a:ext uri="{FF2B5EF4-FFF2-40B4-BE49-F238E27FC236}">
              <a16:creationId xmlns:a16="http://schemas.microsoft.com/office/drawing/2014/main" id="{00000000-0008-0000-0100-000035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69532</xdr:rowOff>
    </xdr:from>
    <xdr:to>
      <xdr:col>116</xdr:col>
      <xdr:colOff>62864</xdr:colOff>
      <xdr:row>63</xdr:row>
      <xdr:rowOff>81534</xdr:rowOff>
    </xdr:to>
    <xdr:cxnSp macro="">
      <xdr:nvCxnSpPr>
        <xdr:cNvPr id="566" name="直線コネクタ 565">
          <a:extLst>
            <a:ext uri="{FF2B5EF4-FFF2-40B4-BE49-F238E27FC236}">
              <a16:creationId xmlns:a16="http://schemas.microsoft.com/office/drawing/2014/main" id="{00000000-0008-0000-0100-000036020000}"/>
            </a:ext>
          </a:extLst>
        </xdr:cNvPr>
        <xdr:cNvCxnSpPr/>
      </xdr:nvCxnSpPr>
      <xdr:spPr>
        <a:xfrm flipV="1">
          <a:off x="22160864" y="9670732"/>
          <a:ext cx="0" cy="1212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85361</xdr:rowOff>
    </xdr:from>
    <xdr:ext cx="469744" cy="259045"/>
    <xdr:sp macro="" textlink="">
      <xdr:nvSpPr>
        <xdr:cNvPr id="567" name="【学校施設】&#10;一人当たり面積最小値テキスト">
          <a:extLst>
            <a:ext uri="{FF2B5EF4-FFF2-40B4-BE49-F238E27FC236}">
              <a16:creationId xmlns:a16="http://schemas.microsoft.com/office/drawing/2014/main" id="{00000000-0008-0000-0100-000037020000}"/>
            </a:ext>
          </a:extLst>
        </xdr:cNvPr>
        <xdr:cNvSpPr txBox="1"/>
      </xdr:nvSpPr>
      <xdr:spPr>
        <a:xfrm>
          <a:off x="22199600" y="1088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81534</xdr:rowOff>
    </xdr:from>
    <xdr:to>
      <xdr:col>116</xdr:col>
      <xdr:colOff>152400</xdr:colOff>
      <xdr:row>63</xdr:row>
      <xdr:rowOff>81534</xdr:rowOff>
    </xdr:to>
    <xdr:cxnSp macro="">
      <xdr:nvCxnSpPr>
        <xdr:cNvPr id="568" name="直線コネクタ 567">
          <a:extLst>
            <a:ext uri="{FF2B5EF4-FFF2-40B4-BE49-F238E27FC236}">
              <a16:creationId xmlns:a16="http://schemas.microsoft.com/office/drawing/2014/main" id="{00000000-0008-0000-0100-000038020000}"/>
            </a:ext>
          </a:extLst>
        </xdr:cNvPr>
        <xdr:cNvCxnSpPr/>
      </xdr:nvCxnSpPr>
      <xdr:spPr>
        <a:xfrm>
          <a:off x="22072600" y="10882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16209</xdr:rowOff>
    </xdr:from>
    <xdr:ext cx="469744" cy="259045"/>
    <xdr:sp macro="" textlink="">
      <xdr:nvSpPr>
        <xdr:cNvPr id="569" name="【学校施設】&#10;一人当たり面積最大値テキスト">
          <a:extLst>
            <a:ext uri="{FF2B5EF4-FFF2-40B4-BE49-F238E27FC236}">
              <a16:creationId xmlns:a16="http://schemas.microsoft.com/office/drawing/2014/main" id="{00000000-0008-0000-0100-000039020000}"/>
            </a:ext>
          </a:extLst>
        </xdr:cNvPr>
        <xdr:cNvSpPr txBox="1"/>
      </xdr:nvSpPr>
      <xdr:spPr>
        <a:xfrm>
          <a:off x="22199600" y="944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69532</xdr:rowOff>
    </xdr:from>
    <xdr:to>
      <xdr:col>116</xdr:col>
      <xdr:colOff>152400</xdr:colOff>
      <xdr:row>56</xdr:row>
      <xdr:rowOff>69532</xdr:rowOff>
    </xdr:to>
    <xdr:cxnSp macro="">
      <xdr:nvCxnSpPr>
        <xdr:cNvPr id="570" name="直線コネクタ 569">
          <a:extLst>
            <a:ext uri="{FF2B5EF4-FFF2-40B4-BE49-F238E27FC236}">
              <a16:creationId xmlns:a16="http://schemas.microsoft.com/office/drawing/2014/main" id="{00000000-0008-0000-0100-00003A020000}"/>
            </a:ext>
          </a:extLst>
        </xdr:cNvPr>
        <xdr:cNvCxnSpPr/>
      </xdr:nvCxnSpPr>
      <xdr:spPr>
        <a:xfrm>
          <a:off x="22072600" y="967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55643</xdr:rowOff>
    </xdr:from>
    <xdr:ext cx="469744" cy="259045"/>
    <xdr:sp macro="" textlink="">
      <xdr:nvSpPr>
        <xdr:cNvPr id="571" name="【学校施設】&#10;一人当たり面積平均値テキスト">
          <a:extLst>
            <a:ext uri="{FF2B5EF4-FFF2-40B4-BE49-F238E27FC236}">
              <a16:creationId xmlns:a16="http://schemas.microsoft.com/office/drawing/2014/main" id="{00000000-0008-0000-0100-00003B020000}"/>
            </a:ext>
          </a:extLst>
        </xdr:cNvPr>
        <xdr:cNvSpPr txBox="1"/>
      </xdr:nvSpPr>
      <xdr:spPr>
        <a:xfrm>
          <a:off x="22199600" y="106855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77216</xdr:rowOff>
    </xdr:from>
    <xdr:to>
      <xdr:col>116</xdr:col>
      <xdr:colOff>114300</xdr:colOff>
      <xdr:row>63</xdr:row>
      <xdr:rowOff>7366</xdr:rowOff>
    </xdr:to>
    <xdr:sp macro="" textlink="">
      <xdr:nvSpPr>
        <xdr:cNvPr id="572" name="フローチャート: 判断 571">
          <a:extLst>
            <a:ext uri="{FF2B5EF4-FFF2-40B4-BE49-F238E27FC236}">
              <a16:creationId xmlns:a16="http://schemas.microsoft.com/office/drawing/2014/main" id="{00000000-0008-0000-0100-00003C020000}"/>
            </a:ext>
          </a:extLst>
        </xdr:cNvPr>
        <xdr:cNvSpPr/>
      </xdr:nvSpPr>
      <xdr:spPr>
        <a:xfrm>
          <a:off x="22110700" y="10707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82741</xdr:rowOff>
    </xdr:from>
    <xdr:to>
      <xdr:col>112</xdr:col>
      <xdr:colOff>38100</xdr:colOff>
      <xdr:row>63</xdr:row>
      <xdr:rowOff>12891</xdr:rowOff>
    </xdr:to>
    <xdr:sp macro="" textlink="">
      <xdr:nvSpPr>
        <xdr:cNvPr id="573" name="フローチャート: 判断 572">
          <a:extLst>
            <a:ext uri="{FF2B5EF4-FFF2-40B4-BE49-F238E27FC236}">
              <a16:creationId xmlns:a16="http://schemas.microsoft.com/office/drawing/2014/main" id="{00000000-0008-0000-0100-00003D020000}"/>
            </a:ext>
          </a:extLst>
        </xdr:cNvPr>
        <xdr:cNvSpPr/>
      </xdr:nvSpPr>
      <xdr:spPr>
        <a:xfrm>
          <a:off x="21272500" y="1071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88456</xdr:rowOff>
    </xdr:from>
    <xdr:to>
      <xdr:col>107</xdr:col>
      <xdr:colOff>101600</xdr:colOff>
      <xdr:row>63</xdr:row>
      <xdr:rowOff>18606</xdr:rowOff>
    </xdr:to>
    <xdr:sp macro="" textlink="">
      <xdr:nvSpPr>
        <xdr:cNvPr id="574" name="フローチャート: 判断 573">
          <a:extLst>
            <a:ext uri="{FF2B5EF4-FFF2-40B4-BE49-F238E27FC236}">
              <a16:creationId xmlns:a16="http://schemas.microsoft.com/office/drawing/2014/main" id="{00000000-0008-0000-0100-00003E020000}"/>
            </a:ext>
          </a:extLst>
        </xdr:cNvPr>
        <xdr:cNvSpPr/>
      </xdr:nvSpPr>
      <xdr:spPr>
        <a:xfrm>
          <a:off x="20383500" y="10718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89027</xdr:rowOff>
    </xdr:from>
    <xdr:to>
      <xdr:col>102</xdr:col>
      <xdr:colOff>165100</xdr:colOff>
      <xdr:row>63</xdr:row>
      <xdr:rowOff>19177</xdr:rowOff>
    </xdr:to>
    <xdr:sp macro="" textlink="">
      <xdr:nvSpPr>
        <xdr:cNvPr id="575" name="フローチャート: 判断 574">
          <a:extLst>
            <a:ext uri="{FF2B5EF4-FFF2-40B4-BE49-F238E27FC236}">
              <a16:creationId xmlns:a16="http://schemas.microsoft.com/office/drawing/2014/main" id="{00000000-0008-0000-0100-00003F020000}"/>
            </a:ext>
          </a:extLst>
        </xdr:cNvPr>
        <xdr:cNvSpPr/>
      </xdr:nvSpPr>
      <xdr:spPr>
        <a:xfrm>
          <a:off x="19494500" y="1071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91313</xdr:rowOff>
    </xdr:from>
    <xdr:to>
      <xdr:col>98</xdr:col>
      <xdr:colOff>38100</xdr:colOff>
      <xdr:row>63</xdr:row>
      <xdr:rowOff>21463</xdr:rowOff>
    </xdr:to>
    <xdr:sp macro="" textlink="">
      <xdr:nvSpPr>
        <xdr:cNvPr id="576" name="フローチャート: 判断 575">
          <a:extLst>
            <a:ext uri="{FF2B5EF4-FFF2-40B4-BE49-F238E27FC236}">
              <a16:creationId xmlns:a16="http://schemas.microsoft.com/office/drawing/2014/main" id="{00000000-0008-0000-0100-000040020000}"/>
            </a:ext>
          </a:extLst>
        </xdr:cNvPr>
        <xdr:cNvSpPr/>
      </xdr:nvSpPr>
      <xdr:spPr>
        <a:xfrm>
          <a:off x="18605500" y="1072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7" name="テキスト ボックス 576">
          <a:extLst>
            <a:ext uri="{FF2B5EF4-FFF2-40B4-BE49-F238E27FC236}">
              <a16:creationId xmlns:a16="http://schemas.microsoft.com/office/drawing/2014/main" id="{00000000-0008-0000-0100-000041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8" name="テキスト ボックス 577">
          <a:extLst>
            <a:ext uri="{FF2B5EF4-FFF2-40B4-BE49-F238E27FC236}">
              <a16:creationId xmlns:a16="http://schemas.microsoft.com/office/drawing/2014/main" id="{00000000-0008-0000-0100-000042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9" name="テキスト ボックス 578">
          <a:extLst>
            <a:ext uri="{FF2B5EF4-FFF2-40B4-BE49-F238E27FC236}">
              <a16:creationId xmlns:a16="http://schemas.microsoft.com/office/drawing/2014/main" id="{00000000-0008-0000-0100-000043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0" name="テキスト ボックス 579">
          <a:extLst>
            <a:ext uri="{FF2B5EF4-FFF2-40B4-BE49-F238E27FC236}">
              <a16:creationId xmlns:a16="http://schemas.microsoft.com/office/drawing/2014/main" id="{00000000-0008-0000-0100-000044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1" name="テキスト ボックス 580">
          <a:extLst>
            <a:ext uri="{FF2B5EF4-FFF2-40B4-BE49-F238E27FC236}">
              <a16:creationId xmlns:a16="http://schemas.microsoft.com/office/drawing/2014/main" id="{00000000-0008-0000-0100-000045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84836</xdr:rowOff>
    </xdr:from>
    <xdr:to>
      <xdr:col>112</xdr:col>
      <xdr:colOff>38100</xdr:colOff>
      <xdr:row>63</xdr:row>
      <xdr:rowOff>14986</xdr:rowOff>
    </xdr:to>
    <xdr:sp macro="" textlink="">
      <xdr:nvSpPr>
        <xdr:cNvPr id="582" name="楕円 581">
          <a:extLst>
            <a:ext uri="{FF2B5EF4-FFF2-40B4-BE49-F238E27FC236}">
              <a16:creationId xmlns:a16="http://schemas.microsoft.com/office/drawing/2014/main" id="{00000000-0008-0000-0100-000046020000}"/>
            </a:ext>
          </a:extLst>
        </xdr:cNvPr>
        <xdr:cNvSpPr/>
      </xdr:nvSpPr>
      <xdr:spPr>
        <a:xfrm>
          <a:off x="21272500" y="1071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87503</xdr:rowOff>
    </xdr:from>
    <xdr:to>
      <xdr:col>107</xdr:col>
      <xdr:colOff>101600</xdr:colOff>
      <xdr:row>63</xdr:row>
      <xdr:rowOff>17653</xdr:rowOff>
    </xdr:to>
    <xdr:sp macro="" textlink="">
      <xdr:nvSpPr>
        <xdr:cNvPr id="583" name="楕円 582">
          <a:extLst>
            <a:ext uri="{FF2B5EF4-FFF2-40B4-BE49-F238E27FC236}">
              <a16:creationId xmlns:a16="http://schemas.microsoft.com/office/drawing/2014/main" id="{00000000-0008-0000-0100-000047020000}"/>
            </a:ext>
          </a:extLst>
        </xdr:cNvPr>
        <xdr:cNvSpPr/>
      </xdr:nvSpPr>
      <xdr:spPr>
        <a:xfrm>
          <a:off x="20383500" y="1071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135636</xdr:rowOff>
    </xdr:from>
    <xdr:to>
      <xdr:col>111</xdr:col>
      <xdr:colOff>177800</xdr:colOff>
      <xdr:row>62</xdr:row>
      <xdr:rowOff>138303</xdr:rowOff>
    </xdr:to>
    <xdr:cxnSp macro="">
      <xdr:nvCxnSpPr>
        <xdr:cNvPr id="584" name="直線コネクタ 583">
          <a:extLst>
            <a:ext uri="{FF2B5EF4-FFF2-40B4-BE49-F238E27FC236}">
              <a16:creationId xmlns:a16="http://schemas.microsoft.com/office/drawing/2014/main" id="{00000000-0008-0000-0100-000048020000}"/>
            </a:ext>
          </a:extLst>
        </xdr:cNvPr>
        <xdr:cNvCxnSpPr/>
      </xdr:nvCxnSpPr>
      <xdr:spPr>
        <a:xfrm flipV="1">
          <a:off x="20434300" y="10765536"/>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60071</xdr:rowOff>
    </xdr:from>
    <xdr:to>
      <xdr:col>102</xdr:col>
      <xdr:colOff>165100</xdr:colOff>
      <xdr:row>62</xdr:row>
      <xdr:rowOff>161671</xdr:rowOff>
    </xdr:to>
    <xdr:sp macro="" textlink="">
      <xdr:nvSpPr>
        <xdr:cNvPr id="585" name="楕円 584">
          <a:extLst>
            <a:ext uri="{FF2B5EF4-FFF2-40B4-BE49-F238E27FC236}">
              <a16:creationId xmlns:a16="http://schemas.microsoft.com/office/drawing/2014/main" id="{00000000-0008-0000-0100-000049020000}"/>
            </a:ext>
          </a:extLst>
        </xdr:cNvPr>
        <xdr:cNvSpPr/>
      </xdr:nvSpPr>
      <xdr:spPr>
        <a:xfrm>
          <a:off x="19494500" y="1068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110871</xdr:rowOff>
    </xdr:from>
    <xdr:to>
      <xdr:col>107</xdr:col>
      <xdr:colOff>50800</xdr:colOff>
      <xdr:row>62</xdr:row>
      <xdr:rowOff>138303</xdr:rowOff>
    </xdr:to>
    <xdr:cxnSp macro="">
      <xdr:nvCxnSpPr>
        <xdr:cNvPr id="586" name="直線コネクタ 585">
          <a:extLst>
            <a:ext uri="{FF2B5EF4-FFF2-40B4-BE49-F238E27FC236}">
              <a16:creationId xmlns:a16="http://schemas.microsoft.com/office/drawing/2014/main" id="{00000000-0008-0000-0100-00004A020000}"/>
            </a:ext>
          </a:extLst>
        </xdr:cNvPr>
        <xdr:cNvCxnSpPr/>
      </xdr:nvCxnSpPr>
      <xdr:spPr>
        <a:xfrm>
          <a:off x="19545300" y="10740771"/>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62929</xdr:rowOff>
    </xdr:from>
    <xdr:to>
      <xdr:col>98</xdr:col>
      <xdr:colOff>38100</xdr:colOff>
      <xdr:row>62</xdr:row>
      <xdr:rowOff>164529</xdr:rowOff>
    </xdr:to>
    <xdr:sp macro="" textlink="">
      <xdr:nvSpPr>
        <xdr:cNvPr id="587" name="楕円 586">
          <a:extLst>
            <a:ext uri="{FF2B5EF4-FFF2-40B4-BE49-F238E27FC236}">
              <a16:creationId xmlns:a16="http://schemas.microsoft.com/office/drawing/2014/main" id="{00000000-0008-0000-0100-00004B020000}"/>
            </a:ext>
          </a:extLst>
        </xdr:cNvPr>
        <xdr:cNvSpPr/>
      </xdr:nvSpPr>
      <xdr:spPr>
        <a:xfrm>
          <a:off x="18605500" y="10692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110871</xdr:rowOff>
    </xdr:from>
    <xdr:to>
      <xdr:col>102</xdr:col>
      <xdr:colOff>114300</xdr:colOff>
      <xdr:row>62</xdr:row>
      <xdr:rowOff>113729</xdr:rowOff>
    </xdr:to>
    <xdr:cxnSp macro="">
      <xdr:nvCxnSpPr>
        <xdr:cNvPr id="588" name="直線コネクタ 587">
          <a:extLst>
            <a:ext uri="{FF2B5EF4-FFF2-40B4-BE49-F238E27FC236}">
              <a16:creationId xmlns:a16="http://schemas.microsoft.com/office/drawing/2014/main" id="{00000000-0008-0000-0100-00004C020000}"/>
            </a:ext>
          </a:extLst>
        </xdr:cNvPr>
        <xdr:cNvCxnSpPr/>
      </xdr:nvCxnSpPr>
      <xdr:spPr>
        <a:xfrm flipV="1">
          <a:off x="18656300" y="10740771"/>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29418</xdr:rowOff>
    </xdr:from>
    <xdr:ext cx="469744" cy="259045"/>
    <xdr:sp macro="" textlink="">
      <xdr:nvSpPr>
        <xdr:cNvPr id="589" name="n_1aveValue【学校施設】&#10;一人当たり面積">
          <a:extLst>
            <a:ext uri="{FF2B5EF4-FFF2-40B4-BE49-F238E27FC236}">
              <a16:creationId xmlns:a16="http://schemas.microsoft.com/office/drawing/2014/main" id="{00000000-0008-0000-0100-00004D020000}"/>
            </a:ext>
          </a:extLst>
        </xdr:cNvPr>
        <xdr:cNvSpPr txBox="1"/>
      </xdr:nvSpPr>
      <xdr:spPr>
        <a:xfrm>
          <a:off x="21075727" y="10487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9733</xdr:rowOff>
    </xdr:from>
    <xdr:ext cx="469744" cy="259045"/>
    <xdr:sp macro="" textlink="">
      <xdr:nvSpPr>
        <xdr:cNvPr id="590" name="n_2aveValue【学校施設】&#10;一人当たり面積">
          <a:extLst>
            <a:ext uri="{FF2B5EF4-FFF2-40B4-BE49-F238E27FC236}">
              <a16:creationId xmlns:a16="http://schemas.microsoft.com/office/drawing/2014/main" id="{00000000-0008-0000-0100-00004E020000}"/>
            </a:ext>
          </a:extLst>
        </xdr:cNvPr>
        <xdr:cNvSpPr txBox="1"/>
      </xdr:nvSpPr>
      <xdr:spPr>
        <a:xfrm>
          <a:off x="20199427" y="10811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10304</xdr:rowOff>
    </xdr:from>
    <xdr:ext cx="469744" cy="259045"/>
    <xdr:sp macro="" textlink="">
      <xdr:nvSpPr>
        <xdr:cNvPr id="591" name="n_3aveValue【学校施設】&#10;一人当たり面積">
          <a:extLst>
            <a:ext uri="{FF2B5EF4-FFF2-40B4-BE49-F238E27FC236}">
              <a16:creationId xmlns:a16="http://schemas.microsoft.com/office/drawing/2014/main" id="{00000000-0008-0000-0100-00004F020000}"/>
            </a:ext>
          </a:extLst>
        </xdr:cNvPr>
        <xdr:cNvSpPr txBox="1"/>
      </xdr:nvSpPr>
      <xdr:spPr>
        <a:xfrm>
          <a:off x="19310427" y="1081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12590</xdr:rowOff>
    </xdr:from>
    <xdr:ext cx="469744" cy="259045"/>
    <xdr:sp macro="" textlink="">
      <xdr:nvSpPr>
        <xdr:cNvPr id="592" name="n_4aveValue【学校施設】&#10;一人当たり面積">
          <a:extLst>
            <a:ext uri="{FF2B5EF4-FFF2-40B4-BE49-F238E27FC236}">
              <a16:creationId xmlns:a16="http://schemas.microsoft.com/office/drawing/2014/main" id="{00000000-0008-0000-0100-000050020000}"/>
            </a:ext>
          </a:extLst>
        </xdr:cNvPr>
        <xdr:cNvSpPr txBox="1"/>
      </xdr:nvSpPr>
      <xdr:spPr>
        <a:xfrm>
          <a:off x="18421427" y="10813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6113</xdr:rowOff>
    </xdr:from>
    <xdr:ext cx="469744" cy="259045"/>
    <xdr:sp macro="" textlink="">
      <xdr:nvSpPr>
        <xdr:cNvPr id="593" name="n_1mainValue【学校施設】&#10;一人当たり面積">
          <a:extLst>
            <a:ext uri="{FF2B5EF4-FFF2-40B4-BE49-F238E27FC236}">
              <a16:creationId xmlns:a16="http://schemas.microsoft.com/office/drawing/2014/main" id="{00000000-0008-0000-0100-000051020000}"/>
            </a:ext>
          </a:extLst>
        </xdr:cNvPr>
        <xdr:cNvSpPr txBox="1"/>
      </xdr:nvSpPr>
      <xdr:spPr>
        <a:xfrm>
          <a:off x="21075727" y="10807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34180</xdr:rowOff>
    </xdr:from>
    <xdr:ext cx="469744" cy="259045"/>
    <xdr:sp macro="" textlink="">
      <xdr:nvSpPr>
        <xdr:cNvPr id="594" name="n_2mainValue【学校施設】&#10;一人当たり面積">
          <a:extLst>
            <a:ext uri="{FF2B5EF4-FFF2-40B4-BE49-F238E27FC236}">
              <a16:creationId xmlns:a16="http://schemas.microsoft.com/office/drawing/2014/main" id="{00000000-0008-0000-0100-000052020000}"/>
            </a:ext>
          </a:extLst>
        </xdr:cNvPr>
        <xdr:cNvSpPr txBox="1"/>
      </xdr:nvSpPr>
      <xdr:spPr>
        <a:xfrm>
          <a:off x="20199427" y="10492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6748</xdr:rowOff>
    </xdr:from>
    <xdr:ext cx="469744" cy="259045"/>
    <xdr:sp macro="" textlink="">
      <xdr:nvSpPr>
        <xdr:cNvPr id="595" name="n_3mainValue【学校施設】&#10;一人当たり面積">
          <a:extLst>
            <a:ext uri="{FF2B5EF4-FFF2-40B4-BE49-F238E27FC236}">
              <a16:creationId xmlns:a16="http://schemas.microsoft.com/office/drawing/2014/main" id="{00000000-0008-0000-0100-000053020000}"/>
            </a:ext>
          </a:extLst>
        </xdr:cNvPr>
        <xdr:cNvSpPr txBox="1"/>
      </xdr:nvSpPr>
      <xdr:spPr>
        <a:xfrm>
          <a:off x="19310427" y="10465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9606</xdr:rowOff>
    </xdr:from>
    <xdr:ext cx="469744" cy="259045"/>
    <xdr:sp macro="" textlink="">
      <xdr:nvSpPr>
        <xdr:cNvPr id="596" name="n_4mainValue【学校施設】&#10;一人当たり面積">
          <a:extLst>
            <a:ext uri="{FF2B5EF4-FFF2-40B4-BE49-F238E27FC236}">
              <a16:creationId xmlns:a16="http://schemas.microsoft.com/office/drawing/2014/main" id="{00000000-0008-0000-0100-000054020000}"/>
            </a:ext>
          </a:extLst>
        </xdr:cNvPr>
        <xdr:cNvSpPr txBox="1"/>
      </xdr:nvSpPr>
      <xdr:spPr>
        <a:xfrm>
          <a:off x="18421427" y="10468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7" name="正方形/長方形 596">
          <a:extLst>
            <a:ext uri="{FF2B5EF4-FFF2-40B4-BE49-F238E27FC236}">
              <a16:creationId xmlns:a16="http://schemas.microsoft.com/office/drawing/2014/main" id="{00000000-0008-0000-0100-000055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8" name="正方形/長方形 597">
          <a:extLst>
            <a:ext uri="{FF2B5EF4-FFF2-40B4-BE49-F238E27FC236}">
              <a16:creationId xmlns:a16="http://schemas.microsoft.com/office/drawing/2014/main" id="{00000000-0008-0000-0100-000056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9" name="正方形/長方形 598">
          <a:extLst>
            <a:ext uri="{FF2B5EF4-FFF2-40B4-BE49-F238E27FC236}">
              <a16:creationId xmlns:a16="http://schemas.microsoft.com/office/drawing/2014/main" id="{00000000-0008-0000-0100-000057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0" name="正方形/長方形 599">
          <a:extLst>
            <a:ext uri="{FF2B5EF4-FFF2-40B4-BE49-F238E27FC236}">
              <a16:creationId xmlns:a16="http://schemas.microsoft.com/office/drawing/2014/main" id="{00000000-0008-0000-0100-000058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1" name="正方形/長方形 600">
          <a:extLst>
            <a:ext uri="{FF2B5EF4-FFF2-40B4-BE49-F238E27FC236}">
              <a16:creationId xmlns:a16="http://schemas.microsoft.com/office/drawing/2014/main" id="{00000000-0008-0000-0100-000059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2" name="正方形/長方形 601">
          <a:extLst>
            <a:ext uri="{FF2B5EF4-FFF2-40B4-BE49-F238E27FC236}">
              <a16:creationId xmlns:a16="http://schemas.microsoft.com/office/drawing/2014/main" id="{00000000-0008-0000-0100-00005A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3" name="正方形/長方形 602">
          <a:extLst>
            <a:ext uri="{FF2B5EF4-FFF2-40B4-BE49-F238E27FC236}">
              <a16:creationId xmlns:a16="http://schemas.microsoft.com/office/drawing/2014/main" id="{00000000-0008-0000-0100-00005B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4" name="正方形/長方形 603">
          <a:extLst>
            <a:ext uri="{FF2B5EF4-FFF2-40B4-BE49-F238E27FC236}">
              <a16:creationId xmlns:a16="http://schemas.microsoft.com/office/drawing/2014/main" id="{00000000-0008-0000-0100-00005C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5" name="テキスト ボックス 604">
          <a:extLst>
            <a:ext uri="{FF2B5EF4-FFF2-40B4-BE49-F238E27FC236}">
              <a16:creationId xmlns:a16="http://schemas.microsoft.com/office/drawing/2014/main" id="{00000000-0008-0000-0100-00005D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6" name="直線コネクタ 605">
          <a:extLst>
            <a:ext uri="{FF2B5EF4-FFF2-40B4-BE49-F238E27FC236}">
              <a16:creationId xmlns:a16="http://schemas.microsoft.com/office/drawing/2014/main" id="{00000000-0008-0000-0100-00005E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7" name="テキスト ボックス 606">
          <a:extLst>
            <a:ext uri="{FF2B5EF4-FFF2-40B4-BE49-F238E27FC236}">
              <a16:creationId xmlns:a16="http://schemas.microsoft.com/office/drawing/2014/main" id="{00000000-0008-0000-0100-00005F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08" name="直線コネクタ 607">
          <a:extLst>
            <a:ext uri="{FF2B5EF4-FFF2-40B4-BE49-F238E27FC236}">
              <a16:creationId xmlns:a16="http://schemas.microsoft.com/office/drawing/2014/main" id="{00000000-0008-0000-0100-000060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09" name="テキスト ボックス 608">
          <a:extLst>
            <a:ext uri="{FF2B5EF4-FFF2-40B4-BE49-F238E27FC236}">
              <a16:creationId xmlns:a16="http://schemas.microsoft.com/office/drawing/2014/main" id="{00000000-0008-0000-0100-000061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10" name="直線コネクタ 609">
          <a:extLst>
            <a:ext uri="{FF2B5EF4-FFF2-40B4-BE49-F238E27FC236}">
              <a16:creationId xmlns:a16="http://schemas.microsoft.com/office/drawing/2014/main" id="{00000000-0008-0000-0100-000062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11" name="テキスト ボックス 610">
          <a:extLst>
            <a:ext uri="{FF2B5EF4-FFF2-40B4-BE49-F238E27FC236}">
              <a16:creationId xmlns:a16="http://schemas.microsoft.com/office/drawing/2014/main" id="{00000000-0008-0000-0100-000063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12" name="直線コネクタ 611">
          <a:extLst>
            <a:ext uri="{FF2B5EF4-FFF2-40B4-BE49-F238E27FC236}">
              <a16:creationId xmlns:a16="http://schemas.microsoft.com/office/drawing/2014/main" id="{00000000-0008-0000-0100-000064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13" name="テキスト ボックス 612">
          <a:extLst>
            <a:ext uri="{FF2B5EF4-FFF2-40B4-BE49-F238E27FC236}">
              <a16:creationId xmlns:a16="http://schemas.microsoft.com/office/drawing/2014/main" id="{00000000-0008-0000-0100-000065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14" name="直線コネクタ 613">
          <a:extLst>
            <a:ext uri="{FF2B5EF4-FFF2-40B4-BE49-F238E27FC236}">
              <a16:creationId xmlns:a16="http://schemas.microsoft.com/office/drawing/2014/main" id="{00000000-0008-0000-0100-000066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15" name="テキスト ボックス 614">
          <a:extLst>
            <a:ext uri="{FF2B5EF4-FFF2-40B4-BE49-F238E27FC236}">
              <a16:creationId xmlns:a16="http://schemas.microsoft.com/office/drawing/2014/main" id="{00000000-0008-0000-0100-000067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16" name="直線コネクタ 615">
          <a:extLst>
            <a:ext uri="{FF2B5EF4-FFF2-40B4-BE49-F238E27FC236}">
              <a16:creationId xmlns:a16="http://schemas.microsoft.com/office/drawing/2014/main" id="{00000000-0008-0000-0100-000068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17" name="テキスト ボックス 616">
          <a:extLst>
            <a:ext uri="{FF2B5EF4-FFF2-40B4-BE49-F238E27FC236}">
              <a16:creationId xmlns:a16="http://schemas.microsoft.com/office/drawing/2014/main" id="{00000000-0008-0000-0100-000069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18" name="直線コネクタ 617">
          <a:extLst>
            <a:ext uri="{FF2B5EF4-FFF2-40B4-BE49-F238E27FC236}">
              <a16:creationId xmlns:a16="http://schemas.microsoft.com/office/drawing/2014/main" id="{00000000-0008-0000-0100-00006A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19" name="テキスト ボックス 618">
          <a:extLst>
            <a:ext uri="{FF2B5EF4-FFF2-40B4-BE49-F238E27FC236}">
              <a16:creationId xmlns:a16="http://schemas.microsoft.com/office/drawing/2014/main" id="{00000000-0008-0000-0100-00006B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0" name="直線コネクタ 619">
          <a:extLst>
            <a:ext uri="{FF2B5EF4-FFF2-40B4-BE49-F238E27FC236}">
              <a16:creationId xmlns:a16="http://schemas.microsoft.com/office/drawing/2014/main" id="{00000000-0008-0000-0100-00006C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1" name="【児童館】&#10;有形固定資産減価償却率グラフ枠">
          <a:extLst>
            <a:ext uri="{FF2B5EF4-FFF2-40B4-BE49-F238E27FC236}">
              <a16:creationId xmlns:a16="http://schemas.microsoft.com/office/drawing/2014/main" id="{00000000-0008-0000-0100-00006D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33201</xdr:rowOff>
    </xdr:from>
    <xdr:to>
      <xdr:col>85</xdr:col>
      <xdr:colOff>126364</xdr:colOff>
      <xdr:row>86</xdr:row>
      <xdr:rowOff>168729</xdr:rowOff>
    </xdr:to>
    <xdr:cxnSp macro="">
      <xdr:nvCxnSpPr>
        <xdr:cNvPr id="622" name="直線コネクタ 621">
          <a:extLst>
            <a:ext uri="{FF2B5EF4-FFF2-40B4-BE49-F238E27FC236}">
              <a16:creationId xmlns:a16="http://schemas.microsoft.com/office/drawing/2014/main" id="{00000000-0008-0000-0100-00006E020000}"/>
            </a:ext>
          </a:extLst>
        </xdr:cNvPr>
        <xdr:cNvCxnSpPr/>
      </xdr:nvCxnSpPr>
      <xdr:spPr>
        <a:xfrm flipV="1">
          <a:off x="16318864" y="13406301"/>
          <a:ext cx="0" cy="1507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23" name="【児童館】&#10;有形固定資産減価償却率最小値テキスト">
          <a:extLst>
            <a:ext uri="{FF2B5EF4-FFF2-40B4-BE49-F238E27FC236}">
              <a16:creationId xmlns:a16="http://schemas.microsoft.com/office/drawing/2014/main" id="{00000000-0008-0000-0100-00006F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24" name="直線コネクタ 623">
          <a:extLst>
            <a:ext uri="{FF2B5EF4-FFF2-40B4-BE49-F238E27FC236}">
              <a16:creationId xmlns:a16="http://schemas.microsoft.com/office/drawing/2014/main" id="{00000000-0008-0000-0100-000070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151328</xdr:rowOff>
    </xdr:from>
    <xdr:ext cx="340478" cy="259045"/>
    <xdr:sp macro="" textlink="">
      <xdr:nvSpPr>
        <xdr:cNvPr id="625" name="【児童館】&#10;有形固定資産減価償却率最大値テキスト">
          <a:extLst>
            <a:ext uri="{FF2B5EF4-FFF2-40B4-BE49-F238E27FC236}">
              <a16:creationId xmlns:a16="http://schemas.microsoft.com/office/drawing/2014/main" id="{00000000-0008-0000-0100-000071020000}"/>
            </a:ext>
          </a:extLst>
        </xdr:cNvPr>
        <xdr:cNvSpPr txBox="1"/>
      </xdr:nvSpPr>
      <xdr:spPr>
        <a:xfrm>
          <a:off x="16357600" y="131815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33201</xdr:rowOff>
    </xdr:from>
    <xdr:to>
      <xdr:col>86</xdr:col>
      <xdr:colOff>25400</xdr:colOff>
      <xdr:row>78</xdr:row>
      <xdr:rowOff>33201</xdr:rowOff>
    </xdr:to>
    <xdr:cxnSp macro="">
      <xdr:nvCxnSpPr>
        <xdr:cNvPr id="626" name="直線コネクタ 625">
          <a:extLst>
            <a:ext uri="{FF2B5EF4-FFF2-40B4-BE49-F238E27FC236}">
              <a16:creationId xmlns:a16="http://schemas.microsoft.com/office/drawing/2014/main" id="{00000000-0008-0000-0100-000072020000}"/>
            </a:ext>
          </a:extLst>
        </xdr:cNvPr>
        <xdr:cNvCxnSpPr/>
      </xdr:nvCxnSpPr>
      <xdr:spPr>
        <a:xfrm>
          <a:off x="16230600" y="1340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66964</xdr:rowOff>
    </xdr:from>
    <xdr:ext cx="405111" cy="259045"/>
    <xdr:sp macro="" textlink="">
      <xdr:nvSpPr>
        <xdr:cNvPr id="627" name="【児童館】&#10;有形固定資産減価償却率平均値テキスト">
          <a:extLst>
            <a:ext uri="{FF2B5EF4-FFF2-40B4-BE49-F238E27FC236}">
              <a16:creationId xmlns:a16="http://schemas.microsoft.com/office/drawing/2014/main" id="{00000000-0008-0000-0100-000073020000}"/>
            </a:ext>
          </a:extLst>
        </xdr:cNvPr>
        <xdr:cNvSpPr txBox="1"/>
      </xdr:nvSpPr>
      <xdr:spPr>
        <a:xfrm>
          <a:off x="16357600" y="141258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88537</xdr:rowOff>
    </xdr:from>
    <xdr:to>
      <xdr:col>85</xdr:col>
      <xdr:colOff>177800</xdr:colOff>
      <xdr:row>83</xdr:row>
      <xdr:rowOff>18687</xdr:rowOff>
    </xdr:to>
    <xdr:sp macro="" textlink="">
      <xdr:nvSpPr>
        <xdr:cNvPr id="628" name="フローチャート: 判断 627">
          <a:extLst>
            <a:ext uri="{FF2B5EF4-FFF2-40B4-BE49-F238E27FC236}">
              <a16:creationId xmlns:a16="http://schemas.microsoft.com/office/drawing/2014/main" id="{00000000-0008-0000-0100-000074020000}"/>
            </a:ext>
          </a:extLst>
        </xdr:cNvPr>
        <xdr:cNvSpPr/>
      </xdr:nvSpPr>
      <xdr:spPr>
        <a:xfrm>
          <a:off x="16268700" y="1414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75474</xdr:rowOff>
    </xdr:from>
    <xdr:to>
      <xdr:col>81</xdr:col>
      <xdr:colOff>101600</xdr:colOff>
      <xdr:row>83</xdr:row>
      <xdr:rowOff>5624</xdr:rowOff>
    </xdr:to>
    <xdr:sp macro="" textlink="">
      <xdr:nvSpPr>
        <xdr:cNvPr id="629" name="フローチャート: 判断 628">
          <a:extLst>
            <a:ext uri="{FF2B5EF4-FFF2-40B4-BE49-F238E27FC236}">
              <a16:creationId xmlns:a16="http://schemas.microsoft.com/office/drawing/2014/main" id="{00000000-0008-0000-0100-000075020000}"/>
            </a:ext>
          </a:extLst>
        </xdr:cNvPr>
        <xdr:cNvSpPr/>
      </xdr:nvSpPr>
      <xdr:spPr>
        <a:xfrm>
          <a:off x="15430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68943</xdr:rowOff>
    </xdr:from>
    <xdr:to>
      <xdr:col>76</xdr:col>
      <xdr:colOff>165100</xdr:colOff>
      <xdr:row>82</xdr:row>
      <xdr:rowOff>170543</xdr:rowOff>
    </xdr:to>
    <xdr:sp macro="" textlink="">
      <xdr:nvSpPr>
        <xdr:cNvPr id="630" name="フローチャート: 判断 629">
          <a:extLst>
            <a:ext uri="{FF2B5EF4-FFF2-40B4-BE49-F238E27FC236}">
              <a16:creationId xmlns:a16="http://schemas.microsoft.com/office/drawing/2014/main" id="{00000000-0008-0000-0100-000076020000}"/>
            </a:ext>
          </a:extLst>
        </xdr:cNvPr>
        <xdr:cNvSpPr/>
      </xdr:nvSpPr>
      <xdr:spPr>
        <a:xfrm>
          <a:off x="14541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67311</xdr:rowOff>
    </xdr:from>
    <xdr:to>
      <xdr:col>72</xdr:col>
      <xdr:colOff>38100</xdr:colOff>
      <xdr:row>82</xdr:row>
      <xdr:rowOff>168911</xdr:rowOff>
    </xdr:to>
    <xdr:sp macro="" textlink="">
      <xdr:nvSpPr>
        <xdr:cNvPr id="631" name="フローチャート: 判断 630">
          <a:extLst>
            <a:ext uri="{FF2B5EF4-FFF2-40B4-BE49-F238E27FC236}">
              <a16:creationId xmlns:a16="http://schemas.microsoft.com/office/drawing/2014/main" id="{00000000-0008-0000-0100-000077020000}"/>
            </a:ext>
          </a:extLst>
        </xdr:cNvPr>
        <xdr:cNvSpPr/>
      </xdr:nvSpPr>
      <xdr:spPr>
        <a:xfrm>
          <a:off x="136525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52614</xdr:rowOff>
    </xdr:from>
    <xdr:to>
      <xdr:col>67</xdr:col>
      <xdr:colOff>101600</xdr:colOff>
      <xdr:row>82</xdr:row>
      <xdr:rowOff>154214</xdr:rowOff>
    </xdr:to>
    <xdr:sp macro="" textlink="">
      <xdr:nvSpPr>
        <xdr:cNvPr id="632" name="フローチャート: 判断 631">
          <a:extLst>
            <a:ext uri="{FF2B5EF4-FFF2-40B4-BE49-F238E27FC236}">
              <a16:creationId xmlns:a16="http://schemas.microsoft.com/office/drawing/2014/main" id="{00000000-0008-0000-0100-000078020000}"/>
            </a:ext>
          </a:extLst>
        </xdr:cNvPr>
        <xdr:cNvSpPr/>
      </xdr:nvSpPr>
      <xdr:spPr>
        <a:xfrm>
          <a:off x="12763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3" name="テキスト ボックス 632">
          <a:extLst>
            <a:ext uri="{FF2B5EF4-FFF2-40B4-BE49-F238E27FC236}">
              <a16:creationId xmlns:a16="http://schemas.microsoft.com/office/drawing/2014/main" id="{00000000-0008-0000-0100-000079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4" name="テキスト ボックス 633">
          <a:extLst>
            <a:ext uri="{FF2B5EF4-FFF2-40B4-BE49-F238E27FC236}">
              <a16:creationId xmlns:a16="http://schemas.microsoft.com/office/drawing/2014/main" id="{00000000-0008-0000-0100-00007A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5" name="テキスト ボックス 634">
          <a:extLst>
            <a:ext uri="{FF2B5EF4-FFF2-40B4-BE49-F238E27FC236}">
              <a16:creationId xmlns:a16="http://schemas.microsoft.com/office/drawing/2014/main" id="{00000000-0008-0000-0100-00007B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6" name="テキスト ボックス 635">
          <a:extLst>
            <a:ext uri="{FF2B5EF4-FFF2-40B4-BE49-F238E27FC236}">
              <a16:creationId xmlns:a16="http://schemas.microsoft.com/office/drawing/2014/main" id="{00000000-0008-0000-0100-00007C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7" name="テキスト ボックス 636">
          <a:extLst>
            <a:ext uri="{FF2B5EF4-FFF2-40B4-BE49-F238E27FC236}">
              <a16:creationId xmlns:a16="http://schemas.microsoft.com/office/drawing/2014/main" id="{00000000-0008-0000-0100-00007D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86905</xdr:rowOff>
    </xdr:from>
    <xdr:to>
      <xdr:col>81</xdr:col>
      <xdr:colOff>101600</xdr:colOff>
      <xdr:row>86</xdr:row>
      <xdr:rowOff>17055</xdr:rowOff>
    </xdr:to>
    <xdr:sp macro="" textlink="">
      <xdr:nvSpPr>
        <xdr:cNvPr id="638" name="楕円 637">
          <a:extLst>
            <a:ext uri="{FF2B5EF4-FFF2-40B4-BE49-F238E27FC236}">
              <a16:creationId xmlns:a16="http://schemas.microsoft.com/office/drawing/2014/main" id="{00000000-0008-0000-0100-00007E020000}"/>
            </a:ext>
          </a:extLst>
        </xdr:cNvPr>
        <xdr:cNvSpPr/>
      </xdr:nvSpPr>
      <xdr:spPr>
        <a:xfrm>
          <a:off x="15430500" y="1466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85</xdr:row>
      <xdr:rowOff>99968</xdr:rowOff>
    </xdr:from>
    <xdr:to>
      <xdr:col>76</xdr:col>
      <xdr:colOff>165100</xdr:colOff>
      <xdr:row>86</xdr:row>
      <xdr:rowOff>30118</xdr:rowOff>
    </xdr:to>
    <xdr:sp macro="" textlink="">
      <xdr:nvSpPr>
        <xdr:cNvPr id="639" name="楕円 638">
          <a:extLst>
            <a:ext uri="{FF2B5EF4-FFF2-40B4-BE49-F238E27FC236}">
              <a16:creationId xmlns:a16="http://schemas.microsoft.com/office/drawing/2014/main" id="{00000000-0008-0000-0100-00007F020000}"/>
            </a:ext>
          </a:extLst>
        </xdr:cNvPr>
        <xdr:cNvSpPr/>
      </xdr:nvSpPr>
      <xdr:spPr>
        <a:xfrm>
          <a:off x="14541500" y="1467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137705</xdr:rowOff>
    </xdr:from>
    <xdr:to>
      <xdr:col>81</xdr:col>
      <xdr:colOff>50800</xdr:colOff>
      <xdr:row>85</xdr:row>
      <xdr:rowOff>150768</xdr:rowOff>
    </xdr:to>
    <xdr:cxnSp macro="">
      <xdr:nvCxnSpPr>
        <xdr:cNvPr id="640" name="直線コネクタ 639">
          <a:extLst>
            <a:ext uri="{FF2B5EF4-FFF2-40B4-BE49-F238E27FC236}">
              <a16:creationId xmlns:a16="http://schemas.microsoft.com/office/drawing/2014/main" id="{00000000-0008-0000-0100-000080020000}"/>
            </a:ext>
          </a:extLst>
        </xdr:cNvPr>
        <xdr:cNvCxnSpPr/>
      </xdr:nvCxnSpPr>
      <xdr:spPr>
        <a:xfrm flipV="1">
          <a:off x="14592300" y="14710955"/>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46082</xdr:rowOff>
    </xdr:from>
    <xdr:to>
      <xdr:col>72</xdr:col>
      <xdr:colOff>38100</xdr:colOff>
      <xdr:row>85</xdr:row>
      <xdr:rowOff>147682</xdr:rowOff>
    </xdr:to>
    <xdr:sp macro="" textlink="">
      <xdr:nvSpPr>
        <xdr:cNvPr id="641" name="楕円 640">
          <a:extLst>
            <a:ext uri="{FF2B5EF4-FFF2-40B4-BE49-F238E27FC236}">
              <a16:creationId xmlns:a16="http://schemas.microsoft.com/office/drawing/2014/main" id="{00000000-0008-0000-0100-000081020000}"/>
            </a:ext>
          </a:extLst>
        </xdr:cNvPr>
        <xdr:cNvSpPr/>
      </xdr:nvSpPr>
      <xdr:spPr>
        <a:xfrm>
          <a:off x="13652500" y="1461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96882</xdr:rowOff>
    </xdr:from>
    <xdr:to>
      <xdr:col>76</xdr:col>
      <xdr:colOff>114300</xdr:colOff>
      <xdr:row>85</xdr:row>
      <xdr:rowOff>150768</xdr:rowOff>
    </xdr:to>
    <xdr:cxnSp macro="">
      <xdr:nvCxnSpPr>
        <xdr:cNvPr id="642" name="直線コネクタ 641">
          <a:extLst>
            <a:ext uri="{FF2B5EF4-FFF2-40B4-BE49-F238E27FC236}">
              <a16:creationId xmlns:a16="http://schemas.microsoft.com/office/drawing/2014/main" id="{00000000-0008-0000-0100-000082020000}"/>
            </a:ext>
          </a:extLst>
        </xdr:cNvPr>
        <xdr:cNvCxnSpPr/>
      </xdr:nvCxnSpPr>
      <xdr:spPr>
        <a:xfrm>
          <a:off x="13703300" y="14670132"/>
          <a:ext cx="889000" cy="5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16692</xdr:rowOff>
    </xdr:from>
    <xdr:to>
      <xdr:col>67</xdr:col>
      <xdr:colOff>101600</xdr:colOff>
      <xdr:row>85</xdr:row>
      <xdr:rowOff>118292</xdr:rowOff>
    </xdr:to>
    <xdr:sp macro="" textlink="">
      <xdr:nvSpPr>
        <xdr:cNvPr id="643" name="楕円 642">
          <a:extLst>
            <a:ext uri="{FF2B5EF4-FFF2-40B4-BE49-F238E27FC236}">
              <a16:creationId xmlns:a16="http://schemas.microsoft.com/office/drawing/2014/main" id="{00000000-0008-0000-0100-000083020000}"/>
            </a:ext>
          </a:extLst>
        </xdr:cNvPr>
        <xdr:cNvSpPr/>
      </xdr:nvSpPr>
      <xdr:spPr>
        <a:xfrm>
          <a:off x="12763500" y="1458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67492</xdr:rowOff>
    </xdr:from>
    <xdr:to>
      <xdr:col>71</xdr:col>
      <xdr:colOff>177800</xdr:colOff>
      <xdr:row>85</xdr:row>
      <xdr:rowOff>96882</xdr:rowOff>
    </xdr:to>
    <xdr:cxnSp macro="">
      <xdr:nvCxnSpPr>
        <xdr:cNvPr id="644" name="直線コネクタ 643">
          <a:extLst>
            <a:ext uri="{FF2B5EF4-FFF2-40B4-BE49-F238E27FC236}">
              <a16:creationId xmlns:a16="http://schemas.microsoft.com/office/drawing/2014/main" id="{00000000-0008-0000-0100-000084020000}"/>
            </a:ext>
          </a:extLst>
        </xdr:cNvPr>
        <xdr:cNvCxnSpPr/>
      </xdr:nvCxnSpPr>
      <xdr:spPr>
        <a:xfrm>
          <a:off x="12814300" y="14640742"/>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22151</xdr:rowOff>
    </xdr:from>
    <xdr:ext cx="405111" cy="259045"/>
    <xdr:sp macro="" textlink="">
      <xdr:nvSpPr>
        <xdr:cNvPr id="645" name="n_1aveValue【児童館】&#10;有形固定資産減価償却率">
          <a:extLst>
            <a:ext uri="{FF2B5EF4-FFF2-40B4-BE49-F238E27FC236}">
              <a16:creationId xmlns:a16="http://schemas.microsoft.com/office/drawing/2014/main" id="{00000000-0008-0000-0100-000085020000}"/>
            </a:ext>
          </a:extLst>
        </xdr:cNvPr>
        <xdr:cNvSpPr txBox="1"/>
      </xdr:nvSpPr>
      <xdr:spPr>
        <a:xfrm>
          <a:off x="15266044" y="1390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15620</xdr:rowOff>
    </xdr:from>
    <xdr:ext cx="405111" cy="259045"/>
    <xdr:sp macro="" textlink="">
      <xdr:nvSpPr>
        <xdr:cNvPr id="646" name="n_2aveValue【児童館】&#10;有形固定資産減価償却率">
          <a:extLst>
            <a:ext uri="{FF2B5EF4-FFF2-40B4-BE49-F238E27FC236}">
              <a16:creationId xmlns:a16="http://schemas.microsoft.com/office/drawing/2014/main" id="{00000000-0008-0000-0100-000086020000}"/>
            </a:ext>
          </a:extLst>
        </xdr:cNvPr>
        <xdr:cNvSpPr txBox="1"/>
      </xdr:nvSpPr>
      <xdr:spPr>
        <a:xfrm>
          <a:off x="14389744" y="1390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13988</xdr:rowOff>
    </xdr:from>
    <xdr:ext cx="405111" cy="259045"/>
    <xdr:sp macro="" textlink="">
      <xdr:nvSpPr>
        <xdr:cNvPr id="647" name="n_3aveValue【児童館】&#10;有形固定資産減価償却率">
          <a:extLst>
            <a:ext uri="{FF2B5EF4-FFF2-40B4-BE49-F238E27FC236}">
              <a16:creationId xmlns:a16="http://schemas.microsoft.com/office/drawing/2014/main" id="{00000000-0008-0000-0100-000087020000}"/>
            </a:ext>
          </a:extLst>
        </xdr:cNvPr>
        <xdr:cNvSpPr txBox="1"/>
      </xdr:nvSpPr>
      <xdr:spPr>
        <a:xfrm>
          <a:off x="13500744" y="1390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170741</xdr:rowOff>
    </xdr:from>
    <xdr:ext cx="405111" cy="259045"/>
    <xdr:sp macro="" textlink="">
      <xdr:nvSpPr>
        <xdr:cNvPr id="648" name="n_4aveValue【児童館】&#10;有形固定資産減価償却率">
          <a:extLst>
            <a:ext uri="{FF2B5EF4-FFF2-40B4-BE49-F238E27FC236}">
              <a16:creationId xmlns:a16="http://schemas.microsoft.com/office/drawing/2014/main" id="{00000000-0008-0000-0100-000088020000}"/>
            </a:ext>
          </a:extLst>
        </xdr:cNvPr>
        <xdr:cNvSpPr txBox="1"/>
      </xdr:nvSpPr>
      <xdr:spPr>
        <a:xfrm>
          <a:off x="12611744" y="1388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8182</xdr:rowOff>
    </xdr:from>
    <xdr:ext cx="405111" cy="259045"/>
    <xdr:sp macro="" textlink="">
      <xdr:nvSpPr>
        <xdr:cNvPr id="649" name="n_1mainValue【児童館】&#10;有形固定資産減価償却率">
          <a:extLst>
            <a:ext uri="{FF2B5EF4-FFF2-40B4-BE49-F238E27FC236}">
              <a16:creationId xmlns:a16="http://schemas.microsoft.com/office/drawing/2014/main" id="{00000000-0008-0000-0100-000089020000}"/>
            </a:ext>
          </a:extLst>
        </xdr:cNvPr>
        <xdr:cNvSpPr txBox="1"/>
      </xdr:nvSpPr>
      <xdr:spPr>
        <a:xfrm>
          <a:off x="15266044" y="14752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21245</xdr:rowOff>
    </xdr:from>
    <xdr:ext cx="405111" cy="259045"/>
    <xdr:sp macro="" textlink="">
      <xdr:nvSpPr>
        <xdr:cNvPr id="650" name="n_2mainValue【児童館】&#10;有形固定資産減価償却率">
          <a:extLst>
            <a:ext uri="{FF2B5EF4-FFF2-40B4-BE49-F238E27FC236}">
              <a16:creationId xmlns:a16="http://schemas.microsoft.com/office/drawing/2014/main" id="{00000000-0008-0000-0100-00008A020000}"/>
            </a:ext>
          </a:extLst>
        </xdr:cNvPr>
        <xdr:cNvSpPr txBox="1"/>
      </xdr:nvSpPr>
      <xdr:spPr>
        <a:xfrm>
          <a:off x="14389744" y="14765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138809</xdr:rowOff>
    </xdr:from>
    <xdr:ext cx="405111" cy="259045"/>
    <xdr:sp macro="" textlink="">
      <xdr:nvSpPr>
        <xdr:cNvPr id="651" name="n_3mainValue【児童館】&#10;有形固定資産減価償却率">
          <a:extLst>
            <a:ext uri="{FF2B5EF4-FFF2-40B4-BE49-F238E27FC236}">
              <a16:creationId xmlns:a16="http://schemas.microsoft.com/office/drawing/2014/main" id="{00000000-0008-0000-0100-00008B020000}"/>
            </a:ext>
          </a:extLst>
        </xdr:cNvPr>
        <xdr:cNvSpPr txBox="1"/>
      </xdr:nvSpPr>
      <xdr:spPr>
        <a:xfrm>
          <a:off x="13500744" y="14712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109419</xdr:rowOff>
    </xdr:from>
    <xdr:ext cx="405111" cy="259045"/>
    <xdr:sp macro="" textlink="">
      <xdr:nvSpPr>
        <xdr:cNvPr id="652" name="n_4mainValue【児童館】&#10;有形固定資産減価償却率">
          <a:extLst>
            <a:ext uri="{FF2B5EF4-FFF2-40B4-BE49-F238E27FC236}">
              <a16:creationId xmlns:a16="http://schemas.microsoft.com/office/drawing/2014/main" id="{00000000-0008-0000-0100-00008C020000}"/>
            </a:ext>
          </a:extLst>
        </xdr:cNvPr>
        <xdr:cNvSpPr txBox="1"/>
      </xdr:nvSpPr>
      <xdr:spPr>
        <a:xfrm>
          <a:off x="12611744" y="14682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3" name="正方形/長方形 652">
          <a:extLst>
            <a:ext uri="{FF2B5EF4-FFF2-40B4-BE49-F238E27FC236}">
              <a16:creationId xmlns:a16="http://schemas.microsoft.com/office/drawing/2014/main" id="{00000000-0008-0000-0100-00008D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4" name="正方形/長方形 653">
          <a:extLst>
            <a:ext uri="{FF2B5EF4-FFF2-40B4-BE49-F238E27FC236}">
              <a16:creationId xmlns:a16="http://schemas.microsoft.com/office/drawing/2014/main" id="{00000000-0008-0000-0100-00008E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5" name="正方形/長方形 654">
          <a:extLst>
            <a:ext uri="{FF2B5EF4-FFF2-40B4-BE49-F238E27FC236}">
              <a16:creationId xmlns:a16="http://schemas.microsoft.com/office/drawing/2014/main" id="{00000000-0008-0000-0100-00008F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6" name="正方形/長方形 655">
          <a:extLst>
            <a:ext uri="{FF2B5EF4-FFF2-40B4-BE49-F238E27FC236}">
              <a16:creationId xmlns:a16="http://schemas.microsoft.com/office/drawing/2014/main" id="{00000000-0008-0000-0100-000090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7" name="正方形/長方形 656">
          <a:extLst>
            <a:ext uri="{FF2B5EF4-FFF2-40B4-BE49-F238E27FC236}">
              <a16:creationId xmlns:a16="http://schemas.microsoft.com/office/drawing/2014/main" id="{00000000-0008-0000-0100-000091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8" name="正方形/長方形 657">
          <a:extLst>
            <a:ext uri="{FF2B5EF4-FFF2-40B4-BE49-F238E27FC236}">
              <a16:creationId xmlns:a16="http://schemas.microsoft.com/office/drawing/2014/main" id="{00000000-0008-0000-0100-000092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9" name="正方形/長方形 658">
          <a:extLst>
            <a:ext uri="{FF2B5EF4-FFF2-40B4-BE49-F238E27FC236}">
              <a16:creationId xmlns:a16="http://schemas.microsoft.com/office/drawing/2014/main" id="{00000000-0008-0000-0100-000093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60" name="正方形/長方形 659">
          <a:extLst>
            <a:ext uri="{FF2B5EF4-FFF2-40B4-BE49-F238E27FC236}">
              <a16:creationId xmlns:a16="http://schemas.microsoft.com/office/drawing/2014/main" id="{00000000-0008-0000-0100-000094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61" name="テキスト ボックス 660">
          <a:extLst>
            <a:ext uri="{FF2B5EF4-FFF2-40B4-BE49-F238E27FC236}">
              <a16:creationId xmlns:a16="http://schemas.microsoft.com/office/drawing/2014/main" id="{00000000-0008-0000-0100-000095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2" name="直線コネクタ 661">
          <a:extLst>
            <a:ext uri="{FF2B5EF4-FFF2-40B4-BE49-F238E27FC236}">
              <a16:creationId xmlns:a16="http://schemas.microsoft.com/office/drawing/2014/main" id="{00000000-0008-0000-0100-000096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63" name="直線コネクタ 662">
          <a:extLst>
            <a:ext uri="{FF2B5EF4-FFF2-40B4-BE49-F238E27FC236}">
              <a16:creationId xmlns:a16="http://schemas.microsoft.com/office/drawing/2014/main" id="{00000000-0008-0000-0100-000097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64" name="テキスト ボックス 663">
          <a:extLst>
            <a:ext uri="{FF2B5EF4-FFF2-40B4-BE49-F238E27FC236}">
              <a16:creationId xmlns:a16="http://schemas.microsoft.com/office/drawing/2014/main" id="{00000000-0008-0000-0100-000098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65" name="直線コネクタ 664">
          <a:extLst>
            <a:ext uri="{FF2B5EF4-FFF2-40B4-BE49-F238E27FC236}">
              <a16:creationId xmlns:a16="http://schemas.microsoft.com/office/drawing/2014/main" id="{00000000-0008-0000-0100-000099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66" name="テキスト ボックス 665">
          <a:extLst>
            <a:ext uri="{FF2B5EF4-FFF2-40B4-BE49-F238E27FC236}">
              <a16:creationId xmlns:a16="http://schemas.microsoft.com/office/drawing/2014/main" id="{00000000-0008-0000-0100-00009A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67" name="直線コネクタ 666">
          <a:extLst>
            <a:ext uri="{FF2B5EF4-FFF2-40B4-BE49-F238E27FC236}">
              <a16:creationId xmlns:a16="http://schemas.microsoft.com/office/drawing/2014/main" id="{00000000-0008-0000-0100-00009B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68" name="テキスト ボックス 667">
          <a:extLst>
            <a:ext uri="{FF2B5EF4-FFF2-40B4-BE49-F238E27FC236}">
              <a16:creationId xmlns:a16="http://schemas.microsoft.com/office/drawing/2014/main" id="{00000000-0008-0000-0100-00009C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69" name="直線コネクタ 668">
          <a:extLst>
            <a:ext uri="{FF2B5EF4-FFF2-40B4-BE49-F238E27FC236}">
              <a16:creationId xmlns:a16="http://schemas.microsoft.com/office/drawing/2014/main" id="{00000000-0008-0000-0100-00009D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70" name="テキスト ボックス 669">
          <a:extLst>
            <a:ext uri="{FF2B5EF4-FFF2-40B4-BE49-F238E27FC236}">
              <a16:creationId xmlns:a16="http://schemas.microsoft.com/office/drawing/2014/main" id="{00000000-0008-0000-0100-00009E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71" name="直線コネクタ 670">
          <a:extLst>
            <a:ext uri="{FF2B5EF4-FFF2-40B4-BE49-F238E27FC236}">
              <a16:creationId xmlns:a16="http://schemas.microsoft.com/office/drawing/2014/main" id="{00000000-0008-0000-0100-00009F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72" name="テキスト ボックス 671">
          <a:extLst>
            <a:ext uri="{FF2B5EF4-FFF2-40B4-BE49-F238E27FC236}">
              <a16:creationId xmlns:a16="http://schemas.microsoft.com/office/drawing/2014/main" id="{00000000-0008-0000-0100-0000A0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3" name="直線コネクタ 672">
          <a:extLst>
            <a:ext uri="{FF2B5EF4-FFF2-40B4-BE49-F238E27FC236}">
              <a16:creationId xmlns:a16="http://schemas.microsoft.com/office/drawing/2014/main" id="{00000000-0008-0000-0100-0000A1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4" name="テキスト ボックス 673">
          <a:extLst>
            <a:ext uri="{FF2B5EF4-FFF2-40B4-BE49-F238E27FC236}">
              <a16:creationId xmlns:a16="http://schemas.microsoft.com/office/drawing/2014/main" id="{00000000-0008-0000-0100-0000A2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5" name="【児童館】&#10;一人当たり面積グラフ枠">
          <a:extLst>
            <a:ext uri="{FF2B5EF4-FFF2-40B4-BE49-F238E27FC236}">
              <a16:creationId xmlns:a16="http://schemas.microsoft.com/office/drawing/2014/main" id="{00000000-0008-0000-0100-0000A3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114300</xdr:rowOff>
    </xdr:from>
    <xdr:to>
      <xdr:col>116</xdr:col>
      <xdr:colOff>62864</xdr:colOff>
      <xdr:row>86</xdr:row>
      <xdr:rowOff>57150</xdr:rowOff>
    </xdr:to>
    <xdr:cxnSp macro="">
      <xdr:nvCxnSpPr>
        <xdr:cNvPr id="676" name="直線コネクタ 675">
          <a:extLst>
            <a:ext uri="{FF2B5EF4-FFF2-40B4-BE49-F238E27FC236}">
              <a16:creationId xmlns:a16="http://schemas.microsoft.com/office/drawing/2014/main" id="{00000000-0008-0000-0100-0000A4020000}"/>
            </a:ext>
          </a:extLst>
        </xdr:cNvPr>
        <xdr:cNvCxnSpPr/>
      </xdr:nvCxnSpPr>
      <xdr:spPr>
        <a:xfrm flipV="1">
          <a:off x="22160864" y="1331595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677" name="【児童館】&#10;一人当たり面積最小値テキスト">
          <a:extLst>
            <a:ext uri="{FF2B5EF4-FFF2-40B4-BE49-F238E27FC236}">
              <a16:creationId xmlns:a16="http://schemas.microsoft.com/office/drawing/2014/main" id="{00000000-0008-0000-0100-0000A5020000}"/>
            </a:ext>
          </a:extLst>
        </xdr:cNvPr>
        <xdr:cNvSpPr txBox="1"/>
      </xdr:nvSpPr>
      <xdr:spPr>
        <a:xfrm>
          <a:off x="221996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678" name="直線コネクタ 677">
          <a:extLst>
            <a:ext uri="{FF2B5EF4-FFF2-40B4-BE49-F238E27FC236}">
              <a16:creationId xmlns:a16="http://schemas.microsoft.com/office/drawing/2014/main" id="{00000000-0008-0000-0100-0000A6020000}"/>
            </a:ext>
          </a:extLst>
        </xdr:cNvPr>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60977</xdr:rowOff>
    </xdr:from>
    <xdr:ext cx="469744" cy="259045"/>
    <xdr:sp macro="" textlink="">
      <xdr:nvSpPr>
        <xdr:cNvPr id="679" name="【児童館】&#10;一人当たり面積最大値テキスト">
          <a:extLst>
            <a:ext uri="{FF2B5EF4-FFF2-40B4-BE49-F238E27FC236}">
              <a16:creationId xmlns:a16="http://schemas.microsoft.com/office/drawing/2014/main" id="{00000000-0008-0000-0100-0000A7020000}"/>
            </a:ext>
          </a:extLst>
        </xdr:cNvPr>
        <xdr:cNvSpPr txBox="1"/>
      </xdr:nvSpPr>
      <xdr:spPr>
        <a:xfrm>
          <a:off x="22199600" y="1309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114300</xdr:rowOff>
    </xdr:from>
    <xdr:to>
      <xdr:col>116</xdr:col>
      <xdr:colOff>152400</xdr:colOff>
      <xdr:row>77</xdr:row>
      <xdr:rowOff>114300</xdr:rowOff>
    </xdr:to>
    <xdr:cxnSp macro="">
      <xdr:nvCxnSpPr>
        <xdr:cNvPr id="680" name="直線コネクタ 679">
          <a:extLst>
            <a:ext uri="{FF2B5EF4-FFF2-40B4-BE49-F238E27FC236}">
              <a16:creationId xmlns:a16="http://schemas.microsoft.com/office/drawing/2014/main" id="{00000000-0008-0000-0100-0000A8020000}"/>
            </a:ext>
          </a:extLst>
        </xdr:cNvPr>
        <xdr:cNvCxnSpPr/>
      </xdr:nvCxnSpPr>
      <xdr:spPr>
        <a:xfrm>
          <a:off x="22072600" y="1331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99077</xdr:rowOff>
    </xdr:from>
    <xdr:ext cx="469744" cy="259045"/>
    <xdr:sp macro="" textlink="">
      <xdr:nvSpPr>
        <xdr:cNvPr id="681" name="【児童館】&#10;一人当たり面積平均値テキスト">
          <a:extLst>
            <a:ext uri="{FF2B5EF4-FFF2-40B4-BE49-F238E27FC236}">
              <a16:creationId xmlns:a16="http://schemas.microsoft.com/office/drawing/2014/main" id="{00000000-0008-0000-0100-0000A9020000}"/>
            </a:ext>
          </a:extLst>
        </xdr:cNvPr>
        <xdr:cNvSpPr txBox="1"/>
      </xdr:nvSpPr>
      <xdr:spPr>
        <a:xfrm>
          <a:off x="22199600" y="14329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682" name="フローチャート: 判断 681">
          <a:extLst>
            <a:ext uri="{FF2B5EF4-FFF2-40B4-BE49-F238E27FC236}">
              <a16:creationId xmlns:a16="http://schemas.microsoft.com/office/drawing/2014/main" id="{00000000-0008-0000-0100-0000AA020000}"/>
            </a:ext>
          </a:extLst>
        </xdr:cNvPr>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683" name="フローチャート: 判断 682">
          <a:extLst>
            <a:ext uri="{FF2B5EF4-FFF2-40B4-BE49-F238E27FC236}">
              <a16:creationId xmlns:a16="http://schemas.microsoft.com/office/drawing/2014/main" id="{00000000-0008-0000-0100-0000AB020000}"/>
            </a:ext>
          </a:extLst>
        </xdr:cNvPr>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684" name="フローチャート: 判断 683">
          <a:extLst>
            <a:ext uri="{FF2B5EF4-FFF2-40B4-BE49-F238E27FC236}">
              <a16:creationId xmlns:a16="http://schemas.microsoft.com/office/drawing/2014/main" id="{00000000-0008-0000-0100-0000AC020000}"/>
            </a:ext>
          </a:extLst>
        </xdr:cNvPr>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101600</xdr:rowOff>
    </xdr:from>
    <xdr:to>
      <xdr:col>102</xdr:col>
      <xdr:colOff>165100</xdr:colOff>
      <xdr:row>84</xdr:row>
      <xdr:rowOff>31750</xdr:rowOff>
    </xdr:to>
    <xdr:sp macro="" textlink="">
      <xdr:nvSpPr>
        <xdr:cNvPr id="685" name="フローチャート: 判断 684">
          <a:extLst>
            <a:ext uri="{FF2B5EF4-FFF2-40B4-BE49-F238E27FC236}">
              <a16:creationId xmlns:a16="http://schemas.microsoft.com/office/drawing/2014/main" id="{00000000-0008-0000-0100-0000AD020000}"/>
            </a:ext>
          </a:extLst>
        </xdr:cNvPr>
        <xdr:cNvSpPr/>
      </xdr:nvSpPr>
      <xdr:spPr>
        <a:xfrm>
          <a:off x="19494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101600</xdr:rowOff>
    </xdr:from>
    <xdr:to>
      <xdr:col>98</xdr:col>
      <xdr:colOff>38100</xdr:colOff>
      <xdr:row>84</xdr:row>
      <xdr:rowOff>31750</xdr:rowOff>
    </xdr:to>
    <xdr:sp macro="" textlink="">
      <xdr:nvSpPr>
        <xdr:cNvPr id="686" name="フローチャート: 判断 685">
          <a:extLst>
            <a:ext uri="{FF2B5EF4-FFF2-40B4-BE49-F238E27FC236}">
              <a16:creationId xmlns:a16="http://schemas.microsoft.com/office/drawing/2014/main" id="{00000000-0008-0000-0100-0000AE020000}"/>
            </a:ext>
          </a:extLst>
        </xdr:cNvPr>
        <xdr:cNvSpPr/>
      </xdr:nvSpPr>
      <xdr:spPr>
        <a:xfrm>
          <a:off x="18605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7" name="テキスト ボックス 686">
          <a:extLst>
            <a:ext uri="{FF2B5EF4-FFF2-40B4-BE49-F238E27FC236}">
              <a16:creationId xmlns:a16="http://schemas.microsoft.com/office/drawing/2014/main" id="{00000000-0008-0000-0100-0000AF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8" name="テキスト ボックス 687">
          <a:extLst>
            <a:ext uri="{FF2B5EF4-FFF2-40B4-BE49-F238E27FC236}">
              <a16:creationId xmlns:a16="http://schemas.microsoft.com/office/drawing/2014/main" id="{00000000-0008-0000-0100-0000B0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9" name="テキスト ボックス 688">
          <a:extLst>
            <a:ext uri="{FF2B5EF4-FFF2-40B4-BE49-F238E27FC236}">
              <a16:creationId xmlns:a16="http://schemas.microsoft.com/office/drawing/2014/main" id="{00000000-0008-0000-0100-0000B1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90" name="テキスト ボックス 689">
          <a:extLst>
            <a:ext uri="{FF2B5EF4-FFF2-40B4-BE49-F238E27FC236}">
              <a16:creationId xmlns:a16="http://schemas.microsoft.com/office/drawing/2014/main" id="{00000000-0008-0000-0100-0000B2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91" name="テキスト ボックス 690">
          <a:extLst>
            <a:ext uri="{FF2B5EF4-FFF2-40B4-BE49-F238E27FC236}">
              <a16:creationId xmlns:a16="http://schemas.microsoft.com/office/drawing/2014/main" id="{00000000-0008-0000-0100-0000B3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101600</xdr:rowOff>
    </xdr:from>
    <xdr:to>
      <xdr:col>112</xdr:col>
      <xdr:colOff>38100</xdr:colOff>
      <xdr:row>82</xdr:row>
      <xdr:rowOff>31750</xdr:rowOff>
    </xdr:to>
    <xdr:sp macro="" textlink="">
      <xdr:nvSpPr>
        <xdr:cNvPr id="692" name="楕円 691">
          <a:extLst>
            <a:ext uri="{FF2B5EF4-FFF2-40B4-BE49-F238E27FC236}">
              <a16:creationId xmlns:a16="http://schemas.microsoft.com/office/drawing/2014/main" id="{00000000-0008-0000-0100-0000B4020000}"/>
            </a:ext>
          </a:extLst>
        </xdr:cNvPr>
        <xdr:cNvSpPr/>
      </xdr:nvSpPr>
      <xdr:spPr>
        <a:xfrm>
          <a:off x="21272500" y="1398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63500</xdr:rowOff>
    </xdr:from>
    <xdr:to>
      <xdr:col>107</xdr:col>
      <xdr:colOff>101600</xdr:colOff>
      <xdr:row>81</xdr:row>
      <xdr:rowOff>165100</xdr:rowOff>
    </xdr:to>
    <xdr:sp macro="" textlink="">
      <xdr:nvSpPr>
        <xdr:cNvPr id="693" name="楕円 692">
          <a:extLst>
            <a:ext uri="{FF2B5EF4-FFF2-40B4-BE49-F238E27FC236}">
              <a16:creationId xmlns:a16="http://schemas.microsoft.com/office/drawing/2014/main" id="{00000000-0008-0000-0100-0000B5020000}"/>
            </a:ext>
          </a:extLst>
        </xdr:cNvPr>
        <xdr:cNvSpPr/>
      </xdr:nvSpPr>
      <xdr:spPr>
        <a:xfrm>
          <a:off x="203835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114300</xdr:rowOff>
    </xdr:from>
    <xdr:to>
      <xdr:col>111</xdr:col>
      <xdr:colOff>177800</xdr:colOff>
      <xdr:row>81</xdr:row>
      <xdr:rowOff>152400</xdr:rowOff>
    </xdr:to>
    <xdr:cxnSp macro="">
      <xdr:nvCxnSpPr>
        <xdr:cNvPr id="694" name="直線コネクタ 693">
          <a:extLst>
            <a:ext uri="{FF2B5EF4-FFF2-40B4-BE49-F238E27FC236}">
              <a16:creationId xmlns:a16="http://schemas.microsoft.com/office/drawing/2014/main" id="{00000000-0008-0000-0100-0000B6020000}"/>
            </a:ext>
          </a:extLst>
        </xdr:cNvPr>
        <xdr:cNvCxnSpPr/>
      </xdr:nvCxnSpPr>
      <xdr:spPr>
        <a:xfrm>
          <a:off x="20434300" y="140017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63500</xdr:rowOff>
    </xdr:from>
    <xdr:to>
      <xdr:col>102</xdr:col>
      <xdr:colOff>165100</xdr:colOff>
      <xdr:row>81</xdr:row>
      <xdr:rowOff>165100</xdr:rowOff>
    </xdr:to>
    <xdr:sp macro="" textlink="">
      <xdr:nvSpPr>
        <xdr:cNvPr id="695" name="楕円 694">
          <a:extLst>
            <a:ext uri="{FF2B5EF4-FFF2-40B4-BE49-F238E27FC236}">
              <a16:creationId xmlns:a16="http://schemas.microsoft.com/office/drawing/2014/main" id="{00000000-0008-0000-0100-0000B7020000}"/>
            </a:ext>
          </a:extLst>
        </xdr:cNvPr>
        <xdr:cNvSpPr/>
      </xdr:nvSpPr>
      <xdr:spPr>
        <a:xfrm>
          <a:off x="194945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114300</xdr:rowOff>
    </xdr:from>
    <xdr:to>
      <xdr:col>107</xdr:col>
      <xdr:colOff>50800</xdr:colOff>
      <xdr:row>81</xdr:row>
      <xdr:rowOff>114300</xdr:rowOff>
    </xdr:to>
    <xdr:cxnSp macro="">
      <xdr:nvCxnSpPr>
        <xdr:cNvPr id="696" name="直線コネクタ 695">
          <a:extLst>
            <a:ext uri="{FF2B5EF4-FFF2-40B4-BE49-F238E27FC236}">
              <a16:creationId xmlns:a16="http://schemas.microsoft.com/office/drawing/2014/main" id="{00000000-0008-0000-0100-0000B8020000}"/>
            </a:ext>
          </a:extLst>
        </xdr:cNvPr>
        <xdr:cNvCxnSpPr/>
      </xdr:nvCxnSpPr>
      <xdr:spPr>
        <a:xfrm>
          <a:off x="19545300" y="14001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63500</xdr:rowOff>
    </xdr:from>
    <xdr:to>
      <xdr:col>98</xdr:col>
      <xdr:colOff>38100</xdr:colOff>
      <xdr:row>81</xdr:row>
      <xdr:rowOff>165100</xdr:rowOff>
    </xdr:to>
    <xdr:sp macro="" textlink="">
      <xdr:nvSpPr>
        <xdr:cNvPr id="697" name="楕円 696">
          <a:extLst>
            <a:ext uri="{FF2B5EF4-FFF2-40B4-BE49-F238E27FC236}">
              <a16:creationId xmlns:a16="http://schemas.microsoft.com/office/drawing/2014/main" id="{00000000-0008-0000-0100-0000B9020000}"/>
            </a:ext>
          </a:extLst>
        </xdr:cNvPr>
        <xdr:cNvSpPr/>
      </xdr:nvSpPr>
      <xdr:spPr>
        <a:xfrm>
          <a:off x="186055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114300</xdr:rowOff>
    </xdr:from>
    <xdr:to>
      <xdr:col>102</xdr:col>
      <xdr:colOff>114300</xdr:colOff>
      <xdr:row>81</xdr:row>
      <xdr:rowOff>114300</xdr:rowOff>
    </xdr:to>
    <xdr:cxnSp macro="">
      <xdr:nvCxnSpPr>
        <xdr:cNvPr id="698" name="直線コネクタ 697">
          <a:extLst>
            <a:ext uri="{FF2B5EF4-FFF2-40B4-BE49-F238E27FC236}">
              <a16:creationId xmlns:a16="http://schemas.microsoft.com/office/drawing/2014/main" id="{00000000-0008-0000-0100-0000BA020000}"/>
            </a:ext>
          </a:extLst>
        </xdr:cNvPr>
        <xdr:cNvCxnSpPr/>
      </xdr:nvCxnSpPr>
      <xdr:spPr>
        <a:xfrm>
          <a:off x="18656300" y="14001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41927</xdr:rowOff>
    </xdr:from>
    <xdr:ext cx="469744" cy="259045"/>
    <xdr:sp macro="" textlink="">
      <xdr:nvSpPr>
        <xdr:cNvPr id="699" name="n_1aveValue【児童館】&#10;一人当たり面積">
          <a:extLst>
            <a:ext uri="{FF2B5EF4-FFF2-40B4-BE49-F238E27FC236}">
              <a16:creationId xmlns:a16="http://schemas.microsoft.com/office/drawing/2014/main" id="{00000000-0008-0000-0100-0000BB020000}"/>
            </a:ext>
          </a:extLst>
        </xdr:cNvPr>
        <xdr:cNvSpPr txBox="1"/>
      </xdr:nvSpPr>
      <xdr:spPr>
        <a:xfrm>
          <a:off x="210757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41927</xdr:rowOff>
    </xdr:from>
    <xdr:ext cx="469744" cy="259045"/>
    <xdr:sp macro="" textlink="">
      <xdr:nvSpPr>
        <xdr:cNvPr id="700" name="n_2aveValue【児童館】&#10;一人当たり面積">
          <a:extLst>
            <a:ext uri="{FF2B5EF4-FFF2-40B4-BE49-F238E27FC236}">
              <a16:creationId xmlns:a16="http://schemas.microsoft.com/office/drawing/2014/main" id="{00000000-0008-0000-0100-0000BC020000}"/>
            </a:ext>
          </a:extLst>
        </xdr:cNvPr>
        <xdr:cNvSpPr txBox="1"/>
      </xdr:nvSpPr>
      <xdr:spPr>
        <a:xfrm>
          <a:off x="20199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22877</xdr:rowOff>
    </xdr:from>
    <xdr:ext cx="469744" cy="259045"/>
    <xdr:sp macro="" textlink="">
      <xdr:nvSpPr>
        <xdr:cNvPr id="701" name="n_3aveValue【児童館】&#10;一人当たり面積">
          <a:extLst>
            <a:ext uri="{FF2B5EF4-FFF2-40B4-BE49-F238E27FC236}">
              <a16:creationId xmlns:a16="http://schemas.microsoft.com/office/drawing/2014/main" id="{00000000-0008-0000-0100-0000BD020000}"/>
            </a:ext>
          </a:extLst>
        </xdr:cNvPr>
        <xdr:cNvSpPr txBox="1"/>
      </xdr:nvSpPr>
      <xdr:spPr>
        <a:xfrm>
          <a:off x="19310427"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22877</xdr:rowOff>
    </xdr:from>
    <xdr:ext cx="469744" cy="259045"/>
    <xdr:sp macro="" textlink="">
      <xdr:nvSpPr>
        <xdr:cNvPr id="702" name="n_4aveValue【児童館】&#10;一人当たり面積">
          <a:extLst>
            <a:ext uri="{FF2B5EF4-FFF2-40B4-BE49-F238E27FC236}">
              <a16:creationId xmlns:a16="http://schemas.microsoft.com/office/drawing/2014/main" id="{00000000-0008-0000-0100-0000BE020000}"/>
            </a:ext>
          </a:extLst>
        </xdr:cNvPr>
        <xdr:cNvSpPr txBox="1"/>
      </xdr:nvSpPr>
      <xdr:spPr>
        <a:xfrm>
          <a:off x="18421427"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48277</xdr:rowOff>
    </xdr:from>
    <xdr:ext cx="469744" cy="259045"/>
    <xdr:sp macro="" textlink="">
      <xdr:nvSpPr>
        <xdr:cNvPr id="703" name="n_1mainValue【児童館】&#10;一人当たり面積">
          <a:extLst>
            <a:ext uri="{FF2B5EF4-FFF2-40B4-BE49-F238E27FC236}">
              <a16:creationId xmlns:a16="http://schemas.microsoft.com/office/drawing/2014/main" id="{00000000-0008-0000-0100-0000BF020000}"/>
            </a:ext>
          </a:extLst>
        </xdr:cNvPr>
        <xdr:cNvSpPr txBox="1"/>
      </xdr:nvSpPr>
      <xdr:spPr>
        <a:xfrm>
          <a:off x="21075727" y="1376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10177</xdr:rowOff>
    </xdr:from>
    <xdr:ext cx="469744" cy="259045"/>
    <xdr:sp macro="" textlink="">
      <xdr:nvSpPr>
        <xdr:cNvPr id="704" name="n_2mainValue【児童館】&#10;一人当たり面積">
          <a:extLst>
            <a:ext uri="{FF2B5EF4-FFF2-40B4-BE49-F238E27FC236}">
              <a16:creationId xmlns:a16="http://schemas.microsoft.com/office/drawing/2014/main" id="{00000000-0008-0000-0100-0000C0020000}"/>
            </a:ext>
          </a:extLst>
        </xdr:cNvPr>
        <xdr:cNvSpPr txBox="1"/>
      </xdr:nvSpPr>
      <xdr:spPr>
        <a:xfrm>
          <a:off x="20199427" y="13726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10177</xdr:rowOff>
    </xdr:from>
    <xdr:ext cx="469744" cy="259045"/>
    <xdr:sp macro="" textlink="">
      <xdr:nvSpPr>
        <xdr:cNvPr id="705" name="n_3mainValue【児童館】&#10;一人当たり面積">
          <a:extLst>
            <a:ext uri="{FF2B5EF4-FFF2-40B4-BE49-F238E27FC236}">
              <a16:creationId xmlns:a16="http://schemas.microsoft.com/office/drawing/2014/main" id="{00000000-0008-0000-0100-0000C1020000}"/>
            </a:ext>
          </a:extLst>
        </xdr:cNvPr>
        <xdr:cNvSpPr txBox="1"/>
      </xdr:nvSpPr>
      <xdr:spPr>
        <a:xfrm>
          <a:off x="19310427" y="13726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10177</xdr:rowOff>
    </xdr:from>
    <xdr:ext cx="469744" cy="259045"/>
    <xdr:sp macro="" textlink="">
      <xdr:nvSpPr>
        <xdr:cNvPr id="706" name="n_4mainValue【児童館】&#10;一人当たり面積">
          <a:extLst>
            <a:ext uri="{FF2B5EF4-FFF2-40B4-BE49-F238E27FC236}">
              <a16:creationId xmlns:a16="http://schemas.microsoft.com/office/drawing/2014/main" id="{00000000-0008-0000-0100-0000C2020000}"/>
            </a:ext>
          </a:extLst>
        </xdr:cNvPr>
        <xdr:cNvSpPr txBox="1"/>
      </xdr:nvSpPr>
      <xdr:spPr>
        <a:xfrm>
          <a:off x="18421427" y="13726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7" name="正方形/長方形 706">
          <a:extLst>
            <a:ext uri="{FF2B5EF4-FFF2-40B4-BE49-F238E27FC236}">
              <a16:creationId xmlns:a16="http://schemas.microsoft.com/office/drawing/2014/main" id="{00000000-0008-0000-0100-0000C3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8" name="正方形/長方形 707">
          <a:extLst>
            <a:ext uri="{FF2B5EF4-FFF2-40B4-BE49-F238E27FC236}">
              <a16:creationId xmlns:a16="http://schemas.microsoft.com/office/drawing/2014/main" id="{00000000-0008-0000-0100-0000C4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9" name="正方形/長方形 708">
          <a:extLst>
            <a:ext uri="{FF2B5EF4-FFF2-40B4-BE49-F238E27FC236}">
              <a16:creationId xmlns:a16="http://schemas.microsoft.com/office/drawing/2014/main" id="{00000000-0008-0000-0100-0000C5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10" name="正方形/長方形 709">
          <a:extLst>
            <a:ext uri="{FF2B5EF4-FFF2-40B4-BE49-F238E27FC236}">
              <a16:creationId xmlns:a16="http://schemas.microsoft.com/office/drawing/2014/main" id="{00000000-0008-0000-0100-0000C6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11" name="正方形/長方形 710">
          <a:extLst>
            <a:ext uri="{FF2B5EF4-FFF2-40B4-BE49-F238E27FC236}">
              <a16:creationId xmlns:a16="http://schemas.microsoft.com/office/drawing/2014/main" id="{00000000-0008-0000-0100-0000C7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12" name="正方形/長方形 711">
          <a:extLst>
            <a:ext uri="{FF2B5EF4-FFF2-40B4-BE49-F238E27FC236}">
              <a16:creationId xmlns:a16="http://schemas.microsoft.com/office/drawing/2014/main" id="{00000000-0008-0000-0100-0000C8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13" name="正方形/長方形 712">
          <a:extLst>
            <a:ext uri="{FF2B5EF4-FFF2-40B4-BE49-F238E27FC236}">
              <a16:creationId xmlns:a16="http://schemas.microsoft.com/office/drawing/2014/main" id="{00000000-0008-0000-0100-0000C9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4" name="正方形/長方形 713">
          <a:extLst>
            <a:ext uri="{FF2B5EF4-FFF2-40B4-BE49-F238E27FC236}">
              <a16:creationId xmlns:a16="http://schemas.microsoft.com/office/drawing/2014/main" id="{00000000-0008-0000-0100-0000CA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5" name="テキスト ボックス 714">
          <a:extLst>
            <a:ext uri="{FF2B5EF4-FFF2-40B4-BE49-F238E27FC236}">
              <a16:creationId xmlns:a16="http://schemas.microsoft.com/office/drawing/2014/main" id="{00000000-0008-0000-0100-0000CB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6" name="直線コネクタ 715">
          <a:extLst>
            <a:ext uri="{FF2B5EF4-FFF2-40B4-BE49-F238E27FC236}">
              <a16:creationId xmlns:a16="http://schemas.microsoft.com/office/drawing/2014/main" id="{00000000-0008-0000-0100-0000CC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7" name="テキスト ボックス 716">
          <a:extLst>
            <a:ext uri="{FF2B5EF4-FFF2-40B4-BE49-F238E27FC236}">
              <a16:creationId xmlns:a16="http://schemas.microsoft.com/office/drawing/2014/main" id="{00000000-0008-0000-0100-0000CD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18" name="直線コネクタ 717">
          <a:extLst>
            <a:ext uri="{FF2B5EF4-FFF2-40B4-BE49-F238E27FC236}">
              <a16:creationId xmlns:a16="http://schemas.microsoft.com/office/drawing/2014/main" id="{00000000-0008-0000-0100-0000CE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19" name="テキスト ボックス 718">
          <a:extLst>
            <a:ext uri="{FF2B5EF4-FFF2-40B4-BE49-F238E27FC236}">
              <a16:creationId xmlns:a16="http://schemas.microsoft.com/office/drawing/2014/main" id="{00000000-0008-0000-0100-0000CF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20" name="直線コネクタ 719">
          <a:extLst>
            <a:ext uri="{FF2B5EF4-FFF2-40B4-BE49-F238E27FC236}">
              <a16:creationId xmlns:a16="http://schemas.microsoft.com/office/drawing/2014/main" id="{00000000-0008-0000-0100-0000D0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21" name="テキスト ボックス 720">
          <a:extLst>
            <a:ext uri="{FF2B5EF4-FFF2-40B4-BE49-F238E27FC236}">
              <a16:creationId xmlns:a16="http://schemas.microsoft.com/office/drawing/2014/main" id="{00000000-0008-0000-0100-0000D1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22" name="直線コネクタ 721">
          <a:extLst>
            <a:ext uri="{FF2B5EF4-FFF2-40B4-BE49-F238E27FC236}">
              <a16:creationId xmlns:a16="http://schemas.microsoft.com/office/drawing/2014/main" id="{00000000-0008-0000-0100-0000D2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23" name="テキスト ボックス 722">
          <a:extLst>
            <a:ext uri="{FF2B5EF4-FFF2-40B4-BE49-F238E27FC236}">
              <a16:creationId xmlns:a16="http://schemas.microsoft.com/office/drawing/2014/main" id="{00000000-0008-0000-0100-0000D3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24" name="直線コネクタ 723">
          <a:extLst>
            <a:ext uri="{FF2B5EF4-FFF2-40B4-BE49-F238E27FC236}">
              <a16:creationId xmlns:a16="http://schemas.microsoft.com/office/drawing/2014/main" id="{00000000-0008-0000-0100-0000D4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25" name="テキスト ボックス 724">
          <a:extLst>
            <a:ext uri="{FF2B5EF4-FFF2-40B4-BE49-F238E27FC236}">
              <a16:creationId xmlns:a16="http://schemas.microsoft.com/office/drawing/2014/main" id="{00000000-0008-0000-0100-0000D5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26" name="直線コネクタ 725">
          <a:extLst>
            <a:ext uri="{FF2B5EF4-FFF2-40B4-BE49-F238E27FC236}">
              <a16:creationId xmlns:a16="http://schemas.microsoft.com/office/drawing/2014/main" id="{00000000-0008-0000-0100-0000D6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27" name="テキスト ボックス 726">
          <a:extLst>
            <a:ext uri="{FF2B5EF4-FFF2-40B4-BE49-F238E27FC236}">
              <a16:creationId xmlns:a16="http://schemas.microsoft.com/office/drawing/2014/main" id="{00000000-0008-0000-0100-0000D7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8" name="直線コネクタ 727">
          <a:extLst>
            <a:ext uri="{FF2B5EF4-FFF2-40B4-BE49-F238E27FC236}">
              <a16:creationId xmlns:a16="http://schemas.microsoft.com/office/drawing/2014/main" id="{00000000-0008-0000-0100-0000D8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29" name="テキスト ボックス 728">
          <a:extLst>
            <a:ext uri="{FF2B5EF4-FFF2-40B4-BE49-F238E27FC236}">
              <a16:creationId xmlns:a16="http://schemas.microsoft.com/office/drawing/2014/main" id="{00000000-0008-0000-0100-0000D902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30" name="【公民館】&#10;有形固定資産減価償却率グラフ枠">
          <a:extLst>
            <a:ext uri="{FF2B5EF4-FFF2-40B4-BE49-F238E27FC236}">
              <a16:creationId xmlns:a16="http://schemas.microsoft.com/office/drawing/2014/main" id="{00000000-0008-0000-0100-0000DA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83820</xdr:rowOff>
    </xdr:from>
    <xdr:to>
      <xdr:col>85</xdr:col>
      <xdr:colOff>126364</xdr:colOff>
      <xdr:row>108</xdr:row>
      <xdr:rowOff>152400</xdr:rowOff>
    </xdr:to>
    <xdr:cxnSp macro="">
      <xdr:nvCxnSpPr>
        <xdr:cNvPr id="731" name="直線コネクタ 730">
          <a:extLst>
            <a:ext uri="{FF2B5EF4-FFF2-40B4-BE49-F238E27FC236}">
              <a16:creationId xmlns:a16="http://schemas.microsoft.com/office/drawing/2014/main" id="{00000000-0008-0000-0100-0000DB020000}"/>
            </a:ext>
          </a:extLst>
        </xdr:cNvPr>
        <xdr:cNvCxnSpPr/>
      </xdr:nvCxnSpPr>
      <xdr:spPr>
        <a:xfrm flipV="1">
          <a:off x="16318864" y="17057370"/>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32" name="【公民館】&#10;有形固定資産減価償却率最小値テキスト">
          <a:extLst>
            <a:ext uri="{FF2B5EF4-FFF2-40B4-BE49-F238E27FC236}">
              <a16:creationId xmlns:a16="http://schemas.microsoft.com/office/drawing/2014/main" id="{00000000-0008-0000-0100-0000DC020000}"/>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33" name="直線コネクタ 732">
          <a:extLst>
            <a:ext uri="{FF2B5EF4-FFF2-40B4-BE49-F238E27FC236}">
              <a16:creationId xmlns:a16="http://schemas.microsoft.com/office/drawing/2014/main" id="{00000000-0008-0000-0100-0000DD02000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30497</xdr:rowOff>
    </xdr:from>
    <xdr:ext cx="405111" cy="259045"/>
    <xdr:sp macro="" textlink="">
      <xdr:nvSpPr>
        <xdr:cNvPr id="734" name="【公民館】&#10;有形固定資産減価償却率最大値テキスト">
          <a:extLst>
            <a:ext uri="{FF2B5EF4-FFF2-40B4-BE49-F238E27FC236}">
              <a16:creationId xmlns:a16="http://schemas.microsoft.com/office/drawing/2014/main" id="{00000000-0008-0000-0100-0000DE020000}"/>
            </a:ext>
          </a:extLst>
        </xdr:cNvPr>
        <xdr:cNvSpPr txBox="1"/>
      </xdr:nvSpPr>
      <xdr:spPr>
        <a:xfrm>
          <a:off x="16357600" y="16832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83820</xdr:rowOff>
    </xdr:from>
    <xdr:to>
      <xdr:col>86</xdr:col>
      <xdr:colOff>25400</xdr:colOff>
      <xdr:row>99</xdr:row>
      <xdr:rowOff>83820</xdr:rowOff>
    </xdr:to>
    <xdr:cxnSp macro="">
      <xdr:nvCxnSpPr>
        <xdr:cNvPr id="735" name="直線コネクタ 734">
          <a:extLst>
            <a:ext uri="{FF2B5EF4-FFF2-40B4-BE49-F238E27FC236}">
              <a16:creationId xmlns:a16="http://schemas.microsoft.com/office/drawing/2014/main" id="{00000000-0008-0000-0100-0000DF020000}"/>
            </a:ext>
          </a:extLst>
        </xdr:cNvPr>
        <xdr:cNvCxnSpPr/>
      </xdr:nvCxnSpPr>
      <xdr:spPr>
        <a:xfrm>
          <a:off x="16230600" y="1705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26688</xdr:rowOff>
    </xdr:from>
    <xdr:ext cx="405111" cy="259045"/>
    <xdr:sp macro="" textlink="">
      <xdr:nvSpPr>
        <xdr:cNvPr id="736" name="【公民館】&#10;有形固定資産減価償却率平均値テキスト">
          <a:extLst>
            <a:ext uri="{FF2B5EF4-FFF2-40B4-BE49-F238E27FC236}">
              <a16:creationId xmlns:a16="http://schemas.microsoft.com/office/drawing/2014/main" id="{00000000-0008-0000-0100-0000E0020000}"/>
            </a:ext>
          </a:extLst>
        </xdr:cNvPr>
        <xdr:cNvSpPr txBox="1"/>
      </xdr:nvSpPr>
      <xdr:spPr>
        <a:xfrm>
          <a:off x="16357600" y="17857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48261</xdr:rowOff>
    </xdr:from>
    <xdr:to>
      <xdr:col>85</xdr:col>
      <xdr:colOff>177800</xdr:colOff>
      <xdr:row>104</xdr:row>
      <xdr:rowOff>149861</xdr:rowOff>
    </xdr:to>
    <xdr:sp macro="" textlink="">
      <xdr:nvSpPr>
        <xdr:cNvPr id="737" name="フローチャート: 判断 736">
          <a:extLst>
            <a:ext uri="{FF2B5EF4-FFF2-40B4-BE49-F238E27FC236}">
              <a16:creationId xmlns:a16="http://schemas.microsoft.com/office/drawing/2014/main" id="{00000000-0008-0000-0100-0000E1020000}"/>
            </a:ext>
          </a:extLst>
        </xdr:cNvPr>
        <xdr:cNvSpPr/>
      </xdr:nvSpPr>
      <xdr:spPr>
        <a:xfrm>
          <a:off x="162687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154939</xdr:rowOff>
    </xdr:from>
    <xdr:to>
      <xdr:col>81</xdr:col>
      <xdr:colOff>101600</xdr:colOff>
      <xdr:row>104</xdr:row>
      <xdr:rowOff>85089</xdr:rowOff>
    </xdr:to>
    <xdr:sp macro="" textlink="">
      <xdr:nvSpPr>
        <xdr:cNvPr id="738" name="フローチャート: 判断 737">
          <a:extLst>
            <a:ext uri="{FF2B5EF4-FFF2-40B4-BE49-F238E27FC236}">
              <a16:creationId xmlns:a16="http://schemas.microsoft.com/office/drawing/2014/main" id="{00000000-0008-0000-0100-0000E2020000}"/>
            </a:ext>
          </a:extLst>
        </xdr:cNvPr>
        <xdr:cNvSpPr/>
      </xdr:nvSpPr>
      <xdr:spPr>
        <a:xfrm>
          <a:off x="154305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137795</xdr:rowOff>
    </xdr:from>
    <xdr:to>
      <xdr:col>76</xdr:col>
      <xdr:colOff>165100</xdr:colOff>
      <xdr:row>104</xdr:row>
      <xdr:rowOff>67945</xdr:rowOff>
    </xdr:to>
    <xdr:sp macro="" textlink="">
      <xdr:nvSpPr>
        <xdr:cNvPr id="739" name="フローチャート: 判断 738">
          <a:extLst>
            <a:ext uri="{FF2B5EF4-FFF2-40B4-BE49-F238E27FC236}">
              <a16:creationId xmlns:a16="http://schemas.microsoft.com/office/drawing/2014/main" id="{00000000-0008-0000-0100-0000E3020000}"/>
            </a:ext>
          </a:extLst>
        </xdr:cNvPr>
        <xdr:cNvSpPr/>
      </xdr:nvSpPr>
      <xdr:spPr>
        <a:xfrm>
          <a:off x="145415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2539</xdr:rowOff>
    </xdr:from>
    <xdr:to>
      <xdr:col>72</xdr:col>
      <xdr:colOff>38100</xdr:colOff>
      <xdr:row>104</xdr:row>
      <xdr:rowOff>104139</xdr:rowOff>
    </xdr:to>
    <xdr:sp macro="" textlink="">
      <xdr:nvSpPr>
        <xdr:cNvPr id="740" name="フローチャート: 判断 739">
          <a:extLst>
            <a:ext uri="{FF2B5EF4-FFF2-40B4-BE49-F238E27FC236}">
              <a16:creationId xmlns:a16="http://schemas.microsoft.com/office/drawing/2014/main" id="{00000000-0008-0000-0100-0000E4020000}"/>
            </a:ext>
          </a:extLst>
        </xdr:cNvPr>
        <xdr:cNvSpPr/>
      </xdr:nvSpPr>
      <xdr:spPr>
        <a:xfrm>
          <a:off x="13652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12064</xdr:rowOff>
    </xdr:from>
    <xdr:to>
      <xdr:col>67</xdr:col>
      <xdr:colOff>101600</xdr:colOff>
      <xdr:row>104</xdr:row>
      <xdr:rowOff>113664</xdr:rowOff>
    </xdr:to>
    <xdr:sp macro="" textlink="">
      <xdr:nvSpPr>
        <xdr:cNvPr id="741" name="フローチャート: 判断 740">
          <a:extLst>
            <a:ext uri="{FF2B5EF4-FFF2-40B4-BE49-F238E27FC236}">
              <a16:creationId xmlns:a16="http://schemas.microsoft.com/office/drawing/2014/main" id="{00000000-0008-0000-0100-0000E5020000}"/>
            </a:ext>
          </a:extLst>
        </xdr:cNvPr>
        <xdr:cNvSpPr/>
      </xdr:nvSpPr>
      <xdr:spPr>
        <a:xfrm>
          <a:off x="12763500" y="1784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42" name="テキスト ボックス 741">
          <a:extLst>
            <a:ext uri="{FF2B5EF4-FFF2-40B4-BE49-F238E27FC236}">
              <a16:creationId xmlns:a16="http://schemas.microsoft.com/office/drawing/2014/main" id="{00000000-0008-0000-0100-0000E6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43" name="テキスト ボックス 742">
          <a:extLst>
            <a:ext uri="{FF2B5EF4-FFF2-40B4-BE49-F238E27FC236}">
              <a16:creationId xmlns:a16="http://schemas.microsoft.com/office/drawing/2014/main" id="{00000000-0008-0000-0100-0000E7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44" name="テキスト ボックス 743">
          <a:extLst>
            <a:ext uri="{FF2B5EF4-FFF2-40B4-BE49-F238E27FC236}">
              <a16:creationId xmlns:a16="http://schemas.microsoft.com/office/drawing/2014/main" id="{00000000-0008-0000-0100-0000E8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5" name="テキスト ボックス 744">
          <a:extLst>
            <a:ext uri="{FF2B5EF4-FFF2-40B4-BE49-F238E27FC236}">
              <a16:creationId xmlns:a16="http://schemas.microsoft.com/office/drawing/2014/main" id="{00000000-0008-0000-0100-0000E9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6" name="テキスト ボックス 745">
          <a:extLst>
            <a:ext uri="{FF2B5EF4-FFF2-40B4-BE49-F238E27FC236}">
              <a16:creationId xmlns:a16="http://schemas.microsoft.com/office/drawing/2014/main" id="{00000000-0008-0000-0100-0000EA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122555</xdr:rowOff>
    </xdr:from>
    <xdr:to>
      <xdr:col>81</xdr:col>
      <xdr:colOff>101600</xdr:colOff>
      <xdr:row>103</xdr:row>
      <xdr:rowOff>52705</xdr:rowOff>
    </xdr:to>
    <xdr:sp macro="" textlink="">
      <xdr:nvSpPr>
        <xdr:cNvPr id="747" name="楕円 746">
          <a:extLst>
            <a:ext uri="{FF2B5EF4-FFF2-40B4-BE49-F238E27FC236}">
              <a16:creationId xmlns:a16="http://schemas.microsoft.com/office/drawing/2014/main" id="{00000000-0008-0000-0100-0000EB020000}"/>
            </a:ext>
          </a:extLst>
        </xdr:cNvPr>
        <xdr:cNvSpPr/>
      </xdr:nvSpPr>
      <xdr:spPr>
        <a:xfrm>
          <a:off x="15430500" y="1761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74930</xdr:rowOff>
    </xdr:from>
    <xdr:to>
      <xdr:col>76</xdr:col>
      <xdr:colOff>165100</xdr:colOff>
      <xdr:row>104</xdr:row>
      <xdr:rowOff>5080</xdr:rowOff>
    </xdr:to>
    <xdr:sp macro="" textlink="">
      <xdr:nvSpPr>
        <xdr:cNvPr id="748" name="楕円 747">
          <a:extLst>
            <a:ext uri="{FF2B5EF4-FFF2-40B4-BE49-F238E27FC236}">
              <a16:creationId xmlns:a16="http://schemas.microsoft.com/office/drawing/2014/main" id="{00000000-0008-0000-0100-0000EC020000}"/>
            </a:ext>
          </a:extLst>
        </xdr:cNvPr>
        <xdr:cNvSpPr/>
      </xdr:nvSpPr>
      <xdr:spPr>
        <a:xfrm>
          <a:off x="14541500" y="1773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1905</xdr:rowOff>
    </xdr:from>
    <xdr:to>
      <xdr:col>81</xdr:col>
      <xdr:colOff>50800</xdr:colOff>
      <xdr:row>103</xdr:row>
      <xdr:rowOff>125730</xdr:rowOff>
    </xdr:to>
    <xdr:cxnSp macro="">
      <xdr:nvCxnSpPr>
        <xdr:cNvPr id="749" name="直線コネクタ 748">
          <a:extLst>
            <a:ext uri="{FF2B5EF4-FFF2-40B4-BE49-F238E27FC236}">
              <a16:creationId xmlns:a16="http://schemas.microsoft.com/office/drawing/2014/main" id="{00000000-0008-0000-0100-0000ED020000}"/>
            </a:ext>
          </a:extLst>
        </xdr:cNvPr>
        <xdr:cNvCxnSpPr/>
      </xdr:nvCxnSpPr>
      <xdr:spPr>
        <a:xfrm flipV="1">
          <a:off x="14592300" y="17661255"/>
          <a:ext cx="8890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137795</xdr:rowOff>
    </xdr:from>
    <xdr:to>
      <xdr:col>72</xdr:col>
      <xdr:colOff>38100</xdr:colOff>
      <xdr:row>103</xdr:row>
      <xdr:rowOff>67945</xdr:rowOff>
    </xdr:to>
    <xdr:sp macro="" textlink="">
      <xdr:nvSpPr>
        <xdr:cNvPr id="750" name="楕円 749">
          <a:extLst>
            <a:ext uri="{FF2B5EF4-FFF2-40B4-BE49-F238E27FC236}">
              <a16:creationId xmlns:a16="http://schemas.microsoft.com/office/drawing/2014/main" id="{00000000-0008-0000-0100-0000EE020000}"/>
            </a:ext>
          </a:extLst>
        </xdr:cNvPr>
        <xdr:cNvSpPr/>
      </xdr:nvSpPr>
      <xdr:spPr>
        <a:xfrm>
          <a:off x="13652500" y="1762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17145</xdr:rowOff>
    </xdr:from>
    <xdr:to>
      <xdr:col>76</xdr:col>
      <xdr:colOff>114300</xdr:colOff>
      <xdr:row>103</xdr:row>
      <xdr:rowOff>125730</xdr:rowOff>
    </xdr:to>
    <xdr:cxnSp macro="">
      <xdr:nvCxnSpPr>
        <xdr:cNvPr id="751" name="直線コネクタ 750">
          <a:extLst>
            <a:ext uri="{FF2B5EF4-FFF2-40B4-BE49-F238E27FC236}">
              <a16:creationId xmlns:a16="http://schemas.microsoft.com/office/drawing/2014/main" id="{00000000-0008-0000-0100-0000EF020000}"/>
            </a:ext>
          </a:extLst>
        </xdr:cNvPr>
        <xdr:cNvCxnSpPr/>
      </xdr:nvCxnSpPr>
      <xdr:spPr>
        <a:xfrm>
          <a:off x="13703300" y="17676495"/>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84455</xdr:rowOff>
    </xdr:from>
    <xdr:to>
      <xdr:col>67</xdr:col>
      <xdr:colOff>101600</xdr:colOff>
      <xdr:row>103</xdr:row>
      <xdr:rowOff>14605</xdr:rowOff>
    </xdr:to>
    <xdr:sp macro="" textlink="">
      <xdr:nvSpPr>
        <xdr:cNvPr id="752" name="楕円 751">
          <a:extLst>
            <a:ext uri="{FF2B5EF4-FFF2-40B4-BE49-F238E27FC236}">
              <a16:creationId xmlns:a16="http://schemas.microsoft.com/office/drawing/2014/main" id="{00000000-0008-0000-0100-0000F0020000}"/>
            </a:ext>
          </a:extLst>
        </xdr:cNvPr>
        <xdr:cNvSpPr/>
      </xdr:nvSpPr>
      <xdr:spPr>
        <a:xfrm>
          <a:off x="12763500" y="1757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135255</xdr:rowOff>
    </xdr:from>
    <xdr:to>
      <xdr:col>71</xdr:col>
      <xdr:colOff>177800</xdr:colOff>
      <xdr:row>103</xdr:row>
      <xdr:rowOff>17145</xdr:rowOff>
    </xdr:to>
    <xdr:cxnSp macro="">
      <xdr:nvCxnSpPr>
        <xdr:cNvPr id="753" name="直線コネクタ 752">
          <a:extLst>
            <a:ext uri="{FF2B5EF4-FFF2-40B4-BE49-F238E27FC236}">
              <a16:creationId xmlns:a16="http://schemas.microsoft.com/office/drawing/2014/main" id="{00000000-0008-0000-0100-0000F1020000}"/>
            </a:ext>
          </a:extLst>
        </xdr:cNvPr>
        <xdr:cNvCxnSpPr/>
      </xdr:nvCxnSpPr>
      <xdr:spPr>
        <a:xfrm>
          <a:off x="12814300" y="1762315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76216</xdr:rowOff>
    </xdr:from>
    <xdr:ext cx="405111" cy="259045"/>
    <xdr:sp macro="" textlink="">
      <xdr:nvSpPr>
        <xdr:cNvPr id="754" name="n_1aveValue【公民館】&#10;有形固定資産減価償却率">
          <a:extLst>
            <a:ext uri="{FF2B5EF4-FFF2-40B4-BE49-F238E27FC236}">
              <a16:creationId xmlns:a16="http://schemas.microsoft.com/office/drawing/2014/main" id="{00000000-0008-0000-0100-0000F2020000}"/>
            </a:ext>
          </a:extLst>
        </xdr:cNvPr>
        <xdr:cNvSpPr txBox="1"/>
      </xdr:nvSpPr>
      <xdr:spPr>
        <a:xfrm>
          <a:off x="15266044" y="1790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59072</xdr:rowOff>
    </xdr:from>
    <xdr:ext cx="405111" cy="259045"/>
    <xdr:sp macro="" textlink="">
      <xdr:nvSpPr>
        <xdr:cNvPr id="755" name="n_2aveValue【公民館】&#10;有形固定資産減価償却率">
          <a:extLst>
            <a:ext uri="{FF2B5EF4-FFF2-40B4-BE49-F238E27FC236}">
              <a16:creationId xmlns:a16="http://schemas.microsoft.com/office/drawing/2014/main" id="{00000000-0008-0000-0100-0000F3020000}"/>
            </a:ext>
          </a:extLst>
        </xdr:cNvPr>
        <xdr:cNvSpPr txBox="1"/>
      </xdr:nvSpPr>
      <xdr:spPr>
        <a:xfrm>
          <a:off x="14389744" y="1788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95266</xdr:rowOff>
    </xdr:from>
    <xdr:ext cx="405111" cy="259045"/>
    <xdr:sp macro="" textlink="">
      <xdr:nvSpPr>
        <xdr:cNvPr id="756" name="n_3aveValue【公民館】&#10;有形固定資産減価償却率">
          <a:extLst>
            <a:ext uri="{FF2B5EF4-FFF2-40B4-BE49-F238E27FC236}">
              <a16:creationId xmlns:a16="http://schemas.microsoft.com/office/drawing/2014/main" id="{00000000-0008-0000-0100-0000F4020000}"/>
            </a:ext>
          </a:extLst>
        </xdr:cNvPr>
        <xdr:cNvSpPr txBox="1"/>
      </xdr:nvSpPr>
      <xdr:spPr>
        <a:xfrm>
          <a:off x="13500744" y="1792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104791</xdr:rowOff>
    </xdr:from>
    <xdr:ext cx="405111" cy="259045"/>
    <xdr:sp macro="" textlink="">
      <xdr:nvSpPr>
        <xdr:cNvPr id="757" name="n_4aveValue【公民館】&#10;有形固定資産減価償却率">
          <a:extLst>
            <a:ext uri="{FF2B5EF4-FFF2-40B4-BE49-F238E27FC236}">
              <a16:creationId xmlns:a16="http://schemas.microsoft.com/office/drawing/2014/main" id="{00000000-0008-0000-0100-0000F5020000}"/>
            </a:ext>
          </a:extLst>
        </xdr:cNvPr>
        <xdr:cNvSpPr txBox="1"/>
      </xdr:nvSpPr>
      <xdr:spPr>
        <a:xfrm>
          <a:off x="12611744" y="17935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69232</xdr:rowOff>
    </xdr:from>
    <xdr:ext cx="405111" cy="259045"/>
    <xdr:sp macro="" textlink="">
      <xdr:nvSpPr>
        <xdr:cNvPr id="758" name="n_1mainValue【公民館】&#10;有形固定資産減価償却率">
          <a:extLst>
            <a:ext uri="{FF2B5EF4-FFF2-40B4-BE49-F238E27FC236}">
              <a16:creationId xmlns:a16="http://schemas.microsoft.com/office/drawing/2014/main" id="{00000000-0008-0000-0100-0000F6020000}"/>
            </a:ext>
          </a:extLst>
        </xdr:cNvPr>
        <xdr:cNvSpPr txBox="1"/>
      </xdr:nvSpPr>
      <xdr:spPr>
        <a:xfrm>
          <a:off x="15266044" y="1738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21607</xdr:rowOff>
    </xdr:from>
    <xdr:ext cx="405111" cy="259045"/>
    <xdr:sp macro="" textlink="">
      <xdr:nvSpPr>
        <xdr:cNvPr id="759" name="n_2mainValue【公民館】&#10;有形固定資産減価償却率">
          <a:extLst>
            <a:ext uri="{FF2B5EF4-FFF2-40B4-BE49-F238E27FC236}">
              <a16:creationId xmlns:a16="http://schemas.microsoft.com/office/drawing/2014/main" id="{00000000-0008-0000-0100-0000F7020000}"/>
            </a:ext>
          </a:extLst>
        </xdr:cNvPr>
        <xdr:cNvSpPr txBox="1"/>
      </xdr:nvSpPr>
      <xdr:spPr>
        <a:xfrm>
          <a:off x="14389744" y="1750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84472</xdr:rowOff>
    </xdr:from>
    <xdr:ext cx="405111" cy="259045"/>
    <xdr:sp macro="" textlink="">
      <xdr:nvSpPr>
        <xdr:cNvPr id="760" name="n_3mainValue【公民館】&#10;有形固定資産減価償却率">
          <a:extLst>
            <a:ext uri="{FF2B5EF4-FFF2-40B4-BE49-F238E27FC236}">
              <a16:creationId xmlns:a16="http://schemas.microsoft.com/office/drawing/2014/main" id="{00000000-0008-0000-0100-0000F8020000}"/>
            </a:ext>
          </a:extLst>
        </xdr:cNvPr>
        <xdr:cNvSpPr txBox="1"/>
      </xdr:nvSpPr>
      <xdr:spPr>
        <a:xfrm>
          <a:off x="13500744" y="1740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31132</xdr:rowOff>
    </xdr:from>
    <xdr:ext cx="405111" cy="259045"/>
    <xdr:sp macro="" textlink="">
      <xdr:nvSpPr>
        <xdr:cNvPr id="761" name="n_4mainValue【公民館】&#10;有形固定資産減価償却率">
          <a:extLst>
            <a:ext uri="{FF2B5EF4-FFF2-40B4-BE49-F238E27FC236}">
              <a16:creationId xmlns:a16="http://schemas.microsoft.com/office/drawing/2014/main" id="{00000000-0008-0000-0100-0000F9020000}"/>
            </a:ext>
          </a:extLst>
        </xdr:cNvPr>
        <xdr:cNvSpPr txBox="1"/>
      </xdr:nvSpPr>
      <xdr:spPr>
        <a:xfrm>
          <a:off x="12611744" y="1734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2" name="正方形/長方形 761">
          <a:extLst>
            <a:ext uri="{FF2B5EF4-FFF2-40B4-BE49-F238E27FC236}">
              <a16:creationId xmlns:a16="http://schemas.microsoft.com/office/drawing/2014/main" id="{00000000-0008-0000-0100-0000FA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63" name="正方形/長方形 762">
          <a:extLst>
            <a:ext uri="{FF2B5EF4-FFF2-40B4-BE49-F238E27FC236}">
              <a16:creationId xmlns:a16="http://schemas.microsoft.com/office/drawing/2014/main" id="{00000000-0008-0000-0100-0000FB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64" name="正方形/長方形 763">
          <a:extLst>
            <a:ext uri="{FF2B5EF4-FFF2-40B4-BE49-F238E27FC236}">
              <a16:creationId xmlns:a16="http://schemas.microsoft.com/office/drawing/2014/main" id="{00000000-0008-0000-0100-0000FC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65" name="正方形/長方形 764">
          <a:extLst>
            <a:ext uri="{FF2B5EF4-FFF2-40B4-BE49-F238E27FC236}">
              <a16:creationId xmlns:a16="http://schemas.microsoft.com/office/drawing/2014/main" id="{00000000-0008-0000-0100-0000FD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6" name="正方形/長方形 765">
          <a:extLst>
            <a:ext uri="{FF2B5EF4-FFF2-40B4-BE49-F238E27FC236}">
              <a16:creationId xmlns:a16="http://schemas.microsoft.com/office/drawing/2014/main" id="{00000000-0008-0000-0100-0000FE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7" name="正方形/長方形 766">
          <a:extLst>
            <a:ext uri="{FF2B5EF4-FFF2-40B4-BE49-F238E27FC236}">
              <a16:creationId xmlns:a16="http://schemas.microsoft.com/office/drawing/2014/main" id="{00000000-0008-0000-0100-0000FF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8" name="正方形/長方形 767">
          <a:extLst>
            <a:ext uri="{FF2B5EF4-FFF2-40B4-BE49-F238E27FC236}">
              <a16:creationId xmlns:a16="http://schemas.microsoft.com/office/drawing/2014/main" id="{00000000-0008-0000-0100-000000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9" name="正方形/長方形 768">
          <a:extLst>
            <a:ext uri="{FF2B5EF4-FFF2-40B4-BE49-F238E27FC236}">
              <a16:creationId xmlns:a16="http://schemas.microsoft.com/office/drawing/2014/main" id="{00000000-0008-0000-0100-000001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0" name="テキスト ボックス 769">
          <a:extLst>
            <a:ext uri="{FF2B5EF4-FFF2-40B4-BE49-F238E27FC236}">
              <a16:creationId xmlns:a16="http://schemas.microsoft.com/office/drawing/2014/main" id="{00000000-0008-0000-0100-000002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1" name="直線コネクタ 770">
          <a:extLst>
            <a:ext uri="{FF2B5EF4-FFF2-40B4-BE49-F238E27FC236}">
              <a16:creationId xmlns:a16="http://schemas.microsoft.com/office/drawing/2014/main" id="{00000000-0008-0000-0100-000003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72" name="直線コネクタ 771">
          <a:extLst>
            <a:ext uri="{FF2B5EF4-FFF2-40B4-BE49-F238E27FC236}">
              <a16:creationId xmlns:a16="http://schemas.microsoft.com/office/drawing/2014/main" id="{00000000-0008-0000-0100-000004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73" name="テキスト ボックス 772">
          <a:extLst>
            <a:ext uri="{FF2B5EF4-FFF2-40B4-BE49-F238E27FC236}">
              <a16:creationId xmlns:a16="http://schemas.microsoft.com/office/drawing/2014/main" id="{00000000-0008-0000-0100-000005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74" name="直線コネクタ 773">
          <a:extLst>
            <a:ext uri="{FF2B5EF4-FFF2-40B4-BE49-F238E27FC236}">
              <a16:creationId xmlns:a16="http://schemas.microsoft.com/office/drawing/2014/main" id="{00000000-0008-0000-0100-000006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75" name="テキスト ボックス 774">
          <a:extLst>
            <a:ext uri="{FF2B5EF4-FFF2-40B4-BE49-F238E27FC236}">
              <a16:creationId xmlns:a16="http://schemas.microsoft.com/office/drawing/2014/main" id="{00000000-0008-0000-0100-000007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76" name="直線コネクタ 775">
          <a:extLst>
            <a:ext uri="{FF2B5EF4-FFF2-40B4-BE49-F238E27FC236}">
              <a16:creationId xmlns:a16="http://schemas.microsoft.com/office/drawing/2014/main" id="{00000000-0008-0000-0100-000008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77" name="テキスト ボックス 776">
          <a:extLst>
            <a:ext uri="{FF2B5EF4-FFF2-40B4-BE49-F238E27FC236}">
              <a16:creationId xmlns:a16="http://schemas.microsoft.com/office/drawing/2014/main" id="{00000000-0008-0000-0100-000009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78" name="直線コネクタ 777">
          <a:extLst>
            <a:ext uri="{FF2B5EF4-FFF2-40B4-BE49-F238E27FC236}">
              <a16:creationId xmlns:a16="http://schemas.microsoft.com/office/drawing/2014/main" id="{00000000-0008-0000-0100-00000A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79" name="テキスト ボックス 778">
          <a:extLst>
            <a:ext uri="{FF2B5EF4-FFF2-40B4-BE49-F238E27FC236}">
              <a16:creationId xmlns:a16="http://schemas.microsoft.com/office/drawing/2014/main" id="{00000000-0008-0000-0100-00000B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80" name="直線コネクタ 779">
          <a:extLst>
            <a:ext uri="{FF2B5EF4-FFF2-40B4-BE49-F238E27FC236}">
              <a16:creationId xmlns:a16="http://schemas.microsoft.com/office/drawing/2014/main" id="{00000000-0008-0000-0100-00000C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81" name="テキスト ボックス 780">
          <a:extLst>
            <a:ext uri="{FF2B5EF4-FFF2-40B4-BE49-F238E27FC236}">
              <a16:creationId xmlns:a16="http://schemas.microsoft.com/office/drawing/2014/main" id="{00000000-0008-0000-0100-00000D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82" name="直線コネクタ 781">
          <a:extLst>
            <a:ext uri="{FF2B5EF4-FFF2-40B4-BE49-F238E27FC236}">
              <a16:creationId xmlns:a16="http://schemas.microsoft.com/office/drawing/2014/main" id="{00000000-0008-0000-0100-00000E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83" name="テキスト ボックス 782">
          <a:extLst>
            <a:ext uri="{FF2B5EF4-FFF2-40B4-BE49-F238E27FC236}">
              <a16:creationId xmlns:a16="http://schemas.microsoft.com/office/drawing/2014/main" id="{00000000-0008-0000-0100-00000F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4" name="直線コネクタ 783">
          <a:extLst>
            <a:ext uri="{FF2B5EF4-FFF2-40B4-BE49-F238E27FC236}">
              <a16:creationId xmlns:a16="http://schemas.microsoft.com/office/drawing/2014/main" id="{00000000-0008-0000-0100-000010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5" name="テキスト ボックス 784">
          <a:extLst>
            <a:ext uri="{FF2B5EF4-FFF2-40B4-BE49-F238E27FC236}">
              <a16:creationId xmlns:a16="http://schemas.microsoft.com/office/drawing/2014/main" id="{00000000-0008-0000-0100-000011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6" name="【公民館】&#10;一人当たり面積グラフ枠">
          <a:extLst>
            <a:ext uri="{FF2B5EF4-FFF2-40B4-BE49-F238E27FC236}">
              <a16:creationId xmlns:a16="http://schemas.microsoft.com/office/drawing/2014/main" id="{00000000-0008-0000-0100-000012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1088</xdr:rowOff>
    </xdr:from>
    <xdr:to>
      <xdr:col>116</xdr:col>
      <xdr:colOff>62864</xdr:colOff>
      <xdr:row>108</xdr:row>
      <xdr:rowOff>170906</xdr:rowOff>
    </xdr:to>
    <xdr:cxnSp macro="">
      <xdr:nvCxnSpPr>
        <xdr:cNvPr id="787" name="直線コネクタ 786">
          <a:extLst>
            <a:ext uri="{FF2B5EF4-FFF2-40B4-BE49-F238E27FC236}">
              <a16:creationId xmlns:a16="http://schemas.microsoft.com/office/drawing/2014/main" id="{00000000-0008-0000-0100-000013030000}"/>
            </a:ext>
          </a:extLst>
        </xdr:cNvPr>
        <xdr:cNvCxnSpPr/>
      </xdr:nvCxnSpPr>
      <xdr:spPr>
        <a:xfrm flipV="1">
          <a:off x="22160864" y="17146088"/>
          <a:ext cx="0" cy="1541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3283</xdr:rowOff>
    </xdr:from>
    <xdr:ext cx="469744" cy="259045"/>
    <xdr:sp macro="" textlink="">
      <xdr:nvSpPr>
        <xdr:cNvPr id="788" name="【公民館】&#10;一人当たり面積最小値テキスト">
          <a:extLst>
            <a:ext uri="{FF2B5EF4-FFF2-40B4-BE49-F238E27FC236}">
              <a16:creationId xmlns:a16="http://schemas.microsoft.com/office/drawing/2014/main" id="{00000000-0008-0000-0100-000014030000}"/>
            </a:ext>
          </a:extLst>
        </xdr:cNvPr>
        <xdr:cNvSpPr txBox="1"/>
      </xdr:nvSpPr>
      <xdr:spPr>
        <a:xfrm>
          <a:off x="22199600" y="1869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170906</xdr:rowOff>
    </xdr:from>
    <xdr:to>
      <xdr:col>116</xdr:col>
      <xdr:colOff>152400</xdr:colOff>
      <xdr:row>108</xdr:row>
      <xdr:rowOff>170906</xdr:rowOff>
    </xdr:to>
    <xdr:cxnSp macro="">
      <xdr:nvCxnSpPr>
        <xdr:cNvPr id="789" name="直線コネクタ 788">
          <a:extLst>
            <a:ext uri="{FF2B5EF4-FFF2-40B4-BE49-F238E27FC236}">
              <a16:creationId xmlns:a16="http://schemas.microsoft.com/office/drawing/2014/main" id="{00000000-0008-0000-0100-000015030000}"/>
            </a:ext>
          </a:extLst>
        </xdr:cNvPr>
        <xdr:cNvCxnSpPr/>
      </xdr:nvCxnSpPr>
      <xdr:spPr>
        <a:xfrm>
          <a:off x="22072600" y="1868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119215</xdr:rowOff>
    </xdr:from>
    <xdr:ext cx="469744" cy="259045"/>
    <xdr:sp macro="" textlink="">
      <xdr:nvSpPr>
        <xdr:cNvPr id="790" name="【公民館】&#10;一人当たり面積最大値テキスト">
          <a:extLst>
            <a:ext uri="{FF2B5EF4-FFF2-40B4-BE49-F238E27FC236}">
              <a16:creationId xmlns:a16="http://schemas.microsoft.com/office/drawing/2014/main" id="{00000000-0008-0000-0100-000016030000}"/>
            </a:ext>
          </a:extLst>
        </xdr:cNvPr>
        <xdr:cNvSpPr txBox="1"/>
      </xdr:nvSpPr>
      <xdr:spPr>
        <a:xfrm>
          <a:off x="22199600" y="16921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1088</xdr:rowOff>
    </xdr:from>
    <xdr:to>
      <xdr:col>116</xdr:col>
      <xdr:colOff>152400</xdr:colOff>
      <xdr:row>100</xdr:row>
      <xdr:rowOff>1088</xdr:rowOff>
    </xdr:to>
    <xdr:cxnSp macro="">
      <xdr:nvCxnSpPr>
        <xdr:cNvPr id="791" name="直線コネクタ 790">
          <a:extLst>
            <a:ext uri="{FF2B5EF4-FFF2-40B4-BE49-F238E27FC236}">
              <a16:creationId xmlns:a16="http://schemas.microsoft.com/office/drawing/2014/main" id="{00000000-0008-0000-0100-000017030000}"/>
            </a:ext>
          </a:extLst>
        </xdr:cNvPr>
        <xdr:cNvCxnSpPr/>
      </xdr:nvCxnSpPr>
      <xdr:spPr>
        <a:xfrm>
          <a:off x="22072600" y="1714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21789</xdr:rowOff>
    </xdr:from>
    <xdr:ext cx="469744" cy="259045"/>
    <xdr:sp macro="" textlink="">
      <xdr:nvSpPr>
        <xdr:cNvPr id="792" name="【公民館】&#10;一人当たり面積平均値テキスト">
          <a:extLst>
            <a:ext uri="{FF2B5EF4-FFF2-40B4-BE49-F238E27FC236}">
              <a16:creationId xmlns:a16="http://schemas.microsoft.com/office/drawing/2014/main" id="{00000000-0008-0000-0100-000018030000}"/>
            </a:ext>
          </a:extLst>
        </xdr:cNvPr>
        <xdr:cNvSpPr txBox="1"/>
      </xdr:nvSpPr>
      <xdr:spPr>
        <a:xfrm>
          <a:off x="22199600" y="183669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43362</xdr:rowOff>
    </xdr:from>
    <xdr:to>
      <xdr:col>116</xdr:col>
      <xdr:colOff>114300</xdr:colOff>
      <xdr:row>107</xdr:row>
      <xdr:rowOff>144962</xdr:rowOff>
    </xdr:to>
    <xdr:sp macro="" textlink="">
      <xdr:nvSpPr>
        <xdr:cNvPr id="793" name="フローチャート: 判断 792">
          <a:extLst>
            <a:ext uri="{FF2B5EF4-FFF2-40B4-BE49-F238E27FC236}">
              <a16:creationId xmlns:a16="http://schemas.microsoft.com/office/drawing/2014/main" id="{00000000-0008-0000-0100-000019030000}"/>
            </a:ext>
          </a:extLst>
        </xdr:cNvPr>
        <xdr:cNvSpPr/>
      </xdr:nvSpPr>
      <xdr:spPr>
        <a:xfrm>
          <a:off x="22110700" y="183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40095</xdr:rowOff>
    </xdr:from>
    <xdr:to>
      <xdr:col>112</xdr:col>
      <xdr:colOff>38100</xdr:colOff>
      <xdr:row>107</xdr:row>
      <xdr:rowOff>141695</xdr:rowOff>
    </xdr:to>
    <xdr:sp macro="" textlink="">
      <xdr:nvSpPr>
        <xdr:cNvPr id="794" name="フローチャート: 判断 793">
          <a:extLst>
            <a:ext uri="{FF2B5EF4-FFF2-40B4-BE49-F238E27FC236}">
              <a16:creationId xmlns:a16="http://schemas.microsoft.com/office/drawing/2014/main" id="{00000000-0008-0000-0100-00001A030000}"/>
            </a:ext>
          </a:extLst>
        </xdr:cNvPr>
        <xdr:cNvSpPr/>
      </xdr:nvSpPr>
      <xdr:spPr>
        <a:xfrm>
          <a:off x="21272500" y="1838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46627</xdr:rowOff>
    </xdr:from>
    <xdr:to>
      <xdr:col>107</xdr:col>
      <xdr:colOff>101600</xdr:colOff>
      <xdr:row>107</xdr:row>
      <xdr:rowOff>148227</xdr:rowOff>
    </xdr:to>
    <xdr:sp macro="" textlink="">
      <xdr:nvSpPr>
        <xdr:cNvPr id="795" name="フローチャート: 判断 794">
          <a:extLst>
            <a:ext uri="{FF2B5EF4-FFF2-40B4-BE49-F238E27FC236}">
              <a16:creationId xmlns:a16="http://schemas.microsoft.com/office/drawing/2014/main" id="{00000000-0008-0000-0100-00001B030000}"/>
            </a:ext>
          </a:extLst>
        </xdr:cNvPr>
        <xdr:cNvSpPr/>
      </xdr:nvSpPr>
      <xdr:spPr>
        <a:xfrm>
          <a:off x="20383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66221</xdr:rowOff>
    </xdr:from>
    <xdr:to>
      <xdr:col>102</xdr:col>
      <xdr:colOff>165100</xdr:colOff>
      <xdr:row>107</xdr:row>
      <xdr:rowOff>167821</xdr:rowOff>
    </xdr:to>
    <xdr:sp macro="" textlink="">
      <xdr:nvSpPr>
        <xdr:cNvPr id="796" name="フローチャート: 判断 795">
          <a:extLst>
            <a:ext uri="{FF2B5EF4-FFF2-40B4-BE49-F238E27FC236}">
              <a16:creationId xmlns:a16="http://schemas.microsoft.com/office/drawing/2014/main" id="{00000000-0008-0000-0100-00001C030000}"/>
            </a:ext>
          </a:extLst>
        </xdr:cNvPr>
        <xdr:cNvSpPr/>
      </xdr:nvSpPr>
      <xdr:spPr>
        <a:xfrm>
          <a:off x="19494500" y="1841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49893</xdr:rowOff>
    </xdr:from>
    <xdr:to>
      <xdr:col>98</xdr:col>
      <xdr:colOff>38100</xdr:colOff>
      <xdr:row>107</xdr:row>
      <xdr:rowOff>151493</xdr:rowOff>
    </xdr:to>
    <xdr:sp macro="" textlink="">
      <xdr:nvSpPr>
        <xdr:cNvPr id="797" name="フローチャート: 判断 796">
          <a:extLst>
            <a:ext uri="{FF2B5EF4-FFF2-40B4-BE49-F238E27FC236}">
              <a16:creationId xmlns:a16="http://schemas.microsoft.com/office/drawing/2014/main" id="{00000000-0008-0000-0100-00001D030000}"/>
            </a:ext>
          </a:extLst>
        </xdr:cNvPr>
        <xdr:cNvSpPr/>
      </xdr:nvSpPr>
      <xdr:spPr>
        <a:xfrm>
          <a:off x="18605500" y="1839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8" name="テキスト ボックス 797">
          <a:extLst>
            <a:ext uri="{FF2B5EF4-FFF2-40B4-BE49-F238E27FC236}">
              <a16:creationId xmlns:a16="http://schemas.microsoft.com/office/drawing/2014/main" id="{00000000-0008-0000-0100-00001E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9" name="テキスト ボックス 798">
          <a:extLst>
            <a:ext uri="{FF2B5EF4-FFF2-40B4-BE49-F238E27FC236}">
              <a16:creationId xmlns:a16="http://schemas.microsoft.com/office/drawing/2014/main" id="{00000000-0008-0000-0100-00001F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0" name="テキスト ボックス 799">
          <a:extLst>
            <a:ext uri="{FF2B5EF4-FFF2-40B4-BE49-F238E27FC236}">
              <a16:creationId xmlns:a16="http://schemas.microsoft.com/office/drawing/2014/main" id="{00000000-0008-0000-0100-000020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1" name="テキスト ボックス 800">
          <a:extLst>
            <a:ext uri="{FF2B5EF4-FFF2-40B4-BE49-F238E27FC236}">
              <a16:creationId xmlns:a16="http://schemas.microsoft.com/office/drawing/2014/main" id="{00000000-0008-0000-0100-000021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2" name="テキスト ボックス 801">
          <a:extLst>
            <a:ext uri="{FF2B5EF4-FFF2-40B4-BE49-F238E27FC236}">
              <a16:creationId xmlns:a16="http://schemas.microsoft.com/office/drawing/2014/main" id="{00000000-0008-0000-0100-000022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40095</xdr:rowOff>
    </xdr:from>
    <xdr:to>
      <xdr:col>112</xdr:col>
      <xdr:colOff>38100</xdr:colOff>
      <xdr:row>107</xdr:row>
      <xdr:rowOff>141695</xdr:rowOff>
    </xdr:to>
    <xdr:sp macro="" textlink="">
      <xdr:nvSpPr>
        <xdr:cNvPr id="803" name="楕円 802">
          <a:extLst>
            <a:ext uri="{FF2B5EF4-FFF2-40B4-BE49-F238E27FC236}">
              <a16:creationId xmlns:a16="http://schemas.microsoft.com/office/drawing/2014/main" id="{00000000-0008-0000-0100-000023030000}"/>
            </a:ext>
          </a:extLst>
        </xdr:cNvPr>
        <xdr:cNvSpPr/>
      </xdr:nvSpPr>
      <xdr:spPr>
        <a:xfrm>
          <a:off x="21272500" y="1838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156029</xdr:rowOff>
    </xdr:from>
    <xdr:to>
      <xdr:col>107</xdr:col>
      <xdr:colOff>101600</xdr:colOff>
      <xdr:row>107</xdr:row>
      <xdr:rowOff>86179</xdr:rowOff>
    </xdr:to>
    <xdr:sp macro="" textlink="">
      <xdr:nvSpPr>
        <xdr:cNvPr id="804" name="楕円 803">
          <a:extLst>
            <a:ext uri="{FF2B5EF4-FFF2-40B4-BE49-F238E27FC236}">
              <a16:creationId xmlns:a16="http://schemas.microsoft.com/office/drawing/2014/main" id="{00000000-0008-0000-0100-000024030000}"/>
            </a:ext>
          </a:extLst>
        </xdr:cNvPr>
        <xdr:cNvSpPr/>
      </xdr:nvSpPr>
      <xdr:spPr>
        <a:xfrm>
          <a:off x="20383500" y="1832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35379</xdr:rowOff>
    </xdr:from>
    <xdr:to>
      <xdr:col>111</xdr:col>
      <xdr:colOff>177800</xdr:colOff>
      <xdr:row>107</xdr:row>
      <xdr:rowOff>90895</xdr:rowOff>
    </xdr:to>
    <xdr:cxnSp macro="">
      <xdr:nvCxnSpPr>
        <xdr:cNvPr id="805" name="直線コネクタ 804">
          <a:extLst>
            <a:ext uri="{FF2B5EF4-FFF2-40B4-BE49-F238E27FC236}">
              <a16:creationId xmlns:a16="http://schemas.microsoft.com/office/drawing/2014/main" id="{00000000-0008-0000-0100-000025030000}"/>
            </a:ext>
          </a:extLst>
        </xdr:cNvPr>
        <xdr:cNvCxnSpPr/>
      </xdr:nvCxnSpPr>
      <xdr:spPr>
        <a:xfrm>
          <a:off x="20434300" y="18380529"/>
          <a:ext cx="889000" cy="5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159294</xdr:rowOff>
    </xdr:from>
    <xdr:to>
      <xdr:col>102</xdr:col>
      <xdr:colOff>165100</xdr:colOff>
      <xdr:row>107</xdr:row>
      <xdr:rowOff>89444</xdr:rowOff>
    </xdr:to>
    <xdr:sp macro="" textlink="">
      <xdr:nvSpPr>
        <xdr:cNvPr id="806" name="楕円 805">
          <a:extLst>
            <a:ext uri="{FF2B5EF4-FFF2-40B4-BE49-F238E27FC236}">
              <a16:creationId xmlns:a16="http://schemas.microsoft.com/office/drawing/2014/main" id="{00000000-0008-0000-0100-000026030000}"/>
            </a:ext>
          </a:extLst>
        </xdr:cNvPr>
        <xdr:cNvSpPr/>
      </xdr:nvSpPr>
      <xdr:spPr>
        <a:xfrm>
          <a:off x="19494500" y="1833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35379</xdr:rowOff>
    </xdr:from>
    <xdr:to>
      <xdr:col>107</xdr:col>
      <xdr:colOff>50800</xdr:colOff>
      <xdr:row>107</xdr:row>
      <xdr:rowOff>38644</xdr:rowOff>
    </xdr:to>
    <xdr:cxnSp macro="">
      <xdr:nvCxnSpPr>
        <xdr:cNvPr id="807" name="直線コネクタ 806">
          <a:extLst>
            <a:ext uri="{FF2B5EF4-FFF2-40B4-BE49-F238E27FC236}">
              <a16:creationId xmlns:a16="http://schemas.microsoft.com/office/drawing/2014/main" id="{00000000-0008-0000-0100-000027030000}"/>
            </a:ext>
          </a:extLst>
        </xdr:cNvPr>
        <xdr:cNvCxnSpPr/>
      </xdr:nvCxnSpPr>
      <xdr:spPr>
        <a:xfrm flipV="1">
          <a:off x="19545300" y="1838052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162561</xdr:rowOff>
    </xdr:from>
    <xdr:to>
      <xdr:col>98</xdr:col>
      <xdr:colOff>38100</xdr:colOff>
      <xdr:row>107</xdr:row>
      <xdr:rowOff>92711</xdr:rowOff>
    </xdr:to>
    <xdr:sp macro="" textlink="">
      <xdr:nvSpPr>
        <xdr:cNvPr id="808" name="楕円 807">
          <a:extLst>
            <a:ext uri="{FF2B5EF4-FFF2-40B4-BE49-F238E27FC236}">
              <a16:creationId xmlns:a16="http://schemas.microsoft.com/office/drawing/2014/main" id="{00000000-0008-0000-0100-000028030000}"/>
            </a:ext>
          </a:extLst>
        </xdr:cNvPr>
        <xdr:cNvSpPr/>
      </xdr:nvSpPr>
      <xdr:spPr>
        <a:xfrm>
          <a:off x="18605500" y="183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38644</xdr:rowOff>
    </xdr:from>
    <xdr:to>
      <xdr:col>102</xdr:col>
      <xdr:colOff>114300</xdr:colOff>
      <xdr:row>107</xdr:row>
      <xdr:rowOff>41911</xdr:rowOff>
    </xdr:to>
    <xdr:cxnSp macro="">
      <xdr:nvCxnSpPr>
        <xdr:cNvPr id="809" name="直線コネクタ 808">
          <a:extLst>
            <a:ext uri="{FF2B5EF4-FFF2-40B4-BE49-F238E27FC236}">
              <a16:creationId xmlns:a16="http://schemas.microsoft.com/office/drawing/2014/main" id="{00000000-0008-0000-0100-000029030000}"/>
            </a:ext>
          </a:extLst>
        </xdr:cNvPr>
        <xdr:cNvCxnSpPr/>
      </xdr:nvCxnSpPr>
      <xdr:spPr>
        <a:xfrm flipV="1">
          <a:off x="18656300" y="18383794"/>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132822</xdr:rowOff>
    </xdr:from>
    <xdr:ext cx="469744" cy="259045"/>
    <xdr:sp macro="" textlink="">
      <xdr:nvSpPr>
        <xdr:cNvPr id="810" name="n_1aveValue【公民館】&#10;一人当たり面積">
          <a:extLst>
            <a:ext uri="{FF2B5EF4-FFF2-40B4-BE49-F238E27FC236}">
              <a16:creationId xmlns:a16="http://schemas.microsoft.com/office/drawing/2014/main" id="{00000000-0008-0000-0100-00002A030000}"/>
            </a:ext>
          </a:extLst>
        </xdr:cNvPr>
        <xdr:cNvSpPr txBox="1"/>
      </xdr:nvSpPr>
      <xdr:spPr>
        <a:xfrm>
          <a:off x="21075727" y="18477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139354</xdr:rowOff>
    </xdr:from>
    <xdr:ext cx="469744" cy="259045"/>
    <xdr:sp macro="" textlink="">
      <xdr:nvSpPr>
        <xdr:cNvPr id="811" name="n_2aveValue【公民館】&#10;一人当たり面積">
          <a:extLst>
            <a:ext uri="{FF2B5EF4-FFF2-40B4-BE49-F238E27FC236}">
              <a16:creationId xmlns:a16="http://schemas.microsoft.com/office/drawing/2014/main" id="{00000000-0008-0000-0100-00002B030000}"/>
            </a:ext>
          </a:extLst>
        </xdr:cNvPr>
        <xdr:cNvSpPr txBox="1"/>
      </xdr:nvSpPr>
      <xdr:spPr>
        <a:xfrm>
          <a:off x="20199427" y="1848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158948</xdr:rowOff>
    </xdr:from>
    <xdr:ext cx="469744" cy="259045"/>
    <xdr:sp macro="" textlink="">
      <xdr:nvSpPr>
        <xdr:cNvPr id="812" name="n_3aveValue【公民館】&#10;一人当たり面積">
          <a:extLst>
            <a:ext uri="{FF2B5EF4-FFF2-40B4-BE49-F238E27FC236}">
              <a16:creationId xmlns:a16="http://schemas.microsoft.com/office/drawing/2014/main" id="{00000000-0008-0000-0100-00002C030000}"/>
            </a:ext>
          </a:extLst>
        </xdr:cNvPr>
        <xdr:cNvSpPr txBox="1"/>
      </xdr:nvSpPr>
      <xdr:spPr>
        <a:xfrm>
          <a:off x="19310427" y="1850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142620</xdr:rowOff>
    </xdr:from>
    <xdr:ext cx="469744" cy="259045"/>
    <xdr:sp macro="" textlink="">
      <xdr:nvSpPr>
        <xdr:cNvPr id="813" name="n_4aveValue【公民館】&#10;一人当たり面積">
          <a:extLst>
            <a:ext uri="{FF2B5EF4-FFF2-40B4-BE49-F238E27FC236}">
              <a16:creationId xmlns:a16="http://schemas.microsoft.com/office/drawing/2014/main" id="{00000000-0008-0000-0100-00002D030000}"/>
            </a:ext>
          </a:extLst>
        </xdr:cNvPr>
        <xdr:cNvSpPr txBox="1"/>
      </xdr:nvSpPr>
      <xdr:spPr>
        <a:xfrm>
          <a:off x="18421427" y="1848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158222</xdr:rowOff>
    </xdr:from>
    <xdr:ext cx="469744" cy="259045"/>
    <xdr:sp macro="" textlink="">
      <xdr:nvSpPr>
        <xdr:cNvPr id="814" name="n_1mainValue【公民館】&#10;一人当たり面積">
          <a:extLst>
            <a:ext uri="{FF2B5EF4-FFF2-40B4-BE49-F238E27FC236}">
              <a16:creationId xmlns:a16="http://schemas.microsoft.com/office/drawing/2014/main" id="{00000000-0008-0000-0100-00002E030000}"/>
            </a:ext>
          </a:extLst>
        </xdr:cNvPr>
        <xdr:cNvSpPr txBox="1"/>
      </xdr:nvSpPr>
      <xdr:spPr>
        <a:xfrm>
          <a:off x="21075727" y="1816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102706</xdr:rowOff>
    </xdr:from>
    <xdr:ext cx="469744" cy="259045"/>
    <xdr:sp macro="" textlink="">
      <xdr:nvSpPr>
        <xdr:cNvPr id="815" name="n_2mainValue【公民館】&#10;一人当たり面積">
          <a:extLst>
            <a:ext uri="{FF2B5EF4-FFF2-40B4-BE49-F238E27FC236}">
              <a16:creationId xmlns:a16="http://schemas.microsoft.com/office/drawing/2014/main" id="{00000000-0008-0000-0100-00002F030000}"/>
            </a:ext>
          </a:extLst>
        </xdr:cNvPr>
        <xdr:cNvSpPr txBox="1"/>
      </xdr:nvSpPr>
      <xdr:spPr>
        <a:xfrm>
          <a:off x="20199427" y="18104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105971</xdr:rowOff>
    </xdr:from>
    <xdr:ext cx="469744" cy="259045"/>
    <xdr:sp macro="" textlink="">
      <xdr:nvSpPr>
        <xdr:cNvPr id="816" name="n_3mainValue【公民館】&#10;一人当たり面積">
          <a:extLst>
            <a:ext uri="{FF2B5EF4-FFF2-40B4-BE49-F238E27FC236}">
              <a16:creationId xmlns:a16="http://schemas.microsoft.com/office/drawing/2014/main" id="{00000000-0008-0000-0100-000030030000}"/>
            </a:ext>
          </a:extLst>
        </xdr:cNvPr>
        <xdr:cNvSpPr txBox="1"/>
      </xdr:nvSpPr>
      <xdr:spPr>
        <a:xfrm>
          <a:off x="19310427" y="1810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109238</xdr:rowOff>
    </xdr:from>
    <xdr:ext cx="469744" cy="259045"/>
    <xdr:sp macro="" textlink="">
      <xdr:nvSpPr>
        <xdr:cNvPr id="817" name="n_4mainValue【公民館】&#10;一人当たり面積">
          <a:extLst>
            <a:ext uri="{FF2B5EF4-FFF2-40B4-BE49-F238E27FC236}">
              <a16:creationId xmlns:a16="http://schemas.microsoft.com/office/drawing/2014/main" id="{00000000-0008-0000-0100-000031030000}"/>
            </a:ext>
          </a:extLst>
        </xdr:cNvPr>
        <xdr:cNvSpPr txBox="1"/>
      </xdr:nvSpPr>
      <xdr:spPr>
        <a:xfrm>
          <a:off x="18421427" y="1811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8" name="正方形/長方形 817">
          <a:extLst>
            <a:ext uri="{FF2B5EF4-FFF2-40B4-BE49-F238E27FC236}">
              <a16:creationId xmlns:a16="http://schemas.microsoft.com/office/drawing/2014/main" id="{00000000-0008-0000-0100-000032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9" name="正方形/長方形 818">
          <a:extLst>
            <a:ext uri="{FF2B5EF4-FFF2-40B4-BE49-F238E27FC236}">
              <a16:creationId xmlns:a16="http://schemas.microsoft.com/office/drawing/2014/main" id="{00000000-0008-0000-0100-000033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20" name="テキスト ボックス 819">
          <a:extLst>
            <a:ext uri="{FF2B5EF4-FFF2-40B4-BE49-F238E27FC236}">
              <a16:creationId xmlns:a16="http://schemas.microsoft.com/office/drawing/2014/main" id="{00000000-0008-0000-0100-000034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と比較して特に有形固定資産減価償却率が高くなっている施設は、道路、公営住宅、児童館であり、特に低くなっている施設は、認定こども園・幼稚園・保育園である。老朽化が進んでいる公営住宅、児童館などの公共施設については、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年に策定した公共施設等総合管理計画において、公共施設等の延べ床面積を</a:t>
          </a:r>
          <a:r>
            <a:rPr lang="en-US" altLang="ja-JP" sz="1100" b="0" i="0" baseline="0">
              <a:solidFill>
                <a:schemeClr val="dk1"/>
              </a:solidFill>
              <a:effectLst/>
              <a:latin typeface="+mn-lt"/>
              <a:ea typeface="+mn-ea"/>
              <a:cs typeface="+mn-cs"/>
            </a:rPr>
            <a:t>30</a:t>
          </a:r>
          <a:r>
            <a:rPr lang="ja-JP" altLang="ja-JP" sz="1100" b="0" i="0" baseline="0">
              <a:solidFill>
                <a:schemeClr val="dk1"/>
              </a:solidFill>
              <a:effectLst/>
              <a:latin typeface="+mn-lt"/>
              <a:ea typeface="+mn-ea"/>
              <a:cs typeface="+mn-cs"/>
            </a:rPr>
            <a:t>％削減するという目標を掲げ、今後老朽化した施設の集約化・複合化や除却を進めることとしている。認定こども園・幼稚園・保育園については、幼稚園・保育園の統合を進め平成</a:t>
          </a:r>
          <a:r>
            <a:rPr lang="en-US" altLang="ja-JP" sz="1100" b="0" i="0" baseline="0">
              <a:solidFill>
                <a:schemeClr val="dk1"/>
              </a:solidFill>
              <a:effectLst/>
              <a:latin typeface="+mn-lt"/>
              <a:ea typeface="+mn-ea"/>
              <a:cs typeface="+mn-cs"/>
            </a:rPr>
            <a:t>21</a:t>
          </a:r>
          <a:r>
            <a:rPr lang="ja-JP" altLang="ja-JP" sz="1100" b="0" i="0" baseline="0">
              <a:solidFill>
                <a:schemeClr val="dk1"/>
              </a:solidFill>
              <a:effectLst/>
              <a:latin typeface="+mn-lt"/>
              <a:ea typeface="+mn-ea"/>
              <a:cs typeface="+mn-cs"/>
            </a:rPr>
            <a:t>年度に高野口こども園、平成</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年度にすみだこども園、平成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に橋本こども園及び応其こども園、令和元年度に学文路さつきこども園を新しく設置したため有形固定資産減価償却率が低くなっている。これに伴い、一人当たり面積も増加し、類似団体平均を上回ることとなった。なお、道路一人当たりの延長の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a:t>
          </a:r>
          <a:r>
            <a:rPr lang="en-US" altLang="ja-JP" sz="1100" b="0" i="0" baseline="0">
              <a:solidFill>
                <a:schemeClr val="dk1"/>
              </a:solidFill>
              <a:effectLst/>
              <a:latin typeface="+mn-lt"/>
              <a:ea typeface="+mn-ea"/>
              <a:cs typeface="+mn-cs"/>
            </a:rPr>
            <a:t>47.069</a:t>
          </a:r>
          <a:r>
            <a:rPr lang="ja-JP" altLang="ja-JP" sz="1100" b="0" i="0" baseline="0">
              <a:solidFill>
                <a:schemeClr val="dk1"/>
              </a:solidFill>
              <a:effectLst/>
              <a:latin typeface="+mn-lt"/>
              <a:ea typeface="+mn-ea"/>
              <a:cs typeface="+mn-cs"/>
            </a:rPr>
            <a:t>は誤りであり、正しくは</a:t>
          </a:r>
          <a:r>
            <a:rPr lang="en-US" altLang="ja-JP" sz="1100" b="0" i="0" baseline="0">
              <a:solidFill>
                <a:schemeClr val="dk1"/>
              </a:solidFill>
              <a:effectLst/>
              <a:latin typeface="+mn-lt"/>
              <a:ea typeface="+mn-ea"/>
              <a:cs typeface="+mn-cs"/>
            </a:rPr>
            <a:t>9.072</a:t>
          </a:r>
          <a:r>
            <a:rPr lang="ja-JP" altLang="ja-JP" sz="1100" b="0" i="0" baseline="0">
              <a:solidFill>
                <a:schemeClr val="dk1"/>
              </a:solidFill>
              <a:effectLst/>
              <a:latin typeface="+mn-lt"/>
              <a:ea typeface="+mn-ea"/>
              <a:cs typeface="+mn-cs"/>
            </a:rPr>
            <a:t>である。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和歌山県橋本市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61,774
61,421
130.55
34,889,718
33,723,103
1,123,932
16,483,523
29,983,418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13.2
86.4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2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100693</xdr:rowOff>
    </xdr:from>
    <xdr:to>
      <xdr:col>24</xdr:col>
      <xdr:colOff>62865</xdr:colOff>
      <xdr:row>41</xdr:row>
      <xdr:rowOff>126819</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flipV="1">
          <a:off x="4634865" y="5758543"/>
          <a:ext cx="0" cy="1397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130646</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200-00003B000000}"/>
            </a:ext>
          </a:extLst>
        </xdr:cNvPr>
        <xdr:cNvSpPr txBox="1"/>
      </xdr:nvSpPr>
      <xdr:spPr>
        <a:xfrm>
          <a:off x="4673600" y="7160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126819</xdr:rowOff>
    </xdr:from>
    <xdr:to>
      <xdr:col>24</xdr:col>
      <xdr:colOff>152400</xdr:colOff>
      <xdr:row>41</xdr:row>
      <xdr:rowOff>126819</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546600" y="7156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47370</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200-00003D000000}"/>
            </a:ext>
          </a:extLst>
        </xdr:cNvPr>
        <xdr:cNvSpPr txBox="1"/>
      </xdr:nvSpPr>
      <xdr:spPr>
        <a:xfrm>
          <a:off x="4673600" y="553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100693</xdr:rowOff>
    </xdr:from>
    <xdr:to>
      <xdr:col>24</xdr:col>
      <xdr:colOff>152400</xdr:colOff>
      <xdr:row>33</xdr:row>
      <xdr:rowOff>100693</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4546600" y="575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33219</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200-00003F000000}"/>
            </a:ext>
          </a:extLst>
        </xdr:cNvPr>
        <xdr:cNvSpPr txBox="1"/>
      </xdr:nvSpPr>
      <xdr:spPr>
        <a:xfrm>
          <a:off x="4673600" y="63768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54792</xdr:rowOff>
    </xdr:from>
    <xdr:to>
      <xdr:col>24</xdr:col>
      <xdr:colOff>114300</xdr:colOff>
      <xdr:row>37</xdr:row>
      <xdr:rowOff>156392</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4584700" y="639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30299</xdr:rowOff>
    </xdr:from>
    <xdr:to>
      <xdr:col>20</xdr:col>
      <xdr:colOff>38100</xdr:colOff>
      <xdr:row>37</xdr:row>
      <xdr:rowOff>131899</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3746500" y="637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165826</xdr:rowOff>
    </xdr:from>
    <xdr:to>
      <xdr:col>15</xdr:col>
      <xdr:colOff>101600</xdr:colOff>
      <xdr:row>37</xdr:row>
      <xdr:rowOff>95976</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28575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146231</xdr:rowOff>
    </xdr:from>
    <xdr:to>
      <xdr:col>10</xdr:col>
      <xdr:colOff>165100</xdr:colOff>
      <xdr:row>37</xdr:row>
      <xdr:rowOff>76381</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1968500" y="631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4173</xdr:rowOff>
    </xdr:from>
    <xdr:to>
      <xdr:col>6</xdr:col>
      <xdr:colOff>38100</xdr:colOff>
      <xdr:row>37</xdr:row>
      <xdr:rowOff>105773</xdr:rowOff>
    </xdr:to>
    <xdr:sp macro="" textlink="">
      <xdr:nvSpPr>
        <xdr:cNvPr id="68" name="フローチャート: 判断 67">
          <a:extLst>
            <a:ext uri="{FF2B5EF4-FFF2-40B4-BE49-F238E27FC236}">
              <a16:creationId xmlns:a16="http://schemas.microsoft.com/office/drawing/2014/main" id="{00000000-0008-0000-0200-000044000000}"/>
            </a:ext>
          </a:extLst>
        </xdr:cNvPr>
        <xdr:cNvSpPr/>
      </xdr:nvSpPr>
      <xdr:spPr>
        <a:xfrm>
          <a:off x="1079500" y="634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41728</xdr:rowOff>
    </xdr:from>
    <xdr:to>
      <xdr:col>20</xdr:col>
      <xdr:colOff>38100</xdr:colOff>
      <xdr:row>40</xdr:row>
      <xdr:rowOff>143328</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37465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40</xdr:row>
      <xdr:rowOff>46627</xdr:rowOff>
    </xdr:from>
    <xdr:to>
      <xdr:col>15</xdr:col>
      <xdr:colOff>101600</xdr:colOff>
      <xdr:row>40</xdr:row>
      <xdr:rowOff>148227</xdr:rowOff>
    </xdr:to>
    <xdr:sp macro="" textlink="">
      <xdr:nvSpPr>
        <xdr:cNvPr id="75" name="楕円 74">
          <a:extLst>
            <a:ext uri="{FF2B5EF4-FFF2-40B4-BE49-F238E27FC236}">
              <a16:creationId xmlns:a16="http://schemas.microsoft.com/office/drawing/2014/main" id="{00000000-0008-0000-0200-00004B000000}"/>
            </a:ext>
          </a:extLst>
        </xdr:cNvPr>
        <xdr:cNvSpPr/>
      </xdr:nvSpPr>
      <xdr:spPr>
        <a:xfrm>
          <a:off x="2857500" y="690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92528</xdr:rowOff>
    </xdr:from>
    <xdr:to>
      <xdr:col>19</xdr:col>
      <xdr:colOff>177800</xdr:colOff>
      <xdr:row>40</xdr:row>
      <xdr:rowOff>97427</xdr:rowOff>
    </xdr:to>
    <xdr:cxnSp macro="">
      <xdr:nvCxnSpPr>
        <xdr:cNvPr id="76" name="直線コネクタ 75">
          <a:extLst>
            <a:ext uri="{FF2B5EF4-FFF2-40B4-BE49-F238E27FC236}">
              <a16:creationId xmlns:a16="http://schemas.microsoft.com/office/drawing/2014/main" id="{00000000-0008-0000-0200-00004C000000}"/>
            </a:ext>
          </a:extLst>
        </xdr:cNvPr>
        <xdr:cNvCxnSpPr/>
      </xdr:nvCxnSpPr>
      <xdr:spPr>
        <a:xfrm flipV="1">
          <a:off x="2908300" y="6950528"/>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51526</xdr:rowOff>
    </xdr:from>
    <xdr:to>
      <xdr:col>10</xdr:col>
      <xdr:colOff>165100</xdr:colOff>
      <xdr:row>40</xdr:row>
      <xdr:rowOff>153126</xdr:rowOff>
    </xdr:to>
    <xdr:sp macro="" textlink="">
      <xdr:nvSpPr>
        <xdr:cNvPr id="77" name="楕円 76">
          <a:extLst>
            <a:ext uri="{FF2B5EF4-FFF2-40B4-BE49-F238E27FC236}">
              <a16:creationId xmlns:a16="http://schemas.microsoft.com/office/drawing/2014/main" id="{00000000-0008-0000-0200-00004D000000}"/>
            </a:ext>
          </a:extLst>
        </xdr:cNvPr>
        <xdr:cNvSpPr/>
      </xdr:nvSpPr>
      <xdr:spPr>
        <a:xfrm>
          <a:off x="1968500" y="690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97427</xdr:rowOff>
    </xdr:from>
    <xdr:to>
      <xdr:col>15</xdr:col>
      <xdr:colOff>50800</xdr:colOff>
      <xdr:row>40</xdr:row>
      <xdr:rowOff>102326</xdr:rowOff>
    </xdr:to>
    <xdr:cxnSp macro="">
      <xdr:nvCxnSpPr>
        <xdr:cNvPr id="78" name="直線コネクタ 77">
          <a:extLst>
            <a:ext uri="{FF2B5EF4-FFF2-40B4-BE49-F238E27FC236}">
              <a16:creationId xmlns:a16="http://schemas.microsoft.com/office/drawing/2014/main" id="{00000000-0008-0000-0200-00004E000000}"/>
            </a:ext>
          </a:extLst>
        </xdr:cNvPr>
        <xdr:cNvCxnSpPr/>
      </xdr:nvCxnSpPr>
      <xdr:spPr>
        <a:xfrm flipV="1">
          <a:off x="2019300" y="6955427"/>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5806</xdr:rowOff>
    </xdr:from>
    <xdr:to>
      <xdr:col>6</xdr:col>
      <xdr:colOff>38100</xdr:colOff>
      <xdr:row>40</xdr:row>
      <xdr:rowOff>107406</xdr:rowOff>
    </xdr:to>
    <xdr:sp macro="" textlink="">
      <xdr:nvSpPr>
        <xdr:cNvPr id="79" name="楕円 78">
          <a:extLst>
            <a:ext uri="{FF2B5EF4-FFF2-40B4-BE49-F238E27FC236}">
              <a16:creationId xmlns:a16="http://schemas.microsoft.com/office/drawing/2014/main" id="{00000000-0008-0000-0200-00004F000000}"/>
            </a:ext>
          </a:extLst>
        </xdr:cNvPr>
        <xdr:cNvSpPr/>
      </xdr:nvSpPr>
      <xdr:spPr>
        <a:xfrm>
          <a:off x="1079500" y="686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56606</xdr:rowOff>
    </xdr:from>
    <xdr:to>
      <xdr:col>10</xdr:col>
      <xdr:colOff>114300</xdr:colOff>
      <xdr:row>40</xdr:row>
      <xdr:rowOff>102326</xdr:rowOff>
    </xdr:to>
    <xdr:cxnSp macro="">
      <xdr:nvCxnSpPr>
        <xdr:cNvPr id="80" name="直線コネクタ 79">
          <a:extLst>
            <a:ext uri="{FF2B5EF4-FFF2-40B4-BE49-F238E27FC236}">
              <a16:creationId xmlns:a16="http://schemas.microsoft.com/office/drawing/2014/main" id="{00000000-0008-0000-0200-000050000000}"/>
            </a:ext>
          </a:extLst>
        </xdr:cNvPr>
        <xdr:cNvCxnSpPr/>
      </xdr:nvCxnSpPr>
      <xdr:spPr>
        <a:xfrm>
          <a:off x="1130300" y="691460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148426</xdr:rowOff>
    </xdr:from>
    <xdr:ext cx="405111" cy="259045"/>
    <xdr:sp macro="" textlink="">
      <xdr:nvSpPr>
        <xdr:cNvPr id="81" name="n_1aveValue【図書館】&#10;有形固定資産減価償却率">
          <a:extLst>
            <a:ext uri="{FF2B5EF4-FFF2-40B4-BE49-F238E27FC236}">
              <a16:creationId xmlns:a16="http://schemas.microsoft.com/office/drawing/2014/main" id="{00000000-0008-0000-0200-000051000000}"/>
            </a:ext>
          </a:extLst>
        </xdr:cNvPr>
        <xdr:cNvSpPr txBox="1"/>
      </xdr:nvSpPr>
      <xdr:spPr>
        <a:xfrm>
          <a:off x="3582044" y="614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112503</xdr:rowOff>
    </xdr:from>
    <xdr:ext cx="405111" cy="259045"/>
    <xdr:sp macro="" textlink="">
      <xdr:nvSpPr>
        <xdr:cNvPr id="82" name="n_2aveValue【図書館】&#10;有形固定資産減価償却率">
          <a:extLst>
            <a:ext uri="{FF2B5EF4-FFF2-40B4-BE49-F238E27FC236}">
              <a16:creationId xmlns:a16="http://schemas.microsoft.com/office/drawing/2014/main" id="{00000000-0008-0000-0200-000052000000}"/>
            </a:ext>
          </a:extLst>
        </xdr:cNvPr>
        <xdr:cNvSpPr txBox="1"/>
      </xdr:nvSpPr>
      <xdr:spPr>
        <a:xfrm>
          <a:off x="2705744" y="611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92908</xdr:rowOff>
    </xdr:from>
    <xdr:ext cx="405111" cy="259045"/>
    <xdr:sp macro="" textlink="">
      <xdr:nvSpPr>
        <xdr:cNvPr id="83" name="n_3aveValue【図書館】&#10;有形固定資産減価償却率">
          <a:extLst>
            <a:ext uri="{FF2B5EF4-FFF2-40B4-BE49-F238E27FC236}">
              <a16:creationId xmlns:a16="http://schemas.microsoft.com/office/drawing/2014/main" id="{00000000-0008-0000-0200-000053000000}"/>
            </a:ext>
          </a:extLst>
        </xdr:cNvPr>
        <xdr:cNvSpPr txBox="1"/>
      </xdr:nvSpPr>
      <xdr:spPr>
        <a:xfrm>
          <a:off x="1816744" y="609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122300</xdr:rowOff>
    </xdr:from>
    <xdr:ext cx="405111" cy="259045"/>
    <xdr:sp macro="" textlink="">
      <xdr:nvSpPr>
        <xdr:cNvPr id="84" name="n_4aveValue【図書館】&#10;有形固定資産減価償却率">
          <a:extLst>
            <a:ext uri="{FF2B5EF4-FFF2-40B4-BE49-F238E27FC236}">
              <a16:creationId xmlns:a16="http://schemas.microsoft.com/office/drawing/2014/main" id="{00000000-0008-0000-0200-000054000000}"/>
            </a:ext>
          </a:extLst>
        </xdr:cNvPr>
        <xdr:cNvSpPr txBox="1"/>
      </xdr:nvSpPr>
      <xdr:spPr>
        <a:xfrm>
          <a:off x="927744" y="612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134455</xdr:rowOff>
    </xdr:from>
    <xdr:ext cx="405111" cy="259045"/>
    <xdr:sp macro="" textlink="">
      <xdr:nvSpPr>
        <xdr:cNvPr id="85" name="n_1mainValue【図書館】&#10;有形固定資産減価償却率">
          <a:extLst>
            <a:ext uri="{FF2B5EF4-FFF2-40B4-BE49-F238E27FC236}">
              <a16:creationId xmlns:a16="http://schemas.microsoft.com/office/drawing/2014/main" id="{00000000-0008-0000-0200-000055000000}"/>
            </a:ext>
          </a:extLst>
        </xdr:cNvPr>
        <xdr:cNvSpPr txBox="1"/>
      </xdr:nvSpPr>
      <xdr:spPr>
        <a:xfrm>
          <a:off x="3582044" y="6992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139354</xdr:rowOff>
    </xdr:from>
    <xdr:ext cx="405111" cy="259045"/>
    <xdr:sp macro="" textlink="">
      <xdr:nvSpPr>
        <xdr:cNvPr id="86" name="n_2mainValue【図書館】&#10;有形固定資産減価償却率">
          <a:extLst>
            <a:ext uri="{FF2B5EF4-FFF2-40B4-BE49-F238E27FC236}">
              <a16:creationId xmlns:a16="http://schemas.microsoft.com/office/drawing/2014/main" id="{00000000-0008-0000-0200-000056000000}"/>
            </a:ext>
          </a:extLst>
        </xdr:cNvPr>
        <xdr:cNvSpPr txBox="1"/>
      </xdr:nvSpPr>
      <xdr:spPr>
        <a:xfrm>
          <a:off x="2705744" y="6997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144253</xdr:rowOff>
    </xdr:from>
    <xdr:ext cx="405111" cy="259045"/>
    <xdr:sp macro="" textlink="">
      <xdr:nvSpPr>
        <xdr:cNvPr id="87" name="n_3mainValue【図書館】&#10;有形固定資産減価償却率">
          <a:extLst>
            <a:ext uri="{FF2B5EF4-FFF2-40B4-BE49-F238E27FC236}">
              <a16:creationId xmlns:a16="http://schemas.microsoft.com/office/drawing/2014/main" id="{00000000-0008-0000-0200-000057000000}"/>
            </a:ext>
          </a:extLst>
        </xdr:cNvPr>
        <xdr:cNvSpPr txBox="1"/>
      </xdr:nvSpPr>
      <xdr:spPr>
        <a:xfrm>
          <a:off x="1816744" y="700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98533</xdr:rowOff>
    </xdr:from>
    <xdr:ext cx="405111" cy="259045"/>
    <xdr:sp macro="" textlink="">
      <xdr:nvSpPr>
        <xdr:cNvPr id="88" name="n_4mainValue【図書館】&#10;有形固定資産減価償却率">
          <a:extLst>
            <a:ext uri="{FF2B5EF4-FFF2-40B4-BE49-F238E27FC236}">
              <a16:creationId xmlns:a16="http://schemas.microsoft.com/office/drawing/2014/main" id="{00000000-0008-0000-0200-000058000000}"/>
            </a:ext>
          </a:extLst>
        </xdr:cNvPr>
        <xdr:cNvSpPr txBox="1"/>
      </xdr:nvSpPr>
      <xdr:spPr>
        <a:xfrm>
          <a:off x="927744" y="695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200-00005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200-00005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200-00005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a:extLst>
            <a:ext uri="{FF2B5EF4-FFF2-40B4-BE49-F238E27FC236}">
              <a16:creationId xmlns:a16="http://schemas.microsoft.com/office/drawing/2014/main" id="{00000000-0008-0000-0200-000061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200-000062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9" name="直線コネクタ 98">
          <a:extLst>
            <a:ext uri="{FF2B5EF4-FFF2-40B4-BE49-F238E27FC236}">
              <a16:creationId xmlns:a16="http://schemas.microsoft.com/office/drawing/2014/main" id="{00000000-0008-0000-0200-000063000000}"/>
            </a:ext>
          </a:extLst>
        </xdr:cNvPr>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2" name="テキスト ボックス 101">
          <a:extLst>
            <a:ext uri="{FF2B5EF4-FFF2-40B4-BE49-F238E27FC236}">
              <a16:creationId xmlns:a16="http://schemas.microsoft.com/office/drawing/2014/main" id="{00000000-0008-0000-0200-000066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3" name="直線コネクタ 102">
          <a:extLst>
            <a:ext uri="{FF2B5EF4-FFF2-40B4-BE49-F238E27FC236}">
              <a16:creationId xmlns:a16="http://schemas.microsoft.com/office/drawing/2014/main" id="{00000000-0008-0000-0200-000067000000}"/>
            </a:ext>
          </a:extLst>
        </xdr:cNvPr>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a:extLst>
            <a:ext uri="{FF2B5EF4-FFF2-40B4-BE49-F238E27FC236}">
              <a16:creationId xmlns:a16="http://schemas.microsoft.com/office/drawing/2014/main" id="{00000000-0008-0000-0200-000069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6" name="テキスト ボックス 105">
          <a:extLst>
            <a:ext uri="{FF2B5EF4-FFF2-40B4-BE49-F238E27FC236}">
              <a16:creationId xmlns:a16="http://schemas.microsoft.com/office/drawing/2014/main" id="{00000000-0008-0000-0200-00006A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図書館】&#10;一人当たり面積グラフ枠">
          <a:extLst>
            <a:ext uri="{FF2B5EF4-FFF2-40B4-BE49-F238E27FC236}">
              <a16:creationId xmlns:a16="http://schemas.microsoft.com/office/drawing/2014/main" id="{00000000-0008-0000-0200-00006B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24765</xdr:rowOff>
    </xdr:from>
    <xdr:to>
      <xdr:col>54</xdr:col>
      <xdr:colOff>189865</xdr:colOff>
      <xdr:row>41</xdr:row>
      <xdr:rowOff>7620</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flipV="1">
          <a:off x="10476865" y="5854065"/>
          <a:ext cx="0" cy="1183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11447</xdr:rowOff>
    </xdr:from>
    <xdr:ext cx="469744" cy="259045"/>
    <xdr:sp macro="" textlink="">
      <xdr:nvSpPr>
        <xdr:cNvPr id="109" name="【図書館】&#10;一人当たり面積最小値テキスト">
          <a:extLst>
            <a:ext uri="{FF2B5EF4-FFF2-40B4-BE49-F238E27FC236}">
              <a16:creationId xmlns:a16="http://schemas.microsoft.com/office/drawing/2014/main" id="{00000000-0008-0000-0200-00006D000000}"/>
            </a:ext>
          </a:extLst>
        </xdr:cNvPr>
        <xdr:cNvSpPr txBox="1"/>
      </xdr:nvSpPr>
      <xdr:spPr>
        <a:xfrm>
          <a:off x="10515600"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7620</xdr:rowOff>
    </xdr:from>
    <xdr:to>
      <xdr:col>55</xdr:col>
      <xdr:colOff>88900</xdr:colOff>
      <xdr:row>41</xdr:row>
      <xdr:rowOff>7620</xdr:rowOff>
    </xdr:to>
    <xdr:cxnSp macro="">
      <xdr:nvCxnSpPr>
        <xdr:cNvPr id="110" name="直線コネクタ 109">
          <a:extLst>
            <a:ext uri="{FF2B5EF4-FFF2-40B4-BE49-F238E27FC236}">
              <a16:creationId xmlns:a16="http://schemas.microsoft.com/office/drawing/2014/main" id="{00000000-0008-0000-0200-00006E000000}"/>
            </a:ext>
          </a:extLst>
        </xdr:cNvPr>
        <xdr:cNvCxnSpPr/>
      </xdr:nvCxnSpPr>
      <xdr:spPr>
        <a:xfrm>
          <a:off x="10388600" y="703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142892</xdr:rowOff>
    </xdr:from>
    <xdr:ext cx="469744" cy="259045"/>
    <xdr:sp macro="" textlink="">
      <xdr:nvSpPr>
        <xdr:cNvPr id="111" name="【図書館】&#10;一人当たり面積最大値テキスト">
          <a:extLst>
            <a:ext uri="{FF2B5EF4-FFF2-40B4-BE49-F238E27FC236}">
              <a16:creationId xmlns:a16="http://schemas.microsoft.com/office/drawing/2014/main" id="{00000000-0008-0000-0200-00006F000000}"/>
            </a:ext>
          </a:extLst>
        </xdr:cNvPr>
        <xdr:cNvSpPr txBox="1"/>
      </xdr:nvSpPr>
      <xdr:spPr>
        <a:xfrm>
          <a:off x="10515600" y="5629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24765</xdr:rowOff>
    </xdr:from>
    <xdr:to>
      <xdr:col>55</xdr:col>
      <xdr:colOff>88900</xdr:colOff>
      <xdr:row>34</xdr:row>
      <xdr:rowOff>24765</xdr:rowOff>
    </xdr:to>
    <xdr:cxnSp macro="">
      <xdr:nvCxnSpPr>
        <xdr:cNvPr id="112" name="直線コネクタ 111">
          <a:extLst>
            <a:ext uri="{FF2B5EF4-FFF2-40B4-BE49-F238E27FC236}">
              <a16:creationId xmlns:a16="http://schemas.microsoft.com/office/drawing/2014/main" id="{00000000-0008-0000-0200-000070000000}"/>
            </a:ext>
          </a:extLst>
        </xdr:cNvPr>
        <xdr:cNvCxnSpPr/>
      </xdr:nvCxnSpPr>
      <xdr:spPr>
        <a:xfrm>
          <a:off x="10388600" y="5854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49547</xdr:rowOff>
    </xdr:from>
    <xdr:ext cx="469744" cy="259045"/>
    <xdr:sp macro="" textlink="">
      <xdr:nvSpPr>
        <xdr:cNvPr id="113" name="【図書館】&#10;一人当たり面積平均値テキスト">
          <a:extLst>
            <a:ext uri="{FF2B5EF4-FFF2-40B4-BE49-F238E27FC236}">
              <a16:creationId xmlns:a16="http://schemas.microsoft.com/office/drawing/2014/main" id="{00000000-0008-0000-0200-000071000000}"/>
            </a:ext>
          </a:extLst>
        </xdr:cNvPr>
        <xdr:cNvSpPr txBox="1"/>
      </xdr:nvSpPr>
      <xdr:spPr>
        <a:xfrm>
          <a:off x="10515600" y="6736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71120</xdr:rowOff>
    </xdr:from>
    <xdr:to>
      <xdr:col>55</xdr:col>
      <xdr:colOff>50800</xdr:colOff>
      <xdr:row>40</xdr:row>
      <xdr:rowOff>1270</xdr:rowOff>
    </xdr:to>
    <xdr:sp macro="" textlink="">
      <xdr:nvSpPr>
        <xdr:cNvPr id="114" name="フローチャート: 判断 113">
          <a:extLst>
            <a:ext uri="{FF2B5EF4-FFF2-40B4-BE49-F238E27FC236}">
              <a16:creationId xmlns:a16="http://schemas.microsoft.com/office/drawing/2014/main" id="{00000000-0008-0000-0200-000072000000}"/>
            </a:ext>
          </a:extLst>
        </xdr:cNvPr>
        <xdr:cNvSpPr/>
      </xdr:nvSpPr>
      <xdr:spPr>
        <a:xfrm>
          <a:off x="10426700" y="675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76835</xdr:rowOff>
    </xdr:from>
    <xdr:to>
      <xdr:col>50</xdr:col>
      <xdr:colOff>165100</xdr:colOff>
      <xdr:row>40</xdr:row>
      <xdr:rowOff>6985</xdr:rowOff>
    </xdr:to>
    <xdr:sp macro="" textlink="">
      <xdr:nvSpPr>
        <xdr:cNvPr id="115" name="フローチャート: 判断 114">
          <a:extLst>
            <a:ext uri="{FF2B5EF4-FFF2-40B4-BE49-F238E27FC236}">
              <a16:creationId xmlns:a16="http://schemas.microsoft.com/office/drawing/2014/main" id="{00000000-0008-0000-0200-000073000000}"/>
            </a:ext>
          </a:extLst>
        </xdr:cNvPr>
        <xdr:cNvSpPr/>
      </xdr:nvSpPr>
      <xdr:spPr>
        <a:xfrm>
          <a:off x="9588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76835</xdr:rowOff>
    </xdr:from>
    <xdr:to>
      <xdr:col>46</xdr:col>
      <xdr:colOff>38100</xdr:colOff>
      <xdr:row>40</xdr:row>
      <xdr:rowOff>6985</xdr:rowOff>
    </xdr:to>
    <xdr:sp macro="" textlink="">
      <xdr:nvSpPr>
        <xdr:cNvPr id="116" name="フローチャート: 判断 115">
          <a:extLst>
            <a:ext uri="{FF2B5EF4-FFF2-40B4-BE49-F238E27FC236}">
              <a16:creationId xmlns:a16="http://schemas.microsoft.com/office/drawing/2014/main" id="{00000000-0008-0000-0200-000074000000}"/>
            </a:ext>
          </a:extLst>
        </xdr:cNvPr>
        <xdr:cNvSpPr/>
      </xdr:nvSpPr>
      <xdr:spPr>
        <a:xfrm>
          <a:off x="8699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76835</xdr:rowOff>
    </xdr:from>
    <xdr:to>
      <xdr:col>41</xdr:col>
      <xdr:colOff>101600</xdr:colOff>
      <xdr:row>40</xdr:row>
      <xdr:rowOff>6985</xdr:rowOff>
    </xdr:to>
    <xdr:sp macro="" textlink="">
      <xdr:nvSpPr>
        <xdr:cNvPr id="117" name="フローチャート: 判断 116">
          <a:extLst>
            <a:ext uri="{FF2B5EF4-FFF2-40B4-BE49-F238E27FC236}">
              <a16:creationId xmlns:a16="http://schemas.microsoft.com/office/drawing/2014/main" id="{00000000-0008-0000-0200-000075000000}"/>
            </a:ext>
          </a:extLst>
        </xdr:cNvPr>
        <xdr:cNvSpPr/>
      </xdr:nvSpPr>
      <xdr:spPr>
        <a:xfrm>
          <a:off x="7810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93980</xdr:rowOff>
    </xdr:from>
    <xdr:to>
      <xdr:col>36</xdr:col>
      <xdr:colOff>165100</xdr:colOff>
      <xdr:row>40</xdr:row>
      <xdr:rowOff>24130</xdr:rowOff>
    </xdr:to>
    <xdr:sp macro="" textlink="">
      <xdr:nvSpPr>
        <xdr:cNvPr id="118" name="フローチャート: 判断 117">
          <a:extLst>
            <a:ext uri="{FF2B5EF4-FFF2-40B4-BE49-F238E27FC236}">
              <a16:creationId xmlns:a16="http://schemas.microsoft.com/office/drawing/2014/main" id="{00000000-0008-0000-0200-000076000000}"/>
            </a:ext>
          </a:extLst>
        </xdr:cNvPr>
        <xdr:cNvSpPr/>
      </xdr:nvSpPr>
      <xdr:spPr>
        <a:xfrm>
          <a:off x="6921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200-000078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0000000-0008-0000-0200-000079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200-00007B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36830</xdr:rowOff>
    </xdr:from>
    <xdr:to>
      <xdr:col>50</xdr:col>
      <xdr:colOff>165100</xdr:colOff>
      <xdr:row>40</xdr:row>
      <xdr:rowOff>138430</xdr:rowOff>
    </xdr:to>
    <xdr:sp macro="" textlink="">
      <xdr:nvSpPr>
        <xdr:cNvPr id="124" name="楕円 123">
          <a:extLst>
            <a:ext uri="{FF2B5EF4-FFF2-40B4-BE49-F238E27FC236}">
              <a16:creationId xmlns:a16="http://schemas.microsoft.com/office/drawing/2014/main" id="{00000000-0008-0000-0200-00007C000000}"/>
            </a:ext>
          </a:extLst>
        </xdr:cNvPr>
        <xdr:cNvSpPr/>
      </xdr:nvSpPr>
      <xdr:spPr>
        <a:xfrm>
          <a:off x="9588500" y="689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36830</xdr:rowOff>
    </xdr:from>
    <xdr:to>
      <xdr:col>46</xdr:col>
      <xdr:colOff>38100</xdr:colOff>
      <xdr:row>40</xdr:row>
      <xdr:rowOff>138430</xdr:rowOff>
    </xdr:to>
    <xdr:sp macro="" textlink="">
      <xdr:nvSpPr>
        <xdr:cNvPr id="125" name="楕円 124">
          <a:extLst>
            <a:ext uri="{FF2B5EF4-FFF2-40B4-BE49-F238E27FC236}">
              <a16:creationId xmlns:a16="http://schemas.microsoft.com/office/drawing/2014/main" id="{00000000-0008-0000-0200-00007D000000}"/>
            </a:ext>
          </a:extLst>
        </xdr:cNvPr>
        <xdr:cNvSpPr/>
      </xdr:nvSpPr>
      <xdr:spPr>
        <a:xfrm>
          <a:off x="8699500" y="689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87630</xdr:rowOff>
    </xdr:from>
    <xdr:to>
      <xdr:col>50</xdr:col>
      <xdr:colOff>114300</xdr:colOff>
      <xdr:row>40</xdr:row>
      <xdr:rowOff>87630</xdr:rowOff>
    </xdr:to>
    <xdr:cxnSp macro="">
      <xdr:nvCxnSpPr>
        <xdr:cNvPr id="126" name="直線コネクタ 125">
          <a:extLst>
            <a:ext uri="{FF2B5EF4-FFF2-40B4-BE49-F238E27FC236}">
              <a16:creationId xmlns:a16="http://schemas.microsoft.com/office/drawing/2014/main" id="{00000000-0008-0000-0200-00007E000000}"/>
            </a:ext>
          </a:extLst>
        </xdr:cNvPr>
        <xdr:cNvCxnSpPr/>
      </xdr:nvCxnSpPr>
      <xdr:spPr>
        <a:xfrm>
          <a:off x="8750300" y="69456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42545</xdr:rowOff>
    </xdr:from>
    <xdr:to>
      <xdr:col>41</xdr:col>
      <xdr:colOff>101600</xdr:colOff>
      <xdr:row>40</xdr:row>
      <xdr:rowOff>144145</xdr:rowOff>
    </xdr:to>
    <xdr:sp macro="" textlink="">
      <xdr:nvSpPr>
        <xdr:cNvPr id="127" name="楕円 126">
          <a:extLst>
            <a:ext uri="{FF2B5EF4-FFF2-40B4-BE49-F238E27FC236}">
              <a16:creationId xmlns:a16="http://schemas.microsoft.com/office/drawing/2014/main" id="{00000000-0008-0000-0200-00007F000000}"/>
            </a:ext>
          </a:extLst>
        </xdr:cNvPr>
        <xdr:cNvSpPr/>
      </xdr:nvSpPr>
      <xdr:spPr>
        <a:xfrm>
          <a:off x="7810500" y="690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87630</xdr:rowOff>
    </xdr:from>
    <xdr:to>
      <xdr:col>45</xdr:col>
      <xdr:colOff>177800</xdr:colOff>
      <xdr:row>40</xdr:row>
      <xdr:rowOff>93345</xdr:rowOff>
    </xdr:to>
    <xdr:cxnSp macro="">
      <xdr:nvCxnSpPr>
        <xdr:cNvPr id="128" name="直線コネクタ 127">
          <a:extLst>
            <a:ext uri="{FF2B5EF4-FFF2-40B4-BE49-F238E27FC236}">
              <a16:creationId xmlns:a16="http://schemas.microsoft.com/office/drawing/2014/main" id="{00000000-0008-0000-0200-000080000000}"/>
            </a:ext>
          </a:extLst>
        </xdr:cNvPr>
        <xdr:cNvCxnSpPr/>
      </xdr:nvCxnSpPr>
      <xdr:spPr>
        <a:xfrm flipV="1">
          <a:off x="7861300" y="694563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42545</xdr:rowOff>
    </xdr:from>
    <xdr:to>
      <xdr:col>36</xdr:col>
      <xdr:colOff>165100</xdr:colOff>
      <xdr:row>40</xdr:row>
      <xdr:rowOff>144145</xdr:rowOff>
    </xdr:to>
    <xdr:sp macro="" textlink="">
      <xdr:nvSpPr>
        <xdr:cNvPr id="129" name="楕円 128">
          <a:extLst>
            <a:ext uri="{FF2B5EF4-FFF2-40B4-BE49-F238E27FC236}">
              <a16:creationId xmlns:a16="http://schemas.microsoft.com/office/drawing/2014/main" id="{00000000-0008-0000-0200-000081000000}"/>
            </a:ext>
          </a:extLst>
        </xdr:cNvPr>
        <xdr:cNvSpPr/>
      </xdr:nvSpPr>
      <xdr:spPr>
        <a:xfrm>
          <a:off x="6921500" y="690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93345</xdr:rowOff>
    </xdr:from>
    <xdr:to>
      <xdr:col>41</xdr:col>
      <xdr:colOff>50800</xdr:colOff>
      <xdr:row>40</xdr:row>
      <xdr:rowOff>93345</xdr:rowOff>
    </xdr:to>
    <xdr:cxnSp macro="">
      <xdr:nvCxnSpPr>
        <xdr:cNvPr id="130" name="直線コネクタ 129">
          <a:extLst>
            <a:ext uri="{FF2B5EF4-FFF2-40B4-BE49-F238E27FC236}">
              <a16:creationId xmlns:a16="http://schemas.microsoft.com/office/drawing/2014/main" id="{00000000-0008-0000-0200-000082000000}"/>
            </a:ext>
          </a:extLst>
        </xdr:cNvPr>
        <xdr:cNvCxnSpPr/>
      </xdr:nvCxnSpPr>
      <xdr:spPr>
        <a:xfrm>
          <a:off x="6972300" y="69513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23512</xdr:rowOff>
    </xdr:from>
    <xdr:ext cx="469744" cy="259045"/>
    <xdr:sp macro="" textlink="">
      <xdr:nvSpPr>
        <xdr:cNvPr id="131" name="n_1aveValue【図書館】&#10;一人当たり面積">
          <a:extLst>
            <a:ext uri="{FF2B5EF4-FFF2-40B4-BE49-F238E27FC236}">
              <a16:creationId xmlns:a16="http://schemas.microsoft.com/office/drawing/2014/main" id="{00000000-0008-0000-0200-000083000000}"/>
            </a:ext>
          </a:extLst>
        </xdr:cNvPr>
        <xdr:cNvSpPr txBox="1"/>
      </xdr:nvSpPr>
      <xdr:spPr>
        <a:xfrm>
          <a:off x="9391727"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23512</xdr:rowOff>
    </xdr:from>
    <xdr:ext cx="469744" cy="259045"/>
    <xdr:sp macro="" textlink="">
      <xdr:nvSpPr>
        <xdr:cNvPr id="132" name="n_2aveValue【図書館】&#10;一人当たり面積">
          <a:extLst>
            <a:ext uri="{FF2B5EF4-FFF2-40B4-BE49-F238E27FC236}">
              <a16:creationId xmlns:a16="http://schemas.microsoft.com/office/drawing/2014/main" id="{00000000-0008-0000-0200-000084000000}"/>
            </a:ext>
          </a:extLst>
        </xdr:cNvPr>
        <xdr:cNvSpPr txBox="1"/>
      </xdr:nvSpPr>
      <xdr:spPr>
        <a:xfrm>
          <a:off x="8515427"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23512</xdr:rowOff>
    </xdr:from>
    <xdr:ext cx="469744" cy="259045"/>
    <xdr:sp macro="" textlink="">
      <xdr:nvSpPr>
        <xdr:cNvPr id="133" name="n_3aveValue【図書館】&#10;一人当たり面積">
          <a:extLst>
            <a:ext uri="{FF2B5EF4-FFF2-40B4-BE49-F238E27FC236}">
              <a16:creationId xmlns:a16="http://schemas.microsoft.com/office/drawing/2014/main" id="{00000000-0008-0000-0200-000085000000}"/>
            </a:ext>
          </a:extLst>
        </xdr:cNvPr>
        <xdr:cNvSpPr txBox="1"/>
      </xdr:nvSpPr>
      <xdr:spPr>
        <a:xfrm>
          <a:off x="7626427"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40657</xdr:rowOff>
    </xdr:from>
    <xdr:ext cx="469744" cy="259045"/>
    <xdr:sp macro="" textlink="">
      <xdr:nvSpPr>
        <xdr:cNvPr id="134" name="n_4aveValue【図書館】&#10;一人当たり面積">
          <a:extLst>
            <a:ext uri="{FF2B5EF4-FFF2-40B4-BE49-F238E27FC236}">
              <a16:creationId xmlns:a16="http://schemas.microsoft.com/office/drawing/2014/main" id="{00000000-0008-0000-0200-000086000000}"/>
            </a:ext>
          </a:extLst>
        </xdr:cNvPr>
        <xdr:cNvSpPr txBox="1"/>
      </xdr:nvSpPr>
      <xdr:spPr>
        <a:xfrm>
          <a:off x="6737427" y="655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129557</xdr:rowOff>
    </xdr:from>
    <xdr:ext cx="469744" cy="259045"/>
    <xdr:sp macro="" textlink="">
      <xdr:nvSpPr>
        <xdr:cNvPr id="135" name="n_1mainValue【図書館】&#10;一人当たり面積">
          <a:extLst>
            <a:ext uri="{FF2B5EF4-FFF2-40B4-BE49-F238E27FC236}">
              <a16:creationId xmlns:a16="http://schemas.microsoft.com/office/drawing/2014/main" id="{00000000-0008-0000-0200-000087000000}"/>
            </a:ext>
          </a:extLst>
        </xdr:cNvPr>
        <xdr:cNvSpPr txBox="1"/>
      </xdr:nvSpPr>
      <xdr:spPr>
        <a:xfrm>
          <a:off x="9391727" y="698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129557</xdr:rowOff>
    </xdr:from>
    <xdr:ext cx="469744" cy="259045"/>
    <xdr:sp macro="" textlink="">
      <xdr:nvSpPr>
        <xdr:cNvPr id="136" name="n_2mainValue【図書館】&#10;一人当たり面積">
          <a:extLst>
            <a:ext uri="{FF2B5EF4-FFF2-40B4-BE49-F238E27FC236}">
              <a16:creationId xmlns:a16="http://schemas.microsoft.com/office/drawing/2014/main" id="{00000000-0008-0000-0200-000088000000}"/>
            </a:ext>
          </a:extLst>
        </xdr:cNvPr>
        <xdr:cNvSpPr txBox="1"/>
      </xdr:nvSpPr>
      <xdr:spPr>
        <a:xfrm>
          <a:off x="8515427" y="698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135272</xdr:rowOff>
    </xdr:from>
    <xdr:ext cx="469744" cy="259045"/>
    <xdr:sp macro="" textlink="">
      <xdr:nvSpPr>
        <xdr:cNvPr id="137" name="n_3mainValue【図書館】&#10;一人当たり面積">
          <a:extLst>
            <a:ext uri="{FF2B5EF4-FFF2-40B4-BE49-F238E27FC236}">
              <a16:creationId xmlns:a16="http://schemas.microsoft.com/office/drawing/2014/main" id="{00000000-0008-0000-0200-000089000000}"/>
            </a:ext>
          </a:extLst>
        </xdr:cNvPr>
        <xdr:cNvSpPr txBox="1"/>
      </xdr:nvSpPr>
      <xdr:spPr>
        <a:xfrm>
          <a:off x="7626427" y="699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135272</xdr:rowOff>
    </xdr:from>
    <xdr:ext cx="469744" cy="259045"/>
    <xdr:sp macro="" textlink="">
      <xdr:nvSpPr>
        <xdr:cNvPr id="138" name="n_4mainValue【図書館】&#10;一人当たり面積">
          <a:extLst>
            <a:ext uri="{FF2B5EF4-FFF2-40B4-BE49-F238E27FC236}">
              <a16:creationId xmlns:a16="http://schemas.microsoft.com/office/drawing/2014/main" id="{00000000-0008-0000-0200-00008A000000}"/>
            </a:ext>
          </a:extLst>
        </xdr:cNvPr>
        <xdr:cNvSpPr txBox="1"/>
      </xdr:nvSpPr>
      <xdr:spPr>
        <a:xfrm>
          <a:off x="6737427" y="699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9" name="正方形/長方形 138">
          <a:extLst>
            <a:ext uri="{FF2B5EF4-FFF2-40B4-BE49-F238E27FC236}">
              <a16:creationId xmlns:a16="http://schemas.microsoft.com/office/drawing/2014/main" id="{00000000-0008-0000-0200-00008B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0" name="正方形/長方形 139">
          <a:extLst>
            <a:ext uri="{FF2B5EF4-FFF2-40B4-BE49-F238E27FC236}">
              <a16:creationId xmlns:a16="http://schemas.microsoft.com/office/drawing/2014/main" id="{00000000-0008-0000-0200-00008C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1" name="正方形/長方形 140">
          <a:extLst>
            <a:ext uri="{FF2B5EF4-FFF2-40B4-BE49-F238E27FC236}">
              <a16:creationId xmlns:a16="http://schemas.microsoft.com/office/drawing/2014/main" id="{00000000-0008-0000-0200-00008D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2" name="正方形/長方形 141">
          <a:extLst>
            <a:ext uri="{FF2B5EF4-FFF2-40B4-BE49-F238E27FC236}">
              <a16:creationId xmlns:a16="http://schemas.microsoft.com/office/drawing/2014/main" id="{00000000-0008-0000-0200-00008E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3" name="正方形/長方形 142">
          <a:extLst>
            <a:ext uri="{FF2B5EF4-FFF2-40B4-BE49-F238E27FC236}">
              <a16:creationId xmlns:a16="http://schemas.microsoft.com/office/drawing/2014/main" id="{00000000-0008-0000-0200-00008F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4" name="正方形/長方形 143">
          <a:extLst>
            <a:ext uri="{FF2B5EF4-FFF2-40B4-BE49-F238E27FC236}">
              <a16:creationId xmlns:a16="http://schemas.microsoft.com/office/drawing/2014/main" id="{00000000-0008-0000-0200-000090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5" name="正方形/長方形 144">
          <a:extLst>
            <a:ext uri="{FF2B5EF4-FFF2-40B4-BE49-F238E27FC236}">
              <a16:creationId xmlns:a16="http://schemas.microsoft.com/office/drawing/2014/main" id="{00000000-0008-0000-0200-000091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6" name="正方形/長方形 145">
          <a:extLst>
            <a:ext uri="{FF2B5EF4-FFF2-40B4-BE49-F238E27FC236}">
              <a16:creationId xmlns:a16="http://schemas.microsoft.com/office/drawing/2014/main" id="{00000000-0008-0000-0200-000092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7" name="テキスト ボックス 146">
          <a:extLst>
            <a:ext uri="{FF2B5EF4-FFF2-40B4-BE49-F238E27FC236}">
              <a16:creationId xmlns:a16="http://schemas.microsoft.com/office/drawing/2014/main" id="{00000000-0008-0000-0200-000093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8" name="直線コネクタ 147">
          <a:extLst>
            <a:ext uri="{FF2B5EF4-FFF2-40B4-BE49-F238E27FC236}">
              <a16:creationId xmlns:a16="http://schemas.microsoft.com/office/drawing/2014/main" id="{00000000-0008-0000-0200-000094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9" name="テキスト ボックス 148">
          <a:extLst>
            <a:ext uri="{FF2B5EF4-FFF2-40B4-BE49-F238E27FC236}">
              <a16:creationId xmlns:a16="http://schemas.microsoft.com/office/drawing/2014/main" id="{00000000-0008-0000-0200-000095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0" name="直線コネクタ 149">
          <a:extLst>
            <a:ext uri="{FF2B5EF4-FFF2-40B4-BE49-F238E27FC236}">
              <a16:creationId xmlns:a16="http://schemas.microsoft.com/office/drawing/2014/main" id="{00000000-0008-0000-0200-000096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1" name="テキスト ボックス 150">
          <a:extLst>
            <a:ext uri="{FF2B5EF4-FFF2-40B4-BE49-F238E27FC236}">
              <a16:creationId xmlns:a16="http://schemas.microsoft.com/office/drawing/2014/main" id="{00000000-0008-0000-0200-000097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2" name="直線コネクタ 151">
          <a:extLst>
            <a:ext uri="{FF2B5EF4-FFF2-40B4-BE49-F238E27FC236}">
              <a16:creationId xmlns:a16="http://schemas.microsoft.com/office/drawing/2014/main" id="{00000000-0008-0000-0200-000098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3" name="テキスト ボックス 152">
          <a:extLst>
            <a:ext uri="{FF2B5EF4-FFF2-40B4-BE49-F238E27FC236}">
              <a16:creationId xmlns:a16="http://schemas.microsoft.com/office/drawing/2014/main" id="{00000000-0008-0000-0200-000099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5" name="テキスト ボックス 154">
          <a:extLst>
            <a:ext uri="{FF2B5EF4-FFF2-40B4-BE49-F238E27FC236}">
              <a16:creationId xmlns:a16="http://schemas.microsoft.com/office/drawing/2014/main" id="{00000000-0008-0000-0200-00009B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6" name="直線コネクタ 155">
          <a:extLst>
            <a:ext uri="{FF2B5EF4-FFF2-40B4-BE49-F238E27FC236}">
              <a16:creationId xmlns:a16="http://schemas.microsoft.com/office/drawing/2014/main" id="{00000000-0008-0000-0200-00009C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7" name="テキスト ボックス 156">
          <a:extLst>
            <a:ext uri="{FF2B5EF4-FFF2-40B4-BE49-F238E27FC236}">
              <a16:creationId xmlns:a16="http://schemas.microsoft.com/office/drawing/2014/main" id="{00000000-0008-0000-0200-00009D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体育館・プール】&#10;有形固定資産減価償却率グラフ枠">
          <a:extLst>
            <a:ext uri="{FF2B5EF4-FFF2-40B4-BE49-F238E27FC236}">
              <a16:creationId xmlns:a16="http://schemas.microsoft.com/office/drawing/2014/main" id="{00000000-0008-0000-0200-0000A2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64770</xdr:rowOff>
    </xdr:from>
    <xdr:to>
      <xdr:col>24</xdr:col>
      <xdr:colOff>62865</xdr:colOff>
      <xdr:row>64</xdr:row>
      <xdr:rowOff>70485</xdr:rowOff>
    </xdr:to>
    <xdr:cxnSp macro="">
      <xdr:nvCxnSpPr>
        <xdr:cNvPr id="163" name="直線コネクタ 162">
          <a:extLst>
            <a:ext uri="{FF2B5EF4-FFF2-40B4-BE49-F238E27FC236}">
              <a16:creationId xmlns:a16="http://schemas.microsoft.com/office/drawing/2014/main" id="{00000000-0008-0000-0200-0000A3000000}"/>
            </a:ext>
          </a:extLst>
        </xdr:cNvPr>
        <xdr:cNvCxnSpPr/>
      </xdr:nvCxnSpPr>
      <xdr:spPr>
        <a:xfrm flipV="1">
          <a:off x="4634865" y="9494520"/>
          <a:ext cx="0" cy="1548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74312</xdr:rowOff>
    </xdr:from>
    <xdr:ext cx="405111" cy="259045"/>
    <xdr:sp macro="" textlink="">
      <xdr:nvSpPr>
        <xdr:cNvPr id="164" name="【体育館・プール】&#10;有形固定資産減価償却率最小値テキスト">
          <a:extLst>
            <a:ext uri="{FF2B5EF4-FFF2-40B4-BE49-F238E27FC236}">
              <a16:creationId xmlns:a16="http://schemas.microsoft.com/office/drawing/2014/main" id="{00000000-0008-0000-0200-0000A4000000}"/>
            </a:ext>
          </a:extLst>
        </xdr:cNvPr>
        <xdr:cNvSpPr txBox="1"/>
      </xdr:nvSpPr>
      <xdr:spPr>
        <a:xfrm>
          <a:off x="4673600" y="1104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70485</xdr:rowOff>
    </xdr:from>
    <xdr:to>
      <xdr:col>24</xdr:col>
      <xdr:colOff>152400</xdr:colOff>
      <xdr:row>64</xdr:row>
      <xdr:rowOff>70485</xdr:rowOff>
    </xdr:to>
    <xdr:cxnSp macro="">
      <xdr:nvCxnSpPr>
        <xdr:cNvPr id="165" name="直線コネクタ 164">
          <a:extLst>
            <a:ext uri="{FF2B5EF4-FFF2-40B4-BE49-F238E27FC236}">
              <a16:creationId xmlns:a16="http://schemas.microsoft.com/office/drawing/2014/main" id="{00000000-0008-0000-0200-0000A5000000}"/>
            </a:ext>
          </a:extLst>
        </xdr:cNvPr>
        <xdr:cNvCxnSpPr/>
      </xdr:nvCxnSpPr>
      <xdr:spPr>
        <a:xfrm>
          <a:off x="4546600" y="1104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11447</xdr:rowOff>
    </xdr:from>
    <xdr:ext cx="405111" cy="259045"/>
    <xdr:sp macro="" textlink="">
      <xdr:nvSpPr>
        <xdr:cNvPr id="166" name="【体育館・プール】&#10;有形固定資産減価償却率最大値テキスト">
          <a:extLst>
            <a:ext uri="{FF2B5EF4-FFF2-40B4-BE49-F238E27FC236}">
              <a16:creationId xmlns:a16="http://schemas.microsoft.com/office/drawing/2014/main" id="{00000000-0008-0000-0200-0000A6000000}"/>
            </a:ext>
          </a:extLst>
        </xdr:cNvPr>
        <xdr:cNvSpPr txBox="1"/>
      </xdr:nvSpPr>
      <xdr:spPr>
        <a:xfrm>
          <a:off x="4673600" y="926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64770</xdr:rowOff>
    </xdr:from>
    <xdr:to>
      <xdr:col>24</xdr:col>
      <xdr:colOff>152400</xdr:colOff>
      <xdr:row>55</xdr:row>
      <xdr:rowOff>64770</xdr:rowOff>
    </xdr:to>
    <xdr:cxnSp macro="">
      <xdr:nvCxnSpPr>
        <xdr:cNvPr id="167" name="直線コネクタ 166">
          <a:extLst>
            <a:ext uri="{FF2B5EF4-FFF2-40B4-BE49-F238E27FC236}">
              <a16:creationId xmlns:a16="http://schemas.microsoft.com/office/drawing/2014/main" id="{00000000-0008-0000-0200-0000A7000000}"/>
            </a:ext>
          </a:extLst>
        </xdr:cNvPr>
        <xdr:cNvCxnSpPr/>
      </xdr:nvCxnSpPr>
      <xdr:spPr>
        <a:xfrm>
          <a:off x="4546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150512</xdr:rowOff>
    </xdr:from>
    <xdr:ext cx="405111" cy="259045"/>
    <xdr:sp macro="" textlink="">
      <xdr:nvSpPr>
        <xdr:cNvPr id="168" name="【体育館・プール】&#10;有形固定資産減価償却率平均値テキスト">
          <a:extLst>
            <a:ext uri="{FF2B5EF4-FFF2-40B4-BE49-F238E27FC236}">
              <a16:creationId xmlns:a16="http://schemas.microsoft.com/office/drawing/2014/main" id="{00000000-0008-0000-0200-0000A8000000}"/>
            </a:ext>
          </a:extLst>
        </xdr:cNvPr>
        <xdr:cNvSpPr txBox="1"/>
      </xdr:nvSpPr>
      <xdr:spPr>
        <a:xfrm>
          <a:off x="4673600" y="10266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635</xdr:rowOff>
    </xdr:from>
    <xdr:to>
      <xdr:col>24</xdr:col>
      <xdr:colOff>114300</xdr:colOff>
      <xdr:row>60</xdr:row>
      <xdr:rowOff>102235</xdr:rowOff>
    </xdr:to>
    <xdr:sp macro="" textlink="">
      <xdr:nvSpPr>
        <xdr:cNvPr id="169" name="フローチャート: 判断 168">
          <a:extLst>
            <a:ext uri="{FF2B5EF4-FFF2-40B4-BE49-F238E27FC236}">
              <a16:creationId xmlns:a16="http://schemas.microsoft.com/office/drawing/2014/main" id="{00000000-0008-0000-0200-0000A9000000}"/>
            </a:ext>
          </a:extLst>
        </xdr:cNvPr>
        <xdr:cNvSpPr/>
      </xdr:nvSpPr>
      <xdr:spPr>
        <a:xfrm>
          <a:off x="4584700" y="1028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168275</xdr:rowOff>
    </xdr:from>
    <xdr:to>
      <xdr:col>20</xdr:col>
      <xdr:colOff>38100</xdr:colOff>
      <xdr:row>60</xdr:row>
      <xdr:rowOff>98425</xdr:rowOff>
    </xdr:to>
    <xdr:sp macro="" textlink="">
      <xdr:nvSpPr>
        <xdr:cNvPr id="170" name="フローチャート: 判断 169">
          <a:extLst>
            <a:ext uri="{FF2B5EF4-FFF2-40B4-BE49-F238E27FC236}">
              <a16:creationId xmlns:a16="http://schemas.microsoft.com/office/drawing/2014/main" id="{00000000-0008-0000-0200-0000AA000000}"/>
            </a:ext>
          </a:extLst>
        </xdr:cNvPr>
        <xdr:cNvSpPr/>
      </xdr:nvSpPr>
      <xdr:spPr>
        <a:xfrm>
          <a:off x="3746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124460</xdr:rowOff>
    </xdr:from>
    <xdr:to>
      <xdr:col>15</xdr:col>
      <xdr:colOff>101600</xdr:colOff>
      <xdr:row>60</xdr:row>
      <xdr:rowOff>54610</xdr:rowOff>
    </xdr:to>
    <xdr:sp macro="" textlink="">
      <xdr:nvSpPr>
        <xdr:cNvPr id="171" name="フローチャート: 判断 170">
          <a:extLst>
            <a:ext uri="{FF2B5EF4-FFF2-40B4-BE49-F238E27FC236}">
              <a16:creationId xmlns:a16="http://schemas.microsoft.com/office/drawing/2014/main" id="{00000000-0008-0000-0200-0000AB000000}"/>
            </a:ext>
          </a:extLst>
        </xdr:cNvPr>
        <xdr:cNvSpPr/>
      </xdr:nvSpPr>
      <xdr:spPr>
        <a:xfrm>
          <a:off x="2857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114935</xdr:rowOff>
    </xdr:from>
    <xdr:to>
      <xdr:col>10</xdr:col>
      <xdr:colOff>165100</xdr:colOff>
      <xdr:row>60</xdr:row>
      <xdr:rowOff>45085</xdr:rowOff>
    </xdr:to>
    <xdr:sp macro="" textlink="">
      <xdr:nvSpPr>
        <xdr:cNvPr id="172" name="フローチャート: 判断 171">
          <a:extLst>
            <a:ext uri="{FF2B5EF4-FFF2-40B4-BE49-F238E27FC236}">
              <a16:creationId xmlns:a16="http://schemas.microsoft.com/office/drawing/2014/main" id="{00000000-0008-0000-0200-0000AC000000}"/>
            </a:ext>
          </a:extLst>
        </xdr:cNvPr>
        <xdr:cNvSpPr/>
      </xdr:nvSpPr>
      <xdr:spPr>
        <a:xfrm>
          <a:off x="1968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74930</xdr:rowOff>
    </xdr:from>
    <xdr:to>
      <xdr:col>6</xdr:col>
      <xdr:colOff>38100</xdr:colOff>
      <xdr:row>60</xdr:row>
      <xdr:rowOff>5080</xdr:rowOff>
    </xdr:to>
    <xdr:sp macro="" textlink="">
      <xdr:nvSpPr>
        <xdr:cNvPr id="173" name="フローチャート: 判断 172">
          <a:extLst>
            <a:ext uri="{FF2B5EF4-FFF2-40B4-BE49-F238E27FC236}">
              <a16:creationId xmlns:a16="http://schemas.microsoft.com/office/drawing/2014/main" id="{00000000-0008-0000-0200-0000AD000000}"/>
            </a:ext>
          </a:extLst>
        </xdr:cNvPr>
        <xdr:cNvSpPr/>
      </xdr:nvSpPr>
      <xdr:spPr>
        <a:xfrm>
          <a:off x="1079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00000000-0008-0000-0200-0000AE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00000000-0008-0000-0200-0000AF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00000000-0008-0000-0200-0000B0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00000000-0008-0000-0200-0000B1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00000000-0008-0000-0200-0000B2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73025</xdr:rowOff>
    </xdr:from>
    <xdr:to>
      <xdr:col>20</xdr:col>
      <xdr:colOff>38100</xdr:colOff>
      <xdr:row>62</xdr:row>
      <xdr:rowOff>3175</xdr:rowOff>
    </xdr:to>
    <xdr:sp macro="" textlink="">
      <xdr:nvSpPr>
        <xdr:cNvPr id="179" name="楕円 178">
          <a:extLst>
            <a:ext uri="{FF2B5EF4-FFF2-40B4-BE49-F238E27FC236}">
              <a16:creationId xmlns:a16="http://schemas.microsoft.com/office/drawing/2014/main" id="{00000000-0008-0000-0200-0000B3000000}"/>
            </a:ext>
          </a:extLst>
        </xdr:cNvPr>
        <xdr:cNvSpPr/>
      </xdr:nvSpPr>
      <xdr:spPr>
        <a:xfrm>
          <a:off x="3746500" y="1053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19685</xdr:rowOff>
    </xdr:from>
    <xdr:to>
      <xdr:col>15</xdr:col>
      <xdr:colOff>101600</xdr:colOff>
      <xdr:row>61</xdr:row>
      <xdr:rowOff>121285</xdr:rowOff>
    </xdr:to>
    <xdr:sp macro="" textlink="">
      <xdr:nvSpPr>
        <xdr:cNvPr id="180" name="楕円 179">
          <a:extLst>
            <a:ext uri="{FF2B5EF4-FFF2-40B4-BE49-F238E27FC236}">
              <a16:creationId xmlns:a16="http://schemas.microsoft.com/office/drawing/2014/main" id="{00000000-0008-0000-0200-0000B4000000}"/>
            </a:ext>
          </a:extLst>
        </xdr:cNvPr>
        <xdr:cNvSpPr/>
      </xdr:nvSpPr>
      <xdr:spPr>
        <a:xfrm>
          <a:off x="2857500" y="1047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70485</xdr:rowOff>
    </xdr:from>
    <xdr:to>
      <xdr:col>19</xdr:col>
      <xdr:colOff>177800</xdr:colOff>
      <xdr:row>61</xdr:row>
      <xdr:rowOff>123825</xdr:rowOff>
    </xdr:to>
    <xdr:cxnSp macro="">
      <xdr:nvCxnSpPr>
        <xdr:cNvPr id="181" name="直線コネクタ 180">
          <a:extLst>
            <a:ext uri="{FF2B5EF4-FFF2-40B4-BE49-F238E27FC236}">
              <a16:creationId xmlns:a16="http://schemas.microsoft.com/office/drawing/2014/main" id="{00000000-0008-0000-0200-0000B5000000}"/>
            </a:ext>
          </a:extLst>
        </xdr:cNvPr>
        <xdr:cNvCxnSpPr/>
      </xdr:nvCxnSpPr>
      <xdr:spPr>
        <a:xfrm>
          <a:off x="2908300" y="1052893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126365</xdr:rowOff>
    </xdr:from>
    <xdr:to>
      <xdr:col>10</xdr:col>
      <xdr:colOff>165100</xdr:colOff>
      <xdr:row>61</xdr:row>
      <xdr:rowOff>56515</xdr:rowOff>
    </xdr:to>
    <xdr:sp macro="" textlink="">
      <xdr:nvSpPr>
        <xdr:cNvPr id="182" name="楕円 181">
          <a:extLst>
            <a:ext uri="{FF2B5EF4-FFF2-40B4-BE49-F238E27FC236}">
              <a16:creationId xmlns:a16="http://schemas.microsoft.com/office/drawing/2014/main" id="{00000000-0008-0000-0200-0000B6000000}"/>
            </a:ext>
          </a:extLst>
        </xdr:cNvPr>
        <xdr:cNvSpPr/>
      </xdr:nvSpPr>
      <xdr:spPr>
        <a:xfrm>
          <a:off x="1968500" y="1041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5715</xdr:rowOff>
    </xdr:from>
    <xdr:to>
      <xdr:col>15</xdr:col>
      <xdr:colOff>50800</xdr:colOff>
      <xdr:row>61</xdr:row>
      <xdr:rowOff>70485</xdr:rowOff>
    </xdr:to>
    <xdr:cxnSp macro="">
      <xdr:nvCxnSpPr>
        <xdr:cNvPr id="183" name="直線コネクタ 182">
          <a:extLst>
            <a:ext uri="{FF2B5EF4-FFF2-40B4-BE49-F238E27FC236}">
              <a16:creationId xmlns:a16="http://schemas.microsoft.com/office/drawing/2014/main" id="{00000000-0008-0000-0200-0000B7000000}"/>
            </a:ext>
          </a:extLst>
        </xdr:cNvPr>
        <xdr:cNvCxnSpPr/>
      </xdr:nvCxnSpPr>
      <xdr:spPr>
        <a:xfrm>
          <a:off x="2019300" y="10464165"/>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80645</xdr:rowOff>
    </xdr:from>
    <xdr:to>
      <xdr:col>6</xdr:col>
      <xdr:colOff>38100</xdr:colOff>
      <xdr:row>61</xdr:row>
      <xdr:rowOff>10795</xdr:rowOff>
    </xdr:to>
    <xdr:sp macro="" textlink="">
      <xdr:nvSpPr>
        <xdr:cNvPr id="184" name="楕円 183">
          <a:extLst>
            <a:ext uri="{FF2B5EF4-FFF2-40B4-BE49-F238E27FC236}">
              <a16:creationId xmlns:a16="http://schemas.microsoft.com/office/drawing/2014/main" id="{00000000-0008-0000-0200-0000B8000000}"/>
            </a:ext>
          </a:extLst>
        </xdr:cNvPr>
        <xdr:cNvSpPr/>
      </xdr:nvSpPr>
      <xdr:spPr>
        <a:xfrm>
          <a:off x="1079500" y="1036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131445</xdr:rowOff>
    </xdr:from>
    <xdr:to>
      <xdr:col>10</xdr:col>
      <xdr:colOff>114300</xdr:colOff>
      <xdr:row>61</xdr:row>
      <xdr:rowOff>5715</xdr:rowOff>
    </xdr:to>
    <xdr:cxnSp macro="">
      <xdr:nvCxnSpPr>
        <xdr:cNvPr id="185" name="直線コネクタ 184">
          <a:extLst>
            <a:ext uri="{FF2B5EF4-FFF2-40B4-BE49-F238E27FC236}">
              <a16:creationId xmlns:a16="http://schemas.microsoft.com/office/drawing/2014/main" id="{00000000-0008-0000-0200-0000B9000000}"/>
            </a:ext>
          </a:extLst>
        </xdr:cNvPr>
        <xdr:cNvCxnSpPr/>
      </xdr:nvCxnSpPr>
      <xdr:spPr>
        <a:xfrm>
          <a:off x="1130300" y="1041844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114952</xdr:rowOff>
    </xdr:from>
    <xdr:ext cx="405111" cy="259045"/>
    <xdr:sp macro="" textlink="">
      <xdr:nvSpPr>
        <xdr:cNvPr id="186" name="n_1aveValue【体育館・プール】&#10;有形固定資産減価償却率">
          <a:extLst>
            <a:ext uri="{FF2B5EF4-FFF2-40B4-BE49-F238E27FC236}">
              <a16:creationId xmlns:a16="http://schemas.microsoft.com/office/drawing/2014/main" id="{00000000-0008-0000-0200-0000BA000000}"/>
            </a:ext>
          </a:extLst>
        </xdr:cNvPr>
        <xdr:cNvSpPr txBox="1"/>
      </xdr:nvSpPr>
      <xdr:spPr>
        <a:xfrm>
          <a:off x="358204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71137</xdr:rowOff>
    </xdr:from>
    <xdr:ext cx="405111" cy="259045"/>
    <xdr:sp macro="" textlink="">
      <xdr:nvSpPr>
        <xdr:cNvPr id="187" name="n_2aveValue【体育館・プール】&#10;有形固定資産減価償却率">
          <a:extLst>
            <a:ext uri="{FF2B5EF4-FFF2-40B4-BE49-F238E27FC236}">
              <a16:creationId xmlns:a16="http://schemas.microsoft.com/office/drawing/2014/main" id="{00000000-0008-0000-0200-0000BB000000}"/>
            </a:ext>
          </a:extLst>
        </xdr:cNvPr>
        <xdr:cNvSpPr txBox="1"/>
      </xdr:nvSpPr>
      <xdr:spPr>
        <a:xfrm>
          <a:off x="2705744" y="1001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61612</xdr:rowOff>
    </xdr:from>
    <xdr:ext cx="405111" cy="259045"/>
    <xdr:sp macro="" textlink="">
      <xdr:nvSpPr>
        <xdr:cNvPr id="188" name="n_3aveValue【体育館・プール】&#10;有形固定資産減価償却率">
          <a:extLst>
            <a:ext uri="{FF2B5EF4-FFF2-40B4-BE49-F238E27FC236}">
              <a16:creationId xmlns:a16="http://schemas.microsoft.com/office/drawing/2014/main" id="{00000000-0008-0000-0200-0000BC000000}"/>
            </a:ext>
          </a:extLst>
        </xdr:cNvPr>
        <xdr:cNvSpPr txBox="1"/>
      </xdr:nvSpPr>
      <xdr:spPr>
        <a:xfrm>
          <a:off x="1816744" y="1000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21607</xdr:rowOff>
    </xdr:from>
    <xdr:ext cx="405111" cy="259045"/>
    <xdr:sp macro="" textlink="">
      <xdr:nvSpPr>
        <xdr:cNvPr id="189" name="n_4aveValue【体育館・プール】&#10;有形固定資産減価償却率">
          <a:extLst>
            <a:ext uri="{FF2B5EF4-FFF2-40B4-BE49-F238E27FC236}">
              <a16:creationId xmlns:a16="http://schemas.microsoft.com/office/drawing/2014/main" id="{00000000-0008-0000-0200-0000BD000000}"/>
            </a:ext>
          </a:extLst>
        </xdr:cNvPr>
        <xdr:cNvSpPr txBox="1"/>
      </xdr:nvSpPr>
      <xdr:spPr>
        <a:xfrm>
          <a:off x="9277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165752</xdr:rowOff>
    </xdr:from>
    <xdr:ext cx="405111" cy="259045"/>
    <xdr:sp macro="" textlink="">
      <xdr:nvSpPr>
        <xdr:cNvPr id="190" name="n_1mainValue【体育館・プール】&#10;有形固定資産減価償却率">
          <a:extLst>
            <a:ext uri="{FF2B5EF4-FFF2-40B4-BE49-F238E27FC236}">
              <a16:creationId xmlns:a16="http://schemas.microsoft.com/office/drawing/2014/main" id="{00000000-0008-0000-0200-0000BE000000}"/>
            </a:ext>
          </a:extLst>
        </xdr:cNvPr>
        <xdr:cNvSpPr txBox="1"/>
      </xdr:nvSpPr>
      <xdr:spPr>
        <a:xfrm>
          <a:off x="3582044" y="1062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112412</xdr:rowOff>
    </xdr:from>
    <xdr:ext cx="405111" cy="259045"/>
    <xdr:sp macro="" textlink="">
      <xdr:nvSpPr>
        <xdr:cNvPr id="191" name="n_2mainValue【体育館・プール】&#10;有形固定資産減価償却率">
          <a:extLst>
            <a:ext uri="{FF2B5EF4-FFF2-40B4-BE49-F238E27FC236}">
              <a16:creationId xmlns:a16="http://schemas.microsoft.com/office/drawing/2014/main" id="{00000000-0008-0000-0200-0000BF000000}"/>
            </a:ext>
          </a:extLst>
        </xdr:cNvPr>
        <xdr:cNvSpPr txBox="1"/>
      </xdr:nvSpPr>
      <xdr:spPr>
        <a:xfrm>
          <a:off x="2705744" y="10570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47642</xdr:rowOff>
    </xdr:from>
    <xdr:ext cx="405111" cy="259045"/>
    <xdr:sp macro="" textlink="">
      <xdr:nvSpPr>
        <xdr:cNvPr id="192" name="n_3mainValue【体育館・プール】&#10;有形固定資産減価償却率">
          <a:extLst>
            <a:ext uri="{FF2B5EF4-FFF2-40B4-BE49-F238E27FC236}">
              <a16:creationId xmlns:a16="http://schemas.microsoft.com/office/drawing/2014/main" id="{00000000-0008-0000-0200-0000C0000000}"/>
            </a:ext>
          </a:extLst>
        </xdr:cNvPr>
        <xdr:cNvSpPr txBox="1"/>
      </xdr:nvSpPr>
      <xdr:spPr>
        <a:xfrm>
          <a:off x="1816744" y="10506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1922</xdr:rowOff>
    </xdr:from>
    <xdr:ext cx="405111" cy="259045"/>
    <xdr:sp macro="" textlink="">
      <xdr:nvSpPr>
        <xdr:cNvPr id="193" name="n_4mainValue【体育館・プール】&#10;有形固定資産減価償却率">
          <a:extLst>
            <a:ext uri="{FF2B5EF4-FFF2-40B4-BE49-F238E27FC236}">
              <a16:creationId xmlns:a16="http://schemas.microsoft.com/office/drawing/2014/main" id="{00000000-0008-0000-0200-0000C1000000}"/>
            </a:ext>
          </a:extLst>
        </xdr:cNvPr>
        <xdr:cNvSpPr txBox="1"/>
      </xdr:nvSpPr>
      <xdr:spPr>
        <a:xfrm>
          <a:off x="927744" y="1046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4" name="正方形/長方形 193">
          <a:extLst>
            <a:ext uri="{FF2B5EF4-FFF2-40B4-BE49-F238E27FC236}">
              <a16:creationId xmlns:a16="http://schemas.microsoft.com/office/drawing/2014/main" id="{00000000-0008-0000-0200-0000C2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5" name="正方形/長方形 194">
          <a:extLst>
            <a:ext uri="{FF2B5EF4-FFF2-40B4-BE49-F238E27FC236}">
              <a16:creationId xmlns:a16="http://schemas.microsoft.com/office/drawing/2014/main" id="{00000000-0008-0000-0200-0000C3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6" name="正方形/長方形 195">
          <a:extLst>
            <a:ext uri="{FF2B5EF4-FFF2-40B4-BE49-F238E27FC236}">
              <a16:creationId xmlns:a16="http://schemas.microsoft.com/office/drawing/2014/main" id="{00000000-0008-0000-0200-0000C4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7" name="正方形/長方形 196">
          <a:extLst>
            <a:ext uri="{FF2B5EF4-FFF2-40B4-BE49-F238E27FC236}">
              <a16:creationId xmlns:a16="http://schemas.microsoft.com/office/drawing/2014/main" id="{00000000-0008-0000-0200-0000C5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8" name="正方形/長方形 197">
          <a:extLst>
            <a:ext uri="{FF2B5EF4-FFF2-40B4-BE49-F238E27FC236}">
              <a16:creationId xmlns:a16="http://schemas.microsoft.com/office/drawing/2014/main" id="{00000000-0008-0000-0200-0000C6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9" name="正方形/長方形 198">
          <a:extLst>
            <a:ext uri="{FF2B5EF4-FFF2-40B4-BE49-F238E27FC236}">
              <a16:creationId xmlns:a16="http://schemas.microsoft.com/office/drawing/2014/main" id="{00000000-0008-0000-0200-0000C7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0" name="正方形/長方形 199">
          <a:extLst>
            <a:ext uri="{FF2B5EF4-FFF2-40B4-BE49-F238E27FC236}">
              <a16:creationId xmlns:a16="http://schemas.microsoft.com/office/drawing/2014/main" id="{00000000-0008-0000-0200-0000C8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1" name="正方形/長方形 200">
          <a:extLst>
            <a:ext uri="{FF2B5EF4-FFF2-40B4-BE49-F238E27FC236}">
              <a16:creationId xmlns:a16="http://schemas.microsoft.com/office/drawing/2014/main" id="{00000000-0008-0000-0200-0000C9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2" name="テキスト ボックス 201">
          <a:extLst>
            <a:ext uri="{FF2B5EF4-FFF2-40B4-BE49-F238E27FC236}">
              <a16:creationId xmlns:a16="http://schemas.microsoft.com/office/drawing/2014/main" id="{00000000-0008-0000-0200-0000CA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3" name="直線コネクタ 202">
          <a:extLst>
            <a:ext uri="{FF2B5EF4-FFF2-40B4-BE49-F238E27FC236}">
              <a16:creationId xmlns:a16="http://schemas.microsoft.com/office/drawing/2014/main" id="{00000000-0008-0000-0200-0000CB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4" name="直線コネクタ 203">
          <a:extLst>
            <a:ext uri="{FF2B5EF4-FFF2-40B4-BE49-F238E27FC236}">
              <a16:creationId xmlns:a16="http://schemas.microsoft.com/office/drawing/2014/main" id="{00000000-0008-0000-0200-0000CC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05" name="テキスト ボックス 204">
          <a:extLst>
            <a:ext uri="{FF2B5EF4-FFF2-40B4-BE49-F238E27FC236}">
              <a16:creationId xmlns:a16="http://schemas.microsoft.com/office/drawing/2014/main" id="{00000000-0008-0000-0200-0000CD00000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6" name="直線コネクタ 205">
          <a:extLst>
            <a:ext uri="{FF2B5EF4-FFF2-40B4-BE49-F238E27FC236}">
              <a16:creationId xmlns:a16="http://schemas.microsoft.com/office/drawing/2014/main" id="{00000000-0008-0000-0200-0000CE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07" name="テキスト ボックス 206">
          <a:extLst>
            <a:ext uri="{FF2B5EF4-FFF2-40B4-BE49-F238E27FC236}">
              <a16:creationId xmlns:a16="http://schemas.microsoft.com/office/drawing/2014/main" id="{00000000-0008-0000-0200-0000CF00000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8" name="直線コネクタ 207">
          <a:extLst>
            <a:ext uri="{FF2B5EF4-FFF2-40B4-BE49-F238E27FC236}">
              <a16:creationId xmlns:a16="http://schemas.microsoft.com/office/drawing/2014/main" id="{00000000-0008-0000-0200-0000D0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09" name="テキスト ボックス 208">
          <a:extLst>
            <a:ext uri="{FF2B5EF4-FFF2-40B4-BE49-F238E27FC236}">
              <a16:creationId xmlns:a16="http://schemas.microsoft.com/office/drawing/2014/main" id="{00000000-0008-0000-0200-0000D100000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0" name="直線コネクタ 209">
          <a:extLst>
            <a:ext uri="{FF2B5EF4-FFF2-40B4-BE49-F238E27FC236}">
              <a16:creationId xmlns:a16="http://schemas.microsoft.com/office/drawing/2014/main" id="{00000000-0008-0000-0200-0000D2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11" name="テキスト ボックス 210">
          <a:extLst>
            <a:ext uri="{FF2B5EF4-FFF2-40B4-BE49-F238E27FC236}">
              <a16:creationId xmlns:a16="http://schemas.microsoft.com/office/drawing/2014/main" id="{00000000-0008-0000-0200-0000D300000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2" name="直線コネクタ 211">
          <a:extLst>
            <a:ext uri="{FF2B5EF4-FFF2-40B4-BE49-F238E27FC236}">
              <a16:creationId xmlns:a16="http://schemas.microsoft.com/office/drawing/2014/main" id="{00000000-0008-0000-0200-0000D4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13" name="テキスト ボックス 212">
          <a:extLst>
            <a:ext uri="{FF2B5EF4-FFF2-40B4-BE49-F238E27FC236}">
              <a16:creationId xmlns:a16="http://schemas.microsoft.com/office/drawing/2014/main" id="{00000000-0008-0000-0200-0000D500000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4" name="直線コネクタ 213">
          <a:extLst>
            <a:ext uri="{FF2B5EF4-FFF2-40B4-BE49-F238E27FC236}">
              <a16:creationId xmlns:a16="http://schemas.microsoft.com/office/drawing/2014/main" id="{00000000-0008-0000-0200-0000D6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15" name="テキスト ボックス 214">
          <a:extLst>
            <a:ext uri="{FF2B5EF4-FFF2-40B4-BE49-F238E27FC236}">
              <a16:creationId xmlns:a16="http://schemas.microsoft.com/office/drawing/2014/main" id="{00000000-0008-0000-0200-0000D7000000}"/>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6" name="直線コネクタ 215">
          <a:extLst>
            <a:ext uri="{FF2B5EF4-FFF2-40B4-BE49-F238E27FC236}">
              <a16:creationId xmlns:a16="http://schemas.microsoft.com/office/drawing/2014/main" id="{00000000-0008-0000-0200-0000D8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7" name="テキスト ボックス 216">
          <a:extLst>
            <a:ext uri="{FF2B5EF4-FFF2-40B4-BE49-F238E27FC236}">
              <a16:creationId xmlns:a16="http://schemas.microsoft.com/office/drawing/2014/main" id="{00000000-0008-0000-0200-0000D9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8" name="【体育館・プール】&#10;一人当たり面積グラフ枠">
          <a:extLst>
            <a:ext uri="{FF2B5EF4-FFF2-40B4-BE49-F238E27FC236}">
              <a16:creationId xmlns:a16="http://schemas.microsoft.com/office/drawing/2014/main" id="{00000000-0008-0000-0200-0000DA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158387</xdr:rowOff>
    </xdr:from>
    <xdr:to>
      <xdr:col>54</xdr:col>
      <xdr:colOff>189865</xdr:colOff>
      <xdr:row>64</xdr:row>
      <xdr:rowOff>104503</xdr:rowOff>
    </xdr:to>
    <xdr:cxnSp macro="">
      <xdr:nvCxnSpPr>
        <xdr:cNvPr id="219" name="直線コネクタ 218">
          <a:extLst>
            <a:ext uri="{FF2B5EF4-FFF2-40B4-BE49-F238E27FC236}">
              <a16:creationId xmlns:a16="http://schemas.microsoft.com/office/drawing/2014/main" id="{00000000-0008-0000-0200-0000DB000000}"/>
            </a:ext>
          </a:extLst>
        </xdr:cNvPr>
        <xdr:cNvCxnSpPr/>
      </xdr:nvCxnSpPr>
      <xdr:spPr>
        <a:xfrm flipV="1">
          <a:off x="10476865" y="9588137"/>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108330</xdr:rowOff>
    </xdr:from>
    <xdr:ext cx="469744" cy="259045"/>
    <xdr:sp macro="" textlink="">
      <xdr:nvSpPr>
        <xdr:cNvPr id="220" name="【体育館・プール】&#10;一人当たり面積最小値テキスト">
          <a:extLst>
            <a:ext uri="{FF2B5EF4-FFF2-40B4-BE49-F238E27FC236}">
              <a16:creationId xmlns:a16="http://schemas.microsoft.com/office/drawing/2014/main" id="{00000000-0008-0000-0200-0000DC000000}"/>
            </a:ext>
          </a:extLst>
        </xdr:cNvPr>
        <xdr:cNvSpPr txBox="1"/>
      </xdr:nvSpPr>
      <xdr:spPr>
        <a:xfrm>
          <a:off x="10515600" y="1108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104503</xdr:rowOff>
    </xdr:from>
    <xdr:to>
      <xdr:col>55</xdr:col>
      <xdr:colOff>88900</xdr:colOff>
      <xdr:row>64</xdr:row>
      <xdr:rowOff>104503</xdr:rowOff>
    </xdr:to>
    <xdr:cxnSp macro="">
      <xdr:nvCxnSpPr>
        <xdr:cNvPr id="221" name="直線コネクタ 220">
          <a:extLst>
            <a:ext uri="{FF2B5EF4-FFF2-40B4-BE49-F238E27FC236}">
              <a16:creationId xmlns:a16="http://schemas.microsoft.com/office/drawing/2014/main" id="{00000000-0008-0000-0200-0000DD000000}"/>
            </a:ext>
          </a:extLst>
        </xdr:cNvPr>
        <xdr:cNvCxnSpPr/>
      </xdr:nvCxnSpPr>
      <xdr:spPr>
        <a:xfrm>
          <a:off x="10388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105064</xdr:rowOff>
    </xdr:from>
    <xdr:ext cx="469744" cy="259045"/>
    <xdr:sp macro="" textlink="">
      <xdr:nvSpPr>
        <xdr:cNvPr id="222" name="【体育館・プール】&#10;一人当たり面積最大値テキスト">
          <a:extLst>
            <a:ext uri="{FF2B5EF4-FFF2-40B4-BE49-F238E27FC236}">
              <a16:creationId xmlns:a16="http://schemas.microsoft.com/office/drawing/2014/main" id="{00000000-0008-0000-0200-0000DE000000}"/>
            </a:ext>
          </a:extLst>
        </xdr:cNvPr>
        <xdr:cNvSpPr txBox="1"/>
      </xdr:nvSpPr>
      <xdr:spPr>
        <a:xfrm>
          <a:off x="10515600" y="936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158387</xdr:rowOff>
    </xdr:from>
    <xdr:to>
      <xdr:col>55</xdr:col>
      <xdr:colOff>88900</xdr:colOff>
      <xdr:row>55</xdr:row>
      <xdr:rowOff>158387</xdr:rowOff>
    </xdr:to>
    <xdr:cxnSp macro="">
      <xdr:nvCxnSpPr>
        <xdr:cNvPr id="223" name="直線コネクタ 222">
          <a:extLst>
            <a:ext uri="{FF2B5EF4-FFF2-40B4-BE49-F238E27FC236}">
              <a16:creationId xmlns:a16="http://schemas.microsoft.com/office/drawing/2014/main" id="{00000000-0008-0000-0200-0000DF000000}"/>
            </a:ext>
          </a:extLst>
        </xdr:cNvPr>
        <xdr:cNvCxnSpPr/>
      </xdr:nvCxnSpPr>
      <xdr:spPr>
        <a:xfrm>
          <a:off x="10388600" y="95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130101</xdr:rowOff>
    </xdr:from>
    <xdr:ext cx="469744" cy="259045"/>
    <xdr:sp macro="" textlink="">
      <xdr:nvSpPr>
        <xdr:cNvPr id="224" name="【体育館・プール】&#10;一人当たり面積平均値テキスト">
          <a:extLst>
            <a:ext uri="{FF2B5EF4-FFF2-40B4-BE49-F238E27FC236}">
              <a16:creationId xmlns:a16="http://schemas.microsoft.com/office/drawing/2014/main" id="{00000000-0008-0000-0200-0000E0000000}"/>
            </a:ext>
          </a:extLst>
        </xdr:cNvPr>
        <xdr:cNvSpPr txBox="1"/>
      </xdr:nvSpPr>
      <xdr:spPr>
        <a:xfrm>
          <a:off x="10515600" y="107600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151674</xdr:rowOff>
    </xdr:from>
    <xdr:to>
      <xdr:col>55</xdr:col>
      <xdr:colOff>50800</xdr:colOff>
      <xdr:row>63</xdr:row>
      <xdr:rowOff>81824</xdr:rowOff>
    </xdr:to>
    <xdr:sp macro="" textlink="">
      <xdr:nvSpPr>
        <xdr:cNvPr id="225" name="フローチャート: 判断 224">
          <a:extLst>
            <a:ext uri="{FF2B5EF4-FFF2-40B4-BE49-F238E27FC236}">
              <a16:creationId xmlns:a16="http://schemas.microsoft.com/office/drawing/2014/main" id="{00000000-0008-0000-0200-0000E1000000}"/>
            </a:ext>
          </a:extLst>
        </xdr:cNvPr>
        <xdr:cNvSpPr/>
      </xdr:nvSpPr>
      <xdr:spPr>
        <a:xfrm>
          <a:off x="10426700" y="10781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171269</xdr:rowOff>
    </xdr:from>
    <xdr:to>
      <xdr:col>50</xdr:col>
      <xdr:colOff>165100</xdr:colOff>
      <xdr:row>63</xdr:row>
      <xdr:rowOff>101419</xdr:rowOff>
    </xdr:to>
    <xdr:sp macro="" textlink="">
      <xdr:nvSpPr>
        <xdr:cNvPr id="226" name="フローチャート: 判断 225">
          <a:extLst>
            <a:ext uri="{FF2B5EF4-FFF2-40B4-BE49-F238E27FC236}">
              <a16:creationId xmlns:a16="http://schemas.microsoft.com/office/drawing/2014/main" id="{00000000-0008-0000-0200-0000E2000000}"/>
            </a:ext>
          </a:extLst>
        </xdr:cNvPr>
        <xdr:cNvSpPr/>
      </xdr:nvSpPr>
      <xdr:spPr>
        <a:xfrm>
          <a:off x="9588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171269</xdr:rowOff>
    </xdr:from>
    <xdr:to>
      <xdr:col>46</xdr:col>
      <xdr:colOff>38100</xdr:colOff>
      <xdr:row>63</xdr:row>
      <xdr:rowOff>101419</xdr:rowOff>
    </xdr:to>
    <xdr:sp macro="" textlink="">
      <xdr:nvSpPr>
        <xdr:cNvPr id="227" name="フローチャート: 判断 226">
          <a:extLst>
            <a:ext uri="{FF2B5EF4-FFF2-40B4-BE49-F238E27FC236}">
              <a16:creationId xmlns:a16="http://schemas.microsoft.com/office/drawing/2014/main" id="{00000000-0008-0000-0200-0000E3000000}"/>
            </a:ext>
          </a:extLst>
        </xdr:cNvPr>
        <xdr:cNvSpPr/>
      </xdr:nvSpPr>
      <xdr:spPr>
        <a:xfrm>
          <a:off x="8699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12881</xdr:rowOff>
    </xdr:from>
    <xdr:to>
      <xdr:col>41</xdr:col>
      <xdr:colOff>101600</xdr:colOff>
      <xdr:row>63</xdr:row>
      <xdr:rowOff>114481</xdr:rowOff>
    </xdr:to>
    <xdr:sp macro="" textlink="">
      <xdr:nvSpPr>
        <xdr:cNvPr id="228" name="フローチャート: 判断 227">
          <a:extLst>
            <a:ext uri="{FF2B5EF4-FFF2-40B4-BE49-F238E27FC236}">
              <a16:creationId xmlns:a16="http://schemas.microsoft.com/office/drawing/2014/main" id="{00000000-0008-0000-0200-0000E4000000}"/>
            </a:ext>
          </a:extLst>
        </xdr:cNvPr>
        <xdr:cNvSpPr/>
      </xdr:nvSpPr>
      <xdr:spPr>
        <a:xfrm>
          <a:off x="7810500" y="10814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132080</xdr:rowOff>
    </xdr:from>
    <xdr:to>
      <xdr:col>36</xdr:col>
      <xdr:colOff>165100</xdr:colOff>
      <xdr:row>63</xdr:row>
      <xdr:rowOff>62230</xdr:rowOff>
    </xdr:to>
    <xdr:sp macro="" textlink="">
      <xdr:nvSpPr>
        <xdr:cNvPr id="229" name="フローチャート: 判断 228">
          <a:extLst>
            <a:ext uri="{FF2B5EF4-FFF2-40B4-BE49-F238E27FC236}">
              <a16:creationId xmlns:a16="http://schemas.microsoft.com/office/drawing/2014/main" id="{00000000-0008-0000-0200-0000E5000000}"/>
            </a:ext>
          </a:extLst>
        </xdr:cNvPr>
        <xdr:cNvSpPr/>
      </xdr:nvSpPr>
      <xdr:spPr>
        <a:xfrm>
          <a:off x="6921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00000000-0008-0000-0200-0000E6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00000000-0008-0000-0200-0000E7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00000000-0008-0000-0200-0000E8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00000000-0008-0000-0200-0000E9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00000000-0008-0000-0200-0000EA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63500</xdr:rowOff>
    </xdr:from>
    <xdr:to>
      <xdr:col>50</xdr:col>
      <xdr:colOff>165100</xdr:colOff>
      <xdr:row>63</xdr:row>
      <xdr:rowOff>165100</xdr:rowOff>
    </xdr:to>
    <xdr:sp macro="" textlink="">
      <xdr:nvSpPr>
        <xdr:cNvPr id="235" name="楕円 234">
          <a:extLst>
            <a:ext uri="{FF2B5EF4-FFF2-40B4-BE49-F238E27FC236}">
              <a16:creationId xmlns:a16="http://schemas.microsoft.com/office/drawing/2014/main" id="{00000000-0008-0000-0200-0000EB000000}"/>
            </a:ext>
          </a:extLst>
        </xdr:cNvPr>
        <xdr:cNvSpPr/>
      </xdr:nvSpPr>
      <xdr:spPr>
        <a:xfrm>
          <a:off x="95885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65133</xdr:rowOff>
    </xdr:from>
    <xdr:to>
      <xdr:col>46</xdr:col>
      <xdr:colOff>38100</xdr:colOff>
      <xdr:row>63</xdr:row>
      <xdr:rowOff>166733</xdr:rowOff>
    </xdr:to>
    <xdr:sp macro="" textlink="">
      <xdr:nvSpPr>
        <xdr:cNvPr id="236" name="楕円 235">
          <a:extLst>
            <a:ext uri="{FF2B5EF4-FFF2-40B4-BE49-F238E27FC236}">
              <a16:creationId xmlns:a16="http://schemas.microsoft.com/office/drawing/2014/main" id="{00000000-0008-0000-0200-0000EC000000}"/>
            </a:ext>
          </a:extLst>
        </xdr:cNvPr>
        <xdr:cNvSpPr/>
      </xdr:nvSpPr>
      <xdr:spPr>
        <a:xfrm>
          <a:off x="8699500" y="1086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114300</xdr:rowOff>
    </xdr:from>
    <xdr:to>
      <xdr:col>50</xdr:col>
      <xdr:colOff>114300</xdr:colOff>
      <xdr:row>63</xdr:row>
      <xdr:rowOff>115933</xdr:rowOff>
    </xdr:to>
    <xdr:cxnSp macro="">
      <xdr:nvCxnSpPr>
        <xdr:cNvPr id="237" name="直線コネクタ 236">
          <a:extLst>
            <a:ext uri="{FF2B5EF4-FFF2-40B4-BE49-F238E27FC236}">
              <a16:creationId xmlns:a16="http://schemas.microsoft.com/office/drawing/2014/main" id="{00000000-0008-0000-0200-0000ED000000}"/>
            </a:ext>
          </a:extLst>
        </xdr:cNvPr>
        <xdr:cNvCxnSpPr/>
      </xdr:nvCxnSpPr>
      <xdr:spPr>
        <a:xfrm flipV="1">
          <a:off x="8750300" y="10915650"/>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99423</xdr:rowOff>
    </xdr:from>
    <xdr:to>
      <xdr:col>41</xdr:col>
      <xdr:colOff>101600</xdr:colOff>
      <xdr:row>64</xdr:row>
      <xdr:rowOff>29573</xdr:rowOff>
    </xdr:to>
    <xdr:sp macro="" textlink="">
      <xdr:nvSpPr>
        <xdr:cNvPr id="238" name="楕円 237">
          <a:extLst>
            <a:ext uri="{FF2B5EF4-FFF2-40B4-BE49-F238E27FC236}">
              <a16:creationId xmlns:a16="http://schemas.microsoft.com/office/drawing/2014/main" id="{00000000-0008-0000-0200-0000EE000000}"/>
            </a:ext>
          </a:extLst>
        </xdr:cNvPr>
        <xdr:cNvSpPr/>
      </xdr:nvSpPr>
      <xdr:spPr>
        <a:xfrm>
          <a:off x="7810500" y="1090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115933</xdr:rowOff>
    </xdr:from>
    <xdr:to>
      <xdr:col>45</xdr:col>
      <xdr:colOff>177800</xdr:colOff>
      <xdr:row>63</xdr:row>
      <xdr:rowOff>150223</xdr:rowOff>
    </xdr:to>
    <xdr:cxnSp macro="">
      <xdr:nvCxnSpPr>
        <xdr:cNvPr id="239" name="直線コネクタ 238">
          <a:extLst>
            <a:ext uri="{FF2B5EF4-FFF2-40B4-BE49-F238E27FC236}">
              <a16:creationId xmlns:a16="http://schemas.microsoft.com/office/drawing/2014/main" id="{00000000-0008-0000-0200-0000EF000000}"/>
            </a:ext>
          </a:extLst>
        </xdr:cNvPr>
        <xdr:cNvCxnSpPr/>
      </xdr:nvCxnSpPr>
      <xdr:spPr>
        <a:xfrm flipV="1">
          <a:off x="7861300" y="1091728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101056</xdr:rowOff>
    </xdr:from>
    <xdr:to>
      <xdr:col>36</xdr:col>
      <xdr:colOff>165100</xdr:colOff>
      <xdr:row>64</xdr:row>
      <xdr:rowOff>31206</xdr:rowOff>
    </xdr:to>
    <xdr:sp macro="" textlink="">
      <xdr:nvSpPr>
        <xdr:cNvPr id="240" name="楕円 239">
          <a:extLst>
            <a:ext uri="{FF2B5EF4-FFF2-40B4-BE49-F238E27FC236}">
              <a16:creationId xmlns:a16="http://schemas.microsoft.com/office/drawing/2014/main" id="{00000000-0008-0000-0200-0000F0000000}"/>
            </a:ext>
          </a:extLst>
        </xdr:cNvPr>
        <xdr:cNvSpPr/>
      </xdr:nvSpPr>
      <xdr:spPr>
        <a:xfrm>
          <a:off x="6921500" y="1090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150223</xdr:rowOff>
    </xdr:from>
    <xdr:to>
      <xdr:col>41</xdr:col>
      <xdr:colOff>50800</xdr:colOff>
      <xdr:row>63</xdr:row>
      <xdr:rowOff>151856</xdr:rowOff>
    </xdr:to>
    <xdr:cxnSp macro="">
      <xdr:nvCxnSpPr>
        <xdr:cNvPr id="241" name="直線コネクタ 240">
          <a:extLst>
            <a:ext uri="{FF2B5EF4-FFF2-40B4-BE49-F238E27FC236}">
              <a16:creationId xmlns:a16="http://schemas.microsoft.com/office/drawing/2014/main" id="{00000000-0008-0000-0200-0000F1000000}"/>
            </a:ext>
          </a:extLst>
        </xdr:cNvPr>
        <xdr:cNvCxnSpPr/>
      </xdr:nvCxnSpPr>
      <xdr:spPr>
        <a:xfrm flipV="1">
          <a:off x="6972300" y="10951573"/>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117946</xdr:rowOff>
    </xdr:from>
    <xdr:ext cx="469744" cy="259045"/>
    <xdr:sp macro="" textlink="">
      <xdr:nvSpPr>
        <xdr:cNvPr id="242" name="n_1aveValue【体育館・プール】&#10;一人当たり面積">
          <a:extLst>
            <a:ext uri="{FF2B5EF4-FFF2-40B4-BE49-F238E27FC236}">
              <a16:creationId xmlns:a16="http://schemas.microsoft.com/office/drawing/2014/main" id="{00000000-0008-0000-0200-0000F2000000}"/>
            </a:ext>
          </a:extLst>
        </xdr:cNvPr>
        <xdr:cNvSpPr txBox="1"/>
      </xdr:nvSpPr>
      <xdr:spPr>
        <a:xfrm>
          <a:off x="9391727" y="10576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117946</xdr:rowOff>
    </xdr:from>
    <xdr:ext cx="469744" cy="259045"/>
    <xdr:sp macro="" textlink="">
      <xdr:nvSpPr>
        <xdr:cNvPr id="243" name="n_2aveValue【体育館・プール】&#10;一人当たり面積">
          <a:extLst>
            <a:ext uri="{FF2B5EF4-FFF2-40B4-BE49-F238E27FC236}">
              <a16:creationId xmlns:a16="http://schemas.microsoft.com/office/drawing/2014/main" id="{00000000-0008-0000-0200-0000F3000000}"/>
            </a:ext>
          </a:extLst>
        </xdr:cNvPr>
        <xdr:cNvSpPr txBox="1"/>
      </xdr:nvSpPr>
      <xdr:spPr>
        <a:xfrm>
          <a:off x="8515427" y="10576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131008</xdr:rowOff>
    </xdr:from>
    <xdr:ext cx="469744" cy="259045"/>
    <xdr:sp macro="" textlink="">
      <xdr:nvSpPr>
        <xdr:cNvPr id="244" name="n_3aveValue【体育館・プール】&#10;一人当たり面積">
          <a:extLst>
            <a:ext uri="{FF2B5EF4-FFF2-40B4-BE49-F238E27FC236}">
              <a16:creationId xmlns:a16="http://schemas.microsoft.com/office/drawing/2014/main" id="{00000000-0008-0000-0200-0000F4000000}"/>
            </a:ext>
          </a:extLst>
        </xdr:cNvPr>
        <xdr:cNvSpPr txBox="1"/>
      </xdr:nvSpPr>
      <xdr:spPr>
        <a:xfrm>
          <a:off x="7626427" y="10589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78757</xdr:rowOff>
    </xdr:from>
    <xdr:ext cx="469744" cy="259045"/>
    <xdr:sp macro="" textlink="">
      <xdr:nvSpPr>
        <xdr:cNvPr id="245" name="n_4aveValue【体育館・プール】&#10;一人当たり面積">
          <a:extLst>
            <a:ext uri="{FF2B5EF4-FFF2-40B4-BE49-F238E27FC236}">
              <a16:creationId xmlns:a16="http://schemas.microsoft.com/office/drawing/2014/main" id="{00000000-0008-0000-0200-0000F5000000}"/>
            </a:ext>
          </a:extLst>
        </xdr:cNvPr>
        <xdr:cNvSpPr txBox="1"/>
      </xdr:nvSpPr>
      <xdr:spPr>
        <a:xfrm>
          <a:off x="6737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156227</xdr:rowOff>
    </xdr:from>
    <xdr:ext cx="469744" cy="259045"/>
    <xdr:sp macro="" textlink="">
      <xdr:nvSpPr>
        <xdr:cNvPr id="246" name="n_1mainValue【体育館・プール】&#10;一人当たり面積">
          <a:extLst>
            <a:ext uri="{FF2B5EF4-FFF2-40B4-BE49-F238E27FC236}">
              <a16:creationId xmlns:a16="http://schemas.microsoft.com/office/drawing/2014/main" id="{00000000-0008-0000-0200-0000F6000000}"/>
            </a:ext>
          </a:extLst>
        </xdr:cNvPr>
        <xdr:cNvSpPr txBox="1"/>
      </xdr:nvSpPr>
      <xdr:spPr>
        <a:xfrm>
          <a:off x="9391727" y="1095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157860</xdr:rowOff>
    </xdr:from>
    <xdr:ext cx="469744" cy="259045"/>
    <xdr:sp macro="" textlink="">
      <xdr:nvSpPr>
        <xdr:cNvPr id="247" name="n_2mainValue【体育館・プール】&#10;一人当たり面積">
          <a:extLst>
            <a:ext uri="{FF2B5EF4-FFF2-40B4-BE49-F238E27FC236}">
              <a16:creationId xmlns:a16="http://schemas.microsoft.com/office/drawing/2014/main" id="{00000000-0008-0000-0200-0000F7000000}"/>
            </a:ext>
          </a:extLst>
        </xdr:cNvPr>
        <xdr:cNvSpPr txBox="1"/>
      </xdr:nvSpPr>
      <xdr:spPr>
        <a:xfrm>
          <a:off x="8515427" y="10959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20700</xdr:rowOff>
    </xdr:from>
    <xdr:ext cx="469744" cy="259045"/>
    <xdr:sp macro="" textlink="">
      <xdr:nvSpPr>
        <xdr:cNvPr id="248" name="n_3mainValue【体育館・プール】&#10;一人当たり面積">
          <a:extLst>
            <a:ext uri="{FF2B5EF4-FFF2-40B4-BE49-F238E27FC236}">
              <a16:creationId xmlns:a16="http://schemas.microsoft.com/office/drawing/2014/main" id="{00000000-0008-0000-0200-0000F8000000}"/>
            </a:ext>
          </a:extLst>
        </xdr:cNvPr>
        <xdr:cNvSpPr txBox="1"/>
      </xdr:nvSpPr>
      <xdr:spPr>
        <a:xfrm>
          <a:off x="7626427" y="10993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22333</xdr:rowOff>
    </xdr:from>
    <xdr:ext cx="469744" cy="259045"/>
    <xdr:sp macro="" textlink="">
      <xdr:nvSpPr>
        <xdr:cNvPr id="249" name="n_4mainValue【体育館・プール】&#10;一人当たり面積">
          <a:extLst>
            <a:ext uri="{FF2B5EF4-FFF2-40B4-BE49-F238E27FC236}">
              <a16:creationId xmlns:a16="http://schemas.microsoft.com/office/drawing/2014/main" id="{00000000-0008-0000-0200-0000F9000000}"/>
            </a:ext>
          </a:extLst>
        </xdr:cNvPr>
        <xdr:cNvSpPr txBox="1"/>
      </xdr:nvSpPr>
      <xdr:spPr>
        <a:xfrm>
          <a:off x="6737427" y="1099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0" name="正方形/長方形 249">
          <a:extLst>
            <a:ext uri="{FF2B5EF4-FFF2-40B4-BE49-F238E27FC236}">
              <a16:creationId xmlns:a16="http://schemas.microsoft.com/office/drawing/2014/main" id="{00000000-0008-0000-0200-0000FA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1" name="正方形/長方形 250">
          <a:extLst>
            <a:ext uri="{FF2B5EF4-FFF2-40B4-BE49-F238E27FC236}">
              <a16:creationId xmlns:a16="http://schemas.microsoft.com/office/drawing/2014/main" id="{00000000-0008-0000-0200-0000FB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2" name="正方形/長方形 251">
          <a:extLst>
            <a:ext uri="{FF2B5EF4-FFF2-40B4-BE49-F238E27FC236}">
              <a16:creationId xmlns:a16="http://schemas.microsoft.com/office/drawing/2014/main" id="{00000000-0008-0000-0200-0000FC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3" name="正方形/長方形 252">
          <a:extLst>
            <a:ext uri="{FF2B5EF4-FFF2-40B4-BE49-F238E27FC236}">
              <a16:creationId xmlns:a16="http://schemas.microsoft.com/office/drawing/2014/main" id="{00000000-0008-0000-0200-0000FD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4" name="正方形/長方形 253">
          <a:extLst>
            <a:ext uri="{FF2B5EF4-FFF2-40B4-BE49-F238E27FC236}">
              <a16:creationId xmlns:a16="http://schemas.microsoft.com/office/drawing/2014/main" id="{00000000-0008-0000-0200-0000FE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5" name="正方形/長方形 254">
          <a:extLst>
            <a:ext uri="{FF2B5EF4-FFF2-40B4-BE49-F238E27FC236}">
              <a16:creationId xmlns:a16="http://schemas.microsoft.com/office/drawing/2014/main" id="{00000000-0008-0000-0200-0000FF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6" name="正方形/長方形 255">
          <a:extLst>
            <a:ext uri="{FF2B5EF4-FFF2-40B4-BE49-F238E27FC236}">
              <a16:creationId xmlns:a16="http://schemas.microsoft.com/office/drawing/2014/main" id="{00000000-0008-0000-0200-000000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7" name="正方形/長方形 256">
          <a:extLst>
            <a:ext uri="{FF2B5EF4-FFF2-40B4-BE49-F238E27FC236}">
              <a16:creationId xmlns:a16="http://schemas.microsoft.com/office/drawing/2014/main" id="{00000000-0008-0000-0200-000001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8" name="テキスト ボックス 257">
          <a:extLst>
            <a:ext uri="{FF2B5EF4-FFF2-40B4-BE49-F238E27FC236}">
              <a16:creationId xmlns:a16="http://schemas.microsoft.com/office/drawing/2014/main" id="{00000000-0008-0000-0200-000002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9" name="直線コネクタ 258">
          <a:extLst>
            <a:ext uri="{FF2B5EF4-FFF2-40B4-BE49-F238E27FC236}">
              <a16:creationId xmlns:a16="http://schemas.microsoft.com/office/drawing/2014/main" id="{00000000-0008-0000-0200-000003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0" name="テキスト ボックス 259">
          <a:extLst>
            <a:ext uri="{FF2B5EF4-FFF2-40B4-BE49-F238E27FC236}">
              <a16:creationId xmlns:a16="http://schemas.microsoft.com/office/drawing/2014/main" id="{00000000-0008-0000-0200-000004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61" name="直線コネクタ 260">
          <a:extLst>
            <a:ext uri="{FF2B5EF4-FFF2-40B4-BE49-F238E27FC236}">
              <a16:creationId xmlns:a16="http://schemas.microsoft.com/office/drawing/2014/main" id="{00000000-0008-0000-0200-00000501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62" name="テキスト ボックス 261">
          <a:extLst>
            <a:ext uri="{FF2B5EF4-FFF2-40B4-BE49-F238E27FC236}">
              <a16:creationId xmlns:a16="http://schemas.microsoft.com/office/drawing/2014/main" id="{00000000-0008-0000-0200-000006010000}"/>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63" name="直線コネクタ 262">
          <a:extLst>
            <a:ext uri="{FF2B5EF4-FFF2-40B4-BE49-F238E27FC236}">
              <a16:creationId xmlns:a16="http://schemas.microsoft.com/office/drawing/2014/main" id="{00000000-0008-0000-0200-00000701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64" name="テキスト ボックス 263">
          <a:extLst>
            <a:ext uri="{FF2B5EF4-FFF2-40B4-BE49-F238E27FC236}">
              <a16:creationId xmlns:a16="http://schemas.microsoft.com/office/drawing/2014/main" id="{00000000-0008-0000-0200-00000801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65" name="直線コネクタ 264">
          <a:extLst>
            <a:ext uri="{FF2B5EF4-FFF2-40B4-BE49-F238E27FC236}">
              <a16:creationId xmlns:a16="http://schemas.microsoft.com/office/drawing/2014/main" id="{00000000-0008-0000-0200-00000901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66" name="テキスト ボックス 265">
          <a:extLst>
            <a:ext uri="{FF2B5EF4-FFF2-40B4-BE49-F238E27FC236}">
              <a16:creationId xmlns:a16="http://schemas.microsoft.com/office/drawing/2014/main" id="{00000000-0008-0000-0200-00000A01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67" name="直線コネクタ 266">
          <a:extLst>
            <a:ext uri="{FF2B5EF4-FFF2-40B4-BE49-F238E27FC236}">
              <a16:creationId xmlns:a16="http://schemas.microsoft.com/office/drawing/2014/main" id="{00000000-0008-0000-0200-00000B01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68" name="テキスト ボックス 267">
          <a:extLst>
            <a:ext uri="{FF2B5EF4-FFF2-40B4-BE49-F238E27FC236}">
              <a16:creationId xmlns:a16="http://schemas.microsoft.com/office/drawing/2014/main" id="{00000000-0008-0000-0200-00000C01000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9" name="直線コネクタ 268">
          <a:extLst>
            <a:ext uri="{FF2B5EF4-FFF2-40B4-BE49-F238E27FC236}">
              <a16:creationId xmlns:a16="http://schemas.microsoft.com/office/drawing/2014/main" id="{00000000-0008-0000-0200-00000D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0" name="テキスト ボックス 269">
          <a:extLst>
            <a:ext uri="{FF2B5EF4-FFF2-40B4-BE49-F238E27FC236}">
              <a16:creationId xmlns:a16="http://schemas.microsoft.com/office/drawing/2014/main" id="{00000000-0008-0000-0200-00000E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1" name="【福祉施設】&#10;有形固定資産減価償却率グラフ枠">
          <a:extLst>
            <a:ext uri="{FF2B5EF4-FFF2-40B4-BE49-F238E27FC236}">
              <a16:creationId xmlns:a16="http://schemas.microsoft.com/office/drawing/2014/main" id="{00000000-0008-0000-0200-00000F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22098</xdr:rowOff>
    </xdr:from>
    <xdr:to>
      <xdr:col>24</xdr:col>
      <xdr:colOff>62865</xdr:colOff>
      <xdr:row>86</xdr:row>
      <xdr:rowOff>38100</xdr:rowOff>
    </xdr:to>
    <xdr:cxnSp macro="">
      <xdr:nvCxnSpPr>
        <xdr:cNvPr id="272" name="直線コネクタ 271">
          <a:extLst>
            <a:ext uri="{FF2B5EF4-FFF2-40B4-BE49-F238E27FC236}">
              <a16:creationId xmlns:a16="http://schemas.microsoft.com/office/drawing/2014/main" id="{00000000-0008-0000-0200-000010010000}"/>
            </a:ext>
          </a:extLst>
        </xdr:cNvPr>
        <xdr:cNvCxnSpPr/>
      </xdr:nvCxnSpPr>
      <xdr:spPr>
        <a:xfrm flipV="1">
          <a:off x="4634865" y="13395198"/>
          <a:ext cx="0" cy="1387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73" name="【福祉施設】&#10;有形固定資産減価償却率最小値テキスト">
          <a:extLst>
            <a:ext uri="{FF2B5EF4-FFF2-40B4-BE49-F238E27FC236}">
              <a16:creationId xmlns:a16="http://schemas.microsoft.com/office/drawing/2014/main" id="{00000000-0008-0000-0200-000011010000}"/>
            </a:ext>
          </a:extLst>
        </xdr:cNvPr>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74" name="直線コネクタ 273">
          <a:extLst>
            <a:ext uri="{FF2B5EF4-FFF2-40B4-BE49-F238E27FC236}">
              <a16:creationId xmlns:a16="http://schemas.microsoft.com/office/drawing/2014/main" id="{00000000-0008-0000-0200-000012010000}"/>
            </a:ext>
          </a:extLst>
        </xdr:cNvPr>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140225</xdr:rowOff>
    </xdr:from>
    <xdr:ext cx="405111" cy="259045"/>
    <xdr:sp macro="" textlink="">
      <xdr:nvSpPr>
        <xdr:cNvPr id="275" name="【福祉施設】&#10;有形固定資産減価償却率最大値テキスト">
          <a:extLst>
            <a:ext uri="{FF2B5EF4-FFF2-40B4-BE49-F238E27FC236}">
              <a16:creationId xmlns:a16="http://schemas.microsoft.com/office/drawing/2014/main" id="{00000000-0008-0000-0200-000013010000}"/>
            </a:ext>
          </a:extLst>
        </xdr:cNvPr>
        <xdr:cNvSpPr txBox="1"/>
      </xdr:nvSpPr>
      <xdr:spPr>
        <a:xfrm>
          <a:off x="4673600" y="13170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22098</xdr:rowOff>
    </xdr:from>
    <xdr:to>
      <xdr:col>24</xdr:col>
      <xdr:colOff>152400</xdr:colOff>
      <xdr:row>78</xdr:row>
      <xdr:rowOff>22098</xdr:rowOff>
    </xdr:to>
    <xdr:cxnSp macro="">
      <xdr:nvCxnSpPr>
        <xdr:cNvPr id="276" name="直線コネクタ 275">
          <a:extLst>
            <a:ext uri="{FF2B5EF4-FFF2-40B4-BE49-F238E27FC236}">
              <a16:creationId xmlns:a16="http://schemas.microsoft.com/office/drawing/2014/main" id="{00000000-0008-0000-0200-000014010000}"/>
            </a:ext>
          </a:extLst>
        </xdr:cNvPr>
        <xdr:cNvCxnSpPr/>
      </xdr:nvCxnSpPr>
      <xdr:spPr>
        <a:xfrm>
          <a:off x="4546600" y="13395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96029</xdr:rowOff>
    </xdr:from>
    <xdr:ext cx="405111" cy="259045"/>
    <xdr:sp macro="" textlink="">
      <xdr:nvSpPr>
        <xdr:cNvPr id="277" name="【福祉施設】&#10;有形固定資産減価償却率平均値テキスト">
          <a:extLst>
            <a:ext uri="{FF2B5EF4-FFF2-40B4-BE49-F238E27FC236}">
              <a16:creationId xmlns:a16="http://schemas.microsoft.com/office/drawing/2014/main" id="{00000000-0008-0000-0200-000015010000}"/>
            </a:ext>
          </a:extLst>
        </xdr:cNvPr>
        <xdr:cNvSpPr txBox="1"/>
      </xdr:nvSpPr>
      <xdr:spPr>
        <a:xfrm>
          <a:off x="4673600" y="138120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117602</xdr:rowOff>
    </xdr:from>
    <xdr:to>
      <xdr:col>24</xdr:col>
      <xdr:colOff>114300</xdr:colOff>
      <xdr:row>81</xdr:row>
      <xdr:rowOff>47752</xdr:rowOff>
    </xdr:to>
    <xdr:sp macro="" textlink="">
      <xdr:nvSpPr>
        <xdr:cNvPr id="278" name="フローチャート: 判断 277">
          <a:extLst>
            <a:ext uri="{FF2B5EF4-FFF2-40B4-BE49-F238E27FC236}">
              <a16:creationId xmlns:a16="http://schemas.microsoft.com/office/drawing/2014/main" id="{00000000-0008-0000-0200-000016010000}"/>
            </a:ext>
          </a:extLst>
        </xdr:cNvPr>
        <xdr:cNvSpPr/>
      </xdr:nvSpPr>
      <xdr:spPr>
        <a:xfrm>
          <a:off x="4584700" y="1383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53594</xdr:rowOff>
    </xdr:from>
    <xdr:to>
      <xdr:col>20</xdr:col>
      <xdr:colOff>38100</xdr:colOff>
      <xdr:row>80</xdr:row>
      <xdr:rowOff>155194</xdr:rowOff>
    </xdr:to>
    <xdr:sp macro="" textlink="">
      <xdr:nvSpPr>
        <xdr:cNvPr id="279" name="フローチャート: 判断 278">
          <a:extLst>
            <a:ext uri="{FF2B5EF4-FFF2-40B4-BE49-F238E27FC236}">
              <a16:creationId xmlns:a16="http://schemas.microsoft.com/office/drawing/2014/main" id="{00000000-0008-0000-0200-000017010000}"/>
            </a:ext>
          </a:extLst>
        </xdr:cNvPr>
        <xdr:cNvSpPr/>
      </xdr:nvSpPr>
      <xdr:spPr>
        <a:xfrm>
          <a:off x="3746500" y="1376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49022</xdr:rowOff>
    </xdr:from>
    <xdr:to>
      <xdr:col>15</xdr:col>
      <xdr:colOff>101600</xdr:colOff>
      <xdr:row>80</xdr:row>
      <xdr:rowOff>150622</xdr:rowOff>
    </xdr:to>
    <xdr:sp macro="" textlink="">
      <xdr:nvSpPr>
        <xdr:cNvPr id="280" name="フローチャート: 判断 279">
          <a:extLst>
            <a:ext uri="{FF2B5EF4-FFF2-40B4-BE49-F238E27FC236}">
              <a16:creationId xmlns:a16="http://schemas.microsoft.com/office/drawing/2014/main" id="{00000000-0008-0000-0200-000018010000}"/>
            </a:ext>
          </a:extLst>
        </xdr:cNvPr>
        <xdr:cNvSpPr/>
      </xdr:nvSpPr>
      <xdr:spPr>
        <a:xfrm>
          <a:off x="2857500" y="1376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1015</xdr:rowOff>
    </xdr:from>
    <xdr:to>
      <xdr:col>10</xdr:col>
      <xdr:colOff>165100</xdr:colOff>
      <xdr:row>80</xdr:row>
      <xdr:rowOff>102615</xdr:rowOff>
    </xdr:to>
    <xdr:sp macro="" textlink="">
      <xdr:nvSpPr>
        <xdr:cNvPr id="281" name="フローチャート: 判断 280">
          <a:extLst>
            <a:ext uri="{FF2B5EF4-FFF2-40B4-BE49-F238E27FC236}">
              <a16:creationId xmlns:a16="http://schemas.microsoft.com/office/drawing/2014/main" id="{00000000-0008-0000-0200-000019010000}"/>
            </a:ext>
          </a:extLst>
        </xdr:cNvPr>
        <xdr:cNvSpPr/>
      </xdr:nvSpPr>
      <xdr:spPr>
        <a:xfrm>
          <a:off x="1968500" y="1371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147320</xdr:rowOff>
    </xdr:from>
    <xdr:to>
      <xdr:col>6</xdr:col>
      <xdr:colOff>38100</xdr:colOff>
      <xdr:row>80</xdr:row>
      <xdr:rowOff>77470</xdr:rowOff>
    </xdr:to>
    <xdr:sp macro="" textlink="">
      <xdr:nvSpPr>
        <xdr:cNvPr id="282" name="フローチャート: 判断 281">
          <a:extLst>
            <a:ext uri="{FF2B5EF4-FFF2-40B4-BE49-F238E27FC236}">
              <a16:creationId xmlns:a16="http://schemas.microsoft.com/office/drawing/2014/main" id="{00000000-0008-0000-0200-00001A010000}"/>
            </a:ext>
          </a:extLst>
        </xdr:cNvPr>
        <xdr:cNvSpPr/>
      </xdr:nvSpPr>
      <xdr:spPr>
        <a:xfrm>
          <a:off x="1079500" y="1369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3" name="テキスト ボックス 282">
          <a:extLst>
            <a:ext uri="{FF2B5EF4-FFF2-40B4-BE49-F238E27FC236}">
              <a16:creationId xmlns:a16="http://schemas.microsoft.com/office/drawing/2014/main" id="{00000000-0008-0000-0200-00001B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4" name="テキスト ボックス 283">
          <a:extLst>
            <a:ext uri="{FF2B5EF4-FFF2-40B4-BE49-F238E27FC236}">
              <a16:creationId xmlns:a16="http://schemas.microsoft.com/office/drawing/2014/main" id="{00000000-0008-0000-0200-00001C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id="{00000000-0008-0000-0200-00001D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00000000-0008-0000-0200-00001E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00000000-0008-0000-0200-00001F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138176</xdr:rowOff>
    </xdr:from>
    <xdr:to>
      <xdr:col>20</xdr:col>
      <xdr:colOff>38100</xdr:colOff>
      <xdr:row>83</xdr:row>
      <xdr:rowOff>68326</xdr:rowOff>
    </xdr:to>
    <xdr:sp macro="" textlink="">
      <xdr:nvSpPr>
        <xdr:cNvPr id="288" name="楕円 287">
          <a:extLst>
            <a:ext uri="{FF2B5EF4-FFF2-40B4-BE49-F238E27FC236}">
              <a16:creationId xmlns:a16="http://schemas.microsoft.com/office/drawing/2014/main" id="{00000000-0008-0000-0200-000020010000}"/>
            </a:ext>
          </a:extLst>
        </xdr:cNvPr>
        <xdr:cNvSpPr/>
      </xdr:nvSpPr>
      <xdr:spPr>
        <a:xfrm>
          <a:off x="3746500" y="1419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85598</xdr:rowOff>
    </xdr:from>
    <xdr:to>
      <xdr:col>15</xdr:col>
      <xdr:colOff>101600</xdr:colOff>
      <xdr:row>83</xdr:row>
      <xdr:rowOff>15748</xdr:rowOff>
    </xdr:to>
    <xdr:sp macro="" textlink="">
      <xdr:nvSpPr>
        <xdr:cNvPr id="289" name="楕円 288">
          <a:extLst>
            <a:ext uri="{FF2B5EF4-FFF2-40B4-BE49-F238E27FC236}">
              <a16:creationId xmlns:a16="http://schemas.microsoft.com/office/drawing/2014/main" id="{00000000-0008-0000-0200-000021010000}"/>
            </a:ext>
          </a:extLst>
        </xdr:cNvPr>
        <xdr:cNvSpPr/>
      </xdr:nvSpPr>
      <xdr:spPr>
        <a:xfrm>
          <a:off x="2857500" y="1414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136398</xdr:rowOff>
    </xdr:from>
    <xdr:to>
      <xdr:col>19</xdr:col>
      <xdr:colOff>177800</xdr:colOff>
      <xdr:row>83</xdr:row>
      <xdr:rowOff>17526</xdr:rowOff>
    </xdr:to>
    <xdr:cxnSp macro="">
      <xdr:nvCxnSpPr>
        <xdr:cNvPr id="290" name="直線コネクタ 289">
          <a:extLst>
            <a:ext uri="{FF2B5EF4-FFF2-40B4-BE49-F238E27FC236}">
              <a16:creationId xmlns:a16="http://schemas.microsoft.com/office/drawing/2014/main" id="{00000000-0008-0000-0200-000022010000}"/>
            </a:ext>
          </a:extLst>
        </xdr:cNvPr>
        <xdr:cNvCxnSpPr/>
      </xdr:nvCxnSpPr>
      <xdr:spPr>
        <a:xfrm>
          <a:off x="2908300" y="14195298"/>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33020</xdr:rowOff>
    </xdr:from>
    <xdr:to>
      <xdr:col>10</xdr:col>
      <xdr:colOff>165100</xdr:colOff>
      <xdr:row>82</xdr:row>
      <xdr:rowOff>134620</xdr:rowOff>
    </xdr:to>
    <xdr:sp macro="" textlink="">
      <xdr:nvSpPr>
        <xdr:cNvPr id="291" name="楕円 290">
          <a:extLst>
            <a:ext uri="{FF2B5EF4-FFF2-40B4-BE49-F238E27FC236}">
              <a16:creationId xmlns:a16="http://schemas.microsoft.com/office/drawing/2014/main" id="{00000000-0008-0000-0200-000023010000}"/>
            </a:ext>
          </a:extLst>
        </xdr:cNvPr>
        <xdr:cNvSpPr/>
      </xdr:nvSpPr>
      <xdr:spPr>
        <a:xfrm>
          <a:off x="19685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83820</xdr:rowOff>
    </xdr:from>
    <xdr:to>
      <xdr:col>15</xdr:col>
      <xdr:colOff>50800</xdr:colOff>
      <xdr:row>82</xdr:row>
      <xdr:rowOff>136398</xdr:rowOff>
    </xdr:to>
    <xdr:cxnSp macro="">
      <xdr:nvCxnSpPr>
        <xdr:cNvPr id="292" name="直線コネクタ 291">
          <a:extLst>
            <a:ext uri="{FF2B5EF4-FFF2-40B4-BE49-F238E27FC236}">
              <a16:creationId xmlns:a16="http://schemas.microsoft.com/office/drawing/2014/main" id="{00000000-0008-0000-0200-000024010000}"/>
            </a:ext>
          </a:extLst>
        </xdr:cNvPr>
        <xdr:cNvCxnSpPr/>
      </xdr:nvCxnSpPr>
      <xdr:spPr>
        <a:xfrm>
          <a:off x="2019300" y="14142720"/>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151892</xdr:rowOff>
    </xdr:from>
    <xdr:to>
      <xdr:col>6</xdr:col>
      <xdr:colOff>38100</xdr:colOff>
      <xdr:row>82</xdr:row>
      <xdr:rowOff>82042</xdr:rowOff>
    </xdr:to>
    <xdr:sp macro="" textlink="">
      <xdr:nvSpPr>
        <xdr:cNvPr id="293" name="楕円 292">
          <a:extLst>
            <a:ext uri="{FF2B5EF4-FFF2-40B4-BE49-F238E27FC236}">
              <a16:creationId xmlns:a16="http://schemas.microsoft.com/office/drawing/2014/main" id="{00000000-0008-0000-0200-000025010000}"/>
            </a:ext>
          </a:extLst>
        </xdr:cNvPr>
        <xdr:cNvSpPr/>
      </xdr:nvSpPr>
      <xdr:spPr>
        <a:xfrm>
          <a:off x="1079500" y="1403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31242</xdr:rowOff>
    </xdr:from>
    <xdr:to>
      <xdr:col>10</xdr:col>
      <xdr:colOff>114300</xdr:colOff>
      <xdr:row>82</xdr:row>
      <xdr:rowOff>83820</xdr:rowOff>
    </xdr:to>
    <xdr:cxnSp macro="">
      <xdr:nvCxnSpPr>
        <xdr:cNvPr id="294" name="直線コネクタ 293">
          <a:extLst>
            <a:ext uri="{FF2B5EF4-FFF2-40B4-BE49-F238E27FC236}">
              <a16:creationId xmlns:a16="http://schemas.microsoft.com/office/drawing/2014/main" id="{00000000-0008-0000-0200-000026010000}"/>
            </a:ext>
          </a:extLst>
        </xdr:cNvPr>
        <xdr:cNvCxnSpPr/>
      </xdr:nvCxnSpPr>
      <xdr:spPr>
        <a:xfrm>
          <a:off x="1130300" y="14090142"/>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271</xdr:rowOff>
    </xdr:from>
    <xdr:ext cx="405111" cy="259045"/>
    <xdr:sp macro="" textlink="">
      <xdr:nvSpPr>
        <xdr:cNvPr id="295" name="n_1aveValue【福祉施設】&#10;有形固定資産減価償却率">
          <a:extLst>
            <a:ext uri="{FF2B5EF4-FFF2-40B4-BE49-F238E27FC236}">
              <a16:creationId xmlns:a16="http://schemas.microsoft.com/office/drawing/2014/main" id="{00000000-0008-0000-0200-000027010000}"/>
            </a:ext>
          </a:extLst>
        </xdr:cNvPr>
        <xdr:cNvSpPr txBox="1"/>
      </xdr:nvSpPr>
      <xdr:spPr>
        <a:xfrm>
          <a:off x="3582044" y="13544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167149</xdr:rowOff>
    </xdr:from>
    <xdr:ext cx="405111" cy="259045"/>
    <xdr:sp macro="" textlink="">
      <xdr:nvSpPr>
        <xdr:cNvPr id="296" name="n_2aveValue【福祉施設】&#10;有形固定資産減価償却率">
          <a:extLst>
            <a:ext uri="{FF2B5EF4-FFF2-40B4-BE49-F238E27FC236}">
              <a16:creationId xmlns:a16="http://schemas.microsoft.com/office/drawing/2014/main" id="{00000000-0008-0000-0200-000028010000}"/>
            </a:ext>
          </a:extLst>
        </xdr:cNvPr>
        <xdr:cNvSpPr txBox="1"/>
      </xdr:nvSpPr>
      <xdr:spPr>
        <a:xfrm>
          <a:off x="2705744" y="13540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119142</xdr:rowOff>
    </xdr:from>
    <xdr:ext cx="405111" cy="259045"/>
    <xdr:sp macro="" textlink="">
      <xdr:nvSpPr>
        <xdr:cNvPr id="297" name="n_3aveValue【福祉施設】&#10;有形固定資産減価償却率">
          <a:extLst>
            <a:ext uri="{FF2B5EF4-FFF2-40B4-BE49-F238E27FC236}">
              <a16:creationId xmlns:a16="http://schemas.microsoft.com/office/drawing/2014/main" id="{00000000-0008-0000-0200-000029010000}"/>
            </a:ext>
          </a:extLst>
        </xdr:cNvPr>
        <xdr:cNvSpPr txBox="1"/>
      </xdr:nvSpPr>
      <xdr:spPr>
        <a:xfrm>
          <a:off x="1816744" y="1349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93997</xdr:rowOff>
    </xdr:from>
    <xdr:ext cx="405111" cy="259045"/>
    <xdr:sp macro="" textlink="">
      <xdr:nvSpPr>
        <xdr:cNvPr id="298" name="n_4aveValue【福祉施設】&#10;有形固定資産減価償却率">
          <a:extLst>
            <a:ext uri="{FF2B5EF4-FFF2-40B4-BE49-F238E27FC236}">
              <a16:creationId xmlns:a16="http://schemas.microsoft.com/office/drawing/2014/main" id="{00000000-0008-0000-0200-00002A010000}"/>
            </a:ext>
          </a:extLst>
        </xdr:cNvPr>
        <xdr:cNvSpPr txBox="1"/>
      </xdr:nvSpPr>
      <xdr:spPr>
        <a:xfrm>
          <a:off x="927744" y="1346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59453</xdr:rowOff>
    </xdr:from>
    <xdr:ext cx="405111" cy="259045"/>
    <xdr:sp macro="" textlink="">
      <xdr:nvSpPr>
        <xdr:cNvPr id="299" name="n_1mainValue【福祉施設】&#10;有形固定資産減価償却率">
          <a:extLst>
            <a:ext uri="{FF2B5EF4-FFF2-40B4-BE49-F238E27FC236}">
              <a16:creationId xmlns:a16="http://schemas.microsoft.com/office/drawing/2014/main" id="{00000000-0008-0000-0200-00002B010000}"/>
            </a:ext>
          </a:extLst>
        </xdr:cNvPr>
        <xdr:cNvSpPr txBox="1"/>
      </xdr:nvSpPr>
      <xdr:spPr>
        <a:xfrm>
          <a:off x="3582044" y="14289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6875</xdr:rowOff>
    </xdr:from>
    <xdr:ext cx="405111" cy="259045"/>
    <xdr:sp macro="" textlink="">
      <xdr:nvSpPr>
        <xdr:cNvPr id="300" name="n_2mainValue【福祉施設】&#10;有形固定資産減価償却率">
          <a:extLst>
            <a:ext uri="{FF2B5EF4-FFF2-40B4-BE49-F238E27FC236}">
              <a16:creationId xmlns:a16="http://schemas.microsoft.com/office/drawing/2014/main" id="{00000000-0008-0000-0200-00002C010000}"/>
            </a:ext>
          </a:extLst>
        </xdr:cNvPr>
        <xdr:cNvSpPr txBox="1"/>
      </xdr:nvSpPr>
      <xdr:spPr>
        <a:xfrm>
          <a:off x="2705744" y="14237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125747</xdr:rowOff>
    </xdr:from>
    <xdr:ext cx="405111" cy="259045"/>
    <xdr:sp macro="" textlink="">
      <xdr:nvSpPr>
        <xdr:cNvPr id="301" name="n_3mainValue【福祉施設】&#10;有形固定資産減価償却率">
          <a:extLst>
            <a:ext uri="{FF2B5EF4-FFF2-40B4-BE49-F238E27FC236}">
              <a16:creationId xmlns:a16="http://schemas.microsoft.com/office/drawing/2014/main" id="{00000000-0008-0000-0200-00002D010000}"/>
            </a:ext>
          </a:extLst>
        </xdr:cNvPr>
        <xdr:cNvSpPr txBox="1"/>
      </xdr:nvSpPr>
      <xdr:spPr>
        <a:xfrm>
          <a:off x="1816744" y="1418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73169</xdr:rowOff>
    </xdr:from>
    <xdr:ext cx="405111" cy="259045"/>
    <xdr:sp macro="" textlink="">
      <xdr:nvSpPr>
        <xdr:cNvPr id="302" name="n_4mainValue【福祉施設】&#10;有形固定資産減価償却率">
          <a:extLst>
            <a:ext uri="{FF2B5EF4-FFF2-40B4-BE49-F238E27FC236}">
              <a16:creationId xmlns:a16="http://schemas.microsoft.com/office/drawing/2014/main" id="{00000000-0008-0000-0200-00002E010000}"/>
            </a:ext>
          </a:extLst>
        </xdr:cNvPr>
        <xdr:cNvSpPr txBox="1"/>
      </xdr:nvSpPr>
      <xdr:spPr>
        <a:xfrm>
          <a:off x="927744" y="14132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3" name="正方形/長方形 302">
          <a:extLst>
            <a:ext uri="{FF2B5EF4-FFF2-40B4-BE49-F238E27FC236}">
              <a16:creationId xmlns:a16="http://schemas.microsoft.com/office/drawing/2014/main" id="{00000000-0008-0000-0200-00002F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4" name="正方形/長方形 303">
          <a:extLst>
            <a:ext uri="{FF2B5EF4-FFF2-40B4-BE49-F238E27FC236}">
              <a16:creationId xmlns:a16="http://schemas.microsoft.com/office/drawing/2014/main" id="{00000000-0008-0000-0200-000030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5" name="正方形/長方形 304">
          <a:extLst>
            <a:ext uri="{FF2B5EF4-FFF2-40B4-BE49-F238E27FC236}">
              <a16:creationId xmlns:a16="http://schemas.microsoft.com/office/drawing/2014/main" id="{00000000-0008-0000-0200-000031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6" name="正方形/長方形 305">
          <a:extLst>
            <a:ext uri="{FF2B5EF4-FFF2-40B4-BE49-F238E27FC236}">
              <a16:creationId xmlns:a16="http://schemas.microsoft.com/office/drawing/2014/main" id="{00000000-0008-0000-0200-000032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7" name="正方形/長方形 306">
          <a:extLst>
            <a:ext uri="{FF2B5EF4-FFF2-40B4-BE49-F238E27FC236}">
              <a16:creationId xmlns:a16="http://schemas.microsoft.com/office/drawing/2014/main" id="{00000000-0008-0000-0200-000033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8" name="正方形/長方形 307">
          <a:extLst>
            <a:ext uri="{FF2B5EF4-FFF2-40B4-BE49-F238E27FC236}">
              <a16:creationId xmlns:a16="http://schemas.microsoft.com/office/drawing/2014/main" id="{00000000-0008-0000-0200-000034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9" name="正方形/長方形 308">
          <a:extLst>
            <a:ext uri="{FF2B5EF4-FFF2-40B4-BE49-F238E27FC236}">
              <a16:creationId xmlns:a16="http://schemas.microsoft.com/office/drawing/2014/main" id="{00000000-0008-0000-0200-000035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0" name="正方形/長方形 309">
          <a:extLst>
            <a:ext uri="{FF2B5EF4-FFF2-40B4-BE49-F238E27FC236}">
              <a16:creationId xmlns:a16="http://schemas.microsoft.com/office/drawing/2014/main" id="{00000000-0008-0000-0200-000036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1" name="テキスト ボックス 310">
          <a:extLst>
            <a:ext uri="{FF2B5EF4-FFF2-40B4-BE49-F238E27FC236}">
              <a16:creationId xmlns:a16="http://schemas.microsoft.com/office/drawing/2014/main" id="{00000000-0008-0000-0200-000037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2" name="直線コネクタ 311">
          <a:extLst>
            <a:ext uri="{FF2B5EF4-FFF2-40B4-BE49-F238E27FC236}">
              <a16:creationId xmlns:a16="http://schemas.microsoft.com/office/drawing/2014/main" id="{00000000-0008-0000-0200-000038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13" name="直線コネクタ 312">
          <a:extLst>
            <a:ext uri="{FF2B5EF4-FFF2-40B4-BE49-F238E27FC236}">
              <a16:creationId xmlns:a16="http://schemas.microsoft.com/office/drawing/2014/main" id="{00000000-0008-0000-0200-000039010000}"/>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14" name="テキスト ボックス 313">
          <a:extLst>
            <a:ext uri="{FF2B5EF4-FFF2-40B4-BE49-F238E27FC236}">
              <a16:creationId xmlns:a16="http://schemas.microsoft.com/office/drawing/2014/main" id="{00000000-0008-0000-0200-00003A010000}"/>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5" name="直線コネクタ 314">
          <a:extLst>
            <a:ext uri="{FF2B5EF4-FFF2-40B4-BE49-F238E27FC236}">
              <a16:creationId xmlns:a16="http://schemas.microsoft.com/office/drawing/2014/main" id="{00000000-0008-0000-0200-00003B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6" name="テキスト ボックス 315">
          <a:extLst>
            <a:ext uri="{FF2B5EF4-FFF2-40B4-BE49-F238E27FC236}">
              <a16:creationId xmlns:a16="http://schemas.microsoft.com/office/drawing/2014/main" id="{00000000-0008-0000-0200-00003C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17" name="直線コネクタ 316">
          <a:extLst>
            <a:ext uri="{FF2B5EF4-FFF2-40B4-BE49-F238E27FC236}">
              <a16:creationId xmlns:a16="http://schemas.microsoft.com/office/drawing/2014/main" id="{00000000-0008-0000-0200-00003D010000}"/>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18" name="テキスト ボックス 317">
          <a:extLst>
            <a:ext uri="{FF2B5EF4-FFF2-40B4-BE49-F238E27FC236}">
              <a16:creationId xmlns:a16="http://schemas.microsoft.com/office/drawing/2014/main" id="{00000000-0008-0000-0200-00003E010000}"/>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9" name="直線コネクタ 318">
          <a:extLst>
            <a:ext uri="{FF2B5EF4-FFF2-40B4-BE49-F238E27FC236}">
              <a16:creationId xmlns:a16="http://schemas.microsoft.com/office/drawing/2014/main" id="{00000000-0008-0000-0200-00003F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0" name="テキスト ボックス 319">
          <a:extLst>
            <a:ext uri="{FF2B5EF4-FFF2-40B4-BE49-F238E27FC236}">
              <a16:creationId xmlns:a16="http://schemas.microsoft.com/office/drawing/2014/main" id="{00000000-0008-0000-0200-000040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1" name="【福祉施設】&#10;一人当たり面積グラフ枠">
          <a:extLst>
            <a:ext uri="{FF2B5EF4-FFF2-40B4-BE49-F238E27FC236}">
              <a16:creationId xmlns:a16="http://schemas.microsoft.com/office/drawing/2014/main" id="{00000000-0008-0000-0200-000041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78105</xdr:rowOff>
    </xdr:from>
    <xdr:to>
      <xdr:col>54</xdr:col>
      <xdr:colOff>189865</xdr:colOff>
      <xdr:row>85</xdr:row>
      <xdr:rowOff>78105</xdr:rowOff>
    </xdr:to>
    <xdr:cxnSp macro="">
      <xdr:nvCxnSpPr>
        <xdr:cNvPr id="322" name="直線コネクタ 321">
          <a:extLst>
            <a:ext uri="{FF2B5EF4-FFF2-40B4-BE49-F238E27FC236}">
              <a16:creationId xmlns:a16="http://schemas.microsoft.com/office/drawing/2014/main" id="{00000000-0008-0000-0200-000042010000}"/>
            </a:ext>
          </a:extLst>
        </xdr:cNvPr>
        <xdr:cNvCxnSpPr/>
      </xdr:nvCxnSpPr>
      <xdr:spPr>
        <a:xfrm flipV="1">
          <a:off x="10476865" y="13451205"/>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23" name="【福祉施設】&#10;一人当たり面積最小値テキスト">
          <a:extLst>
            <a:ext uri="{FF2B5EF4-FFF2-40B4-BE49-F238E27FC236}">
              <a16:creationId xmlns:a16="http://schemas.microsoft.com/office/drawing/2014/main" id="{00000000-0008-0000-0200-000043010000}"/>
            </a:ext>
          </a:extLst>
        </xdr:cNvPr>
        <xdr:cNvSpPr txBox="1"/>
      </xdr:nvSpPr>
      <xdr:spPr>
        <a:xfrm>
          <a:off x="10515600"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24" name="直線コネクタ 323">
          <a:extLst>
            <a:ext uri="{FF2B5EF4-FFF2-40B4-BE49-F238E27FC236}">
              <a16:creationId xmlns:a16="http://schemas.microsoft.com/office/drawing/2014/main" id="{00000000-0008-0000-0200-000044010000}"/>
            </a:ext>
          </a:extLst>
        </xdr:cNvPr>
        <xdr:cNvCxnSpPr/>
      </xdr:nvCxnSpPr>
      <xdr:spPr>
        <a:xfrm>
          <a:off x="10388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24782</xdr:rowOff>
    </xdr:from>
    <xdr:ext cx="469744" cy="259045"/>
    <xdr:sp macro="" textlink="">
      <xdr:nvSpPr>
        <xdr:cNvPr id="325" name="【福祉施設】&#10;一人当たり面積最大値テキスト">
          <a:extLst>
            <a:ext uri="{FF2B5EF4-FFF2-40B4-BE49-F238E27FC236}">
              <a16:creationId xmlns:a16="http://schemas.microsoft.com/office/drawing/2014/main" id="{00000000-0008-0000-0200-000045010000}"/>
            </a:ext>
          </a:extLst>
        </xdr:cNvPr>
        <xdr:cNvSpPr txBox="1"/>
      </xdr:nvSpPr>
      <xdr:spPr>
        <a:xfrm>
          <a:off x="10515600" y="13226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78105</xdr:rowOff>
    </xdr:from>
    <xdr:to>
      <xdr:col>55</xdr:col>
      <xdr:colOff>88900</xdr:colOff>
      <xdr:row>78</xdr:row>
      <xdr:rowOff>78105</xdr:rowOff>
    </xdr:to>
    <xdr:cxnSp macro="">
      <xdr:nvCxnSpPr>
        <xdr:cNvPr id="326" name="直線コネクタ 325">
          <a:extLst>
            <a:ext uri="{FF2B5EF4-FFF2-40B4-BE49-F238E27FC236}">
              <a16:creationId xmlns:a16="http://schemas.microsoft.com/office/drawing/2014/main" id="{00000000-0008-0000-0200-000046010000}"/>
            </a:ext>
          </a:extLst>
        </xdr:cNvPr>
        <xdr:cNvCxnSpPr/>
      </xdr:nvCxnSpPr>
      <xdr:spPr>
        <a:xfrm>
          <a:off x="10388600" y="1345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17163</xdr:rowOff>
    </xdr:from>
    <xdr:ext cx="469744" cy="259045"/>
    <xdr:sp macro="" textlink="">
      <xdr:nvSpPr>
        <xdr:cNvPr id="327" name="【福祉施設】&#10;一人当たり面積平均値テキスト">
          <a:extLst>
            <a:ext uri="{FF2B5EF4-FFF2-40B4-BE49-F238E27FC236}">
              <a16:creationId xmlns:a16="http://schemas.microsoft.com/office/drawing/2014/main" id="{00000000-0008-0000-0200-000047010000}"/>
            </a:ext>
          </a:extLst>
        </xdr:cNvPr>
        <xdr:cNvSpPr txBox="1"/>
      </xdr:nvSpPr>
      <xdr:spPr>
        <a:xfrm>
          <a:off x="10515600" y="14247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38736</xdr:rowOff>
    </xdr:from>
    <xdr:to>
      <xdr:col>55</xdr:col>
      <xdr:colOff>50800</xdr:colOff>
      <xdr:row>83</xdr:row>
      <xdr:rowOff>140336</xdr:rowOff>
    </xdr:to>
    <xdr:sp macro="" textlink="">
      <xdr:nvSpPr>
        <xdr:cNvPr id="328" name="フローチャート: 判断 327">
          <a:extLst>
            <a:ext uri="{FF2B5EF4-FFF2-40B4-BE49-F238E27FC236}">
              <a16:creationId xmlns:a16="http://schemas.microsoft.com/office/drawing/2014/main" id="{00000000-0008-0000-0200-000048010000}"/>
            </a:ext>
          </a:extLst>
        </xdr:cNvPr>
        <xdr:cNvSpPr/>
      </xdr:nvSpPr>
      <xdr:spPr>
        <a:xfrm>
          <a:off x="10426700" y="1426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55880</xdr:rowOff>
    </xdr:from>
    <xdr:to>
      <xdr:col>50</xdr:col>
      <xdr:colOff>165100</xdr:colOff>
      <xdr:row>83</xdr:row>
      <xdr:rowOff>157480</xdr:rowOff>
    </xdr:to>
    <xdr:sp macro="" textlink="">
      <xdr:nvSpPr>
        <xdr:cNvPr id="329" name="フローチャート: 判断 328">
          <a:extLst>
            <a:ext uri="{FF2B5EF4-FFF2-40B4-BE49-F238E27FC236}">
              <a16:creationId xmlns:a16="http://schemas.microsoft.com/office/drawing/2014/main" id="{00000000-0008-0000-0200-000049010000}"/>
            </a:ext>
          </a:extLst>
        </xdr:cNvPr>
        <xdr:cNvSpPr/>
      </xdr:nvSpPr>
      <xdr:spPr>
        <a:xfrm>
          <a:off x="9588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50164</xdr:rowOff>
    </xdr:from>
    <xdr:to>
      <xdr:col>46</xdr:col>
      <xdr:colOff>38100</xdr:colOff>
      <xdr:row>83</xdr:row>
      <xdr:rowOff>151764</xdr:rowOff>
    </xdr:to>
    <xdr:sp macro="" textlink="">
      <xdr:nvSpPr>
        <xdr:cNvPr id="330" name="フローチャート: 判断 329">
          <a:extLst>
            <a:ext uri="{FF2B5EF4-FFF2-40B4-BE49-F238E27FC236}">
              <a16:creationId xmlns:a16="http://schemas.microsoft.com/office/drawing/2014/main" id="{00000000-0008-0000-0200-00004A010000}"/>
            </a:ext>
          </a:extLst>
        </xdr:cNvPr>
        <xdr:cNvSpPr/>
      </xdr:nvSpPr>
      <xdr:spPr>
        <a:xfrm>
          <a:off x="8699500" y="1428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44450</xdr:rowOff>
    </xdr:from>
    <xdr:to>
      <xdr:col>41</xdr:col>
      <xdr:colOff>101600</xdr:colOff>
      <xdr:row>83</xdr:row>
      <xdr:rowOff>146050</xdr:rowOff>
    </xdr:to>
    <xdr:sp macro="" textlink="">
      <xdr:nvSpPr>
        <xdr:cNvPr id="331" name="フローチャート: 判断 330">
          <a:extLst>
            <a:ext uri="{FF2B5EF4-FFF2-40B4-BE49-F238E27FC236}">
              <a16:creationId xmlns:a16="http://schemas.microsoft.com/office/drawing/2014/main" id="{00000000-0008-0000-0200-00004B010000}"/>
            </a:ext>
          </a:extLst>
        </xdr:cNvPr>
        <xdr:cNvSpPr/>
      </xdr:nvSpPr>
      <xdr:spPr>
        <a:xfrm>
          <a:off x="7810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21589</xdr:rowOff>
    </xdr:from>
    <xdr:to>
      <xdr:col>36</xdr:col>
      <xdr:colOff>165100</xdr:colOff>
      <xdr:row>83</xdr:row>
      <xdr:rowOff>123189</xdr:rowOff>
    </xdr:to>
    <xdr:sp macro="" textlink="">
      <xdr:nvSpPr>
        <xdr:cNvPr id="332" name="フローチャート: 判断 331">
          <a:extLst>
            <a:ext uri="{FF2B5EF4-FFF2-40B4-BE49-F238E27FC236}">
              <a16:creationId xmlns:a16="http://schemas.microsoft.com/office/drawing/2014/main" id="{00000000-0008-0000-0200-00004C010000}"/>
            </a:ext>
          </a:extLst>
        </xdr:cNvPr>
        <xdr:cNvSpPr/>
      </xdr:nvSpPr>
      <xdr:spPr>
        <a:xfrm>
          <a:off x="6921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3" name="テキスト ボックス 332">
          <a:extLst>
            <a:ext uri="{FF2B5EF4-FFF2-40B4-BE49-F238E27FC236}">
              <a16:creationId xmlns:a16="http://schemas.microsoft.com/office/drawing/2014/main" id="{00000000-0008-0000-0200-00004D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4" name="テキスト ボックス 333">
          <a:extLst>
            <a:ext uri="{FF2B5EF4-FFF2-40B4-BE49-F238E27FC236}">
              <a16:creationId xmlns:a16="http://schemas.microsoft.com/office/drawing/2014/main" id="{00000000-0008-0000-0200-00004E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5" name="テキスト ボックス 334">
          <a:extLst>
            <a:ext uri="{FF2B5EF4-FFF2-40B4-BE49-F238E27FC236}">
              <a16:creationId xmlns:a16="http://schemas.microsoft.com/office/drawing/2014/main" id="{00000000-0008-0000-0200-00004F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6" name="テキスト ボックス 335">
          <a:extLst>
            <a:ext uri="{FF2B5EF4-FFF2-40B4-BE49-F238E27FC236}">
              <a16:creationId xmlns:a16="http://schemas.microsoft.com/office/drawing/2014/main" id="{00000000-0008-0000-0200-000050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7" name="テキスト ボックス 336">
          <a:extLst>
            <a:ext uri="{FF2B5EF4-FFF2-40B4-BE49-F238E27FC236}">
              <a16:creationId xmlns:a16="http://schemas.microsoft.com/office/drawing/2014/main" id="{00000000-0008-0000-0200-000051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135889</xdr:rowOff>
    </xdr:from>
    <xdr:to>
      <xdr:col>50</xdr:col>
      <xdr:colOff>165100</xdr:colOff>
      <xdr:row>84</xdr:row>
      <xdr:rowOff>66039</xdr:rowOff>
    </xdr:to>
    <xdr:sp macro="" textlink="">
      <xdr:nvSpPr>
        <xdr:cNvPr id="338" name="楕円 337">
          <a:extLst>
            <a:ext uri="{FF2B5EF4-FFF2-40B4-BE49-F238E27FC236}">
              <a16:creationId xmlns:a16="http://schemas.microsoft.com/office/drawing/2014/main" id="{00000000-0008-0000-0200-000052010000}"/>
            </a:ext>
          </a:extLst>
        </xdr:cNvPr>
        <xdr:cNvSpPr/>
      </xdr:nvSpPr>
      <xdr:spPr>
        <a:xfrm>
          <a:off x="9588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141605</xdr:rowOff>
    </xdr:from>
    <xdr:to>
      <xdr:col>46</xdr:col>
      <xdr:colOff>38100</xdr:colOff>
      <xdr:row>84</xdr:row>
      <xdr:rowOff>71755</xdr:rowOff>
    </xdr:to>
    <xdr:sp macro="" textlink="">
      <xdr:nvSpPr>
        <xdr:cNvPr id="339" name="楕円 338">
          <a:extLst>
            <a:ext uri="{FF2B5EF4-FFF2-40B4-BE49-F238E27FC236}">
              <a16:creationId xmlns:a16="http://schemas.microsoft.com/office/drawing/2014/main" id="{00000000-0008-0000-0200-000053010000}"/>
            </a:ext>
          </a:extLst>
        </xdr:cNvPr>
        <xdr:cNvSpPr/>
      </xdr:nvSpPr>
      <xdr:spPr>
        <a:xfrm>
          <a:off x="8699500" y="1437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15239</xdr:rowOff>
    </xdr:from>
    <xdr:to>
      <xdr:col>50</xdr:col>
      <xdr:colOff>114300</xdr:colOff>
      <xdr:row>84</xdr:row>
      <xdr:rowOff>20955</xdr:rowOff>
    </xdr:to>
    <xdr:cxnSp macro="">
      <xdr:nvCxnSpPr>
        <xdr:cNvPr id="340" name="直線コネクタ 339">
          <a:extLst>
            <a:ext uri="{FF2B5EF4-FFF2-40B4-BE49-F238E27FC236}">
              <a16:creationId xmlns:a16="http://schemas.microsoft.com/office/drawing/2014/main" id="{00000000-0008-0000-0200-000054010000}"/>
            </a:ext>
          </a:extLst>
        </xdr:cNvPr>
        <xdr:cNvCxnSpPr/>
      </xdr:nvCxnSpPr>
      <xdr:spPr>
        <a:xfrm flipV="1">
          <a:off x="8750300" y="14417039"/>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141605</xdr:rowOff>
    </xdr:from>
    <xdr:to>
      <xdr:col>41</xdr:col>
      <xdr:colOff>101600</xdr:colOff>
      <xdr:row>84</xdr:row>
      <xdr:rowOff>71755</xdr:rowOff>
    </xdr:to>
    <xdr:sp macro="" textlink="">
      <xdr:nvSpPr>
        <xdr:cNvPr id="341" name="楕円 340">
          <a:extLst>
            <a:ext uri="{FF2B5EF4-FFF2-40B4-BE49-F238E27FC236}">
              <a16:creationId xmlns:a16="http://schemas.microsoft.com/office/drawing/2014/main" id="{00000000-0008-0000-0200-000055010000}"/>
            </a:ext>
          </a:extLst>
        </xdr:cNvPr>
        <xdr:cNvSpPr/>
      </xdr:nvSpPr>
      <xdr:spPr>
        <a:xfrm>
          <a:off x="7810500" y="1437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20955</xdr:rowOff>
    </xdr:from>
    <xdr:to>
      <xdr:col>45</xdr:col>
      <xdr:colOff>177800</xdr:colOff>
      <xdr:row>84</xdr:row>
      <xdr:rowOff>20955</xdr:rowOff>
    </xdr:to>
    <xdr:cxnSp macro="">
      <xdr:nvCxnSpPr>
        <xdr:cNvPr id="342" name="直線コネクタ 341">
          <a:extLst>
            <a:ext uri="{FF2B5EF4-FFF2-40B4-BE49-F238E27FC236}">
              <a16:creationId xmlns:a16="http://schemas.microsoft.com/office/drawing/2014/main" id="{00000000-0008-0000-0200-000056010000}"/>
            </a:ext>
          </a:extLst>
        </xdr:cNvPr>
        <xdr:cNvCxnSpPr/>
      </xdr:nvCxnSpPr>
      <xdr:spPr>
        <a:xfrm>
          <a:off x="7861300" y="144227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147320</xdr:rowOff>
    </xdr:from>
    <xdr:to>
      <xdr:col>36</xdr:col>
      <xdr:colOff>165100</xdr:colOff>
      <xdr:row>84</xdr:row>
      <xdr:rowOff>77470</xdr:rowOff>
    </xdr:to>
    <xdr:sp macro="" textlink="">
      <xdr:nvSpPr>
        <xdr:cNvPr id="343" name="楕円 342">
          <a:extLst>
            <a:ext uri="{FF2B5EF4-FFF2-40B4-BE49-F238E27FC236}">
              <a16:creationId xmlns:a16="http://schemas.microsoft.com/office/drawing/2014/main" id="{00000000-0008-0000-0200-000057010000}"/>
            </a:ext>
          </a:extLst>
        </xdr:cNvPr>
        <xdr:cNvSpPr/>
      </xdr:nvSpPr>
      <xdr:spPr>
        <a:xfrm>
          <a:off x="6921500" y="1437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20955</xdr:rowOff>
    </xdr:from>
    <xdr:to>
      <xdr:col>41</xdr:col>
      <xdr:colOff>50800</xdr:colOff>
      <xdr:row>84</xdr:row>
      <xdr:rowOff>26670</xdr:rowOff>
    </xdr:to>
    <xdr:cxnSp macro="">
      <xdr:nvCxnSpPr>
        <xdr:cNvPr id="344" name="直線コネクタ 343">
          <a:extLst>
            <a:ext uri="{FF2B5EF4-FFF2-40B4-BE49-F238E27FC236}">
              <a16:creationId xmlns:a16="http://schemas.microsoft.com/office/drawing/2014/main" id="{00000000-0008-0000-0200-000058010000}"/>
            </a:ext>
          </a:extLst>
        </xdr:cNvPr>
        <xdr:cNvCxnSpPr/>
      </xdr:nvCxnSpPr>
      <xdr:spPr>
        <a:xfrm flipV="1">
          <a:off x="6972300" y="1442275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2557</xdr:rowOff>
    </xdr:from>
    <xdr:ext cx="469744" cy="259045"/>
    <xdr:sp macro="" textlink="">
      <xdr:nvSpPr>
        <xdr:cNvPr id="345" name="n_1aveValue【福祉施設】&#10;一人当たり面積">
          <a:extLst>
            <a:ext uri="{FF2B5EF4-FFF2-40B4-BE49-F238E27FC236}">
              <a16:creationId xmlns:a16="http://schemas.microsoft.com/office/drawing/2014/main" id="{00000000-0008-0000-0200-000059010000}"/>
            </a:ext>
          </a:extLst>
        </xdr:cNvPr>
        <xdr:cNvSpPr txBox="1"/>
      </xdr:nvSpPr>
      <xdr:spPr>
        <a:xfrm>
          <a:off x="9391727"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168291</xdr:rowOff>
    </xdr:from>
    <xdr:ext cx="469744" cy="259045"/>
    <xdr:sp macro="" textlink="">
      <xdr:nvSpPr>
        <xdr:cNvPr id="346" name="n_2aveValue【福祉施設】&#10;一人当たり面積">
          <a:extLst>
            <a:ext uri="{FF2B5EF4-FFF2-40B4-BE49-F238E27FC236}">
              <a16:creationId xmlns:a16="http://schemas.microsoft.com/office/drawing/2014/main" id="{00000000-0008-0000-0200-00005A010000}"/>
            </a:ext>
          </a:extLst>
        </xdr:cNvPr>
        <xdr:cNvSpPr txBox="1"/>
      </xdr:nvSpPr>
      <xdr:spPr>
        <a:xfrm>
          <a:off x="8515427" y="1405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162577</xdr:rowOff>
    </xdr:from>
    <xdr:ext cx="469744" cy="259045"/>
    <xdr:sp macro="" textlink="">
      <xdr:nvSpPr>
        <xdr:cNvPr id="347" name="n_3aveValue【福祉施設】&#10;一人当たり面積">
          <a:extLst>
            <a:ext uri="{FF2B5EF4-FFF2-40B4-BE49-F238E27FC236}">
              <a16:creationId xmlns:a16="http://schemas.microsoft.com/office/drawing/2014/main" id="{00000000-0008-0000-0200-00005B010000}"/>
            </a:ext>
          </a:extLst>
        </xdr:cNvPr>
        <xdr:cNvSpPr txBox="1"/>
      </xdr:nvSpPr>
      <xdr:spPr>
        <a:xfrm>
          <a:off x="7626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139716</xdr:rowOff>
    </xdr:from>
    <xdr:ext cx="469744" cy="259045"/>
    <xdr:sp macro="" textlink="">
      <xdr:nvSpPr>
        <xdr:cNvPr id="348" name="n_4aveValue【福祉施設】&#10;一人当たり面積">
          <a:extLst>
            <a:ext uri="{FF2B5EF4-FFF2-40B4-BE49-F238E27FC236}">
              <a16:creationId xmlns:a16="http://schemas.microsoft.com/office/drawing/2014/main" id="{00000000-0008-0000-0200-00005C010000}"/>
            </a:ext>
          </a:extLst>
        </xdr:cNvPr>
        <xdr:cNvSpPr txBox="1"/>
      </xdr:nvSpPr>
      <xdr:spPr>
        <a:xfrm>
          <a:off x="67374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57166</xdr:rowOff>
    </xdr:from>
    <xdr:ext cx="469744" cy="259045"/>
    <xdr:sp macro="" textlink="">
      <xdr:nvSpPr>
        <xdr:cNvPr id="349" name="n_1mainValue【福祉施設】&#10;一人当たり面積">
          <a:extLst>
            <a:ext uri="{FF2B5EF4-FFF2-40B4-BE49-F238E27FC236}">
              <a16:creationId xmlns:a16="http://schemas.microsoft.com/office/drawing/2014/main" id="{00000000-0008-0000-0200-00005D010000}"/>
            </a:ext>
          </a:extLst>
        </xdr:cNvPr>
        <xdr:cNvSpPr txBox="1"/>
      </xdr:nvSpPr>
      <xdr:spPr>
        <a:xfrm>
          <a:off x="9391727"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62882</xdr:rowOff>
    </xdr:from>
    <xdr:ext cx="469744" cy="259045"/>
    <xdr:sp macro="" textlink="">
      <xdr:nvSpPr>
        <xdr:cNvPr id="350" name="n_2mainValue【福祉施設】&#10;一人当たり面積">
          <a:extLst>
            <a:ext uri="{FF2B5EF4-FFF2-40B4-BE49-F238E27FC236}">
              <a16:creationId xmlns:a16="http://schemas.microsoft.com/office/drawing/2014/main" id="{00000000-0008-0000-0200-00005E010000}"/>
            </a:ext>
          </a:extLst>
        </xdr:cNvPr>
        <xdr:cNvSpPr txBox="1"/>
      </xdr:nvSpPr>
      <xdr:spPr>
        <a:xfrm>
          <a:off x="8515427" y="14464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62882</xdr:rowOff>
    </xdr:from>
    <xdr:ext cx="469744" cy="259045"/>
    <xdr:sp macro="" textlink="">
      <xdr:nvSpPr>
        <xdr:cNvPr id="351" name="n_3mainValue【福祉施設】&#10;一人当たり面積">
          <a:extLst>
            <a:ext uri="{FF2B5EF4-FFF2-40B4-BE49-F238E27FC236}">
              <a16:creationId xmlns:a16="http://schemas.microsoft.com/office/drawing/2014/main" id="{00000000-0008-0000-0200-00005F010000}"/>
            </a:ext>
          </a:extLst>
        </xdr:cNvPr>
        <xdr:cNvSpPr txBox="1"/>
      </xdr:nvSpPr>
      <xdr:spPr>
        <a:xfrm>
          <a:off x="7626427" y="14464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68597</xdr:rowOff>
    </xdr:from>
    <xdr:ext cx="469744" cy="259045"/>
    <xdr:sp macro="" textlink="">
      <xdr:nvSpPr>
        <xdr:cNvPr id="352" name="n_4mainValue【福祉施設】&#10;一人当たり面積">
          <a:extLst>
            <a:ext uri="{FF2B5EF4-FFF2-40B4-BE49-F238E27FC236}">
              <a16:creationId xmlns:a16="http://schemas.microsoft.com/office/drawing/2014/main" id="{00000000-0008-0000-0200-000060010000}"/>
            </a:ext>
          </a:extLst>
        </xdr:cNvPr>
        <xdr:cNvSpPr txBox="1"/>
      </xdr:nvSpPr>
      <xdr:spPr>
        <a:xfrm>
          <a:off x="6737427" y="1447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3" name="正方形/長方形 352">
          <a:extLst>
            <a:ext uri="{FF2B5EF4-FFF2-40B4-BE49-F238E27FC236}">
              <a16:creationId xmlns:a16="http://schemas.microsoft.com/office/drawing/2014/main" id="{00000000-0008-0000-0200-000061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4" name="正方形/長方形 353">
          <a:extLst>
            <a:ext uri="{FF2B5EF4-FFF2-40B4-BE49-F238E27FC236}">
              <a16:creationId xmlns:a16="http://schemas.microsoft.com/office/drawing/2014/main" id="{00000000-0008-0000-0200-000062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5" name="正方形/長方形 354">
          <a:extLst>
            <a:ext uri="{FF2B5EF4-FFF2-40B4-BE49-F238E27FC236}">
              <a16:creationId xmlns:a16="http://schemas.microsoft.com/office/drawing/2014/main" id="{00000000-0008-0000-0200-000063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6" name="正方形/長方形 355">
          <a:extLst>
            <a:ext uri="{FF2B5EF4-FFF2-40B4-BE49-F238E27FC236}">
              <a16:creationId xmlns:a16="http://schemas.microsoft.com/office/drawing/2014/main" id="{00000000-0008-0000-0200-000064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7" name="正方形/長方形 356">
          <a:extLst>
            <a:ext uri="{FF2B5EF4-FFF2-40B4-BE49-F238E27FC236}">
              <a16:creationId xmlns:a16="http://schemas.microsoft.com/office/drawing/2014/main" id="{00000000-0008-0000-0200-000065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8" name="正方形/長方形 357">
          <a:extLst>
            <a:ext uri="{FF2B5EF4-FFF2-40B4-BE49-F238E27FC236}">
              <a16:creationId xmlns:a16="http://schemas.microsoft.com/office/drawing/2014/main" id="{00000000-0008-0000-0200-000066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9" name="正方形/長方形 358">
          <a:extLst>
            <a:ext uri="{FF2B5EF4-FFF2-40B4-BE49-F238E27FC236}">
              <a16:creationId xmlns:a16="http://schemas.microsoft.com/office/drawing/2014/main" id="{00000000-0008-0000-0200-000067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0" name="正方形/長方形 359">
          <a:extLst>
            <a:ext uri="{FF2B5EF4-FFF2-40B4-BE49-F238E27FC236}">
              <a16:creationId xmlns:a16="http://schemas.microsoft.com/office/drawing/2014/main" id="{00000000-0008-0000-0200-000068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1" name="テキスト ボックス 360">
          <a:extLst>
            <a:ext uri="{FF2B5EF4-FFF2-40B4-BE49-F238E27FC236}">
              <a16:creationId xmlns:a16="http://schemas.microsoft.com/office/drawing/2014/main" id="{00000000-0008-0000-0200-000069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2" name="直線コネクタ 361">
          <a:extLst>
            <a:ext uri="{FF2B5EF4-FFF2-40B4-BE49-F238E27FC236}">
              <a16:creationId xmlns:a16="http://schemas.microsoft.com/office/drawing/2014/main" id="{00000000-0008-0000-0200-00006A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3" name="テキスト ボックス 362">
          <a:extLst>
            <a:ext uri="{FF2B5EF4-FFF2-40B4-BE49-F238E27FC236}">
              <a16:creationId xmlns:a16="http://schemas.microsoft.com/office/drawing/2014/main" id="{00000000-0008-0000-0200-00006B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64" name="直線コネクタ 363">
          <a:extLst>
            <a:ext uri="{FF2B5EF4-FFF2-40B4-BE49-F238E27FC236}">
              <a16:creationId xmlns:a16="http://schemas.microsoft.com/office/drawing/2014/main" id="{00000000-0008-0000-0200-00006C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65" name="テキスト ボックス 364">
          <a:extLst>
            <a:ext uri="{FF2B5EF4-FFF2-40B4-BE49-F238E27FC236}">
              <a16:creationId xmlns:a16="http://schemas.microsoft.com/office/drawing/2014/main" id="{00000000-0008-0000-0200-00006D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6" name="直線コネクタ 365">
          <a:extLst>
            <a:ext uri="{FF2B5EF4-FFF2-40B4-BE49-F238E27FC236}">
              <a16:creationId xmlns:a16="http://schemas.microsoft.com/office/drawing/2014/main" id="{00000000-0008-0000-0200-00006E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7" name="テキスト ボックス 366">
          <a:extLst>
            <a:ext uri="{FF2B5EF4-FFF2-40B4-BE49-F238E27FC236}">
              <a16:creationId xmlns:a16="http://schemas.microsoft.com/office/drawing/2014/main" id="{00000000-0008-0000-0200-00006F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8" name="直線コネクタ 367">
          <a:extLst>
            <a:ext uri="{FF2B5EF4-FFF2-40B4-BE49-F238E27FC236}">
              <a16:creationId xmlns:a16="http://schemas.microsoft.com/office/drawing/2014/main" id="{00000000-0008-0000-0200-000070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9" name="テキスト ボックス 368">
          <a:extLst>
            <a:ext uri="{FF2B5EF4-FFF2-40B4-BE49-F238E27FC236}">
              <a16:creationId xmlns:a16="http://schemas.microsoft.com/office/drawing/2014/main" id="{00000000-0008-0000-0200-000071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0" name="直線コネクタ 369">
          <a:extLst>
            <a:ext uri="{FF2B5EF4-FFF2-40B4-BE49-F238E27FC236}">
              <a16:creationId xmlns:a16="http://schemas.microsoft.com/office/drawing/2014/main" id="{00000000-0008-0000-0200-000072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1" name="テキスト ボックス 370">
          <a:extLst>
            <a:ext uri="{FF2B5EF4-FFF2-40B4-BE49-F238E27FC236}">
              <a16:creationId xmlns:a16="http://schemas.microsoft.com/office/drawing/2014/main" id="{00000000-0008-0000-0200-000073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72" name="直線コネクタ 371">
          <a:extLst>
            <a:ext uri="{FF2B5EF4-FFF2-40B4-BE49-F238E27FC236}">
              <a16:creationId xmlns:a16="http://schemas.microsoft.com/office/drawing/2014/main" id="{00000000-0008-0000-0200-000074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3" name="テキスト ボックス 372">
          <a:extLst>
            <a:ext uri="{FF2B5EF4-FFF2-40B4-BE49-F238E27FC236}">
              <a16:creationId xmlns:a16="http://schemas.microsoft.com/office/drawing/2014/main" id="{00000000-0008-0000-0200-000075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74" name="直線コネクタ 373">
          <a:extLst>
            <a:ext uri="{FF2B5EF4-FFF2-40B4-BE49-F238E27FC236}">
              <a16:creationId xmlns:a16="http://schemas.microsoft.com/office/drawing/2014/main" id="{00000000-0008-0000-0200-000076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75" name="テキスト ボックス 374">
          <a:extLst>
            <a:ext uri="{FF2B5EF4-FFF2-40B4-BE49-F238E27FC236}">
              <a16:creationId xmlns:a16="http://schemas.microsoft.com/office/drawing/2014/main" id="{00000000-0008-0000-0200-000077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6" name="直線コネクタ 375">
          <a:extLst>
            <a:ext uri="{FF2B5EF4-FFF2-40B4-BE49-F238E27FC236}">
              <a16:creationId xmlns:a16="http://schemas.microsoft.com/office/drawing/2014/main" id="{00000000-0008-0000-0200-000078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77" name="【市民会館】&#10;有形固定資産減価償却率グラフ枠">
          <a:extLst>
            <a:ext uri="{FF2B5EF4-FFF2-40B4-BE49-F238E27FC236}">
              <a16:creationId xmlns:a16="http://schemas.microsoft.com/office/drawing/2014/main" id="{00000000-0008-0000-0200-000079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74568</xdr:rowOff>
    </xdr:from>
    <xdr:to>
      <xdr:col>24</xdr:col>
      <xdr:colOff>62865</xdr:colOff>
      <xdr:row>109</xdr:row>
      <xdr:rowOff>35379</xdr:rowOff>
    </xdr:to>
    <xdr:cxnSp macro="">
      <xdr:nvCxnSpPr>
        <xdr:cNvPr id="378" name="直線コネクタ 377">
          <a:extLst>
            <a:ext uri="{FF2B5EF4-FFF2-40B4-BE49-F238E27FC236}">
              <a16:creationId xmlns:a16="http://schemas.microsoft.com/office/drawing/2014/main" id="{00000000-0008-0000-0200-00007A010000}"/>
            </a:ext>
          </a:extLst>
        </xdr:cNvPr>
        <xdr:cNvCxnSpPr/>
      </xdr:nvCxnSpPr>
      <xdr:spPr>
        <a:xfrm flipV="1">
          <a:off x="4634865" y="17219568"/>
          <a:ext cx="0" cy="1503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79" name="【市民会館】&#10;有形固定資産減価償却率最小値テキスト">
          <a:extLst>
            <a:ext uri="{FF2B5EF4-FFF2-40B4-BE49-F238E27FC236}">
              <a16:creationId xmlns:a16="http://schemas.microsoft.com/office/drawing/2014/main" id="{00000000-0008-0000-0200-00007B010000}"/>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80" name="直線コネクタ 379">
          <a:extLst>
            <a:ext uri="{FF2B5EF4-FFF2-40B4-BE49-F238E27FC236}">
              <a16:creationId xmlns:a16="http://schemas.microsoft.com/office/drawing/2014/main" id="{00000000-0008-0000-0200-00007C010000}"/>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21245</xdr:rowOff>
    </xdr:from>
    <xdr:ext cx="340478" cy="259045"/>
    <xdr:sp macro="" textlink="">
      <xdr:nvSpPr>
        <xdr:cNvPr id="381" name="【市民会館】&#10;有形固定資産減価償却率最大値テキスト">
          <a:extLst>
            <a:ext uri="{FF2B5EF4-FFF2-40B4-BE49-F238E27FC236}">
              <a16:creationId xmlns:a16="http://schemas.microsoft.com/office/drawing/2014/main" id="{00000000-0008-0000-0200-00007D010000}"/>
            </a:ext>
          </a:extLst>
        </xdr:cNvPr>
        <xdr:cNvSpPr txBox="1"/>
      </xdr:nvSpPr>
      <xdr:spPr>
        <a:xfrm>
          <a:off x="4673600" y="169947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74568</xdr:rowOff>
    </xdr:from>
    <xdr:to>
      <xdr:col>24</xdr:col>
      <xdr:colOff>152400</xdr:colOff>
      <xdr:row>100</xdr:row>
      <xdr:rowOff>74568</xdr:rowOff>
    </xdr:to>
    <xdr:cxnSp macro="">
      <xdr:nvCxnSpPr>
        <xdr:cNvPr id="382" name="直線コネクタ 381">
          <a:extLst>
            <a:ext uri="{FF2B5EF4-FFF2-40B4-BE49-F238E27FC236}">
              <a16:creationId xmlns:a16="http://schemas.microsoft.com/office/drawing/2014/main" id="{00000000-0008-0000-0200-00007E010000}"/>
            </a:ext>
          </a:extLst>
        </xdr:cNvPr>
        <xdr:cNvCxnSpPr/>
      </xdr:nvCxnSpPr>
      <xdr:spPr>
        <a:xfrm>
          <a:off x="4546600" y="17219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129557</xdr:rowOff>
    </xdr:from>
    <xdr:ext cx="405111" cy="259045"/>
    <xdr:sp macro="" textlink="">
      <xdr:nvSpPr>
        <xdr:cNvPr id="383" name="【市民会館】&#10;有形固定資産減価償却率平均値テキスト">
          <a:extLst>
            <a:ext uri="{FF2B5EF4-FFF2-40B4-BE49-F238E27FC236}">
              <a16:creationId xmlns:a16="http://schemas.microsoft.com/office/drawing/2014/main" id="{00000000-0008-0000-0200-00007F010000}"/>
            </a:ext>
          </a:extLst>
        </xdr:cNvPr>
        <xdr:cNvSpPr txBox="1"/>
      </xdr:nvSpPr>
      <xdr:spPr>
        <a:xfrm>
          <a:off x="4673600" y="1796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151130</xdr:rowOff>
    </xdr:from>
    <xdr:to>
      <xdr:col>24</xdr:col>
      <xdr:colOff>114300</xdr:colOff>
      <xdr:row>105</xdr:row>
      <xdr:rowOff>81280</xdr:rowOff>
    </xdr:to>
    <xdr:sp macro="" textlink="">
      <xdr:nvSpPr>
        <xdr:cNvPr id="384" name="フローチャート: 判断 383">
          <a:extLst>
            <a:ext uri="{FF2B5EF4-FFF2-40B4-BE49-F238E27FC236}">
              <a16:creationId xmlns:a16="http://schemas.microsoft.com/office/drawing/2014/main" id="{00000000-0008-0000-0200-000080010000}"/>
            </a:ext>
          </a:extLst>
        </xdr:cNvPr>
        <xdr:cNvSpPr/>
      </xdr:nvSpPr>
      <xdr:spPr>
        <a:xfrm>
          <a:off x="45847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164193</xdr:rowOff>
    </xdr:from>
    <xdr:to>
      <xdr:col>20</xdr:col>
      <xdr:colOff>38100</xdr:colOff>
      <xdr:row>105</xdr:row>
      <xdr:rowOff>94343</xdr:rowOff>
    </xdr:to>
    <xdr:sp macro="" textlink="">
      <xdr:nvSpPr>
        <xdr:cNvPr id="385" name="フローチャート: 判断 384">
          <a:extLst>
            <a:ext uri="{FF2B5EF4-FFF2-40B4-BE49-F238E27FC236}">
              <a16:creationId xmlns:a16="http://schemas.microsoft.com/office/drawing/2014/main" id="{00000000-0008-0000-0200-000081010000}"/>
            </a:ext>
          </a:extLst>
        </xdr:cNvPr>
        <xdr:cNvSpPr/>
      </xdr:nvSpPr>
      <xdr:spPr>
        <a:xfrm>
          <a:off x="3746500" y="1799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141332</xdr:rowOff>
    </xdr:from>
    <xdr:to>
      <xdr:col>15</xdr:col>
      <xdr:colOff>101600</xdr:colOff>
      <xdr:row>105</xdr:row>
      <xdr:rowOff>71482</xdr:rowOff>
    </xdr:to>
    <xdr:sp macro="" textlink="">
      <xdr:nvSpPr>
        <xdr:cNvPr id="386" name="フローチャート: 判断 385">
          <a:extLst>
            <a:ext uri="{FF2B5EF4-FFF2-40B4-BE49-F238E27FC236}">
              <a16:creationId xmlns:a16="http://schemas.microsoft.com/office/drawing/2014/main" id="{00000000-0008-0000-0200-000082010000}"/>
            </a:ext>
          </a:extLst>
        </xdr:cNvPr>
        <xdr:cNvSpPr/>
      </xdr:nvSpPr>
      <xdr:spPr>
        <a:xfrm>
          <a:off x="2857500" y="1797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72752</xdr:rowOff>
    </xdr:from>
    <xdr:to>
      <xdr:col>10</xdr:col>
      <xdr:colOff>165100</xdr:colOff>
      <xdr:row>105</xdr:row>
      <xdr:rowOff>2902</xdr:rowOff>
    </xdr:to>
    <xdr:sp macro="" textlink="">
      <xdr:nvSpPr>
        <xdr:cNvPr id="387" name="フローチャート: 判断 386">
          <a:extLst>
            <a:ext uri="{FF2B5EF4-FFF2-40B4-BE49-F238E27FC236}">
              <a16:creationId xmlns:a16="http://schemas.microsoft.com/office/drawing/2014/main" id="{00000000-0008-0000-0200-000083010000}"/>
            </a:ext>
          </a:extLst>
        </xdr:cNvPr>
        <xdr:cNvSpPr/>
      </xdr:nvSpPr>
      <xdr:spPr>
        <a:xfrm>
          <a:off x="1968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105411</xdr:rowOff>
    </xdr:from>
    <xdr:to>
      <xdr:col>6</xdr:col>
      <xdr:colOff>38100</xdr:colOff>
      <xdr:row>105</xdr:row>
      <xdr:rowOff>35561</xdr:rowOff>
    </xdr:to>
    <xdr:sp macro="" textlink="">
      <xdr:nvSpPr>
        <xdr:cNvPr id="388" name="フローチャート: 判断 387">
          <a:extLst>
            <a:ext uri="{FF2B5EF4-FFF2-40B4-BE49-F238E27FC236}">
              <a16:creationId xmlns:a16="http://schemas.microsoft.com/office/drawing/2014/main" id="{00000000-0008-0000-0200-000084010000}"/>
            </a:ext>
          </a:extLst>
        </xdr:cNvPr>
        <xdr:cNvSpPr/>
      </xdr:nvSpPr>
      <xdr:spPr>
        <a:xfrm>
          <a:off x="1079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9" name="テキスト ボックス 388">
          <a:extLst>
            <a:ext uri="{FF2B5EF4-FFF2-40B4-BE49-F238E27FC236}">
              <a16:creationId xmlns:a16="http://schemas.microsoft.com/office/drawing/2014/main" id="{00000000-0008-0000-0200-000085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0" name="テキスト ボックス 389">
          <a:extLst>
            <a:ext uri="{FF2B5EF4-FFF2-40B4-BE49-F238E27FC236}">
              <a16:creationId xmlns:a16="http://schemas.microsoft.com/office/drawing/2014/main" id="{00000000-0008-0000-0200-000086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1" name="テキスト ボックス 390">
          <a:extLst>
            <a:ext uri="{FF2B5EF4-FFF2-40B4-BE49-F238E27FC236}">
              <a16:creationId xmlns:a16="http://schemas.microsoft.com/office/drawing/2014/main" id="{00000000-0008-0000-0200-000087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2" name="テキスト ボックス 391">
          <a:extLst>
            <a:ext uri="{FF2B5EF4-FFF2-40B4-BE49-F238E27FC236}">
              <a16:creationId xmlns:a16="http://schemas.microsoft.com/office/drawing/2014/main" id="{00000000-0008-0000-0200-000088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3" name="テキスト ボックス 392">
          <a:extLst>
            <a:ext uri="{FF2B5EF4-FFF2-40B4-BE49-F238E27FC236}">
              <a16:creationId xmlns:a16="http://schemas.microsoft.com/office/drawing/2014/main" id="{00000000-0008-0000-0200-000089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43362</xdr:rowOff>
    </xdr:from>
    <xdr:to>
      <xdr:col>20</xdr:col>
      <xdr:colOff>38100</xdr:colOff>
      <xdr:row>106</xdr:row>
      <xdr:rowOff>144962</xdr:rowOff>
    </xdr:to>
    <xdr:sp macro="" textlink="">
      <xdr:nvSpPr>
        <xdr:cNvPr id="394" name="楕円 393">
          <a:extLst>
            <a:ext uri="{FF2B5EF4-FFF2-40B4-BE49-F238E27FC236}">
              <a16:creationId xmlns:a16="http://schemas.microsoft.com/office/drawing/2014/main" id="{00000000-0008-0000-0200-00008A010000}"/>
            </a:ext>
          </a:extLst>
        </xdr:cNvPr>
        <xdr:cNvSpPr/>
      </xdr:nvSpPr>
      <xdr:spPr>
        <a:xfrm>
          <a:off x="3746500" y="1821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146231</xdr:rowOff>
    </xdr:from>
    <xdr:to>
      <xdr:col>15</xdr:col>
      <xdr:colOff>101600</xdr:colOff>
      <xdr:row>106</xdr:row>
      <xdr:rowOff>76381</xdr:rowOff>
    </xdr:to>
    <xdr:sp macro="" textlink="">
      <xdr:nvSpPr>
        <xdr:cNvPr id="395" name="楕円 394">
          <a:extLst>
            <a:ext uri="{FF2B5EF4-FFF2-40B4-BE49-F238E27FC236}">
              <a16:creationId xmlns:a16="http://schemas.microsoft.com/office/drawing/2014/main" id="{00000000-0008-0000-0200-00008B010000}"/>
            </a:ext>
          </a:extLst>
        </xdr:cNvPr>
        <xdr:cNvSpPr/>
      </xdr:nvSpPr>
      <xdr:spPr>
        <a:xfrm>
          <a:off x="2857500" y="1814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25581</xdr:rowOff>
    </xdr:from>
    <xdr:to>
      <xdr:col>19</xdr:col>
      <xdr:colOff>177800</xdr:colOff>
      <xdr:row>106</xdr:row>
      <xdr:rowOff>94162</xdr:rowOff>
    </xdr:to>
    <xdr:cxnSp macro="">
      <xdr:nvCxnSpPr>
        <xdr:cNvPr id="396" name="直線コネクタ 395">
          <a:extLst>
            <a:ext uri="{FF2B5EF4-FFF2-40B4-BE49-F238E27FC236}">
              <a16:creationId xmlns:a16="http://schemas.microsoft.com/office/drawing/2014/main" id="{00000000-0008-0000-0200-00008C010000}"/>
            </a:ext>
          </a:extLst>
        </xdr:cNvPr>
        <xdr:cNvCxnSpPr/>
      </xdr:nvCxnSpPr>
      <xdr:spPr>
        <a:xfrm>
          <a:off x="2908300" y="18199281"/>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154395</xdr:rowOff>
    </xdr:from>
    <xdr:to>
      <xdr:col>10</xdr:col>
      <xdr:colOff>165100</xdr:colOff>
      <xdr:row>106</xdr:row>
      <xdr:rowOff>84545</xdr:rowOff>
    </xdr:to>
    <xdr:sp macro="" textlink="">
      <xdr:nvSpPr>
        <xdr:cNvPr id="397" name="楕円 396">
          <a:extLst>
            <a:ext uri="{FF2B5EF4-FFF2-40B4-BE49-F238E27FC236}">
              <a16:creationId xmlns:a16="http://schemas.microsoft.com/office/drawing/2014/main" id="{00000000-0008-0000-0200-00008D010000}"/>
            </a:ext>
          </a:extLst>
        </xdr:cNvPr>
        <xdr:cNvSpPr/>
      </xdr:nvSpPr>
      <xdr:spPr>
        <a:xfrm>
          <a:off x="1968500" y="1815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25581</xdr:rowOff>
    </xdr:from>
    <xdr:to>
      <xdr:col>15</xdr:col>
      <xdr:colOff>50800</xdr:colOff>
      <xdr:row>106</xdr:row>
      <xdr:rowOff>33745</xdr:rowOff>
    </xdr:to>
    <xdr:cxnSp macro="">
      <xdr:nvCxnSpPr>
        <xdr:cNvPr id="398" name="直線コネクタ 397">
          <a:extLst>
            <a:ext uri="{FF2B5EF4-FFF2-40B4-BE49-F238E27FC236}">
              <a16:creationId xmlns:a16="http://schemas.microsoft.com/office/drawing/2014/main" id="{00000000-0008-0000-0200-00008E010000}"/>
            </a:ext>
          </a:extLst>
        </xdr:cNvPr>
        <xdr:cNvCxnSpPr/>
      </xdr:nvCxnSpPr>
      <xdr:spPr>
        <a:xfrm flipV="1">
          <a:off x="2019300" y="18199281"/>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113574</xdr:rowOff>
    </xdr:from>
    <xdr:to>
      <xdr:col>6</xdr:col>
      <xdr:colOff>38100</xdr:colOff>
      <xdr:row>106</xdr:row>
      <xdr:rowOff>43724</xdr:rowOff>
    </xdr:to>
    <xdr:sp macro="" textlink="">
      <xdr:nvSpPr>
        <xdr:cNvPr id="399" name="楕円 398">
          <a:extLst>
            <a:ext uri="{FF2B5EF4-FFF2-40B4-BE49-F238E27FC236}">
              <a16:creationId xmlns:a16="http://schemas.microsoft.com/office/drawing/2014/main" id="{00000000-0008-0000-0200-00008F010000}"/>
            </a:ext>
          </a:extLst>
        </xdr:cNvPr>
        <xdr:cNvSpPr/>
      </xdr:nvSpPr>
      <xdr:spPr>
        <a:xfrm>
          <a:off x="1079500" y="1811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164374</xdr:rowOff>
    </xdr:from>
    <xdr:to>
      <xdr:col>10</xdr:col>
      <xdr:colOff>114300</xdr:colOff>
      <xdr:row>106</xdr:row>
      <xdr:rowOff>33745</xdr:rowOff>
    </xdr:to>
    <xdr:cxnSp macro="">
      <xdr:nvCxnSpPr>
        <xdr:cNvPr id="400" name="直線コネクタ 399">
          <a:extLst>
            <a:ext uri="{FF2B5EF4-FFF2-40B4-BE49-F238E27FC236}">
              <a16:creationId xmlns:a16="http://schemas.microsoft.com/office/drawing/2014/main" id="{00000000-0008-0000-0200-000090010000}"/>
            </a:ext>
          </a:extLst>
        </xdr:cNvPr>
        <xdr:cNvCxnSpPr/>
      </xdr:nvCxnSpPr>
      <xdr:spPr>
        <a:xfrm>
          <a:off x="1130300" y="18166624"/>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110870</xdr:rowOff>
    </xdr:from>
    <xdr:ext cx="405111" cy="259045"/>
    <xdr:sp macro="" textlink="">
      <xdr:nvSpPr>
        <xdr:cNvPr id="401" name="n_1aveValue【市民会館】&#10;有形固定資産減価償却率">
          <a:extLst>
            <a:ext uri="{FF2B5EF4-FFF2-40B4-BE49-F238E27FC236}">
              <a16:creationId xmlns:a16="http://schemas.microsoft.com/office/drawing/2014/main" id="{00000000-0008-0000-0200-000091010000}"/>
            </a:ext>
          </a:extLst>
        </xdr:cNvPr>
        <xdr:cNvSpPr txBox="1"/>
      </xdr:nvSpPr>
      <xdr:spPr>
        <a:xfrm>
          <a:off x="3582044" y="1777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88009</xdr:rowOff>
    </xdr:from>
    <xdr:ext cx="405111" cy="259045"/>
    <xdr:sp macro="" textlink="">
      <xdr:nvSpPr>
        <xdr:cNvPr id="402" name="n_2aveValue【市民会館】&#10;有形固定資産減価償却率">
          <a:extLst>
            <a:ext uri="{FF2B5EF4-FFF2-40B4-BE49-F238E27FC236}">
              <a16:creationId xmlns:a16="http://schemas.microsoft.com/office/drawing/2014/main" id="{00000000-0008-0000-0200-000092010000}"/>
            </a:ext>
          </a:extLst>
        </xdr:cNvPr>
        <xdr:cNvSpPr txBox="1"/>
      </xdr:nvSpPr>
      <xdr:spPr>
        <a:xfrm>
          <a:off x="2705744" y="1774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19429</xdr:rowOff>
    </xdr:from>
    <xdr:ext cx="405111" cy="259045"/>
    <xdr:sp macro="" textlink="">
      <xdr:nvSpPr>
        <xdr:cNvPr id="403" name="n_3aveValue【市民会館】&#10;有形固定資産減価償却率">
          <a:extLst>
            <a:ext uri="{FF2B5EF4-FFF2-40B4-BE49-F238E27FC236}">
              <a16:creationId xmlns:a16="http://schemas.microsoft.com/office/drawing/2014/main" id="{00000000-0008-0000-0200-000093010000}"/>
            </a:ext>
          </a:extLst>
        </xdr:cNvPr>
        <xdr:cNvSpPr txBox="1"/>
      </xdr:nvSpPr>
      <xdr:spPr>
        <a:xfrm>
          <a:off x="18167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52088</xdr:rowOff>
    </xdr:from>
    <xdr:ext cx="405111" cy="259045"/>
    <xdr:sp macro="" textlink="">
      <xdr:nvSpPr>
        <xdr:cNvPr id="404" name="n_4aveValue【市民会館】&#10;有形固定資産減価償却率">
          <a:extLst>
            <a:ext uri="{FF2B5EF4-FFF2-40B4-BE49-F238E27FC236}">
              <a16:creationId xmlns:a16="http://schemas.microsoft.com/office/drawing/2014/main" id="{00000000-0008-0000-0200-000094010000}"/>
            </a:ext>
          </a:extLst>
        </xdr:cNvPr>
        <xdr:cNvSpPr txBox="1"/>
      </xdr:nvSpPr>
      <xdr:spPr>
        <a:xfrm>
          <a:off x="927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136089</xdr:rowOff>
    </xdr:from>
    <xdr:ext cx="405111" cy="259045"/>
    <xdr:sp macro="" textlink="">
      <xdr:nvSpPr>
        <xdr:cNvPr id="405" name="n_1mainValue【市民会館】&#10;有形固定資産減価償却率">
          <a:extLst>
            <a:ext uri="{FF2B5EF4-FFF2-40B4-BE49-F238E27FC236}">
              <a16:creationId xmlns:a16="http://schemas.microsoft.com/office/drawing/2014/main" id="{00000000-0008-0000-0200-000095010000}"/>
            </a:ext>
          </a:extLst>
        </xdr:cNvPr>
        <xdr:cNvSpPr txBox="1"/>
      </xdr:nvSpPr>
      <xdr:spPr>
        <a:xfrm>
          <a:off x="3582044" y="18309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67508</xdr:rowOff>
    </xdr:from>
    <xdr:ext cx="405111" cy="259045"/>
    <xdr:sp macro="" textlink="">
      <xdr:nvSpPr>
        <xdr:cNvPr id="406" name="n_2mainValue【市民会館】&#10;有形固定資産減価償却率">
          <a:extLst>
            <a:ext uri="{FF2B5EF4-FFF2-40B4-BE49-F238E27FC236}">
              <a16:creationId xmlns:a16="http://schemas.microsoft.com/office/drawing/2014/main" id="{00000000-0008-0000-0200-000096010000}"/>
            </a:ext>
          </a:extLst>
        </xdr:cNvPr>
        <xdr:cNvSpPr txBox="1"/>
      </xdr:nvSpPr>
      <xdr:spPr>
        <a:xfrm>
          <a:off x="2705744" y="18241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75672</xdr:rowOff>
    </xdr:from>
    <xdr:ext cx="405111" cy="259045"/>
    <xdr:sp macro="" textlink="">
      <xdr:nvSpPr>
        <xdr:cNvPr id="407" name="n_3mainValue【市民会館】&#10;有形固定資産減価償却率">
          <a:extLst>
            <a:ext uri="{FF2B5EF4-FFF2-40B4-BE49-F238E27FC236}">
              <a16:creationId xmlns:a16="http://schemas.microsoft.com/office/drawing/2014/main" id="{00000000-0008-0000-0200-000097010000}"/>
            </a:ext>
          </a:extLst>
        </xdr:cNvPr>
        <xdr:cNvSpPr txBox="1"/>
      </xdr:nvSpPr>
      <xdr:spPr>
        <a:xfrm>
          <a:off x="1816744" y="18249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34851</xdr:rowOff>
    </xdr:from>
    <xdr:ext cx="405111" cy="259045"/>
    <xdr:sp macro="" textlink="">
      <xdr:nvSpPr>
        <xdr:cNvPr id="408" name="n_4mainValue【市民会館】&#10;有形固定資産減価償却率">
          <a:extLst>
            <a:ext uri="{FF2B5EF4-FFF2-40B4-BE49-F238E27FC236}">
              <a16:creationId xmlns:a16="http://schemas.microsoft.com/office/drawing/2014/main" id="{00000000-0008-0000-0200-000098010000}"/>
            </a:ext>
          </a:extLst>
        </xdr:cNvPr>
        <xdr:cNvSpPr txBox="1"/>
      </xdr:nvSpPr>
      <xdr:spPr>
        <a:xfrm>
          <a:off x="927744" y="1820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9" name="正方形/長方形 408">
          <a:extLst>
            <a:ext uri="{FF2B5EF4-FFF2-40B4-BE49-F238E27FC236}">
              <a16:creationId xmlns:a16="http://schemas.microsoft.com/office/drawing/2014/main" id="{00000000-0008-0000-0200-000099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0" name="正方形/長方形 409">
          <a:extLst>
            <a:ext uri="{FF2B5EF4-FFF2-40B4-BE49-F238E27FC236}">
              <a16:creationId xmlns:a16="http://schemas.microsoft.com/office/drawing/2014/main" id="{00000000-0008-0000-0200-00009A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1" name="正方形/長方形 410">
          <a:extLst>
            <a:ext uri="{FF2B5EF4-FFF2-40B4-BE49-F238E27FC236}">
              <a16:creationId xmlns:a16="http://schemas.microsoft.com/office/drawing/2014/main" id="{00000000-0008-0000-0200-00009B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2" name="正方形/長方形 411">
          <a:extLst>
            <a:ext uri="{FF2B5EF4-FFF2-40B4-BE49-F238E27FC236}">
              <a16:creationId xmlns:a16="http://schemas.microsoft.com/office/drawing/2014/main" id="{00000000-0008-0000-0200-00009C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3" name="正方形/長方形 412">
          <a:extLst>
            <a:ext uri="{FF2B5EF4-FFF2-40B4-BE49-F238E27FC236}">
              <a16:creationId xmlns:a16="http://schemas.microsoft.com/office/drawing/2014/main" id="{00000000-0008-0000-0200-00009D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4" name="正方形/長方形 413">
          <a:extLst>
            <a:ext uri="{FF2B5EF4-FFF2-40B4-BE49-F238E27FC236}">
              <a16:creationId xmlns:a16="http://schemas.microsoft.com/office/drawing/2014/main" id="{00000000-0008-0000-0200-00009E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5" name="正方形/長方形 414">
          <a:extLst>
            <a:ext uri="{FF2B5EF4-FFF2-40B4-BE49-F238E27FC236}">
              <a16:creationId xmlns:a16="http://schemas.microsoft.com/office/drawing/2014/main" id="{00000000-0008-0000-0200-00009F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6" name="正方形/長方形 415">
          <a:extLst>
            <a:ext uri="{FF2B5EF4-FFF2-40B4-BE49-F238E27FC236}">
              <a16:creationId xmlns:a16="http://schemas.microsoft.com/office/drawing/2014/main" id="{00000000-0008-0000-0200-0000A0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7" name="テキスト ボックス 416">
          <a:extLst>
            <a:ext uri="{FF2B5EF4-FFF2-40B4-BE49-F238E27FC236}">
              <a16:creationId xmlns:a16="http://schemas.microsoft.com/office/drawing/2014/main" id="{00000000-0008-0000-0200-0000A1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8" name="直線コネクタ 417">
          <a:extLst>
            <a:ext uri="{FF2B5EF4-FFF2-40B4-BE49-F238E27FC236}">
              <a16:creationId xmlns:a16="http://schemas.microsoft.com/office/drawing/2014/main" id="{00000000-0008-0000-0200-0000A2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19" name="直線コネクタ 418">
          <a:extLst>
            <a:ext uri="{FF2B5EF4-FFF2-40B4-BE49-F238E27FC236}">
              <a16:creationId xmlns:a16="http://schemas.microsoft.com/office/drawing/2014/main" id="{00000000-0008-0000-0200-0000A3010000}"/>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20" name="テキスト ボックス 419">
          <a:extLst>
            <a:ext uri="{FF2B5EF4-FFF2-40B4-BE49-F238E27FC236}">
              <a16:creationId xmlns:a16="http://schemas.microsoft.com/office/drawing/2014/main" id="{00000000-0008-0000-0200-0000A4010000}"/>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21" name="直線コネクタ 420">
          <a:extLst>
            <a:ext uri="{FF2B5EF4-FFF2-40B4-BE49-F238E27FC236}">
              <a16:creationId xmlns:a16="http://schemas.microsoft.com/office/drawing/2014/main" id="{00000000-0008-0000-0200-0000A5010000}"/>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22" name="テキスト ボックス 421">
          <a:extLst>
            <a:ext uri="{FF2B5EF4-FFF2-40B4-BE49-F238E27FC236}">
              <a16:creationId xmlns:a16="http://schemas.microsoft.com/office/drawing/2014/main" id="{00000000-0008-0000-0200-0000A6010000}"/>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23" name="直線コネクタ 422">
          <a:extLst>
            <a:ext uri="{FF2B5EF4-FFF2-40B4-BE49-F238E27FC236}">
              <a16:creationId xmlns:a16="http://schemas.microsoft.com/office/drawing/2014/main" id="{00000000-0008-0000-0200-0000A7010000}"/>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24" name="テキスト ボックス 423">
          <a:extLst>
            <a:ext uri="{FF2B5EF4-FFF2-40B4-BE49-F238E27FC236}">
              <a16:creationId xmlns:a16="http://schemas.microsoft.com/office/drawing/2014/main" id="{00000000-0008-0000-0200-0000A8010000}"/>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25" name="直線コネクタ 424">
          <a:extLst>
            <a:ext uri="{FF2B5EF4-FFF2-40B4-BE49-F238E27FC236}">
              <a16:creationId xmlns:a16="http://schemas.microsoft.com/office/drawing/2014/main" id="{00000000-0008-0000-0200-0000A9010000}"/>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26" name="テキスト ボックス 425">
          <a:extLst>
            <a:ext uri="{FF2B5EF4-FFF2-40B4-BE49-F238E27FC236}">
              <a16:creationId xmlns:a16="http://schemas.microsoft.com/office/drawing/2014/main" id="{00000000-0008-0000-0200-0000AA010000}"/>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27" name="直線コネクタ 426">
          <a:extLst>
            <a:ext uri="{FF2B5EF4-FFF2-40B4-BE49-F238E27FC236}">
              <a16:creationId xmlns:a16="http://schemas.microsoft.com/office/drawing/2014/main" id="{00000000-0008-0000-0200-0000AB010000}"/>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28" name="テキスト ボックス 427">
          <a:extLst>
            <a:ext uri="{FF2B5EF4-FFF2-40B4-BE49-F238E27FC236}">
              <a16:creationId xmlns:a16="http://schemas.microsoft.com/office/drawing/2014/main" id="{00000000-0008-0000-0200-0000AC010000}"/>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29" name="直線コネクタ 428">
          <a:extLst>
            <a:ext uri="{FF2B5EF4-FFF2-40B4-BE49-F238E27FC236}">
              <a16:creationId xmlns:a16="http://schemas.microsoft.com/office/drawing/2014/main" id="{00000000-0008-0000-0200-0000AD010000}"/>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30" name="テキスト ボックス 429">
          <a:extLst>
            <a:ext uri="{FF2B5EF4-FFF2-40B4-BE49-F238E27FC236}">
              <a16:creationId xmlns:a16="http://schemas.microsoft.com/office/drawing/2014/main" id="{00000000-0008-0000-0200-0000AE010000}"/>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1" name="直線コネクタ 430">
          <a:extLst>
            <a:ext uri="{FF2B5EF4-FFF2-40B4-BE49-F238E27FC236}">
              <a16:creationId xmlns:a16="http://schemas.microsoft.com/office/drawing/2014/main" id="{00000000-0008-0000-0200-0000AF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2" name="テキスト ボックス 431">
          <a:extLst>
            <a:ext uri="{FF2B5EF4-FFF2-40B4-BE49-F238E27FC236}">
              <a16:creationId xmlns:a16="http://schemas.microsoft.com/office/drawing/2014/main" id="{00000000-0008-0000-0200-0000B0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3" name="【市民会館】&#10;一人当たり面積グラフ枠">
          <a:extLst>
            <a:ext uri="{FF2B5EF4-FFF2-40B4-BE49-F238E27FC236}">
              <a16:creationId xmlns:a16="http://schemas.microsoft.com/office/drawing/2014/main" id="{00000000-0008-0000-0200-0000B1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143148</xdr:rowOff>
    </xdr:from>
    <xdr:to>
      <xdr:col>54</xdr:col>
      <xdr:colOff>189865</xdr:colOff>
      <xdr:row>108</xdr:row>
      <xdr:rowOff>151312</xdr:rowOff>
    </xdr:to>
    <xdr:cxnSp macro="">
      <xdr:nvCxnSpPr>
        <xdr:cNvPr id="434" name="直線コネクタ 433">
          <a:extLst>
            <a:ext uri="{FF2B5EF4-FFF2-40B4-BE49-F238E27FC236}">
              <a16:creationId xmlns:a16="http://schemas.microsoft.com/office/drawing/2014/main" id="{00000000-0008-0000-0200-0000B2010000}"/>
            </a:ext>
          </a:extLst>
        </xdr:cNvPr>
        <xdr:cNvCxnSpPr/>
      </xdr:nvCxnSpPr>
      <xdr:spPr>
        <a:xfrm flipV="1">
          <a:off x="10476865" y="17116698"/>
          <a:ext cx="0" cy="1551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435" name="【市民会館】&#10;一人当たり面積最小値テキスト">
          <a:extLst>
            <a:ext uri="{FF2B5EF4-FFF2-40B4-BE49-F238E27FC236}">
              <a16:creationId xmlns:a16="http://schemas.microsoft.com/office/drawing/2014/main" id="{00000000-0008-0000-0200-0000B3010000}"/>
            </a:ext>
          </a:extLst>
        </xdr:cNvPr>
        <xdr:cNvSpPr txBox="1"/>
      </xdr:nvSpPr>
      <xdr:spPr>
        <a:xfrm>
          <a:off x="10515600" y="1867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436" name="直線コネクタ 435">
          <a:extLst>
            <a:ext uri="{FF2B5EF4-FFF2-40B4-BE49-F238E27FC236}">
              <a16:creationId xmlns:a16="http://schemas.microsoft.com/office/drawing/2014/main" id="{00000000-0008-0000-0200-0000B4010000}"/>
            </a:ext>
          </a:extLst>
        </xdr:cNvPr>
        <xdr:cNvCxnSpPr/>
      </xdr:nvCxnSpPr>
      <xdr:spPr>
        <a:xfrm>
          <a:off x="10388600" y="1866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89825</xdr:rowOff>
    </xdr:from>
    <xdr:ext cx="469744" cy="259045"/>
    <xdr:sp macro="" textlink="">
      <xdr:nvSpPr>
        <xdr:cNvPr id="437" name="【市民会館】&#10;一人当たり面積最大値テキスト">
          <a:extLst>
            <a:ext uri="{FF2B5EF4-FFF2-40B4-BE49-F238E27FC236}">
              <a16:creationId xmlns:a16="http://schemas.microsoft.com/office/drawing/2014/main" id="{00000000-0008-0000-0200-0000B5010000}"/>
            </a:ext>
          </a:extLst>
        </xdr:cNvPr>
        <xdr:cNvSpPr txBox="1"/>
      </xdr:nvSpPr>
      <xdr:spPr>
        <a:xfrm>
          <a:off x="10515600" y="1689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143148</xdr:rowOff>
    </xdr:from>
    <xdr:to>
      <xdr:col>55</xdr:col>
      <xdr:colOff>88900</xdr:colOff>
      <xdr:row>99</xdr:row>
      <xdr:rowOff>143148</xdr:rowOff>
    </xdr:to>
    <xdr:cxnSp macro="">
      <xdr:nvCxnSpPr>
        <xdr:cNvPr id="438" name="直線コネクタ 437">
          <a:extLst>
            <a:ext uri="{FF2B5EF4-FFF2-40B4-BE49-F238E27FC236}">
              <a16:creationId xmlns:a16="http://schemas.microsoft.com/office/drawing/2014/main" id="{00000000-0008-0000-0200-0000B6010000}"/>
            </a:ext>
          </a:extLst>
        </xdr:cNvPr>
        <xdr:cNvCxnSpPr/>
      </xdr:nvCxnSpPr>
      <xdr:spPr>
        <a:xfrm>
          <a:off x="10388600" y="17116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49547</xdr:rowOff>
    </xdr:from>
    <xdr:ext cx="469744" cy="259045"/>
    <xdr:sp macro="" textlink="">
      <xdr:nvSpPr>
        <xdr:cNvPr id="439" name="【市民会館】&#10;一人当たり面積平均値テキスト">
          <a:extLst>
            <a:ext uri="{FF2B5EF4-FFF2-40B4-BE49-F238E27FC236}">
              <a16:creationId xmlns:a16="http://schemas.microsoft.com/office/drawing/2014/main" id="{00000000-0008-0000-0200-0000B7010000}"/>
            </a:ext>
          </a:extLst>
        </xdr:cNvPr>
        <xdr:cNvSpPr txBox="1"/>
      </xdr:nvSpPr>
      <xdr:spPr>
        <a:xfrm>
          <a:off x="10515600" y="18223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71120</xdr:rowOff>
    </xdr:from>
    <xdr:to>
      <xdr:col>55</xdr:col>
      <xdr:colOff>50800</xdr:colOff>
      <xdr:row>107</xdr:row>
      <xdr:rowOff>1270</xdr:rowOff>
    </xdr:to>
    <xdr:sp macro="" textlink="">
      <xdr:nvSpPr>
        <xdr:cNvPr id="440" name="フローチャート: 判断 439">
          <a:extLst>
            <a:ext uri="{FF2B5EF4-FFF2-40B4-BE49-F238E27FC236}">
              <a16:creationId xmlns:a16="http://schemas.microsoft.com/office/drawing/2014/main" id="{00000000-0008-0000-0200-0000B8010000}"/>
            </a:ext>
          </a:extLst>
        </xdr:cNvPr>
        <xdr:cNvSpPr/>
      </xdr:nvSpPr>
      <xdr:spPr>
        <a:xfrm>
          <a:off x="10426700" y="1824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87449</xdr:rowOff>
    </xdr:from>
    <xdr:to>
      <xdr:col>50</xdr:col>
      <xdr:colOff>165100</xdr:colOff>
      <xdr:row>107</xdr:row>
      <xdr:rowOff>17599</xdr:rowOff>
    </xdr:to>
    <xdr:sp macro="" textlink="">
      <xdr:nvSpPr>
        <xdr:cNvPr id="441" name="フローチャート: 判断 440">
          <a:extLst>
            <a:ext uri="{FF2B5EF4-FFF2-40B4-BE49-F238E27FC236}">
              <a16:creationId xmlns:a16="http://schemas.microsoft.com/office/drawing/2014/main" id="{00000000-0008-0000-0200-0000B9010000}"/>
            </a:ext>
          </a:extLst>
        </xdr:cNvPr>
        <xdr:cNvSpPr/>
      </xdr:nvSpPr>
      <xdr:spPr>
        <a:xfrm>
          <a:off x="9588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87449</xdr:rowOff>
    </xdr:from>
    <xdr:to>
      <xdr:col>46</xdr:col>
      <xdr:colOff>38100</xdr:colOff>
      <xdr:row>107</xdr:row>
      <xdr:rowOff>17599</xdr:rowOff>
    </xdr:to>
    <xdr:sp macro="" textlink="">
      <xdr:nvSpPr>
        <xdr:cNvPr id="442" name="フローチャート: 判断 441">
          <a:extLst>
            <a:ext uri="{FF2B5EF4-FFF2-40B4-BE49-F238E27FC236}">
              <a16:creationId xmlns:a16="http://schemas.microsoft.com/office/drawing/2014/main" id="{00000000-0008-0000-0200-0000BA010000}"/>
            </a:ext>
          </a:extLst>
        </xdr:cNvPr>
        <xdr:cNvSpPr/>
      </xdr:nvSpPr>
      <xdr:spPr>
        <a:xfrm>
          <a:off x="8699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84182</xdr:rowOff>
    </xdr:from>
    <xdr:to>
      <xdr:col>41</xdr:col>
      <xdr:colOff>101600</xdr:colOff>
      <xdr:row>107</xdr:row>
      <xdr:rowOff>14332</xdr:rowOff>
    </xdr:to>
    <xdr:sp macro="" textlink="">
      <xdr:nvSpPr>
        <xdr:cNvPr id="443" name="フローチャート: 判断 442">
          <a:extLst>
            <a:ext uri="{FF2B5EF4-FFF2-40B4-BE49-F238E27FC236}">
              <a16:creationId xmlns:a16="http://schemas.microsoft.com/office/drawing/2014/main" id="{00000000-0008-0000-0200-0000BB010000}"/>
            </a:ext>
          </a:extLst>
        </xdr:cNvPr>
        <xdr:cNvSpPr/>
      </xdr:nvSpPr>
      <xdr:spPr>
        <a:xfrm>
          <a:off x="7810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74386</xdr:rowOff>
    </xdr:from>
    <xdr:to>
      <xdr:col>36</xdr:col>
      <xdr:colOff>165100</xdr:colOff>
      <xdr:row>107</xdr:row>
      <xdr:rowOff>4536</xdr:rowOff>
    </xdr:to>
    <xdr:sp macro="" textlink="">
      <xdr:nvSpPr>
        <xdr:cNvPr id="444" name="フローチャート: 判断 443">
          <a:extLst>
            <a:ext uri="{FF2B5EF4-FFF2-40B4-BE49-F238E27FC236}">
              <a16:creationId xmlns:a16="http://schemas.microsoft.com/office/drawing/2014/main" id="{00000000-0008-0000-0200-0000BC010000}"/>
            </a:ext>
          </a:extLst>
        </xdr:cNvPr>
        <xdr:cNvSpPr/>
      </xdr:nvSpPr>
      <xdr:spPr>
        <a:xfrm>
          <a:off x="69215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5" name="テキスト ボックス 444">
          <a:extLst>
            <a:ext uri="{FF2B5EF4-FFF2-40B4-BE49-F238E27FC236}">
              <a16:creationId xmlns:a16="http://schemas.microsoft.com/office/drawing/2014/main" id="{00000000-0008-0000-0200-0000BD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6" name="テキスト ボックス 445">
          <a:extLst>
            <a:ext uri="{FF2B5EF4-FFF2-40B4-BE49-F238E27FC236}">
              <a16:creationId xmlns:a16="http://schemas.microsoft.com/office/drawing/2014/main" id="{00000000-0008-0000-0200-0000BE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7" name="テキスト ボックス 446">
          <a:extLst>
            <a:ext uri="{FF2B5EF4-FFF2-40B4-BE49-F238E27FC236}">
              <a16:creationId xmlns:a16="http://schemas.microsoft.com/office/drawing/2014/main" id="{00000000-0008-0000-0200-0000BF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8" name="テキスト ボックス 447">
          <a:extLst>
            <a:ext uri="{FF2B5EF4-FFF2-40B4-BE49-F238E27FC236}">
              <a16:creationId xmlns:a16="http://schemas.microsoft.com/office/drawing/2014/main" id="{00000000-0008-0000-0200-0000C0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9" name="テキスト ボックス 448">
          <a:extLst>
            <a:ext uri="{FF2B5EF4-FFF2-40B4-BE49-F238E27FC236}">
              <a16:creationId xmlns:a16="http://schemas.microsoft.com/office/drawing/2014/main" id="{00000000-0008-0000-0200-0000C1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67855</xdr:rowOff>
    </xdr:from>
    <xdr:to>
      <xdr:col>50</xdr:col>
      <xdr:colOff>165100</xdr:colOff>
      <xdr:row>106</xdr:row>
      <xdr:rowOff>169455</xdr:rowOff>
    </xdr:to>
    <xdr:sp macro="" textlink="">
      <xdr:nvSpPr>
        <xdr:cNvPr id="450" name="楕円 449">
          <a:extLst>
            <a:ext uri="{FF2B5EF4-FFF2-40B4-BE49-F238E27FC236}">
              <a16:creationId xmlns:a16="http://schemas.microsoft.com/office/drawing/2014/main" id="{00000000-0008-0000-0200-0000C2010000}"/>
            </a:ext>
          </a:extLst>
        </xdr:cNvPr>
        <xdr:cNvSpPr/>
      </xdr:nvSpPr>
      <xdr:spPr>
        <a:xfrm>
          <a:off x="9588500" y="1824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74386</xdr:rowOff>
    </xdr:from>
    <xdr:to>
      <xdr:col>46</xdr:col>
      <xdr:colOff>38100</xdr:colOff>
      <xdr:row>107</xdr:row>
      <xdr:rowOff>4536</xdr:rowOff>
    </xdr:to>
    <xdr:sp macro="" textlink="">
      <xdr:nvSpPr>
        <xdr:cNvPr id="451" name="楕円 450">
          <a:extLst>
            <a:ext uri="{FF2B5EF4-FFF2-40B4-BE49-F238E27FC236}">
              <a16:creationId xmlns:a16="http://schemas.microsoft.com/office/drawing/2014/main" id="{00000000-0008-0000-0200-0000C3010000}"/>
            </a:ext>
          </a:extLst>
        </xdr:cNvPr>
        <xdr:cNvSpPr/>
      </xdr:nvSpPr>
      <xdr:spPr>
        <a:xfrm>
          <a:off x="8699500" y="1824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118655</xdr:rowOff>
    </xdr:from>
    <xdr:to>
      <xdr:col>50</xdr:col>
      <xdr:colOff>114300</xdr:colOff>
      <xdr:row>106</xdr:row>
      <xdr:rowOff>125186</xdr:rowOff>
    </xdr:to>
    <xdr:cxnSp macro="">
      <xdr:nvCxnSpPr>
        <xdr:cNvPr id="452" name="直線コネクタ 451">
          <a:extLst>
            <a:ext uri="{FF2B5EF4-FFF2-40B4-BE49-F238E27FC236}">
              <a16:creationId xmlns:a16="http://schemas.microsoft.com/office/drawing/2014/main" id="{00000000-0008-0000-0200-0000C4010000}"/>
            </a:ext>
          </a:extLst>
        </xdr:cNvPr>
        <xdr:cNvCxnSpPr/>
      </xdr:nvCxnSpPr>
      <xdr:spPr>
        <a:xfrm flipV="1">
          <a:off x="8750300" y="18292355"/>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77651</xdr:rowOff>
    </xdr:from>
    <xdr:to>
      <xdr:col>41</xdr:col>
      <xdr:colOff>101600</xdr:colOff>
      <xdr:row>107</xdr:row>
      <xdr:rowOff>7801</xdr:rowOff>
    </xdr:to>
    <xdr:sp macro="" textlink="">
      <xdr:nvSpPr>
        <xdr:cNvPr id="453" name="楕円 452">
          <a:extLst>
            <a:ext uri="{FF2B5EF4-FFF2-40B4-BE49-F238E27FC236}">
              <a16:creationId xmlns:a16="http://schemas.microsoft.com/office/drawing/2014/main" id="{00000000-0008-0000-0200-0000C5010000}"/>
            </a:ext>
          </a:extLst>
        </xdr:cNvPr>
        <xdr:cNvSpPr/>
      </xdr:nvSpPr>
      <xdr:spPr>
        <a:xfrm>
          <a:off x="7810500" y="1825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125186</xdr:rowOff>
    </xdr:from>
    <xdr:to>
      <xdr:col>45</xdr:col>
      <xdr:colOff>177800</xdr:colOff>
      <xdr:row>106</xdr:row>
      <xdr:rowOff>128451</xdr:rowOff>
    </xdr:to>
    <xdr:cxnSp macro="">
      <xdr:nvCxnSpPr>
        <xdr:cNvPr id="454" name="直線コネクタ 453">
          <a:extLst>
            <a:ext uri="{FF2B5EF4-FFF2-40B4-BE49-F238E27FC236}">
              <a16:creationId xmlns:a16="http://schemas.microsoft.com/office/drawing/2014/main" id="{00000000-0008-0000-0200-0000C6010000}"/>
            </a:ext>
          </a:extLst>
        </xdr:cNvPr>
        <xdr:cNvCxnSpPr/>
      </xdr:nvCxnSpPr>
      <xdr:spPr>
        <a:xfrm flipV="1">
          <a:off x="7861300" y="1829888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80918</xdr:rowOff>
    </xdr:from>
    <xdr:to>
      <xdr:col>36</xdr:col>
      <xdr:colOff>165100</xdr:colOff>
      <xdr:row>107</xdr:row>
      <xdr:rowOff>11068</xdr:rowOff>
    </xdr:to>
    <xdr:sp macro="" textlink="">
      <xdr:nvSpPr>
        <xdr:cNvPr id="455" name="楕円 454">
          <a:extLst>
            <a:ext uri="{FF2B5EF4-FFF2-40B4-BE49-F238E27FC236}">
              <a16:creationId xmlns:a16="http://schemas.microsoft.com/office/drawing/2014/main" id="{00000000-0008-0000-0200-0000C7010000}"/>
            </a:ext>
          </a:extLst>
        </xdr:cNvPr>
        <xdr:cNvSpPr/>
      </xdr:nvSpPr>
      <xdr:spPr>
        <a:xfrm>
          <a:off x="6921500" y="1825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128451</xdr:rowOff>
    </xdr:from>
    <xdr:to>
      <xdr:col>41</xdr:col>
      <xdr:colOff>50800</xdr:colOff>
      <xdr:row>106</xdr:row>
      <xdr:rowOff>131718</xdr:rowOff>
    </xdr:to>
    <xdr:cxnSp macro="">
      <xdr:nvCxnSpPr>
        <xdr:cNvPr id="456" name="直線コネクタ 455">
          <a:extLst>
            <a:ext uri="{FF2B5EF4-FFF2-40B4-BE49-F238E27FC236}">
              <a16:creationId xmlns:a16="http://schemas.microsoft.com/office/drawing/2014/main" id="{00000000-0008-0000-0200-0000C8010000}"/>
            </a:ext>
          </a:extLst>
        </xdr:cNvPr>
        <xdr:cNvCxnSpPr/>
      </xdr:nvCxnSpPr>
      <xdr:spPr>
        <a:xfrm flipV="1">
          <a:off x="6972300" y="18302151"/>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8726</xdr:rowOff>
    </xdr:from>
    <xdr:ext cx="469744" cy="259045"/>
    <xdr:sp macro="" textlink="">
      <xdr:nvSpPr>
        <xdr:cNvPr id="457" name="n_1aveValue【市民会館】&#10;一人当たり面積">
          <a:extLst>
            <a:ext uri="{FF2B5EF4-FFF2-40B4-BE49-F238E27FC236}">
              <a16:creationId xmlns:a16="http://schemas.microsoft.com/office/drawing/2014/main" id="{00000000-0008-0000-0200-0000C9010000}"/>
            </a:ext>
          </a:extLst>
        </xdr:cNvPr>
        <xdr:cNvSpPr txBox="1"/>
      </xdr:nvSpPr>
      <xdr:spPr>
        <a:xfrm>
          <a:off x="9391727" y="1835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8726</xdr:rowOff>
    </xdr:from>
    <xdr:ext cx="469744" cy="259045"/>
    <xdr:sp macro="" textlink="">
      <xdr:nvSpPr>
        <xdr:cNvPr id="458" name="n_2aveValue【市民会館】&#10;一人当たり面積">
          <a:extLst>
            <a:ext uri="{FF2B5EF4-FFF2-40B4-BE49-F238E27FC236}">
              <a16:creationId xmlns:a16="http://schemas.microsoft.com/office/drawing/2014/main" id="{00000000-0008-0000-0200-0000CA010000}"/>
            </a:ext>
          </a:extLst>
        </xdr:cNvPr>
        <xdr:cNvSpPr txBox="1"/>
      </xdr:nvSpPr>
      <xdr:spPr>
        <a:xfrm>
          <a:off x="8515427" y="1835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5459</xdr:rowOff>
    </xdr:from>
    <xdr:ext cx="469744" cy="259045"/>
    <xdr:sp macro="" textlink="">
      <xdr:nvSpPr>
        <xdr:cNvPr id="459" name="n_3aveValue【市民会館】&#10;一人当たり面積">
          <a:extLst>
            <a:ext uri="{FF2B5EF4-FFF2-40B4-BE49-F238E27FC236}">
              <a16:creationId xmlns:a16="http://schemas.microsoft.com/office/drawing/2014/main" id="{00000000-0008-0000-0200-0000CB010000}"/>
            </a:ext>
          </a:extLst>
        </xdr:cNvPr>
        <xdr:cNvSpPr txBox="1"/>
      </xdr:nvSpPr>
      <xdr:spPr>
        <a:xfrm>
          <a:off x="7626427" y="18350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21063</xdr:rowOff>
    </xdr:from>
    <xdr:ext cx="469744" cy="259045"/>
    <xdr:sp macro="" textlink="">
      <xdr:nvSpPr>
        <xdr:cNvPr id="460" name="n_4aveValue【市民会館】&#10;一人当たり面積">
          <a:extLst>
            <a:ext uri="{FF2B5EF4-FFF2-40B4-BE49-F238E27FC236}">
              <a16:creationId xmlns:a16="http://schemas.microsoft.com/office/drawing/2014/main" id="{00000000-0008-0000-0200-0000CC010000}"/>
            </a:ext>
          </a:extLst>
        </xdr:cNvPr>
        <xdr:cNvSpPr txBox="1"/>
      </xdr:nvSpPr>
      <xdr:spPr>
        <a:xfrm>
          <a:off x="6737427" y="1802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14532</xdr:rowOff>
    </xdr:from>
    <xdr:ext cx="469744" cy="259045"/>
    <xdr:sp macro="" textlink="">
      <xdr:nvSpPr>
        <xdr:cNvPr id="461" name="n_1mainValue【市民会館】&#10;一人当たり面積">
          <a:extLst>
            <a:ext uri="{FF2B5EF4-FFF2-40B4-BE49-F238E27FC236}">
              <a16:creationId xmlns:a16="http://schemas.microsoft.com/office/drawing/2014/main" id="{00000000-0008-0000-0200-0000CD010000}"/>
            </a:ext>
          </a:extLst>
        </xdr:cNvPr>
        <xdr:cNvSpPr txBox="1"/>
      </xdr:nvSpPr>
      <xdr:spPr>
        <a:xfrm>
          <a:off x="9391727" y="18016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21063</xdr:rowOff>
    </xdr:from>
    <xdr:ext cx="469744" cy="259045"/>
    <xdr:sp macro="" textlink="">
      <xdr:nvSpPr>
        <xdr:cNvPr id="462" name="n_2mainValue【市民会館】&#10;一人当たり面積">
          <a:extLst>
            <a:ext uri="{FF2B5EF4-FFF2-40B4-BE49-F238E27FC236}">
              <a16:creationId xmlns:a16="http://schemas.microsoft.com/office/drawing/2014/main" id="{00000000-0008-0000-0200-0000CE010000}"/>
            </a:ext>
          </a:extLst>
        </xdr:cNvPr>
        <xdr:cNvSpPr txBox="1"/>
      </xdr:nvSpPr>
      <xdr:spPr>
        <a:xfrm>
          <a:off x="8515427" y="1802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24328</xdr:rowOff>
    </xdr:from>
    <xdr:ext cx="469744" cy="259045"/>
    <xdr:sp macro="" textlink="">
      <xdr:nvSpPr>
        <xdr:cNvPr id="463" name="n_3mainValue【市民会館】&#10;一人当たり面積">
          <a:extLst>
            <a:ext uri="{FF2B5EF4-FFF2-40B4-BE49-F238E27FC236}">
              <a16:creationId xmlns:a16="http://schemas.microsoft.com/office/drawing/2014/main" id="{00000000-0008-0000-0200-0000CF010000}"/>
            </a:ext>
          </a:extLst>
        </xdr:cNvPr>
        <xdr:cNvSpPr txBox="1"/>
      </xdr:nvSpPr>
      <xdr:spPr>
        <a:xfrm>
          <a:off x="7626427" y="1802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2195</xdr:rowOff>
    </xdr:from>
    <xdr:ext cx="469744" cy="259045"/>
    <xdr:sp macro="" textlink="">
      <xdr:nvSpPr>
        <xdr:cNvPr id="464" name="n_4mainValue【市民会館】&#10;一人当たり面積">
          <a:extLst>
            <a:ext uri="{FF2B5EF4-FFF2-40B4-BE49-F238E27FC236}">
              <a16:creationId xmlns:a16="http://schemas.microsoft.com/office/drawing/2014/main" id="{00000000-0008-0000-0200-0000D0010000}"/>
            </a:ext>
          </a:extLst>
        </xdr:cNvPr>
        <xdr:cNvSpPr txBox="1"/>
      </xdr:nvSpPr>
      <xdr:spPr>
        <a:xfrm>
          <a:off x="6737427" y="1834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5" name="正方形/長方形 464">
          <a:extLst>
            <a:ext uri="{FF2B5EF4-FFF2-40B4-BE49-F238E27FC236}">
              <a16:creationId xmlns:a16="http://schemas.microsoft.com/office/drawing/2014/main" id="{00000000-0008-0000-0200-0000D1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6" name="正方形/長方形 465">
          <a:extLst>
            <a:ext uri="{FF2B5EF4-FFF2-40B4-BE49-F238E27FC236}">
              <a16:creationId xmlns:a16="http://schemas.microsoft.com/office/drawing/2014/main" id="{00000000-0008-0000-0200-0000D2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7" name="正方形/長方形 466">
          <a:extLst>
            <a:ext uri="{FF2B5EF4-FFF2-40B4-BE49-F238E27FC236}">
              <a16:creationId xmlns:a16="http://schemas.microsoft.com/office/drawing/2014/main" id="{00000000-0008-0000-0200-0000D3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8" name="正方形/長方形 467">
          <a:extLst>
            <a:ext uri="{FF2B5EF4-FFF2-40B4-BE49-F238E27FC236}">
              <a16:creationId xmlns:a16="http://schemas.microsoft.com/office/drawing/2014/main" id="{00000000-0008-0000-0200-0000D4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9" name="正方形/長方形 468">
          <a:extLst>
            <a:ext uri="{FF2B5EF4-FFF2-40B4-BE49-F238E27FC236}">
              <a16:creationId xmlns:a16="http://schemas.microsoft.com/office/drawing/2014/main" id="{00000000-0008-0000-0200-0000D5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0" name="正方形/長方形 469">
          <a:extLst>
            <a:ext uri="{FF2B5EF4-FFF2-40B4-BE49-F238E27FC236}">
              <a16:creationId xmlns:a16="http://schemas.microsoft.com/office/drawing/2014/main" id="{00000000-0008-0000-0200-0000D6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1" name="正方形/長方形 470">
          <a:extLst>
            <a:ext uri="{FF2B5EF4-FFF2-40B4-BE49-F238E27FC236}">
              <a16:creationId xmlns:a16="http://schemas.microsoft.com/office/drawing/2014/main" id="{00000000-0008-0000-0200-0000D7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2" name="正方形/長方形 471">
          <a:extLst>
            <a:ext uri="{FF2B5EF4-FFF2-40B4-BE49-F238E27FC236}">
              <a16:creationId xmlns:a16="http://schemas.microsoft.com/office/drawing/2014/main" id="{00000000-0008-0000-0200-0000D8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3" name="テキスト ボックス 472">
          <a:extLst>
            <a:ext uri="{FF2B5EF4-FFF2-40B4-BE49-F238E27FC236}">
              <a16:creationId xmlns:a16="http://schemas.microsoft.com/office/drawing/2014/main" id="{00000000-0008-0000-0200-0000D9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4" name="直線コネクタ 473">
          <a:extLst>
            <a:ext uri="{FF2B5EF4-FFF2-40B4-BE49-F238E27FC236}">
              <a16:creationId xmlns:a16="http://schemas.microsoft.com/office/drawing/2014/main" id="{00000000-0008-0000-0200-0000DA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5" name="テキスト ボックス 474">
          <a:extLst>
            <a:ext uri="{FF2B5EF4-FFF2-40B4-BE49-F238E27FC236}">
              <a16:creationId xmlns:a16="http://schemas.microsoft.com/office/drawing/2014/main" id="{00000000-0008-0000-0200-0000DB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76" name="直線コネクタ 475">
          <a:extLst>
            <a:ext uri="{FF2B5EF4-FFF2-40B4-BE49-F238E27FC236}">
              <a16:creationId xmlns:a16="http://schemas.microsoft.com/office/drawing/2014/main" id="{00000000-0008-0000-0200-0000DC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77" name="テキスト ボックス 476">
          <a:extLst>
            <a:ext uri="{FF2B5EF4-FFF2-40B4-BE49-F238E27FC236}">
              <a16:creationId xmlns:a16="http://schemas.microsoft.com/office/drawing/2014/main" id="{00000000-0008-0000-0200-0000DD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78" name="直線コネクタ 477">
          <a:extLst>
            <a:ext uri="{FF2B5EF4-FFF2-40B4-BE49-F238E27FC236}">
              <a16:creationId xmlns:a16="http://schemas.microsoft.com/office/drawing/2014/main" id="{00000000-0008-0000-0200-0000DE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79" name="テキスト ボックス 478">
          <a:extLst>
            <a:ext uri="{FF2B5EF4-FFF2-40B4-BE49-F238E27FC236}">
              <a16:creationId xmlns:a16="http://schemas.microsoft.com/office/drawing/2014/main" id="{00000000-0008-0000-0200-0000DF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80" name="直線コネクタ 479">
          <a:extLst>
            <a:ext uri="{FF2B5EF4-FFF2-40B4-BE49-F238E27FC236}">
              <a16:creationId xmlns:a16="http://schemas.microsoft.com/office/drawing/2014/main" id="{00000000-0008-0000-0200-0000E0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81" name="テキスト ボックス 480">
          <a:extLst>
            <a:ext uri="{FF2B5EF4-FFF2-40B4-BE49-F238E27FC236}">
              <a16:creationId xmlns:a16="http://schemas.microsoft.com/office/drawing/2014/main" id="{00000000-0008-0000-0200-0000E1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82" name="直線コネクタ 481">
          <a:extLst>
            <a:ext uri="{FF2B5EF4-FFF2-40B4-BE49-F238E27FC236}">
              <a16:creationId xmlns:a16="http://schemas.microsoft.com/office/drawing/2014/main" id="{00000000-0008-0000-0200-0000E2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83" name="テキスト ボックス 482">
          <a:extLst>
            <a:ext uri="{FF2B5EF4-FFF2-40B4-BE49-F238E27FC236}">
              <a16:creationId xmlns:a16="http://schemas.microsoft.com/office/drawing/2014/main" id="{00000000-0008-0000-0200-0000E3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84" name="直線コネクタ 483">
          <a:extLst>
            <a:ext uri="{FF2B5EF4-FFF2-40B4-BE49-F238E27FC236}">
              <a16:creationId xmlns:a16="http://schemas.microsoft.com/office/drawing/2014/main" id="{00000000-0008-0000-0200-0000E4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85" name="テキスト ボックス 484">
          <a:extLst>
            <a:ext uri="{FF2B5EF4-FFF2-40B4-BE49-F238E27FC236}">
              <a16:creationId xmlns:a16="http://schemas.microsoft.com/office/drawing/2014/main" id="{00000000-0008-0000-0200-0000E5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6" name="直線コネクタ 485">
          <a:extLst>
            <a:ext uri="{FF2B5EF4-FFF2-40B4-BE49-F238E27FC236}">
              <a16:creationId xmlns:a16="http://schemas.microsoft.com/office/drawing/2014/main" id="{00000000-0008-0000-0200-0000E6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87" name="テキスト ボックス 486">
          <a:extLst>
            <a:ext uri="{FF2B5EF4-FFF2-40B4-BE49-F238E27FC236}">
              <a16:creationId xmlns:a16="http://schemas.microsoft.com/office/drawing/2014/main" id="{00000000-0008-0000-0200-0000E7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88" name="【一般廃棄物処理施設】&#10;有形固定資産減価償却率グラフ枠">
          <a:extLst>
            <a:ext uri="{FF2B5EF4-FFF2-40B4-BE49-F238E27FC236}">
              <a16:creationId xmlns:a16="http://schemas.microsoft.com/office/drawing/2014/main" id="{00000000-0008-0000-0200-0000E8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165735</xdr:rowOff>
    </xdr:from>
    <xdr:to>
      <xdr:col>85</xdr:col>
      <xdr:colOff>126364</xdr:colOff>
      <xdr:row>41</xdr:row>
      <xdr:rowOff>102870</xdr:rowOff>
    </xdr:to>
    <xdr:cxnSp macro="">
      <xdr:nvCxnSpPr>
        <xdr:cNvPr id="489" name="直線コネクタ 488">
          <a:extLst>
            <a:ext uri="{FF2B5EF4-FFF2-40B4-BE49-F238E27FC236}">
              <a16:creationId xmlns:a16="http://schemas.microsoft.com/office/drawing/2014/main" id="{00000000-0008-0000-0200-0000E9010000}"/>
            </a:ext>
          </a:extLst>
        </xdr:cNvPr>
        <xdr:cNvCxnSpPr/>
      </xdr:nvCxnSpPr>
      <xdr:spPr>
        <a:xfrm flipV="1">
          <a:off x="16318864" y="5652135"/>
          <a:ext cx="0" cy="1480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106697</xdr:rowOff>
    </xdr:from>
    <xdr:ext cx="405111" cy="259045"/>
    <xdr:sp macro="" textlink="">
      <xdr:nvSpPr>
        <xdr:cNvPr id="490" name="【一般廃棄物処理施設】&#10;有形固定資産減価償却率最小値テキスト">
          <a:extLst>
            <a:ext uri="{FF2B5EF4-FFF2-40B4-BE49-F238E27FC236}">
              <a16:creationId xmlns:a16="http://schemas.microsoft.com/office/drawing/2014/main" id="{00000000-0008-0000-0200-0000EA010000}"/>
            </a:ext>
          </a:extLst>
        </xdr:cNvPr>
        <xdr:cNvSpPr txBox="1"/>
      </xdr:nvSpPr>
      <xdr:spPr>
        <a:xfrm>
          <a:off x="16357600" y="713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102870</xdr:rowOff>
    </xdr:from>
    <xdr:to>
      <xdr:col>86</xdr:col>
      <xdr:colOff>25400</xdr:colOff>
      <xdr:row>41</xdr:row>
      <xdr:rowOff>102870</xdr:rowOff>
    </xdr:to>
    <xdr:cxnSp macro="">
      <xdr:nvCxnSpPr>
        <xdr:cNvPr id="491" name="直線コネクタ 490">
          <a:extLst>
            <a:ext uri="{FF2B5EF4-FFF2-40B4-BE49-F238E27FC236}">
              <a16:creationId xmlns:a16="http://schemas.microsoft.com/office/drawing/2014/main" id="{00000000-0008-0000-0200-0000EB010000}"/>
            </a:ext>
          </a:extLst>
        </xdr:cNvPr>
        <xdr:cNvCxnSpPr/>
      </xdr:nvCxnSpPr>
      <xdr:spPr>
        <a:xfrm>
          <a:off x="16230600" y="713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112412</xdr:rowOff>
    </xdr:from>
    <xdr:ext cx="405111" cy="259045"/>
    <xdr:sp macro="" textlink="">
      <xdr:nvSpPr>
        <xdr:cNvPr id="492" name="【一般廃棄物処理施設】&#10;有形固定資産減価償却率最大値テキスト">
          <a:extLst>
            <a:ext uri="{FF2B5EF4-FFF2-40B4-BE49-F238E27FC236}">
              <a16:creationId xmlns:a16="http://schemas.microsoft.com/office/drawing/2014/main" id="{00000000-0008-0000-0200-0000EC010000}"/>
            </a:ext>
          </a:extLst>
        </xdr:cNvPr>
        <xdr:cNvSpPr txBox="1"/>
      </xdr:nvSpPr>
      <xdr:spPr>
        <a:xfrm>
          <a:off x="16357600" y="5427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165735</xdr:rowOff>
    </xdr:from>
    <xdr:to>
      <xdr:col>86</xdr:col>
      <xdr:colOff>25400</xdr:colOff>
      <xdr:row>32</xdr:row>
      <xdr:rowOff>165735</xdr:rowOff>
    </xdr:to>
    <xdr:cxnSp macro="">
      <xdr:nvCxnSpPr>
        <xdr:cNvPr id="493" name="直線コネクタ 492">
          <a:extLst>
            <a:ext uri="{FF2B5EF4-FFF2-40B4-BE49-F238E27FC236}">
              <a16:creationId xmlns:a16="http://schemas.microsoft.com/office/drawing/2014/main" id="{00000000-0008-0000-0200-0000ED010000}"/>
            </a:ext>
          </a:extLst>
        </xdr:cNvPr>
        <xdr:cNvCxnSpPr/>
      </xdr:nvCxnSpPr>
      <xdr:spPr>
        <a:xfrm>
          <a:off x="16230600" y="5652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99077</xdr:rowOff>
    </xdr:from>
    <xdr:ext cx="405111" cy="259045"/>
    <xdr:sp macro="" textlink="">
      <xdr:nvSpPr>
        <xdr:cNvPr id="494" name="【一般廃棄物処理施設】&#10;有形固定資産減価償却率平均値テキスト">
          <a:extLst>
            <a:ext uri="{FF2B5EF4-FFF2-40B4-BE49-F238E27FC236}">
              <a16:creationId xmlns:a16="http://schemas.microsoft.com/office/drawing/2014/main" id="{00000000-0008-0000-0200-0000EE010000}"/>
            </a:ext>
          </a:extLst>
        </xdr:cNvPr>
        <xdr:cNvSpPr txBox="1"/>
      </xdr:nvSpPr>
      <xdr:spPr>
        <a:xfrm>
          <a:off x="16357600" y="6442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120650</xdr:rowOff>
    </xdr:from>
    <xdr:to>
      <xdr:col>85</xdr:col>
      <xdr:colOff>177800</xdr:colOff>
      <xdr:row>38</xdr:row>
      <xdr:rowOff>50800</xdr:rowOff>
    </xdr:to>
    <xdr:sp macro="" textlink="">
      <xdr:nvSpPr>
        <xdr:cNvPr id="495" name="フローチャート: 判断 494">
          <a:extLst>
            <a:ext uri="{FF2B5EF4-FFF2-40B4-BE49-F238E27FC236}">
              <a16:creationId xmlns:a16="http://schemas.microsoft.com/office/drawing/2014/main" id="{00000000-0008-0000-0200-0000EF010000}"/>
            </a:ext>
          </a:extLst>
        </xdr:cNvPr>
        <xdr:cNvSpPr/>
      </xdr:nvSpPr>
      <xdr:spPr>
        <a:xfrm>
          <a:off x="162687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65405</xdr:rowOff>
    </xdr:from>
    <xdr:to>
      <xdr:col>81</xdr:col>
      <xdr:colOff>101600</xdr:colOff>
      <xdr:row>37</xdr:row>
      <xdr:rowOff>167005</xdr:rowOff>
    </xdr:to>
    <xdr:sp macro="" textlink="">
      <xdr:nvSpPr>
        <xdr:cNvPr id="496" name="フローチャート: 判断 495">
          <a:extLst>
            <a:ext uri="{FF2B5EF4-FFF2-40B4-BE49-F238E27FC236}">
              <a16:creationId xmlns:a16="http://schemas.microsoft.com/office/drawing/2014/main" id="{00000000-0008-0000-0200-0000F0010000}"/>
            </a:ext>
          </a:extLst>
        </xdr:cNvPr>
        <xdr:cNvSpPr/>
      </xdr:nvSpPr>
      <xdr:spPr>
        <a:xfrm>
          <a:off x="15430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38735</xdr:rowOff>
    </xdr:from>
    <xdr:to>
      <xdr:col>76</xdr:col>
      <xdr:colOff>165100</xdr:colOff>
      <xdr:row>37</xdr:row>
      <xdr:rowOff>140335</xdr:rowOff>
    </xdr:to>
    <xdr:sp macro="" textlink="">
      <xdr:nvSpPr>
        <xdr:cNvPr id="497" name="フローチャート: 判断 496">
          <a:extLst>
            <a:ext uri="{FF2B5EF4-FFF2-40B4-BE49-F238E27FC236}">
              <a16:creationId xmlns:a16="http://schemas.microsoft.com/office/drawing/2014/main" id="{00000000-0008-0000-0200-0000F1010000}"/>
            </a:ext>
          </a:extLst>
        </xdr:cNvPr>
        <xdr:cNvSpPr/>
      </xdr:nvSpPr>
      <xdr:spPr>
        <a:xfrm>
          <a:off x="14541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65405</xdr:rowOff>
    </xdr:from>
    <xdr:to>
      <xdr:col>72</xdr:col>
      <xdr:colOff>38100</xdr:colOff>
      <xdr:row>37</xdr:row>
      <xdr:rowOff>167005</xdr:rowOff>
    </xdr:to>
    <xdr:sp macro="" textlink="">
      <xdr:nvSpPr>
        <xdr:cNvPr id="498" name="フローチャート: 判断 497">
          <a:extLst>
            <a:ext uri="{FF2B5EF4-FFF2-40B4-BE49-F238E27FC236}">
              <a16:creationId xmlns:a16="http://schemas.microsoft.com/office/drawing/2014/main" id="{00000000-0008-0000-0200-0000F2010000}"/>
            </a:ext>
          </a:extLst>
        </xdr:cNvPr>
        <xdr:cNvSpPr/>
      </xdr:nvSpPr>
      <xdr:spPr>
        <a:xfrm>
          <a:off x="13652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80645</xdr:rowOff>
    </xdr:from>
    <xdr:to>
      <xdr:col>67</xdr:col>
      <xdr:colOff>101600</xdr:colOff>
      <xdr:row>38</xdr:row>
      <xdr:rowOff>10795</xdr:rowOff>
    </xdr:to>
    <xdr:sp macro="" textlink="">
      <xdr:nvSpPr>
        <xdr:cNvPr id="499" name="フローチャート: 判断 498">
          <a:extLst>
            <a:ext uri="{FF2B5EF4-FFF2-40B4-BE49-F238E27FC236}">
              <a16:creationId xmlns:a16="http://schemas.microsoft.com/office/drawing/2014/main" id="{00000000-0008-0000-0200-0000F3010000}"/>
            </a:ext>
          </a:extLst>
        </xdr:cNvPr>
        <xdr:cNvSpPr/>
      </xdr:nvSpPr>
      <xdr:spPr>
        <a:xfrm>
          <a:off x="12763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0" name="テキスト ボックス 499">
          <a:extLst>
            <a:ext uri="{FF2B5EF4-FFF2-40B4-BE49-F238E27FC236}">
              <a16:creationId xmlns:a16="http://schemas.microsoft.com/office/drawing/2014/main" id="{00000000-0008-0000-0200-0000F4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1" name="テキスト ボックス 500">
          <a:extLst>
            <a:ext uri="{FF2B5EF4-FFF2-40B4-BE49-F238E27FC236}">
              <a16:creationId xmlns:a16="http://schemas.microsoft.com/office/drawing/2014/main" id="{00000000-0008-0000-0200-0000F5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2" name="テキスト ボックス 501">
          <a:extLst>
            <a:ext uri="{FF2B5EF4-FFF2-40B4-BE49-F238E27FC236}">
              <a16:creationId xmlns:a16="http://schemas.microsoft.com/office/drawing/2014/main" id="{00000000-0008-0000-0200-0000F6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3" name="テキスト ボックス 502">
          <a:extLst>
            <a:ext uri="{FF2B5EF4-FFF2-40B4-BE49-F238E27FC236}">
              <a16:creationId xmlns:a16="http://schemas.microsoft.com/office/drawing/2014/main" id="{00000000-0008-0000-0200-0000F7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4" name="テキスト ボックス 503">
          <a:extLst>
            <a:ext uri="{FF2B5EF4-FFF2-40B4-BE49-F238E27FC236}">
              <a16:creationId xmlns:a16="http://schemas.microsoft.com/office/drawing/2014/main" id="{00000000-0008-0000-0200-0000F8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128270</xdr:rowOff>
    </xdr:from>
    <xdr:to>
      <xdr:col>81</xdr:col>
      <xdr:colOff>101600</xdr:colOff>
      <xdr:row>38</xdr:row>
      <xdr:rowOff>58420</xdr:rowOff>
    </xdr:to>
    <xdr:sp macro="" textlink="">
      <xdr:nvSpPr>
        <xdr:cNvPr id="505" name="楕円 504">
          <a:extLst>
            <a:ext uri="{FF2B5EF4-FFF2-40B4-BE49-F238E27FC236}">
              <a16:creationId xmlns:a16="http://schemas.microsoft.com/office/drawing/2014/main" id="{00000000-0008-0000-0200-0000F9010000}"/>
            </a:ext>
          </a:extLst>
        </xdr:cNvPr>
        <xdr:cNvSpPr/>
      </xdr:nvSpPr>
      <xdr:spPr>
        <a:xfrm>
          <a:off x="15430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80645</xdr:rowOff>
    </xdr:from>
    <xdr:to>
      <xdr:col>76</xdr:col>
      <xdr:colOff>165100</xdr:colOff>
      <xdr:row>38</xdr:row>
      <xdr:rowOff>10795</xdr:rowOff>
    </xdr:to>
    <xdr:sp macro="" textlink="">
      <xdr:nvSpPr>
        <xdr:cNvPr id="506" name="楕円 505">
          <a:extLst>
            <a:ext uri="{FF2B5EF4-FFF2-40B4-BE49-F238E27FC236}">
              <a16:creationId xmlns:a16="http://schemas.microsoft.com/office/drawing/2014/main" id="{00000000-0008-0000-0200-0000FA010000}"/>
            </a:ext>
          </a:extLst>
        </xdr:cNvPr>
        <xdr:cNvSpPr/>
      </xdr:nvSpPr>
      <xdr:spPr>
        <a:xfrm>
          <a:off x="14541500" y="642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131445</xdr:rowOff>
    </xdr:from>
    <xdr:to>
      <xdr:col>81</xdr:col>
      <xdr:colOff>50800</xdr:colOff>
      <xdr:row>38</xdr:row>
      <xdr:rowOff>7620</xdr:rowOff>
    </xdr:to>
    <xdr:cxnSp macro="">
      <xdr:nvCxnSpPr>
        <xdr:cNvPr id="507" name="直線コネクタ 506">
          <a:extLst>
            <a:ext uri="{FF2B5EF4-FFF2-40B4-BE49-F238E27FC236}">
              <a16:creationId xmlns:a16="http://schemas.microsoft.com/office/drawing/2014/main" id="{00000000-0008-0000-0200-0000FB010000}"/>
            </a:ext>
          </a:extLst>
        </xdr:cNvPr>
        <xdr:cNvCxnSpPr/>
      </xdr:nvCxnSpPr>
      <xdr:spPr>
        <a:xfrm>
          <a:off x="14592300" y="647509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19685</xdr:rowOff>
    </xdr:from>
    <xdr:to>
      <xdr:col>72</xdr:col>
      <xdr:colOff>38100</xdr:colOff>
      <xdr:row>37</xdr:row>
      <xdr:rowOff>121285</xdr:rowOff>
    </xdr:to>
    <xdr:sp macro="" textlink="">
      <xdr:nvSpPr>
        <xdr:cNvPr id="508" name="楕円 507">
          <a:extLst>
            <a:ext uri="{FF2B5EF4-FFF2-40B4-BE49-F238E27FC236}">
              <a16:creationId xmlns:a16="http://schemas.microsoft.com/office/drawing/2014/main" id="{00000000-0008-0000-0200-0000FC010000}"/>
            </a:ext>
          </a:extLst>
        </xdr:cNvPr>
        <xdr:cNvSpPr/>
      </xdr:nvSpPr>
      <xdr:spPr>
        <a:xfrm>
          <a:off x="13652500" y="636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70485</xdr:rowOff>
    </xdr:from>
    <xdr:to>
      <xdr:col>76</xdr:col>
      <xdr:colOff>114300</xdr:colOff>
      <xdr:row>37</xdr:row>
      <xdr:rowOff>131445</xdr:rowOff>
    </xdr:to>
    <xdr:cxnSp macro="">
      <xdr:nvCxnSpPr>
        <xdr:cNvPr id="509" name="直線コネクタ 508">
          <a:extLst>
            <a:ext uri="{FF2B5EF4-FFF2-40B4-BE49-F238E27FC236}">
              <a16:creationId xmlns:a16="http://schemas.microsoft.com/office/drawing/2014/main" id="{00000000-0008-0000-0200-0000FD010000}"/>
            </a:ext>
          </a:extLst>
        </xdr:cNvPr>
        <xdr:cNvCxnSpPr/>
      </xdr:nvCxnSpPr>
      <xdr:spPr>
        <a:xfrm>
          <a:off x="13703300" y="6414135"/>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130175</xdr:rowOff>
    </xdr:from>
    <xdr:to>
      <xdr:col>67</xdr:col>
      <xdr:colOff>101600</xdr:colOff>
      <xdr:row>37</xdr:row>
      <xdr:rowOff>60325</xdr:rowOff>
    </xdr:to>
    <xdr:sp macro="" textlink="">
      <xdr:nvSpPr>
        <xdr:cNvPr id="510" name="楕円 509">
          <a:extLst>
            <a:ext uri="{FF2B5EF4-FFF2-40B4-BE49-F238E27FC236}">
              <a16:creationId xmlns:a16="http://schemas.microsoft.com/office/drawing/2014/main" id="{00000000-0008-0000-0200-0000FE010000}"/>
            </a:ext>
          </a:extLst>
        </xdr:cNvPr>
        <xdr:cNvSpPr/>
      </xdr:nvSpPr>
      <xdr:spPr>
        <a:xfrm>
          <a:off x="12763500" y="630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9525</xdr:rowOff>
    </xdr:from>
    <xdr:to>
      <xdr:col>71</xdr:col>
      <xdr:colOff>177800</xdr:colOff>
      <xdr:row>37</xdr:row>
      <xdr:rowOff>70485</xdr:rowOff>
    </xdr:to>
    <xdr:cxnSp macro="">
      <xdr:nvCxnSpPr>
        <xdr:cNvPr id="511" name="直線コネクタ 510">
          <a:extLst>
            <a:ext uri="{FF2B5EF4-FFF2-40B4-BE49-F238E27FC236}">
              <a16:creationId xmlns:a16="http://schemas.microsoft.com/office/drawing/2014/main" id="{00000000-0008-0000-0200-0000FF010000}"/>
            </a:ext>
          </a:extLst>
        </xdr:cNvPr>
        <xdr:cNvCxnSpPr/>
      </xdr:nvCxnSpPr>
      <xdr:spPr>
        <a:xfrm>
          <a:off x="12814300" y="6353175"/>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12082</xdr:rowOff>
    </xdr:from>
    <xdr:ext cx="405111" cy="259045"/>
    <xdr:sp macro="" textlink="">
      <xdr:nvSpPr>
        <xdr:cNvPr id="512" name="n_1aveValue【一般廃棄物処理施設】&#10;有形固定資産減価償却率">
          <a:extLst>
            <a:ext uri="{FF2B5EF4-FFF2-40B4-BE49-F238E27FC236}">
              <a16:creationId xmlns:a16="http://schemas.microsoft.com/office/drawing/2014/main" id="{00000000-0008-0000-0200-000000020000}"/>
            </a:ext>
          </a:extLst>
        </xdr:cNvPr>
        <xdr:cNvSpPr txBox="1"/>
      </xdr:nvSpPr>
      <xdr:spPr>
        <a:xfrm>
          <a:off x="15266044" y="618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156862</xdr:rowOff>
    </xdr:from>
    <xdr:ext cx="405111" cy="259045"/>
    <xdr:sp macro="" textlink="">
      <xdr:nvSpPr>
        <xdr:cNvPr id="513" name="n_2aveValue【一般廃棄物処理施設】&#10;有形固定資産減価償却率">
          <a:extLst>
            <a:ext uri="{FF2B5EF4-FFF2-40B4-BE49-F238E27FC236}">
              <a16:creationId xmlns:a16="http://schemas.microsoft.com/office/drawing/2014/main" id="{00000000-0008-0000-0200-000001020000}"/>
            </a:ext>
          </a:extLst>
        </xdr:cNvPr>
        <xdr:cNvSpPr txBox="1"/>
      </xdr:nvSpPr>
      <xdr:spPr>
        <a:xfrm>
          <a:off x="14389744" y="615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158132</xdr:rowOff>
    </xdr:from>
    <xdr:ext cx="405111" cy="259045"/>
    <xdr:sp macro="" textlink="">
      <xdr:nvSpPr>
        <xdr:cNvPr id="514" name="n_3aveValue【一般廃棄物処理施設】&#10;有形固定資産減価償却率">
          <a:extLst>
            <a:ext uri="{FF2B5EF4-FFF2-40B4-BE49-F238E27FC236}">
              <a16:creationId xmlns:a16="http://schemas.microsoft.com/office/drawing/2014/main" id="{00000000-0008-0000-0200-000002020000}"/>
            </a:ext>
          </a:extLst>
        </xdr:cNvPr>
        <xdr:cNvSpPr txBox="1"/>
      </xdr:nvSpPr>
      <xdr:spPr>
        <a:xfrm>
          <a:off x="13500744" y="650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1922</xdr:rowOff>
    </xdr:from>
    <xdr:ext cx="405111" cy="259045"/>
    <xdr:sp macro="" textlink="">
      <xdr:nvSpPr>
        <xdr:cNvPr id="515" name="n_4aveValue【一般廃棄物処理施設】&#10;有形固定資産減価償却率">
          <a:extLst>
            <a:ext uri="{FF2B5EF4-FFF2-40B4-BE49-F238E27FC236}">
              <a16:creationId xmlns:a16="http://schemas.microsoft.com/office/drawing/2014/main" id="{00000000-0008-0000-0200-000003020000}"/>
            </a:ext>
          </a:extLst>
        </xdr:cNvPr>
        <xdr:cNvSpPr txBox="1"/>
      </xdr:nvSpPr>
      <xdr:spPr>
        <a:xfrm>
          <a:off x="12611744"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49547</xdr:rowOff>
    </xdr:from>
    <xdr:ext cx="405111" cy="259045"/>
    <xdr:sp macro="" textlink="">
      <xdr:nvSpPr>
        <xdr:cNvPr id="516" name="n_1mainValue【一般廃棄物処理施設】&#10;有形固定資産減価償却率">
          <a:extLst>
            <a:ext uri="{FF2B5EF4-FFF2-40B4-BE49-F238E27FC236}">
              <a16:creationId xmlns:a16="http://schemas.microsoft.com/office/drawing/2014/main" id="{00000000-0008-0000-0200-000004020000}"/>
            </a:ext>
          </a:extLst>
        </xdr:cNvPr>
        <xdr:cNvSpPr txBox="1"/>
      </xdr:nvSpPr>
      <xdr:spPr>
        <a:xfrm>
          <a:off x="15266044"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1922</xdr:rowOff>
    </xdr:from>
    <xdr:ext cx="405111" cy="259045"/>
    <xdr:sp macro="" textlink="">
      <xdr:nvSpPr>
        <xdr:cNvPr id="517" name="n_2mainValue【一般廃棄物処理施設】&#10;有形固定資産減価償却率">
          <a:extLst>
            <a:ext uri="{FF2B5EF4-FFF2-40B4-BE49-F238E27FC236}">
              <a16:creationId xmlns:a16="http://schemas.microsoft.com/office/drawing/2014/main" id="{00000000-0008-0000-0200-000005020000}"/>
            </a:ext>
          </a:extLst>
        </xdr:cNvPr>
        <xdr:cNvSpPr txBox="1"/>
      </xdr:nvSpPr>
      <xdr:spPr>
        <a:xfrm>
          <a:off x="14389744"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137812</xdr:rowOff>
    </xdr:from>
    <xdr:ext cx="405111" cy="259045"/>
    <xdr:sp macro="" textlink="">
      <xdr:nvSpPr>
        <xdr:cNvPr id="518" name="n_3mainValue【一般廃棄物処理施設】&#10;有形固定資産減価償却率">
          <a:extLst>
            <a:ext uri="{FF2B5EF4-FFF2-40B4-BE49-F238E27FC236}">
              <a16:creationId xmlns:a16="http://schemas.microsoft.com/office/drawing/2014/main" id="{00000000-0008-0000-0200-000006020000}"/>
            </a:ext>
          </a:extLst>
        </xdr:cNvPr>
        <xdr:cNvSpPr txBox="1"/>
      </xdr:nvSpPr>
      <xdr:spPr>
        <a:xfrm>
          <a:off x="13500744" y="613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76852</xdr:rowOff>
    </xdr:from>
    <xdr:ext cx="405111" cy="259045"/>
    <xdr:sp macro="" textlink="">
      <xdr:nvSpPr>
        <xdr:cNvPr id="519" name="n_4mainValue【一般廃棄物処理施設】&#10;有形固定資産減価償却率">
          <a:extLst>
            <a:ext uri="{FF2B5EF4-FFF2-40B4-BE49-F238E27FC236}">
              <a16:creationId xmlns:a16="http://schemas.microsoft.com/office/drawing/2014/main" id="{00000000-0008-0000-0200-000007020000}"/>
            </a:ext>
          </a:extLst>
        </xdr:cNvPr>
        <xdr:cNvSpPr txBox="1"/>
      </xdr:nvSpPr>
      <xdr:spPr>
        <a:xfrm>
          <a:off x="12611744" y="607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0" name="正方形/長方形 519">
          <a:extLst>
            <a:ext uri="{FF2B5EF4-FFF2-40B4-BE49-F238E27FC236}">
              <a16:creationId xmlns:a16="http://schemas.microsoft.com/office/drawing/2014/main" id="{00000000-0008-0000-0200-000008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1" name="正方形/長方形 520">
          <a:extLst>
            <a:ext uri="{FF2B5EF4-FFF2-40B4-BE49-F238E27FC236}">
              <a16:creationId xmlns:a16="http://schemas.microsoft.com/office/drawing/2014/main" id="{00000000-0008-0000-0200-000009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2" name="正方形/長方形 521">
          <a:extLst>
            <a:ext uri="{FF2B5EF4-FFF2-40B4-BE49-F238E27FC236}">
              <a16:creationId xmlns:a16="http://schemas.microsoft.com/office/drawing/2014/main" id="{00000000-0008-0000-0200-00000A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3" name="正方形/長方形 522">
          <a:extLst>
            <a:ext uri="{FF2B5EF4-FFF2-40B4-BE49-F238E27FC236}">
              <a16:creationId xmlns:a16="http://schemas.microsoft.com/office/drawing/2014/main" id="{00000000-0008-0000-0200-00000B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4" name="正方形/長方形 523">
          <a:extLst>
            <a:ext uri="{FF2B5EF4-FFF2-40B4-BE49-F238E27FC236}">
              <a16:creationId xmlns:a16="http://schemas.microsoft.com/office/drawing/2014/main" id="{00000000-0008-0000-0200-00000C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5" name="正方形/長方形 524">
          <a:extLst>
            <a:ext uri="{FF2B5EF4-FFF2-40B4-BE49-F238E27FC236}">
              <a16:creationId xmlns:a16="http://schemas.microsoft.com/office/drawing/2014/main" id="{00000000-0008-0000-0200-00000D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6" name="正方形/長方形 525">
          <a:extLst>
            <a:ext uri="{FF2B5EF4-FFF2-40B4-BE49-F238E27FC236}">
              <a16:creationId xmlns:a16="http://schemas.microsoft.com/office/drawing/2014/main" id="{00000000-0008-0000-0200-00000E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7" name="正方形/長方形 526">
          <a:extLst>
            <a:ext uri="{FF2B5EF4-FFF2-40B4-BE49-F238E27FC236}">
              <a16:creationId xmlns:a16="http://schemas.microsoft.com/office/drawing/2014/main" id="{00000000-0008-0000-0200-00000F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8" name="テキスト ボックス 527">
          <a:extLst>
            <a:ext uri="{FF2B5EF4-FFF2-40B4-BE49-F238E27FC236}">
              <a16:creationId xmlns:a16="http://schemas.microsoft.com/office/drawing/2014/main" id="{00000000-0008-0000-0200-000010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29" name="直線コネクタ 528">
          <a:extLst>
            <a:ext uri="{FF2B5EF4-FFF2-40B4-BE49-F238E27FC236}">
              <a16:creationId xmlns:a16="http://schemas.microsoft.com/office/drawing/2014/main" id="{00000000-0008-0000-0200-000011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530" name="直線コネクタ 529">
          <a:extLst>
            <a:ext uri="{FF2B5EF4-FFF2-40B4-BE49-F238E27FC236}">
              <a16:creationId xmlns:a16="http://schemas.microsoft.com/office/drawing/2014/main" id="{00000000-0008-0000-0200-000012020000}"/>
            </a:ext>
          </a:extLst>
        </xdr:cNvPr>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531" name="テキスト ボックス 530">
          <a:extLst>
            <a:ext uri="{FF2B5EF4-FFF2-40B4-BE49-F238E27FC236}">
              <a16:creationId xmlns:a16="http://schemas.microsoft.com/office/drawing/2014/main" id="{00000000-0008-0000-0200-000013020000}"/>
            </a:ext>
          </a:extLst>
        </xdr:cNvPr>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32" name="直線コネクタ 531">
          <a:extLst>
            <a:ext uri="{FF2B5EF4-FFF2-40B4-BE49-F238E27FC236}">
              <a16:creationId xmlns:a16="http://schemas.microsoft.com/office/drawing/2014/main" id="{00000000-0008-0000-0200-000014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33" name="テキスト ボックス 532">
          <a:extLst>
            <a:ext uri="{FF2B5EF4-FFF2-40B4-BE49-F238E27FC236}">
              <a16:creationId xmlns:a16="http://schemas.microsoft.com/office/drawing/2014/main" id="{00000000-0008-0000-0200-00001502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534" name="直線コネクタ 533">
          <a:extLst>
            <a:ext uri="{FF2B5EF4-FFF2-40B4-BE49-F238E27FC236}">
              <a16:creationId xmlns:a16="http://schemas.microsoft.com/office/drawing/2014/main" id="{00000000-0008-0000-0200-000016020000}"/>
            </a:ext>
          </a:extLst>
        </xdr:cNvPr>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535" name="テキスト ボックス 534">
          <a:extLst>
            <a:ext uri="{FF2B5EF4-FFF2-40B4-BE49-F238E27FC236}">
              <a16:creationId xmlns:a16="http://schemas.microsoft.com/office/drawing/2014/main" id="{00000000-0008-0000-0200-000017020000}"/>
            </a:ext>
          </a:extLst>
        </xdr:cNvPr>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36" name="直線コネクタ 535">
          <a:extLst>
            <a:ext uri="{FF2B5EF4-FFF2-40B4-BE49-F238E27FC236}">
              <a16:creationId xmlns:a16="http://schemas.microsoft.com/office/drawing/2014/main" id="{00000000-0008-0000-0200-000018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37" name="テキスト ボックス 536">
          <a:extLst>
            <a:ext uri="{FF2B5EF4-FFF2-40B4-BE49-F238E27FC236}">
              <a16:creationId xmlns:a16="http://schemas.microsoft.com/office/drawing/2014/main" id="{00000000-0008-0000-0200-000019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38" name="【一般廃棄物処理施設】&#10;一人当たり有形固定資産（償却資産）額グラフ枠">
          <a:extLst>
            <a:ext uri="{FF2B5EF4-FFF2-40B4-BE49-F238E27FC236}">
              <a16:creationId xmlns:a16="http://schemas.microsoft.com/office/drawing/2014/main" id="{00000000-0008-0000-0200-00001A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21136</xdr:rowOff>
    </xdr:from>
    <xdr:to>
      <xdr:col>116</xdr:col>
      <xdr:colOff>62864</xdr:colOff>
      <xdr:row>41</xdr:row>
      <xdr:rowOff>18599</xdr:rowOff>
    </xdr:to>
    <xdr:cxnSp macro="">
      <xdr:nvCxnSpPr>
        <xdr:cNvPr id="539" name="直線コネクタ 538">
          <a:extLst>
            <a:ext uri="{FF2B5EF4-FFF2-40B4-BE49-F238E27FC236}">
              <a16:creationId xmlns:a16="http://schemas.microsoft.com/office/drawing/2014/main" id="{00000000-0008-0000-0200-00001B020000}"/>
            </a:ext>
          </a:extLst>
        </xdr:cNvPr>
        <xdr:cNvCxnSpPr/>
      </xdr:nvCxnSpPr>
      <xdr:spPr>
        <a:xfrm flipV="1">
          <a:off x="22160864" y="5850436"/>
          <a:ext cx="0" cy="1197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22426</xdr:rowOff>
    </xdr:from>
    <xdr:ext cx="313932" cy="259045"/>
    <xdr:sp macro="" textlink="">
      <xdr:nvSpPr>
        <xdr:cNvPr id="540" name="【一般廃棄物処理施設】&#10;一人当たり有形固定資産（償却資産）額最小値テキスト">
          <a:extLst>
            <a:ext uri="{FF2B5EF4-FFF2-40B4-BE49-F238E27FC236}">
              <a16:creationId xmlns:a16="http://schemas.microsoft.com/office/drawing/2014/main" id="{00000000-0008-0000-0200-00001C020000}"/>
            </a:ext>
          </a:extLst>
        </xdr:cNvPr>
        <xdr:cNvSpPr txBox="1"/>
      </xdr:nvSpPr>
      <xdr:spPr>
        <a:xfrm>
          <a:off x="22199600" y="70518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18599</xdr:rowOff>
    </xdr:from>
    <xdr:to>
      <xdr:col>116</xdr:col>
      <xdr:colOff>152400</xdr:colOff>
      <xdr:row>41</xdr:row>
      <xdr:rowOff>18599</xdr:rowOff>
    </xdr:to>
    <xdr:cxnSp macro="">
      <xdr:nvCxnSpPr>
        <xdr:cNvPr id="541" name="直線コネクタ 540">
          <a:extLst>
            <a:ext uri="{FF2B5EF4-FFF2-40B4-BE49-F238E27FC236}">
              <a16:creationId xmlns:a16="http://schemas.microsoft.com/office/drawing/2014/main" id="{00000000-0008-0000-0200-00001D020000}"/>
            </a:ext>
          </a:extLst>
        </xdr:cNvPr>
        <xdr:cNvCxnSpPr/>
      </xdr:nvCxnSpPr>
      <xdr:spPr>
        <a:xfrm>
          <a:off x="22072600" y="7048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139263</xdr:rowOff>
    </xdr:from>
    <xdr:ext cx="599010" cy="259045"/>
    <xdr:sp macro="" textlink="">
      <xdr:nvSpPr>
        <xdr:cNvPr id="542" name="【一般廃棄物処理施設】&#10;一人当たり有形固定資産（償却資産）額最大値テキスト">
          <a:extLst>
            <a:ext uri="{FF2B5EF4-FFF2-40B4-BE49-F238E27FC236}">
              <a16:creationId xmlns:a16="http://schemas.microsoft.com/office/drawing/2014/main" id="{00000000-0008-0000-0200-00001E020000}"/>
            </a:ext>
          </a:extLst>
        </xdr:cNvPr>
        <xdr:cNvSpPr txBox="1"/>
      </xdr:nvSpPr>
      <xdr:spPr>
        <a:xfrm>
          <a:off x="22199600" y="5625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21136</xdr:rowOff>
    </xdr:from>
    <xdr:to>
      <xdr:col>116</xdr:col>
      <xdr:colOff>152400</xdr:colOff>
      <xdr:row>34</xdr:row>
      <xdr:rowOff>21136</xdr:rowOff>
    </xdr:to>
    <xdr:cxnSp macro="">
      <xdr:nvCxnSpPr>
        <xdr:cNvPr id="543" name="直線コネクタ 542">
          <a:extLst>
            <a:ext uri="{FF2B5EF4-FFF2-40B4-BE49-F238E27FC236}">
              <a16:creationId xmlns:a16="http://schemas.microsoft.com/office/drawing/2014/main" id="{00000000-0008-0000-0200-00001F020000}"/>
            </a:ext>
          </a:extLst>
        </xdr:cNvPr>
        <xdr:cNvCxnSpPr/>
      </xdr:nvCxnSpPr>
      <xdr:spPr>
        <a:xfrm>
          <a:off x="22072600" y="5850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42055</xdr:rowOff>
    </xdr:from>
    <xdr:ext cx="534377" cy="259045"/>
    <xdr:sp macro="" textlink="">
      <xdr:nvSpPr>
        <xdr:cNvPr id="544" name="【一般廃棄物処理施設】&#10;一人当たり有形固定資産（償却資産）額平均値テキスト">
          <a:extLst>
            <a:ext uri="{FF2B5EF4-FFF2-40B4-BE49-F238E27FC236}">
              <a16:creationId xmlns:a16="http://schemas.microsoft.com/office/drawing/2014/main" id="{00000000-0008-0000-0200-000020020000}"/>
            </a:ext>
          </a:extLst>
        </xdr:cNvPr>
        <xdr:cNvSpPr txBox="1"/>
      </xdr:nvSpPr>
      <xdr:spPr>
        <a:xfrm>
          <a:off x="22199600" y="6557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63628</xdr:rowOff>
    </xdr:from>
    <xdr:to>
      <xdr:col>116</xdr:col>
      <xdr:colOff>114300</xdr:colOff>
      <xdr:row>38</xdr:row>
      <xdr:rowOff>165228</xdr:rowOff>
    </xdr:to>
    <xdr:sp macro="" textlink="">
      <xdr:nvSpPr>
        <xdr:cNvPr id="545" name="フローチャート: 判断 544">
          <a:extLst>
            <a:ext uri="{FF2B5EF4-FFF2-40B4-BE49-F238E27FC236}">
              <a16:creationId xmlns:a16="http://schemas.microsoft.com/office/drawing/2014/main" id="{00000000-0008-0000-0200-000021020000}"/>
            </a:ext>
          </a:extLst>
        </xdr:cNvPr>
        <xdr:cNvSpPr/>
      </xdr:nvSpPr>
      <xdr:spPr>
        <a:xfrm>
          <a:off x="22110700" y="6578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70234</xdr:rowOff>
    </xdr:from>
    <xdr:to>
      <xdr:col>112</xdr:col>
      <xdr:colOff>38100</xdr:colOff>
      <xdr:row>39</xdr:row>
      <xdr:rowOff>384</xdr:rowOff>
    </xdr:to>
    <xdr:sp macro="" textlink="">
      <xdr:nvSpPr>
        <xdr:cNvPr id="546" name="フローチャート: 判断 545">
          <a:extLst>
            <a:ext uri="{FF2B5EF4-FFF2-40B4-BE49-F238E27FC236}">
              <a16:creationId xmlns:a16="http://schemas.microsoft.com/office/drawing/2014/main" id="{00000000-0008-0000-0200-000022020000}"/>
            </a:ext>
          </a:extLst>
        </xdr:cNvPr>
        <xdr:cNvSpPr/>
      </xdr:nvSpPr>
      <xdr:spPr>
        <a:xfrm>
          <a:off x="21272500" y="658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84539</xdr:rowOff>
    </xdr:from>
    <xdr:to>
      <xdr:col>107</xdr:col>
      <xdr:colOff>101600</xdr:colOff>
      <xdr:row>39</xdr:row>
      <xdr:rowOff>14689</xdr:rowOff>
    </xdr:to>
    <xdr:sp macro="" textlink="">
      <xdr:nvSpPr>
        <xdr:cNvPr id="547" name="フローチャート: 判断 546">
          <a:extLst>
            <a:ext uri="{FF2B5EF4-FFF2-40B4-BE49-F238E27FC236}">
              <a16:creationId xmlns:a16="http://schemas.microsoft.com/office/drawing/2014/main" id="{00000000-0008-0000-0200-000023020000}"/>
            </a:ext>
          </a:extLst>
        </xdr:cNvPr>
        <xdr:cNvSpPr/>
      </xdr:nvSpPr>
      <xdr:spPr>
        <a:xfrm>
          <a:off x="20383500" y="659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99964</xdr:rowOff>
    </xdr:from>
    <xdr:to>
      <xdr:col>102</xdr:col>
      <xdr:colOff>165100</xdr:colOff>
      <xdr:row>39</xdr:row>
      <xdr:rowOff>30114</xdr:rowOff>
    </xdr:to>
    <xdr:sp macro="" textlink="">
      <xdr:nvSpPr>
        <xdr:cNvPr id="548" name="フローチャート: 判断 547">
          <a:extLst>
            <a:ext uri="{FF2B5EF4-FFF2-40B4-BE49-F238E27FC236}">
              <a16:creationId xmlns:a16="http://schemas.microsoft.com/office/drawing/2014/main" id="{00000000-0008-0000-0200-000024020000}"/>
            </a:ext>
          </a:extLst>
        </xdr:cNvPr>
        <xdr:cNvSpPr/>
      </xdr:nvSpPr>
      <xdr:spPr>
        <a:xfrm>
          <a:off x="19494500" y="661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106238</xdr:rowOff>
    </xdr:from>
    <xdr:to>
      <xdr:col>98</xdr:col>
      <xdr:colOff>38100</xdr:colOff>
      <xdr:row>39</xdr:row>
      <xdr:rowOff>36388</xdr:rowOff>
    </xdr:to>
    <xdr:sp macro="" textlink="">
      <xdr:nvSpPr>
        <xdr:cNvPr id="549" name="フローチャート: 判断 548">
          <a:extLst>
            <a:ext uri="{FF2B5EF4-FFF2-40B4-BE49-F238E27FC236}">
              <a16:creationId xmlns:a16="http://schemas.microsoft.com/office/drawing/2014/main" id="{00000000-0008-0000-0200-000025020000}"/>
            </a:ext>
          </a:extLst>
        </xdr:cNvPr>
        <xdr:cNvSpPr/>
      </xdr:nvSpPr>
      <xdr:spPr>
        <a:xfrm>
          <a:off x="18605500" y="662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0" name="テキスト ボックス 549">
          <a:extLst>
            <a:ext uri="{FF2B5EF4-FFF2-40B4-BE49-F238E27FC236}">
              <a16:creationId xmlns:a16="http://schemas.microsoft.com/office/drawing/2014/main" id="{00000000-0008-0000-0200-000026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1" name="テキスト ボックス 550">
          <a:extLst>
            <a:ext uri="{FF2B5EF4-FFF2-40B4-BE49-F238E27FC236}">
              <a16:creationId xmlns:a16="http://schemas.microsoft.com/office/drawing/2014/main" id="{00000000-0008-0000-0200-000027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2" name="テキスト ボックス 551">
          <a:extLst>
            <a:ext uri="{FF2B5EF4-FFF2-40B4-BE49-F238E27FC236}">
              <a16:creationId xmlns:a16="http://schemas.microsoft.com/office/drawing/2014/main" id="{00000000-0008-0000-0200-000028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3" name="テキスト ボックス 552">
          <a:extLst>
            <a:ext uri="{FF2B5EF4-FFF2-40B4-BE49-F238E27FC236}">
              <a16:creationId xmlns:a16="http://schemas.microsoft.com/office/drawing/2014/main" id="{00000000-0008-0000-0200-000029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4" name="テキスト ボックス 553">
          <a:extLst>
            <a:ext uri="{FF2B5EF4-FFF2-40B4-BE49-F238E27FC236}">
              <a16:creationId xmlns:a16="http://schemas.microsoft.com/office/drawing/2014/main" id="{00000000-0008-0000-0200-00002A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159000</xdr:rowOff>
    </xdr:from>
    <xdr:to>
      <xdr:col>112</xdr:col>
      <xdr:colOff>38100</xdr:colOff>
      <xdr:row>39</xdr:row>
      <xdr:rowOff>89150</xdr:rowOff>
    </xdr:to>
    <xdr:sp macro="" textlink="">
      <xdr:nvSpPr>
        <xdr:cNvPr id="555" name="楕円 554">
          <a:extLst>
            <a:ext uri="{FF2B5EF4-FFF2-40B4-BE49-F238E27FC236}">
              <a16:creationId xmlns:a16="http://schemas.microsoft.com/office/drawing/2014/main" id="{00000000-0008-0000-0200-00002B020000}"/>
            </a:ext>
          </a:extLst>
        </xdr:cNvPr>
        <xdr:cNvSpPr/>
      </xdr:nvSpPr>
      <xdr:spPr>
        <a:xfrm>
          <a:off x="21272500" y="667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163149</xdr:rowOff>
    </xdr:from>
    <xdr:to>
      <xdr:col>107</xdr:col>
      <xdr:colOff>101600</xdr:colOff>
      <xdr:row>39</xdr:row>
      <xdr:rowOff>93299</xdr:rowOff>
    </xdr:to>
    <xdr:sp macro="" textlink="">
      <xdr:nvSpPr>
        <xdr:cNvPr id="556" name="楕円 555">
          <a:extLst>
            <a:ext uri="{FF2B5EF4-FFF2-40B4-BE49-F238E27FC236}">
              <a16:creationId xmlns:a16="http://schemas.microsoft.com/office/drawing/2014/main" id="{00000000-0008-0000-0200-00002C020000}"/>
            </a:ext>
          </a:extLst>
        </xdr:cNvPr>
        <xdr:cNvSpPr/>
      </xdr:nvSpPr>
      <xdr:spPr>
        <a:xfrm>
          <a:off x="20383500" y="667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38350</xdr:rowOff>
    </xdr:from>
    <xdr:to>
      <xdr:col>111</xdr:col>
      <xdr:colOff>177800</xdr:colOff>
      <xdr:row>39</xdr:row>
      <xdr:rowOff>42499</xdr:rowOff>
    </xdr:to>
    <xdr:cxnSp macro="">
      <xdr:nvCxnSpPr>
        <xdr:cNvPr id="557" name="直線コネクタ 556">
          <a:extLst>
            <a:ext uri="{FF2B5EF4-FFF2-40B4-BE49-F238E27FC236}">
              <a16:creationId xmlns:a16="http://schemas.microsoft.com/office/drawing/2014/main" id="{00000000-0008-0000-0200-00002D020000}"/>
            </a:ext>
          </a:extLst>
        </xdr:cNvPr>
        <xdr:cNvCxnSpPr/>
      </xdr:nvCxnSpPr>
      <xdr:spPr>
        <a:xfrm flipV="1">
          <a:off x="20434300" y="6724900"/>
          <a:ext cx="889000" cy="4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168566</xdr:rowOff>
    </xdr:from>
    <xdr:to>
      <xdr:col>102</xdr:col>
      <xdr:colOff>165100</xdr:colOff>
      <xdr:row>39</xdr:row>
      <xdr:rowOff>98716</xdr:rowOff>
    </xdr:to>
    <xdr:sp macro="" textlink="">
      <xdr:nvSpPr>
        <xdr:cNvPr id="558" name="楕円 557">
          <a:extLst>
            <a:ext uri="{FF2B5EF4-FFF2-40B4-BE49-F238E27FC236}">
              <a16:creationId xmlns:a16="http://schemas.microsoft.com/office/drawing/2014/main" id="{00000000-0008-0000-0200-00002E020000}"/>
            </a:ext>
          </a:extLst>
        </xdr:cNvPr>
        <xdr:cNvSpPr/>
      </xdr:nvSpPr>
      <xdr:spPr>
        <a:xfrm>
          <a:off x="19494500" y="6683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42499</xdr:rowOff>
    </xdr:from>
    <xdr:to>
      <xdr:col>107</xdr:col>
      <xdr:colOff>50800</xdr:colOff>
      <xdr:row>39</xdr:row>
      <xdr:rowOff>47916</xdr:rowOff>
    </xdr:to>
    <xdr:cxnSp macro="">
      <xdr:nvCxnSpPr>
        <xdr:cNvPr id="559" name="直線コネクタ 558">
          <a:extLst>
            <a:ext uri="{FF2B5EF4-FFF2-40B4-BE49-F238E27FC236}">
              <a16:creationId xmlns:a16="http://schemas.microsoft.com/office/drawing/2014/main" id="{00000000-0008-0000-0200-00002F020000}"/>
            </a:ext>
          </a:extLst>
        </xdr:cNvPr>
        <xdr:cNvCxnSpPr/>
      </xdr:nvCxnSpPr>
      <xdr:spPr>
        <a:xfrm flipV="1">
          <a:off x="19545300" y="6729049"/>
          <a:ext cx="889000" cy="5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166977</xdr:rowOff>
    </xdr:from>
    <xdr:to>
      <xdr:col>98</xdr:col>
      <xdr:colOff>38100</xdr:colOff>
      <xdr:row>39</xdr:row>
      <xdr:rowOff>97127</xdr:rowOff>
    </xdr:to>
    <xdr:sp macro="" textlink="">
      <xdr:nvSpPr>
        <xdr:cNvPr id="560" name="楕円 559">
          <a:extLst>
            <a:ext uri="{FF2B5EF4-FFF2-40B4-BE49-F238E27FC236}">
              <a16:creationId xmlns:a16="http://schemas.microsoft.com/office/drawing/2014/main" id="{00000000-0008-0000-0200-000030020000}"/>
            </a:ext>
          </a:extLst>
        </xdr:cNvPr>
        <xdr:cNvSpPr/>
      </xdr:nvSpPr>
      <xdr:spPr>
        <a:xfrm>
          <a:off x="18605500" y="6682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46327</xdr:rowOff>
    </xdr:from>
    <xdr:to>
      <xdr:col>102</xdr:col>
      <xdr:colOff>114300</xdr:colOff>
      <xdr:row>39</xdr:row>
      <xdr:rowOff>47916</xdr:rowOff>
    </xdr:to>
    <xdr:cxnSp macro="">
      <xdr:nvCxnSpPr>
        <xdr:cNvPr id="561" name="直線コネクタ 560">
          <a:extLst>
            <a:ext uri="{FF2B5EF4-FFF2-40B4-BE49-F238E27FC236}">
              <a16:creationId xmlns:a16="http://schemas.microsoft.com/office/drawing/2014/main" id="{00000000-0008-0000-0200-000031020000}"/>
            </a:ext>
          </a:extLst>
        </xdr:cNvPr>
        <xdr:cNvCxnSpPr/>
      </xdr:nvCxnSpPr>
      <xdr:spPr>
        <a:xfrm>
          <a:off x="18656300" y="6732877"/>
          <a:ext cx="889000" cy="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16911</xdr:rowOff>
    </xdr:from>
    <xdr:ext cx="534377" cy="259045"/>
    <xdr:sp macro="" textlink="">
      <xdr:nvSpPr>
        <xdr:cNvPr id="562" name="n_1aveValue【一般廃棄物処理施設】&#10;一人当たり有形固定資産（償却資産）額">
          <a:extLst>
            <a:ext uri="{FF2B5EF4-FFF2-40B4-BE49-F238E27FC236}">
              <a16:creationId xmlns:a16="http://schemas.microsoft.com/office/drawing/2014/main" id="{00000000-0008-0000-0200-000032020000}"/>
            </a:ext>
          </a:extLst>
        </xdr:cNvPr>
        <xdr:cNvSpPr txBox="1"/>
      </xdr:nvSpPr>
      <xdr:spPr>
        <a:xfrm>
          <a:off x="21043411" y="6360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31216</xdr:rowOff>
    </xdr:from>
    <xdr:ext cx="534377" cy="259045"/>
    <xdr:sp macro="" textlink="">
      <xdr:nvSpPr>
        <xdr:cNvPr id="563" name="n_2aveValue【一般廃棄物処理施設】&#10;一人当たり有形固定資産（償却資産）額">
          <a:extLst>
            <a:ext uri="{FF2B5EF4-FFF2-40B4-BE49-F238E27FC236}">
              <a16:creationId xmlns:a16="http://schemas.microsoft.com/office/drawing/2014/main" id="{00000000-0008-0000-0200-000033020000}"/>
            </a:ext>
          </a:extLst>
        </xdr:cNvPr>
        <xdr:cNvSpPr txBox="1"/>
      </xdr:nvSpPr>
      <xdr:spPr>
        <a:xfrm>
          <a:off x="20167111" y="6374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46641</xdr:rowOff>
    </xdr:from>
    <xdr:ext cx="534377" cy="259045"/>
    <xdr:sp macro="" textlink="">
      <xdr:nvSpPr>
        <xdr:cNvPr id="564" name="n_3aveValue【一般廃棄物処理施設】&#10;一人当たり有形固定資産（償却資産）額">
          <a:extLst>
            <a:ext uri="{FF2B5EF4-FFF2-40B4-BE49-F238E27FC236}">
              <a16:creationId xmlns:a16="http://schemas.microsoft.com/office/drawing/2014/main" id="{00000000-0008-0000-0200-000034020000}"/>
            </a:ext>
          </a:extLst>
        </xdr:cNvPr>
        <xdr:cNvSpPr txBox="1"/>
      </xdr:nvSpPr>
      <xdr:spPr>
        <a:xfrm>
          <a:off x="19278111" y="6390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52916</xdr:rowOff>
    </xdr:from>
    <xdr:ext cx="534377" cy="259045"/>
    <xdr:sp macro="" textlink="">
      <xdr:nvSpPr>
        <xdr:cNvPr id="565" name="n_4aveValue【一般廃棄物処理施設】&#10;一人当たり有形固定資産（償却資産）額">
          <a:extLst>
            <a:ext uri="{FF2B5EF4-FFF2-40B4-BE49-F238E27FC236}">
              <a16:creationId xmlns:a16="http://schemas.microsoft.com/office/drawing/2014/main" id="{00000000-0008-0000-0200-000035020000}"/>
            </a:ext>
          </a:extLst>
        </xdr:cNvPr>
        <xdr:cNvSpPr txBox="1"/>
      </xdr:nvSpPr>
      <xdr:spPr>
        <a:xfrm>
          <a:off x="18389111" y="6396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80277</xdr:rowOff>
    </xdr:from>
    <xdr:ext cx="534377" cy="259045"/>
    <xdr:sp macro="" textlink="">
      <xdr:nvSpPr>
        <xdr:cNvPr id="566" name="n_1mainValue【一般廃棄物処理施設】&#10;一人当たり有形固定資産（償却資産）額">
          <a:extLst>
            <a:ext uri="{FF2B5EF4-FFF2-40B4-BE49-F238E27FC236}">
              <a16:creationId xmlns:a16="http://schemas.microsoft.com/office/drawing/2014/main" id="{00000000-0008-0000-0200-000036020000}"/>
            </a:ext>
          </a:extLst>
        </xdr:cNvPr>
        <xdr:cNvSpPr txBox="1"/>
      </xdr:nvSpPr>
      <xdr:spPr>
        <a:xfrm>
          <a:off x="21043411" y="6766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84426</xdr:rowOff>
    </xdr:from>
    <xdr:ext cx="534377" cy="259045"/>
    <xdr:sp macro="" textlink="">
      <xdr:nvSpPr>
        <xdr:cNvPr id="567" name="n_2mainValue【一般廃棄物処理施設】&#10;一人当たり有形固定資産（償却資産）額">
          <a:extLst>
            <a:ext uri="{FF2B5EF4-FFF2-40B4-BE49-F238E27FC236}">
              <a16:creationId xmlns:a16="http://schemas.microsoft.com/office/drawing/2014/main" id="{00000000-0008-0000-0200-000037020000}"/>
            </a:ext>
          </a:extLst>
        </xdr:cNvPr>
        <xdr:cNvSpPr txBox="1"/>
      </xdr:nvSpPr>
      <xdr:spPr>
        <a:xfrm>
          <a:off x="20167111" y="6770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89843</xdr:rowOff>
    </xdr:from>
    <xdr:ext cx="534377" cy="259045"/>
    <xdr:sp macro="" textlink="">
      <xdr:nvSpPr>
        <xdr:cNvPr id="568" name="n_3mainValue【一般廃棄物処理施設】&#10;一人当たり有形固定資産（償却資産）額">
          <a:extLst>
            <a:ext uri="{FF2B5EF4-FFF2-40B4-BE49-F238E27FC236}">
              <a16:creationId xmlns:a16="http://schemas.microsoft.com/office/drawing/2014/main" id="{00000000-0008-0000-0200-000038020000}"/>
            </a:ext>
          </a:extLst>
        </xdr:cNvPr>
        <xdr:cNvSpPr txBox="1"/>
      </xdr:nvSpPr>
      <xdr:spPr>
        <a:xfrm>
          <a:off x="19278111" y="677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88254</xdr:rowOff>
    </xdr:from>
    <xdr:ext cx="534377" cy="259045"/>
    <xdr:sp macro="" textlink="">
      <xdr:nvSpPr>
        <xdr:cNvPr id="569" name="n_4mainValue【一般廃棄物処理施設】&#10;一人当たり有形固定資産（償却資産）額">
          <a:extLst>
            <a:ext uri="{FF2B5EF4-FFF2-40B4-BE49-F238E27FC236}">
              <a16:creationId xmlns:a16="http://schemas.microsoft.com/office/drawing/2014/main" id="{00000000-0008-0000-0200-000039020000}"/>
            </a:ext>
          </a:extLst>
        </xdr:cNvPr>
        <xdr:cNvSpPr txBox="1"/>
      </xdr:nvSpPr>
      <xdr:spPr>
        <a:xfrm>
          <a:off x="18389111" y="677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0" name="正方形/長方形 569">
          <a:extLst>
            <a:ext uri="{FF2B5EF4-FFF2-40B4-BE49-F238E27FC236}">
              <a16:creationId xmlns:a16="http://schemas.microsoft.com/office/drawing/2014/main" id="{00000000-0008-0000-0200-00003A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1" name="正方形/長方形 570">
          <a:extLst>
            <a:ext uri="{FF2B5EF4-FFF2-40B4-BE49-F238E27FC236}">
              <a16:creationId xmlns:a16="http://schemas.microsoft.com/office/drawing/2014/main" id="{00000000-0008-0000-0200-00003B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2" name="正方形/長方形 571">
          <a:extLst>
            <a:ext uri="{FF2B5EF4-FFF2-40B4-BE49-F238E27FC236}">
              <a16:creationId xmlns:a16="http://schemas.microsoft.com/office/drawing/2014/main" id="{00000000-0008-0000-0200-00003C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3" name="正方形/長方形 572">
          <a:extLst>
            <a:ext uri="{FF2B5EF4-FFF2-40B4-BE49-F238E27FC236}">
              <a16:creationId xmlns:a16="http://schemas.microsoft.com/office/drawing/2014/main" id="{00000000-0008-0000-0200-00003D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74" name="正方形/長方形 573">
          <a:extLst>
            <a:ext uri="{FF2B5EF4-FFF2-40B4-BE49-F238E27FC236}">
              <a16:creationId xmlns:a16="http://schemas.microsoft.com/office/drawing/2014/main" id="{00000000-0008-0000-0200-00003E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75" name="正方形/長方形 574">
          <a:extLst>
            <a:ext uri="{FF2B5EF4-FFF2-40B4-BE49-F238E27FC236}">
              <a16:creationId xmlns:a16="http://schemas.microsoft.com/office/drawing/2014/main" id="{00000000-0008-0000-0200-00003F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76" name="正方形/長方形 575">
          <a:extLst>
            <a:ext uri="{FF2B5EF4-FFF2-40B4-BE49-F238E27FC236}">
              <a16:creationId xmlns:a16="http://schemas.microsoft.com/office/drawing/2014/main" id="{00000000-0008-0000-0200-000040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77" name="正方形/長方形 576">
          <a:extLst>
            <a:ext uri="{FF2B5EF4-FFF2-40B4-BE49-F238E27FC236}">
              <a16:creationId xmlns:a16="http://schemas.microsoft.com/office/drawing/2014/main" id="{00000000-0008-0000-0200-000041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78" name="テキスト ボックス 577">
          <a:extLst>
            <a:ext uri="{FF2B5EF4-FFF2-40B4-BE49-F238E27FC236}">
              <a16:creationId xmlns:a16="http://schemas.microsoft.com/office/drawing/2014/main" id="{00000000-0008-0000-0200-000042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79" name="直線コネクタ 578">
          <a:extLst>
            <a:ext uri="{FF2B5EF4-FFF2-40B4-BE49-F238E27FC236}">
              <a16:creationId xmlns:a16="http://schemas.microsoft.com/office/drawing/2014/main" id="{00000000-0008-0000-0200-000043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80" name="テキスト ボックス 579">
          <a:extLst>
            <a:ext uri="{FF2B5EF4-FFF2-40B4-BE49-F238E27FC236}">
              <a16:creationId xmlns:a16="http://schemas.microsoft.com/office/drawing/2014/main" id="{00000000-0008-0000-0200-000044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81" name="直線コネクタ 580">
          <a:extLst>
            <a:ext uri="{FF2B5EF4-FFF2-40B4-BE49-F238E27FC236}">
              <a16:creationId xmlns:a16="http://schemas.microsoft.com/office/drawing/2014/main" id="{00000000-0008-0000-0200-000045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82" name="テキスト ボックス 581">
          <a:extLst>
            <a:ext uri="{FF2B5EF4-FFF2-40B4-BE49-F238E27FC236}">
              <a16:creationId xmlns:a16="http://schemas.microsoft.com/office/drawing/2014/main" id="{00000000-0008-0000-0200-000046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83" name="直線コネクタ 582">
          <a:extLst>
            <a:ext uri="{FF2B5EF4-FFF2-40B4-BE49-F238E27FC236}">
              <a16:creationId xmlns:a16="http://schemas.microsoft.com/office/drawing/2014/main" id="{00000000-0008-0000-0200-000047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84" name="テキスト ボックス 583">
          <a:extLst>
            <a:ext uri="{FF2B5EF4-FFF2-40B4-BE49-F238E27FC236}">
              <a16:creationId xmlns:a16="http://schemas.microsoft.com/office/drawing/2014/main" id="{00000000-0008-0000-0200-000048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85" name="直線コネクタ 584">
          <a:extLst>
            <a:ext uri="{FF2B5EF4-FFF2-40B4-BE49-F238E27FC236}">
              <a16:creationId xmlns:a16="http://schemas.microsoft.com/office/drawing/2014/main" id="{00000000-0008-0000-0200-000049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86" name="テキスト ボックス 585">
          <a:extLst>
            <a:ext uri="{FF2B5EF4-FFF2-40B4-BE49-F238E27FC236}">
              <a16:creationId xmlns:a16="http://schemas.microsoft.com/office/drawing/2014/main" id="{00000000-0008-0000-0200-00004A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87" name="直線コネクタ 586">
          <a:extLst>
            <a:ext uri="{FF2B5EF4-FFF2-40B4-BE49-F238E27FC236}">
              <a16:creationId xmlns:a16="http://schemas.microsoft.com/office/drawing/2014/main" id="{00000000-0008-0000-0200-00004B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88" name="テキスト ボックス 587">
          <a:extLst>
            <a:ext uri="{FF2B5EF4-FFF2-40B4-BE49-F238E27FC236}">
              <a16:creationId xmlns:a16="http://schemas.microsoft.com/office/drawing/2014/main" id="{00000000-0008-0000-0200-00004C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89" name="直線コネクタ 588">
          <a:extLst>
            <a:ext uri="{FF2B5EF4-FFF2-40B4-BE49-F238E27FC236}">
              <a16:creationId xmlns:a16="http://schemas.microsoft.com/office/drawing/2014/main" id="{00000000-0008-0000-0200-00004D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90" name="テキスト ボックス 589">
          <a:extLst>
            <a:ext uri="{FF2B5EF4-FFF2-40B4-BE49-F238E27FC236}">
              <a16:creationId xmlns:a16="http://schemas.microsoft.com/office/drawing/2014/main" id="{00000000-0008-0000-0200-00004E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91" name="直線コネクタ 590">
          <a:extLst>
            <a:ext uri="{FF2B5EF4-FFF2-40B4-BE49-F238E27FC236}">
              <a16:creationId xmlns:a16="http://schemas.microsoft.com/office/drawing/2014/main" id="{00000000-0008-0000-0200-00004F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92" name="テキスト ボックス 591">
          <a:extLst>
            <a:ext uri="{FF2B5EF4-FFF2-40B4-BE49-F238E27FC236}">
              <a16:creationId xmlns:a16="http://schemas.microsoft.com/office/drawing/2014/main" id="{00000000-0008-0000-0200-000050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3" name="直線コネクタ 592">
          <a:extLst>
            <a:ext uri="{FF2B5EF4-FFF2-40B4-BE49-F238E27FC236}">
              <a16:creationId xmlns:a16="http://schemas.microsoft.com/office/drawing/2014/main" id="{00000000-0008-0000-0200-000051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4" name="【保健センター・保健所】&#10;有形固定資産減価償却率グラフ枠">
          <a:extLst>
            <a:ext uri="{FF2B5EF4-FFF2-40B4-BE49-F238E27FC236}">
              <a16:creationId xmlns:a16="http://schemas.microsoft.com/office/drawing/2014/main" id="{00000000-0008-0000-0200-000052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124097</xdr:rowOff>
    </xdr:from>
    <xdr:to>
      <xdr:col>85</xdr:col>
      <xdr:colOff>126364</xdr:colOff>
      <xdr:row>64</xdr:row>
      <xdr:rowOff>130628</xdr:rowOff>
    </xdr:to>
    <xdr:cxnSp macro="">
      <xdr:nvCxnSpPr>
        <xdr:cNvPr id="595" name="直線コネクタ 594">
          <a:extLst>
            <a:ext uri="{FF2B5EF4-FFF2-40B4-BE49-F238E27FC236}">
              <a16:creationId xmlns:a16="http://schemas.microsoft.com/office/drawing/2014/main" id="{00000000-0008-0000-0200-000053020000}"/>
            </a:ext>
          </a:extLst>
        </xdr:cNvPr>
        <xdr:cNvCxnSpPr/>
      </xdr:nvCxnSpPr>
      <xdr:spPr>
        <a:xfrm flipV="1">
          <a:off x="16318864" y="9725297"/>
          <a:ext cx="0" cy="1378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96" name="【保健センター・保健所】&#10;有形固定資産減価償却率最小値テキスト">
          <a:extLst>
            <a:ext uri="{FF2B5EF4-FFF2-40B4-BE49-F238E27FC236}">
              <a16:creationId xmlns:a16="http://schemas.microsoft.com/office/drawing/2014/main" id="{00000000-0008-0000-0200-000054020000}"/>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97" name="直線コネクタ 596">
          <a:extLst>
            <a:ext uri="{FF2B5EF4-FFF2-40B4-BE49-F238E27FC236}">
              <a16:creationId xmlns:a16="http://schemas.microsoft.com/office/drawing/2014/main" id="{00000000-0008-0000-0200-000055020000}"/>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70774</xdr:rowOff>
    </xdr:from>
    <xdr:ext cx="405111" cy="259045"/>
    <xdr:sp macro="" textlink="">
      <xdr:nvSpPr>
        <xdr:cNvPr id="598" name="【保健センター・保健所】&#10;有形固定資産減価償却率最大値テキスト">
          <a:extLst>
            <a:ext uri="{FF2B5EF4-FFF2-40B4-BE49-F238E27FC236}">
              <a16:creationId xmlns:a16="http://schemas.microsoft.com/office/drawing/2014/main" id="{00000000-0008-0000-0200-000056020000}"/>
            </a:ext>
          </a:extLst>
        </xdr:cNvPr>
        <xdr:cNvSpPr txBox="1"/>
      </xdr:nvSpPr>
      <xdr:spPr>
        <a:xfrm>
          <a:off x="16357600" y="9500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124097</xdr:rowOff>
    </xdr:from>
    <xdr:to>
      <xdr:col>86</xdr:col>
      <xdr:colOff>25400</xdr:colOff>
      <xdr:row>56</xdr:row>
      <xdr:rowOff>124097</xdr:rowOff>
    </xdr:to>
    <xdr:cxnSp macro="">
      <xdr:nvCxnSpPr>
        <xdr:cNvPr id="599" name="直線コネクタ 598">
          <a:extLst>
            <a:ext uri="{FF2B5EF4-FFF2-40B4-BE49-F238E27FC236}">
              <a16:creationId xmlns:a16="http://schemas.microsoft.com/office/drawing/2014/main" id="{00000000-0008-0000-0200-000057020000}"/>
            </a:ext>
          </a:extLst>
        </xdr:cNvPr>
        <xdr:cNvCxnSpPr/>
      </xdr:nvCxnSpPr>
      <xdr:spPr>
        <a:xfrm>
          <a:off x="16230600" y="9725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102343</xdr:rowOff>
    </xdr:from>
    <xdr:ext cx="405111" cy="259045"/>
    <xdr:sp macro="" textlink="">
      <xdr:nvSpPr>
        <xdr:cNvPr id="600" name="【保健センター・保健所】&#10;有形固定資産減価償却率平均値テキスト">
          <a:extLst>
            <a:ext uri="{FF2B5EF4-FFF2-40B4-BE49-F238E27FC236}">
              <a16:creationId xmlns:a16="http://schemas.microsoft.com/office/drawing/2014/main" id="{00000000-0008-0000-0200-000058020000}"/>
            </a:ext>
          </a:extLst>
        </xdr:cNvPr>
        <xdr:cNvSpPr txBox="1"/>
      </xdr:nvSpPr>
      <xdr:spPr>
        <a:xfrm>
          <a:off x="16357600" y="10217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123916</xdr:rowOff>
    </xdr:from>
    <xdr:to>
      <xdr:col>85</xdr:col>
      <xdr:colOff>177800</xdr:colOff>
      <xdr:row>60</xdr:row>
      <xdr:rowOff>54066</xdr:rowOff>
    </xdr:to>
    <xdr:sp macro="" textlink="">
      <xdr:nvSpPr>
        <xdr:cNvPr id="601" name="フローチャート: 判断 600">
          <a:extLst>
            <a:ext uri="{FF2B5EF4-FFF2-40B4-BE49-F238E27FC236}">
              <a16:creationId xmlns:a16="http://schemas.microsoft.com/office/drawing/2014/main" id="{00000000-0008-0000-0200-000059020000}"/>
            </a:ext>
          </a:extLst>
        </xdr:cNvPr>
        <xdr:cNvSpPr/>
      </xdr:nvSpPr>
      <xdr:spPr>
        <a:xfrm>
          <a:off x="16268700" y="102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159838</xdr:rowOff>
    </xdr:from>
    <xdr:to>
      <xdr:col>81</xdr:col>
      <xdr:colOff>101600</xdr:colOff>
      <xdr:row>59</xdr:row>
      <xdr:rowOff>89988</xdr:rowOff>
    </xdr:to>
    <xdr:sp macro="" textlink="">
      <xdr:nvSpPr>
        <xdr:cNvPr id="602" name="フローチャート: 判断 601">
          <a:extLst>
            <a:ext uri="{FF2B5EF4-FFF2-40B4-BE49-F238E27FC236}">
              <a16:creationId xmlns:a16="http://schemas.microsoft.com/office/drawing/2014/main" id="{00000000-0008-0000-0200-00005A020000}"/>
            </a:ext>
          </a:extLst>
        </xdr:cNvPr>
        <xdr:cNvSpPr/>
      </xdr:nvSpPr>
      <xdr:spPr>
        <a:xfrm>
          <a:off x="15430500" y="1010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130447</xdr:rowOff>
    </xdr:from>
    <xdr:to>
      <xdr:col>76</xdr:col>
      <xdr:colOff>165100</xdr:colOff>
      <xdr:row>59</xdr:row>
      <xdr:rowOff>60597</xdr:rowOff>
    </xdr:to>
    <xdr:sp macro="" textlink="">
      <xdr:nvSpPr>
        <xdr:cNvPr id="603" name="フローチャート: 判断 602">
          <a:extLst>
            <a:ext uri="{FF2B5EF4-FFF2-40B4-BE49-F238E27FC236}">
              <a16:creationId xmlns:a16="http://schemas.microsoft.com/office/drawing/2014/main" id="{00000000-0008-0000-0200-00005B020000}"/>
            </a:ext>
          </a:extLst>
        </xdr:cNvPr>
        <xdr:cNvSpPr/>
      </xdr:nvSpPr>
      <xdr:spPr>
        <a:xfrm>
          <a:off x="14541500" y="1007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109220</xdr:rowOff>
    </xdr:from>
    <xdr:to>
      <xdr:col>72</xdr:col>
      <xdr:colOff>38100</xdr:colOff>
      <xdr:row>59</xdr:row>
      <xdr:rowOff>39370</xdr:rowOff>
    </xdr:to>
    <xdr:sp macro="" textlink="">
      <xdr:nvSpPr>
        <xdr:cNvPr id="604" name="フローチャート: 判断 603">
          <a:extLst>
            <a:ext uri="{FF2B5EF4-FFF2-40B4-BE49-F238E27FC236}">
              <a16:creationId xmlns:a16="http://schemas.microsoft.com/office/drawing/2014/main" id="{00000000-0008-0000-0200-00005C020000}"/>
            </a:ext>
          </a:extLst>
        </xdr:cNvPr>
        <xdr:cNvSpPr/>
      </xdr:nvSpPr>
      <xdr:spPr>
        <a:xfrm>
          <a:off x="13652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101056</xdr:rowOff>
    </xdr:from>
    <xdr:to>
      <xdr:col>67</xdr:col>
      <xdr:colOff>101600</xdr:colOff>
      <xdr:row>59</xdr:row>
      <xdr:rowOff>31206</xdr:rowOff>
    </xdr:to>
    <xdr:sp macro="" textlink="">
      <xdr:nvSpPr>
        <xdr:cNvPr id="605" name="フローチャート: 判断 604">
          <a:extLst>
            <a:ext uri="{FF2B5EF4-FFF2-40B4-BE49-F238E27FC236}">
              <a16:creationId xmlns:a16="http://schemas.microsoft.com/office/drawing/2014/main" id="{00000000-0008-0000-0200-00005D020000}"/>
            </a:ext>
          </a:extLst>
        </xdr:cNvPr>
        <xdr:cNvSpPr/>
      </xdr:nvSpPr>
      <xdr:spPr>
        <a:xfrm>
          <a:off x="12763500" y="10045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00000000-0008-0000-0200-00005E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00000000-0008-0000-0200-00005F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00000000-0008-0000-0200-000060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00000000-0008-0000-0200-000061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00000000-0008-0000-0200-000062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70031</xdr:rowOff>
    </xdr:from>
    <xdr:to>
      <xdr:col>81</xdr:col>
      <xdr:colOff>101600</xdr:colOff>
      <xdr:row>57</xdr:row>
      <xdr:rowOff>181</xdr:rowOff>
    </xdr:to>
    <xdr:sp macro="" textlink="">
      <xdr:nvSpPr>
        <xdr:cNvPr id="611" name="楕円 610">
          <a:extLst>
            <a:ext uri="{FF2B5EF4-FFF2-40B4-BE49-F238E27FC236}">
              <a16:creationId xmlns:a16="http://schemas.microsoft.com/office/drawing/2014/main" id="{00000000-0008-0000-0200-000063020000}"/>
            </a:ext>
          </a:extLst>
        </xdr:cNvPr>
        <xdr:cNvSpPr/>
      </xdr:nvSpPr>
      <xdr:spPr>
        <a:xfrm>
          <a:off x="15430500" y="967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56</xdr:row>
      <xdr:rowOff>34109</xdr:rowOff>
    </xdr:from>
    <xdr:to>
      <xdr:col>76</xdr:col>
      <xdr:colOff>165100</xdr:colOff>
      <xdr:row>56</xdr:row>
      <xdr:rowOff>135709</xdr:rowOff>
    </xdr:to>
    <xdr:sp macro="" textlink="">
      <xdr:nvSpPr>
        <xdr:cNvPr id="612" name="楕円 611">
          <a:extLst>
            <a:ext uri="{FF2B5EF4-FFF2-40B4-BE49-F238E27FC236}">
              <a16:creationId xmlns:a16="http://schemas.microsoft.com/office/drawing/2014/main" id="{00000000-0008-0000-0200-000064020000}"/>
            </a:ext>
          </a:extLst>
        </xdr:cNvPr>
        <xdr:cNvSpPr/>
      </xdr:nvSpPr>
      <xdr:spPr>
        <a:xfrm>
          <a:off x="14541500" y="963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84909</xdr:rowOff>
    </xdr:from>
    <xdr:to>
      <xdr:col>81</xdr:col>
      <xdr:colOff>50800</xdr:colOff>
      <xdr:row>56</xdr:row>
      <xdr:rowOff>120831</xdr:rowOff>
    </xdr:to>
    <xdr:cxnSp macro="">
      <xdr:nvCxnSpPr>
        <xdr:cNvPr id="613" name="直線コネクタ 612">
          <a:extLst>
            <a:ext uri="{FF2B5EF4-FFF2-40B4-BE49-F238E27FC236}">
              <a16:creationId xmlns:a16="http://schemas.microsoft.com/office/drawing/2014/main" id="{00000000-0008-0000-0200-000065020000}"/>
            </a:ext>
          </a:extLst>
        </xdr:cNvPr>
        <xdr:cNvCxnSpPr/>
      </xdr:nvCxnSpPr>
      <xdr:spPr>
        <a:xfrm>
          <a:off x="14592300" y="9686109"/>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169635</xdr:rowOff>
    </xdr:from>
    <xdr:to>
      <xdr:col>72</xdr:col>
      <xdr:colOff>38100</xdr:colOff>
      <xdr:row>56</xdr:row>
      <xdr:rowOff>99785</xdr:rowOff>
    </xdr:to>
    <xdr:sp macro="" textlink="">
      <xdr:nvSpPr>
        <xdr:cNvPr id="614" name="楕円 613">
          <a:extLst>
            <a:ext uri="{FF2B5EF4-FFF2-40B4-BE49-F238E27FC236}">
              <a16:creationId xmlns:a16="http://schemas.microsoft.com/office/drawing/2014/main" id="{00000000-0008-0000-0200-000066020000}"/>
            </a:ext>
          </a:extLst>
        </xdr:cNvPr>
        <xdr:cNvSpPr/>
      </xdr:nvSpPr>
      <xdr:spPr>
        <a:xfrm>
          <a:off x="13652500" y="959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48985</xdr:rowOff>
    </xdr:from>
    <xdr:to>
      <xdr:col>76</xdr:col>
      <xdr:colOff>114300</xdr:colOff>
      <xdr:row>56</xdr:row>
      <xdr:rowOff>84909</xdr:rowOff>
    </xdr:to>
    <xdr:cxnSp macro="">
      <xdr:nvCxnSpPr>
        <xdr:cNvPr id="615" name="直線コネクタ 614">
          <a:extLst>
            <a:ext uri="{FF2B5EF4-FFF2-40B4-BE49-F238E27FC236}">
              <a16:creationId xmlns:a16="http://schemas.microsoft.com/office/drawing/2014/main" id="{00000000-0008-0000-0200-000067020000}"/>
            </a:ext>
          </a:extLst>
        </xdr:cNvPr>
        <xdr:cNvCxnSpPr/>
      </xdr:nvCxnSpPr>
      <xdr:spPr>
        <a:xfrm>
          <a:off x="13703300" y="9650185"/>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133713</xdr:rowOff>
    </xdr:from>
    <xdr:to>
      <xdr:col>67</xdr:col>
      <xdr:colOff>101600</xdr:colOff>
      <xdr:row>56</xdr:row>
      <xdr:rowOff>63863</xdr:rowOff>
    </xdr:to>
    <xdr:sp macro="" textlink="">
      <xdr:nvSpPr>
        <xdr:cNvPr id="616" name="楕円 615">
          <a:extLst>
            <a:ext uri="{FF2B5EF4-FFF2-40B4-BE49-F238E27FC236}">
              <a16:creationId xmlns:a16="http://schemas.microsoft.com/office/drawing/2014/main" id="{00000000-0008-0000-0200-000068020000}"/>
            </a:ext>
          </a:extLst>
        </xdr:cNvPr>
        <xdr:cNvSpPr/>
      </xdr:nvSpPr>
      <xdr:spPr>
        <a:xfrm>
          <a:off x="12763500" y="956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13063</xdr:rowOff>
    </xdr:from>
    <xdr:to>
      <xdr:col>71</xdr:col>
      <xdr:colOff>177800</xdr:colOff>
      <xdr:row>56</xdr:row>
      <xdr:rowOff>48985</xdr:rowOff>
    </xdr:to>
    <xdr:cxnSp macro="">
      <xdr:nvCxnSpPr>
        <xdr:cNvPr id="617" name="直線コネクタ 616">
          <a:extLst>
            <a:ext uri="{FF2B5EF4-FFF2-40B4-BE49-F238E27FC236}">
              <a16:creationId xmlns:a16="http://schemas.microsoft.com/office/drawing/2014/main" id="{00000000-0008-0000-0200-000069020000}"/>
            </a:ext>
          </a:extLst>
        </xdr:cNvPr>
        <xdr:cNvCxnSpPr/>
      </xdr:nvCxnSpPr>
      <xdr:spPr>
        <a:xfrm>
          <a:off x="12814300" y="9614263"/>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81115</xdr:rowOff>
    </xdr:from>
    <xdr:ext cx="405111" cy="259045"/>
    <xdr:sp macro="" textlink="">
      <xdr:nvSpPr>
        <xdr:cNvPr id="618" name="n_1aveValue【保健センター・保健所】&#10;有形固定資産減価償却率">
          <a:extLst>
            <a:ext uri="{FF2B5EF4-FFF2-40B4-BE49-F238E27FC236}">
              <a16:creationId xmlns:a16="http://schemas.microsoft.com/office/drawing/2014/main" id="{00000000-0008-0000-0200-00006A020000}"/>
            </a:ext>
          </a:extLst>
        </xdr:cNvPr>
        <xdr:cNvSpPr txBox="1"/>
      </xdr:nvSpPr>
      <xdr:spPr>
        <a:xfrm>
          <a:off x="15266044" y="10196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51724</xdr:rowOff>
    </xdr:from>
    <xdr:ext cx="405111" cy="259045"/>
    <xdr:sp macro="" textlink="">
      <xdr:nvSpPr>
        <xdr:cNvPr id="619" name="n_2aveValue【保健センター・保健所】&#10;有形固定資産減価償却率">
          <a:extLst>
            <a:ext uri="{FF2B5EF4-FFF2-40B4-BE49-F238E27FC236}">
              <a16:creationId xmlns:a16="http://schemas.microsoft.com/office/drawing/2014/main" id="{00000000-0008-0000-0200-00006B020000}"/>
            </a:ext>
          </a:extLst>
        </xdr:cNvPr>
        <xdr:cNvSpPr txBox="1"/>
      </xdr:nvSpPr>
      <xdr:spPr>
        <a:xfrm>
          <a:off x="14389744" y="10167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30497</xdr:rowOff>
    </xdr:from>
    <xdr:ext cx="405111" cy="259045"/>
    <xdr:sp macro="" textlink="">
      <xdr:nvSpPr>
        <xdr:cNvPr id="620" name="n_3aveValue【保健センター・保健所】&#10;有形固定資産減価償却率">
          <a:extLst>
            <a:ext uri="{FF2B5EF4-FFF2-40B4-BE49-F238E27FC236}">
              <a16:creationId xmlns:a16="http://schemas.microsoft.com/office/drawing/2014/main" id="{00000000-0008-0000-0200-00006C020000}"/>
            </a:ext>
          </a:extLst>
        </xdr:cNvPr>
        <xdr:cNvSpPr txBox="1"/>
      </xdr:nvSpPr>
      <xdr:spPr>
        <a:xfrm>
          <a:off x="13500744" y="1014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22333</xdr:rowOff>
    </xdr:from>
    <xdr:ext cx="405111" cy="259045"/>
    <xdr:sp macro="" textlink="">
      <xdr:nvSpPr>
        <xdr:cNvPr id="621" name="n_4aveValue【保健センター・保健所】&#10;有形固定資産減価償却率">
          <a:extLst>
            <a:ext uri="{FF2B5EF4-FFF2-40B4-BE49-F238E27FC236}">
              <a16:creationId xmlns:a16="http://schemas.microsoft.com/office/drawing/2014/main" id="{00000000-0008-0000-0200-00006D020000}"/>
            </a:ext>
          </a:extLst>
        </xdr:cNvPr>
        <xdr:cNvSpPr txBox="1"/>
      </xdr:nvSpPr>
      <xdr:spPr>
        <a:xfrm>
          <a:off x="12611744" y="10137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16708</xdr:rowOff>
    </xdr:from>
    <xdr:ext cx="405111" cy="259045"/>
    <xdr:sp macro="" textlink="">
      <xdr:nvSpPr>
        <xdr:cNvPr id="622" name="n_1mainValue【保健センター・保健所】&#10;有形固定資産減価償却率">
          <a:extLst>
            <a:ext uri="{FF2B5EF4-FFF2-40B4-BE49-F238E27FC236}">
              <a16:creationId xmlns:a16="http://schemas.microsoft.com/office/drawing/2014/main" id="{00000000-0008-0000-0200-00006E020000}"/>
            </a:ext>
          </a:extLst>
        </xdr:cNvPr>
        <xdr:cNvSpPr txBox="1"/>
      </xdr:nvSpPr>
      <xdr:spPr>
        <a:xfrm>
          <a:off x="15266044" y="9446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152236</xdr:rowOff>
    </xdr:from>
    <xdr:ext cx="405111" cy="259045"/>
    <xdr:sp macro="" textlink="">
      <xdr:nvSpPr>
        <xdr:cNvPr id="623" name="n_2mainValue【保健センター・保健所】&#10;有形固定資産減価償却率">
          <a:extLst>
            <a:ext uri="{FF2B5EF4-FFF2-40B4-BE49-F238E27FC236}">
              <a16:creationId xmlns:a16="http://schemas.microsoft.com/office/drawing/2014/main" id="{00000000-0008-0000-0200-00006F020000}"/>
            </a:ext>
          </a:extLst>
        </xdr:cNvPr>
        <xdr:cNvSpPr txBox="1"/>
      </xdr:nvSpPr>
      <xdr:spPr>
        <a:xfrm>
          <a:off x="14389744" y="9410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116312</xdr:rowOff>
    </xdr:from>
    <xdr:ext cx="405111" cy="259045"/>
    <xdr:sp macro="" textlink="">
      <xdr:nvSpPr>
        <xdr:cNvPr id="624" name="n_3mainValue【保健センター・保健所】&#10;有形固定資産減価償却率">
          <a:extLst>
            <a:ext uri="{FF2B5EF4-FFF2-40B4-BE49-F238E27FC236}">
              <a16:creationId xmlns:a16="http://schemas.microsoft.com/office/drawing/2014/main" id="{00000000-0008-0000-0200-000070020000}"/>
            </a:ext>
          </a:extLst>
        </xdr:cNvPr>
        <xdr:cNvSpPr txBox="1"/>
      </xdr:nvSpPr>
      <xdr:spPr>
        <a:xfrm>
          <a:off x="13500744" y="9374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54</xdr:row>
      <xdr:rowOff>80390</xdr:rowOff>
    </xdr:from>
    <xdr:ext cx="340478" cy="259045"/>
    <xdr:sp macro="" textlink="">
      <xdr:nvSpPr>
        <xdr:cNvPr id="625" name="n_4mainValue【保健センター・保健所】&#10;有形固定資産減価償却率">
          <a:extLst>
            <a:ext uri="{FF2B5EF4-FFF2-40B4-BE49-F238E27FC236}">
              <a16:creationId xmlns:a16="http://schemas.microsoft.com/office/drawing/2014/main" id="{00000000-0008-0000-0200-000071020000}"/>
            </a:ext>
          </a:extLst>
        </xdr:cNvPr>
        <xdr:cNvSpPr txBox="1"/>
      </xdr:nvSpPr>
      <xdr:spPr>
        <a:xfrm>
          <a:off x="12644061" y="93386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26" name="正方形/長方形 625">
          <a:extLst>
            <a:ext uri="{FF2B5EF4-FFF2-40B4-BE49-F238E27FC236}">
              <a16:creationId xmlns:a16="http://schemas.microsoft.com/office/drawing/2014/main" id="{00000000-0008-0000-0200-000072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27" name="正方形/長方形 626">
          <a:extLst>
            <a:ext uri="{FF2B5EF4-FFF2-40B4-BE49-F238E27FC236}">
              <a16:creationId xmlns:a16="http://schemas.microsoft.com/office/drawing/2014/main" id="{00000000-0008-0000-0200-000073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28" name="正方形/長方形 627">
          <a:extLst>
            <a:ext uri="{FF2B5EF4-FFF2-40B4-BE49-F238E27FC236}">
              <a16:creationId xmlns:a16="http://schemas.microsoft.com/office/drawing/2014/main" id="{00000000-0008-0000-0200-000074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29" name="正方形/長方形 628">
          <a:extLst>
            <a:ext uri="{FF2B5EF4-FFF2-40B4-BE49-F238E27FC236}">
              <a16:creationId xmlns:a16="http://schemas.microsoft.com/office/drawing/2014/main" id="{00000000-0008-0000-0200-000075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0" name="正方形/長方形 629">
          <a:extLst>
            <a:ext uri="{FF2B5EF4-FFF2-40B4-BE49-F238E27FC236}">
              <a16:creationId xmlns:a16="http://schemas.microsoft.com/office/drawing/2014/main" id="{00000000-0008-0000-0200-000076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1" name="正方形/長方形 630">
          <a:extLst>
            <a:ext uri="{FF2B5EF4-FFF2-40B4-BE49-F238E27FC236}">
              <a16:creationId xmlns:a16="http://schemas.microsoft.com/office/drawing/2014/main" id="{00000000-0008-0000-0200-000077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2" name="正方形/長方形 631">
          <a:extLst>
            <a:ext uri="{FF2B5EF4-FFF2-40B4-BE49-F238E27FC236}">
              <a16:creationId xmlns:a16="http://schemas.microsoft.com/office/drawing/2014/main" id="{00000000-0008-0000-0200-000078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33" name="正方形/長方形 632">
          <a:extLst>
            <a:ext uri="{FF2B5EF4-FFF2-40B4-BE49-F238E27FC236}">
              <a16:creationId xmlns:a16="http://schemas.microsoft.com/office/drawing/2014/main" id="{00000000-0008-0000-0200-000079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34" name="テキスト ボックス 633">
          <a:extLst>
            <a:ext uri="{FF2B5EF4-FFF2-40B4-BE49-F238E27FC236}">
              <a16:creationId xmlns:a16="http://schemas.microsoft.com/office/drawing/2014/main" id="{00000000-0008-0000-0200-00007A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35" name="直線コネクタ 634">
          <a:extLst>
            <a:ext uri="{FF2B5EF4-FFF2-40B4-BE49-F238E27FC236}">
              <a16:creationId xmlns:a16="http://schemas.microsoft.com/office/drawing/2014/main" id="{00000000-0008-0000-0200-00007B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36" name="直線コネクタ 635">
          <a:extLst>
            <a:ext uri="{FF2B5EF4-FFF2-40B4-BE49-F238E27FC236}">
              <a16:creationId xmlns:a16="http://schemas.microsoft.com/office/drawing/2014/main" id="{00000000-0008-0000-0200-00007C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37" name="テキスト ボックス 636">
          <a:extLst>
            <a:ext uri="{FF2B5EF4-FFF2-40B4-BE49-F238E27FC236}">
              <a16:creationId xmlns:a16="http://schemas.microsoft.com/office/drawing/2014/main" id="{00000000-0008-0000-0200-00007D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38" name="直線コネクタ 637">
          <a:extLst>
            <a:ext uri="{FF2B5EF4-FFF2-40B4-BE49-F238E27FC236}">
              <a16:creationId xmlns:a16="http://schemas.microsoft.com/office/drawing/2014/main" id="{00000000-0008-0000-0200-00007E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39" name="テキスト ボックス 638">
          <a:extLst>
            <a:ext uri="{FF2B5EF4-FFF2-40B4-BE49-F238E27FC236}">
              <a16:creationId xmlns:a16="http://schemas.microsoft.com/office/drawing/2014/main" id="{00000000-0008-0000-0200-00007F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40" name="直線コネクタ 639">
          <a:extLst>
            <a:ext uri="{FF2B5EF4-FFF2-40B4-BE49-F238E27FC236}">
              <a16:creationId xmlns:a16="http://schemas.microsoft.com/office/drawing/2014/main" id="{00000000-0008-0000-0200-000080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41" name="テキスト ボックス 640">
          <a:extLst>
            <a:ext uri="{FF2B5EF4-FFF2-40B4-BE49-F238E27FC236}">
              <a16:creationId xmlns:a16="http://schemas.microsoft.com/office/drawing/2014/main" id="{00000000-0008-0000-0200-000081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42" name="直線コネクタ 641">
          <a:extLst>
            <a:ext uri="{FF2B5EF4-FFF2-40B4-BE49-F238E27FC236}">
              <a16:creationId xmlns:a16="http://schemas.microsoft.com/office/drawing/2014/main" id="{00000000-0008-0000-0200-000082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43" name="テキスト ボックス 642">
          <a:extLst>
            <a:ext uri="{FF2B5EF4-FFF2-40B4-BE49-F238E27FC236}">
              <a16:creationId xmlns:a16="http://schemas.microsoft.com/office/drawing/2014/main" id="{00000000-0008-0000-0200-000083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44" name="直線コネクタ 643">
          <a:extLst>
            <a:ext uri="{FF2B5EF4-FFF2-40B4-BE49-F238E27FC236}">
              <a16:creationId xmlns:a16="http://schemas.microsoft.com/office/drawing/2014/main" id="{00000000-0008-0000-0200-000084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45" name="テキスト ボックス 644">
          <a:extLst>
            <a:ext uri="{FF2B5EF4-FFF2-40B4-BE49-F238E27FC236}">
              <a16:creationId xmlns:a16="http://schemas.microsoft.com/office/drawing/2014/main" id="{00000000-0008-0000-0200-000085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46" name="【保健センター・保健所】&#10;一人当たり面積グラフ枠">
          <a:extLst>
            <a:ext uri="{FF2B5EF4-FFF2-40B4-BE49-F238E27FC236}">
              <a16:creationId xmlns:a16="http://schemas.microsoft.com/office/drawing/2014/main" id="{00000000-0008-0000-0200-000086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144018</xdr:rowOff>
    </xdr:from>
    <xdr:to>
      <xdr:col>116</xdr:col>
      <xdr:colOff>62864</xdr:colOff>
      <xdr:row>63</xdr:row>
      <xdr:rowOff>144018</xdr:rowOff>
    </xdr:to>
    <xdr:cxnSp macro="">
      <xdr:nvCxnSpPr>
        <xdr:cNvPr id="647" name="直線コネクタ 646">
          <a:extLst>
            <a:ext uri="{FF2B5EF4-FFF2-40B4-BE49-F238E27FC236}">
              <a16:creationId xmlns:a16="http://schemas.microsoft.com/office/drawing/2014/main" id="{00000000-0008-0000-0200-000087020000}"/>
            </a:ext>
          </a:extLst>
        </xdr:cNvPr>
        <xdr:cNvCxnSpPr/>
      </xdr:nvCxnSpPr>
      <xdr:spPr>
        <a:xfrm flipV="1">
          <a:off x="22160864" y="9573768"/>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147845</xdr:rowOff>
    </xdr:from>
    <xdr:ext cx="469744" cy="259045"/>
    <xdr:sp macro="" textlink="">
      <xdr:nvSpPr>
        <xdr:cNvPr id="648" name="【保健センター・保健所】&#10;一人当たり面積最小値テキスト">
          <a:extLst>
            <a:ext uri="{FF2B5EF4-FFF2-40B4-BE49-F238E27FC236}">
              <a16:creationId xmlns:a16="http://schemas.microsoft.com/office/drawing/2014/main" id="{00000000-0008-0000-0200-000088020000}"/>
            </a:ext>
          </a:extLst>
        </xdr:cNvPr>
        <xdr:cNvSpPr txBox="1"/>
      </xdr:nvSpPr>
      <xdr:spPr>
        <a:xfrm>
          <a:off x="22199600" y="1094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144018</xdr:rowOff>
    </xdr:from>
    <xdr:to>
      <xdr:col>116</xdr:col>
      <xdr:colOff>152400</xdr:colOff>
      <xdr:row>63</xdr:row>
      <xdr:rowOff>144018</xdr:rowOff>
    </xdr:to>
    <xdr:cxnSp macro="">
      <xdr:nvCxnSpPr>
        <xdr:cNvPr id="649" name="直線コネクタ 648">
          <a:extLst>
            <a:ext uri="{FF2B5EF4-FFF2-40B4-BE49-F238E27FC236}">
              <a16:creationId xmlns:a16="http://schemas.microsoft.com/office/drawing/2014/main" id="{00000000-0008-0000-0200-000089020000}"/>
            </a:ext>
          </a:extLst>
        </xdr:cNvPr>
        <xdr:cNvCxnSpPr/>
      </xdr:nvCxnSpPr>
      <xdr:spPr>
        <a:xfrm>
          <a:off x="22072600" y="1094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90695</xdr:rowOff>
    </xdr:from>
    <xdr:ext cx="469744" cy="259045"/>
    <xdr:sp macro="" textlink="">
      <xdr:nvSpPr>
        <xdr:cNvPr id="650" name="【保健センター・保健所】&#10;一人当たり面積最大値テキスト">
          <a:extLst>
            <a:ext uri="{FF2B5EF4-FFF2-40B4-BE49-F238E27FC236}">
              <a16:creationId xmlns:a16="http://schemas.microsoft.com/office/drawing/2014/main" id="{00000000-0008-0000-0200-00008A020000}"/>
            </a:ext>
          </a:extLst>
        </xdr:cNvPr>
        <xdr:cNvSpPr txBox="1"/>
      </xdr:nvSpPr>
      <xdr:spPr>
        <a:xfrm>
          <a:off x="22199600" y="934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144018</xdr:rowOff>
    </xdr:from>
    <xdr:to>
      <xdr:col>116</xdr:col>
      <xdr:colOff>152400</xdr:colOff>
      <xdr:row>55</xdr:row>
      <xdr:rowOff>144018</xdr:rowOff>
    </xdr:to>
    <xdr:cxnSp macro="">
      <xdr:nvCxnSpPr>
        <xdr:cNvPr id="651" name="直線コネクタ 650">
          <a:extLst>
            <a:ext uri="{FF2B5EF4-FFF2-40B4-BE49-F238E27FC236}">
              <a16:creationId xmlns:a16="http://schemas.microsoft.com/office/drawing/2014/main" id="{00000000-0008-0000-0200-00008B020000}"/>
            </a:ext>
          </a:extLst>
        </xdr:cNvPr>
        <xdr:cNvCxnSpPr/>
      </xdr:nvCxnSpPr>
      <xdr:spPr>
        <a:xfrm>
          <a:off x="22072600" y="957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105935</xdr:rowOff>
    </xdr:from>
    <xdr:ext cx="469744" cy="259045"/>
    <xdr:sp macro="" textlink="">
      <xdr:nvSpPr>
        <xdr:cNvPr id="652" name="【保健センター・保健所】&#10;一人当たり面積平均値テキスト">
          <a:extLst>
            <a:ext uri="{FF2B5EF4-FFF2-40B4-BE49-F238E27FC236}">
              <a16:creationId xmlns:a16="http://schemas.microsoft.com/office/drawing/2014/main" id="{00000000-0008-0000-0200-00008C020000}"/>
            </a:ext>
          </a:extLst>
        </xdr:cNvPr>
        <xdr:cNvSpPr txBox="1"/>
      </xdr:nvSpPr>
      <xdr:spPr>
        <a:xfrm>
          <a:off x="22199600" y="10735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127508</xdr:rowOff>
    </xdr:from>
    <xdr:to>
      <xdr:col>116</xdr:col>
      <xdr:colOff>114300</xdr:colOff>
      <xdr:row>63</xdr:row>
      <xdr:rowOff>57658</xdr:rowOff>
    </xdr:to>
    <xdr:sp macro="" textlink="">
      <xdr:nvSpPr>
        <xdr:cNvPr id="653" name="フローチャート: 判断 652">
          <a:extLst>
            <a:ext uri="{FF2B5EF4-FFF2-40B4-BE49-F238E27FC236}">
              <a16:creationId xmlns:a16="http://schemas.microsoft.com/office/drawing/2014/main" id="{00000000-0008-0000-0200-00008D020000}"/>
            </a:ext>
          </a:extLst>
        </xdr:cNvPr>
        <xdr:cNvSpPr/>
      </xdr:nvSpPr>
      <xdr:spPr>
        <a:xfrm>
          <a:off x="221107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132080</xdr:rowOff>
    </xdr:from>
    <xdr:to>
      <xdr:col>112</xdr:col>
      <xdr:colOff>38100</xdr:colOff>
      <xdr:row>63</xdr:row>
      <xdr:rowOff>62230</xdr:rowOff>
    </xdr:to>
    <xdr:sp macro="" textlink="">
      <xdr:nvSpPr>
        <xdr:cNvPr id="654" name="フローチャート: 判断 653">
          <a:extLst>
            <a:ext uri="{FF2B5EF4-FFF2-40B4-BE49-F238E27FC236}">
              <a16:creationId xmlns:a16="http://schemas.microsoft.com/office/drawing/2014/main" id="{00000000-0008-0000-0200-00008E020000}"/>
            </a:ext>
          </a:extLst>
        </xdr:cNvPr>
        <xdr:cNvSpPr/>
      </xdr:nvSpPr>
      <xdr:spPr>
        <a:xfrm>
          <a:off x="21272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132080</xdr:rowOff>
    </xdr:from>
    <xdr:to>
      <xdr:col>107</xdr:col>
      <xdr:colOff>101600</xdr:colOff>
      <xdr:row>63</xdr:row>
      <xdr:rowOff>62230</xdr:rowOff>
    </xdr:to>
    <xdr:sp macro="" textlink="">
      <xdr:nvSpPr>
        <xdr:cNvPr id="655" name="フローチャート: 判断 654">
          <a:extLst>
            <a:ext uri="{FF2B5EF4-FFF2-40B4-BE49-F238E27FC236}">
              <a16:creationId xmlns:a16="http://schemas.microsoft.com/office/drawing/2014/main" id="{00000000-0008-0000-0200-00008F020000}"/>
            </a:ext>
          </a:extLst>
        </xdr:cNvPr>
        <xdr:cNvSpPr/>
      </xdr:nvSpPr>
      <xdr:spPr>
        <a:xfrm>
          <a:off x="20383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132080</xdr:rowOff>
    </xdr:from>
    <xdr:to>
      <xdr:col>102</xdr:col>
      <xdr:colOff>165100</xdr:colOff>
      <xdr:row>63</xdr:row>
      <xdr:rowOff>62230</xdr:rowOff>
    </xdr:to>
    <xdr:sp macro="" textlink="">
      <xdr:nvSpPr>
        <xdr:cNvPr id="656" name="フローチャート: 判断 655">
          <a:extLst>
            <a:ext uri="{FF2B5EF4-FFF2-40B4-BE49-F238E27FC236}">
              <a16:creationId xmlns:a16="http://schemas.microsoft.com/office/drawing/2014/main" id="{00000000-0008-0000-0200-000090020000}"/>
            </a:ext>
          </a:extLst>
        </xdr:cNvPr>
        <xdr:cNvSpPr/>
      </xdr:nvSpPr>
      <xdr:spPr>
        <a:xfrm>
          <a:off x="19494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127508</xdr:rowOff>
    </xdr:from>
    <xdr:to>
      <xdr:col>98</xdr:col>
      <xdr:colOff>38100</xdr:colOff>
      <xdr:row>63</xdr:row>
      <xdr:rowOff>57658</xdr:rowOff>
    </xdr:to>
    <xdr:sp macro="" textlink="">
      <xdr:nvSpPr>
        <xdr:cNvPr id="657" name="フローチャート: 判断 656">
          <a:extLst>
            <a:ext uri="{FF2B5EF4-FFF2-40B4-BE49-F238E27FC236}">
              <a16:creationId xmlns:a16="http://schemas.microsoft.com/office/drawing/2014/main" id="{00000000-0008-0000-0200-000091020000}"/>
            </a:ext>
          </a:extLst>
        </xdr:cNvPr>
        <xdr:cNvSpPr/>
      </xdr:nvSpPr>
      <xdr:spPr>
        <a:xfrm>
          <a:off x="18605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58" name="テキスト ボックス 657">
          <a:extLst>
            <a:ext uri="{FF2B5EF4-FFF2-40B4-BE49-F238E27FC236}">
              <a16:creationId xmlns:a16="http://schemas.microsoft.com/office/drawing/2014/main" id="{00000000-0008-0000-0200-000092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59" name="テキスト ボックス 658">
          <a:extLst>
            <a:ext uri="{FF2B5EF4-FFF2-40B4-BE49-F238E27FC236}">
              <a16:creationId xmlns:a16="http://schemas.microsoft.com/office/drawing/2014/main" id="{00000000-0008-0000-0200-000093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60" name="テキスト ボックス 659">
          <a:extLst>
            <a:ext uri="{FF2B5EF4-FFF2-40B4-BE49-F238E27FC236}">
              <a16:creationId xmlns:a16="http://schemas.microsoft.com/office/drawing/2014/main" id="{00000000-0008-0000-0200-000094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61" name="テキスト ボックス 660">
          <a:extLst>
            <a:ext uri="{FF2B5EF4-FFF2-40B4-BE49-F238E27FC236}">
              <a16:creationId xmlns:a16="http://schemas.microsoft.com/office/drawing/2014/main" id="{00000000-0008-0000-0200-000095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62" name="テキスト ボックス 661">
          <a:extLst>
            <a:ext uri="{FF2B5EF4-FFF2-40B4-BE49-F238E27FC236}">
              <a16:creationId xmlns:a16="http://schemas.microsoft.com/office/drawing/2014/main" id="{00000000-0008-0000-0200-000096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33782</xdr:rowOff>
    </xdr:from>
    <xdr:to>
      <xdr:col>112</xdr:col>
      <xdr:colOff>38100</xdr:colOff>
      <xdr:row>61</xdr:row>
      <xdr:rowOff>135382</xdr:rowOff>
    </xdr:to>
    <xdr:sp macro="" textlink="">
      <xdr:nvSpPr>
        <xdr:cNvPr id="663" name="楕円 662">
          <a:extLst>
            <a:ext uri="{FF2B5EF4-FFF2-40B4-BE49-F238E27FC236}">
              <a16:creationId xmlns:a16="http://schemas.microsoft.com/office/drawing/2014/main" id="{00000000-0008-0000-0200-000097020000}"/>
            </a:ext>
          </a:extLst>
        </xdr:cNvPr>
        <xdr:cNvSpPr/>
      </xdr:nvSpPr>
      <xdr:spPr>
        <a:xfrm>
          <a:off x="21272500" y="1049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38354</xdr:rowOff>
    </xdr:from>
    <xdr:to>
      <xdr:col>107</xdr:col>
      <xdr:colOff>101600</xdr:colOff>
      <xdr:row>61</xdr:row>
      <xdr:rowOff>139954</xdr:rowOff>
    </xdr:to>
    <xdr:sp macro="" textlink="">
      <xdr:nvSpPr>
        <xdr:cNvPr id="664" name="楕円 663">
          <a:extLst>
            <a:ext uri="{FF2B5EF4-FFF2-40B4-BE49-F238E27FC236}">
              <a16:creationId xmlns:a16="http://schemas.microsoft.com/office/drawing/2014/main" id="{00000000-0008-0000-0200-000098020000}"/>
            </a:ext>
          </a:extLst>
        </xdr:cNvPr>
        <xdr:cNvSpPr/>
      </xdr:nvSpPr>
      <xdr:spPr>
        <a:xfrm>
          <a:off x="20383500" y="1049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84582</xdr:rowOff>
    </xdr:from>
    <xdr:to>
      <xdr:col>111</xdr:col>
      <xdr:colOff>177800</xdr:colOff>
      <xdr:row>61</xdr:row>
      <xdr:rowOff>89154</xdr:rowOff>
    </xdr:to>
    <xdr:cxnSp macro="">
      <xdr:nvCxnSpPr>
        <xdr:cNvPr id="665" name="直線コネクタ 664">
          <a:extLst>
            <a:ext uri="{FF2B5EF4-FFF2-40B4-BE49-F238E27FC236}">
              <a16:creationId xmlns:a16="http://schemas.microsoft.com/office/drawing/2014/main" id="{00000000-0008-0000-0200-000099020000}"/>
            </a:ext>
          </a:extLst>
        </xdr:cNvPr>
        <xdr:cNvCxnSpPr/>
      </xdr:nvCxnSpPr>
      <xdr:spPr>
        <a:xfrm flipV="1">
          <a:off x="20434300" y="105430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42926</xdr:rowOff>
    </xdr:from>
    <xdr:to>
      <xdr:col>102</xdr:col>
      <xdr:colOff>165100</xdr:colOff>
      <xdr:row>61</xdr:row>
      <xdr:rowOff>144526</xdr:rowOff>
    </xdr:to>
    <xdr:sp macro="" textlink="">
      <xdr:nvSpPr>
        <xdr:cNvPr id="666" name="楕円 665">
          <a:extLst>
            <a:ext uri="{FF2B5EF4-FFF2-40B4-BE49-F238E27FC236}">
              <a16:creationId xmlns:a16="http://schemas.microsoft.com/office/drawing/2014/main" id="{00000000-0008-0000-0200-00009A020000}"/>
            </a:ext>
          </a:extLst>
        </xdr:cNvPr>
        <xdr:cNvSpPr/>
      </xdr:nvSpPr>
      <xdr:spPr>
        <a:xfrm>
          <a:off x="19494500" y="1050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89154</xdr:rowOff>
    </xdr:from>
    <xdr:to>
      <xdr:col>107</xdr:col>
      <xdr:colOff>50800</xdr:colOff>
      <xdr:row>61</xdr:row>
      <xdr:rowOff>93726</xdr:rowOff>
    </xdr:to>
    <xdr:cxnSp macro="">
      <xdr:nvCxnSpPr>
        <xdr:cNvPr id="667" name="直線コネクタ 666">
          <a:extLst>
            <a:ext uri="{FF2B5EF4-FFF2-40B4-BE49-F238E27FC236}">
              <a16:creationId xmlns:a16="http://schemas.microsoft.com/office/drawing/2014/main" id="{00000000-0008-0000-0200-00009B020000}"/>
            </a:ext>
          </a:extLst>
        </xdr:cNvPr>
        <xdr:cNvCxnSpPr/>
      </xdr:nvCxnSpPr>
      <xdr:spPr>
        <a:xfrm flipV="1">
          <a:off x="19545300" y="105476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47498</xdr:rowOff>
    </xdr:from>
    <xdr:to>
      <xdr:col>98</xdr:col>
      <xdr:colOff>38100</xdr:colOff>
      <xdr:row>61</xdr:row>
      <xdr:rowOff>149098</xdr:rowOff>
    </xdr:to>
    <xdr:sp macro="" textlink="">
      <xdr:nvSpPr>
        <xdr:cNvPr id="668" name="楕円 667">
          <a:extLst>
            <a:ext uri="{FF2B5EF4-FFF2-40B4-BE49-F238E27FC236}">
              <a16:creationId xmlns:a16="http://schemas.microsoft.com/office/drawing/2014/main" id="{00000000-0008-0000-0200-00009C020000}"/>
            </a:ext>
          </a:extLst>
        </xdr:cNvPr>
        <xdr:cNvSpPr/>
      </xdr:nvSpPr>
      <xdr:spPr>
        <a:xfrm>
          <a:off x="18605500" y="1050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93726</xdr:rowOff>
    </xdr:from>
    <xdr:to>
      <xdr:col>102</xdr:col>
      <xdr:colOff>114300</xdr:colOff>
      <xdr:row>61</xdr:row>
      <xdr:rowOff>98298</xdr:rowOff>
    </xdr:to>
    <xdr:cxnSp macro="">
      <xdr:nvCxnSpPr>
        <xdr:cNvPr id="669" name="直線コネクタ 668">
          <a:extLst>
            <a:ext uri="{FF2B5EF4-FFF2-40B4-BE49-F238E27FC236}">
              <a16:creationId xmlns:a16="http://schemas.microsoft.com/office/drawing/2014/main" id="{00000000-0008-0000-0200-00009D020000}"/>
            </a:ext>
          </a:extLst>
        </xdr:cNvPr>
        <xdr:cNvCxnSpPr/>
      </xdr:nvCxnSpPr>
      <xdr:spPr>
        <a:xfrm flipV="1">
          <a:off x="18656300" y="105521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53357</xdr:rowOff>
    </xdr:from>
    <xdr:ext cx="469744" cy="259045"/>
    <xdr:sp macro="" textlink="">
      <xdr:nvSpPr>
        <xdr:cNvPr id="670" name="n_1aveValue【保健センター・保健所】&#10;一人当たり面積">
          <a:extLst>
            <a:ext uri="{FF2B5EF4-FFF2-40B4-BE49-F238E27FC236}">
              <a16:creationId xmlns:a16="http://schemas.microsoft.com/office/drawing/2014/main" id="{00000000-0008-0000-0200-00009E020000}"/>
            </a:ext>
          </a:extLst>
        </xdr:cNvPr>
        <xdr:cNvSpPr txBox="1"/>
      </xdr:nvSpPr>
      <xdr:spPr>
        <a:xfrm>
          <a:off x="210757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53357</xdr:rowOff>
    </xdr:from>
    <xdr:ext cx="469744" cy="259045"/>
    <xdr:sp macro="" textlink="">
      <xdr:nvSpPr>
        <xdr:cNvPr id="671" name="n_2aveValue【保健センター・保健所】&#10;一人当たり面積">
          <a:extLst>
            <a:ext uri="{FF2B5EF4-FFF2-40B4-BE49-F238E27FC236}">
              <a16:creationId xmlns:a16="http://schemas.microsoft.com/office/drawing/2014/main" id="{00000000-0008-0000-0200-00009F020000}"/>
            </a:ext>
          </a:extLst>
        </xdr:cNvPr>
        <xdr:cNvSpPr txBox="1"/>
      </xdr:nvSpPr>
      <xdr:spPr>
        <a:xfrm>
          <a:off x="201994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53357</xdr:rowOff>
    </xdr:from>
    <xdr:ext cx="469744" cy="259045"/>
    <xdr:sp macro="" textlink="">
      <xdr:nvSpPr>
        <xdr:cNvPr id="672" name="n_3aveValue【保健センター・保健所】&#10;一人当たり面積">
          <a:extLst>
            <a:ext uri="{FF2B5EF4-FFF2-40B4-BE49-F238E27FC236}">
              <a16:creationId xmlns:a16="http://schemas.microsoft.com/office/drawing/2014/main" id="{00000000-0008-0000-0200-0000A0020000}"/>
            </a:ext>
          </a:extLst>
        </xdr:cNvPr>
        <xdr:cNvSpPr txBox="1"/>
      </xdr:nvSpPr>
      <xdr:spPr>
        <a:xfrm>
          <a:off x="193104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48785</xdr:rowOff>
    </xdr:from>
    <xdr:ext cx="469744" cy="259045"/>
    <xdr:sp macro="" textlink="">
      <xdr:nvSpPr>
        <xdr:cNvPr id="673" name="n_4aveValue【保健センター・保健所】&#10;一人当たり面積">
          <a:extLst>
            <a:ext uri="{FF2B5EF4-FFF2-40B4-BE49-F238E27FC236}">
              <a16:creationId xmlns:a16="http://schemas.microsoft.com/office/drawing/2014/main" id="{00000000-0008-0000-0200-0000A1020000}"/>
            </a:ext>
          </a:extLst>
        </xdr:cNvPr>
        <xdr:cNvSpPr txBox="1"/>
      </xdr:nvSpPr>
      <xdr:spPr>
        <a:xfrm>
          <a:off x="18421427" y="1085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151909</xdr:rowOff>
    </xdr:from>
    <xdr:ext cx="469744" cy="259045"/>
    <xdr:sp macro="" textlink="">
      <xdr:nvSpPr>
        <xdr:cNvPr id="674" name="n_1mainValue【保健センター・保健所】&#10;一人当たり面積">
          <a:extLst>
            <a:ext uri="{FF2B5EF4-FFF2-40B4-BE49-F238E27FC236}">
              <a16:creationId xmlns:a16="http://schemas.microsoft.com/office/drawing/2014/main" id="{00000000-0008-0000-0200-0000A2020000}"/>
            </a:ext>
          </a:extLst>
        </xdr:cNvPr>
        <xdr:cNvSpPr txBox="1"/>
      </xdr:nvSpPr>
      <xdr:spPr>
        <a:xfrm>
          <a:off x="21075727" y="1026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156481</xdr:rowOff>
    </xdr:from>
    <xdr:ext cx="469744" cy="259045"/>
    <xdr:sp macro="" textlink="">
      <xdr:nvSpPr>
        <xdr:cNvPr id="675" name="n_2mainValue【保健センター・保健所】&#10;一人当たり面積">
          <a:extLst>
            <a:ext uri="{FF2B5EF4-FFF2-40B4-BE49-F238E27FC236}">
              <a16:creationId xmlns:a16="http://schemas.microsoft.com/office/drawing/2014/main" id="{00000000-0008-0000-0200-0000A3020000}"/>
            </a:ext>
          </a:extLst>
        </xdr:cNvPr>
        <xdr:cNvSpPr txBox="1"/>
      </xdr:nvSpPr>
      <xdr:spPr>
        <a:xfrm>
          <a:off x="20199427" y="1027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161053</xdr:rowOff>
    </xdr:from>
    <xdr:ext cx="469744" cy="259045"/>
    <xdr:sp macro="" textlink="">
      <xdr:nvSpPr>
        <xdr:cNvPr id="676" name="n_3mainValue【保健センター・保健所】&#10;一人当たり面積">
          <a:extLst>
            <a:ext uri="{FF2B5EF4-FFF2-40B4-BE49-F238E27FC236}">
              <a16:creationId xmlns:a16="http://schemas.microsoft.com/office/drawing/2014/main" id="{00000000-0008-0000-0200-0000A4020000}"/>
            </a:ext>
          </a:extLst>
        </xdr:cNvPr>
        <xdr:cNvSpPr txBox="1"/>
      </xdr:nvSpPr>
      <xdr:spPr>
        <a:xfrm>
          <a:off x="19310427" y="1027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165625</xdr:rowOff>
    </xdr:from>
    <xdr:ext cx="469744" cy="259045"/>
    <xdr:sp macro="" textlink="">
      <xdr:nvSpPr>
        <xdr:cNvPr id="677" name="n_4mainValue【保健センター・保健所】&#10;一人当たり面積">
          <a:extLst>
            <a:ext uri="{FF2B5EF4-FFF2-40B4-BE49-F238E27FC236}">
              <a16:creationId xmlns:a16="http://schemas.microsoft.com/office/drawing/2014/main" id="{00000000-0008-0000-0200-0000A5020000}"/>
            </a:ext>
          </a:extLst>
        </xdr:cNvPr>
        <xdr:cNvSpPr txBox="1"/>
      </xdr:nvSpPr>
      <xdr:spPr>
        <a:xfrm>
          <a:off x="18421427" y="1028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78" name="正方形/長方形 677">
          <a:extLst>
            <a:ext uri="{FF2B5EF4-FFF2-40B4-BE49-F238E27FC236}">
              <a16:creationId xmlns:a16="http://schemas.microsoft.com/office/drawing/2014/main" id="{00000000-0008-0000-0200-0000A6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79" name="正方形/長方形 678">
          <a:extLst>
            <a:ext uri="{FF2B5EF4-FFF2-40B4-BE49-F238E27FC236}">
              <a16:creationId xmlns:a16="http://schemas.microsoft.com/office/drawing/2014/main" id="{00000000-0008-0000-0200-0000A7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80" name="正方形/長方形 679">
          <a:extLst>
            <a:ext uri="{FF2B5EF4-FFF2-40B4-BE49-F238E27FC236}">
              <a16:creationId xmlns:a16="http://schemas.microsoft.com/office/drawing/2014/main" id="{00000000-0008-0000-0200-0000A8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81" name="正方形/長方形 680">
          <a:extLst>
            <a:ext uri="{FF2B5EF4-FFF2-40B4-BE49-F238E27FC236}">
              <a16:creationId xmlns:a16="http://schemas.microsoft.com/office/drawing/2014/main" id="{00000000-0008-0000-0200-0000A9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82" name="正方形/長方形 681">
          <a:extLst>
            <a:ext uri="{FF2B5EF4-FFF2-40B4-BE49-F238E27FC236}">
              <a16:creationId xmlns:a16="http://schemas.microsoft.com/office/drawing/2014/main" id="{00000000-0008-0000-0200-0000AA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83" name="正方形/長方形 682">
          <a:extLst>
            <a:ext uri="{FF2B5EF4-FFF2-40B4-BE49-F238E27FC236}">
              <a16:creationId xmlns:a16="http://schemas.microsoft.com/office/drawing/2014/main" id="{00000000-0008-0000-0200-0000AB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84" name="正方形/長方形 683">
          <a:extLst>
            <a:ext uri="{FF2B5EF4-FFF2-40B4-BE49-F238E27FC236}">
              <a16:creationId xmlns:a16="http://schemas.microsoft.com/office/drawing/2014/main" id="{00000000-0008-0000-0200-0000AC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85" name="正方形/長方形 684">
          <a:extLst>
            <a:ext uri="{FF2B5EF4-FFF2-40B4-BE49-F238E27FC236}">
              <a16:creationId xmlns:a16="http://schemas.microsoft.com/office/drawing/2014/main" id="{00000000-0008-0000-0200-0000AD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86" name="テキスト ボックス 685">
          <a:extLst>
            <a:ext uri="{FF2B5EF4-FFF2-40B4-BE49-F238E27FC236}">
              <a16:creationId xmlns:a16="http://schemas.microsoft.com/office/drawing/2014/main" id="{00000000-0008-0000-0200-0000AE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87" name="直線コネクタ 686">
          <a:extLst>
            <a:ext uri="{FF2B5EF4-FFF2-40B4-BE49-F238E27FC236}">
              <a16:creationId xmlns:a16="http://schemas.microsoft.com/office/drawing/2014/main" id="{00000000-0008-0000-0200-0000AF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88" name="テキスト ボックス 687">
          <a:extLst>
            <a:ext uri="{FF2B5EF4-FFF2-40B4-BE49-F238E27FC236}">
              <a16:creationId xmlns:a16="http://schemas.microsoft.com/office/drawing/2014/main" id="{00000000-0008-0000-0200-0000B0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89" name="直線コネクタ 688">
          <a:extLst>
            <a:ext uri="{FF2B5EF4-FFF2-40B4-BE49-F238E27FC236}">
              <a16:creationId xmlns:a16="http://schemas.microsoft.com/office/drawing/2014/main" id="{00000000-0008-0000-0200-0000B1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90" name="テキスト ボックス 689">
          <a:extLst>
            <a:ext uri="{FF2B5EF4-FFF2-40B4-BE49-F238E27FC236}">
              <a16:creationId xmlns:a16="http://schemas.microsoft.com/office/drawing/2014/main" id="{00000000-0008-0000-0200-0000B2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91" name="直線コネクタ 690">
          <a:extLst>
            <a:ext uri="{FF2B5EF4-FFF2-40B4-BE49-F238E27FC236}">
              <a16:creationId xmlns:a16="http://schemas.microsoft.com/office/drawing/2014/main" id="{00000000-0008-0000-0200-0000B3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92" name="テキスト ボックス 691">
          <a:extLst>
            <a:ext uri="{FF2B5EF4-FFF2-40B4-BE49-F238E27FC236}">
              <a16:creationId xmlns:a16="http://schemas.microsoft.com/office/drawing/2014/main" id="{00000000-0008-0000-0200-0000B4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93" name="直線コネクタ 692">
          <a:extLst>
            <a:ext uri="{FF2B5EF4-FFF2-40B4-BE49-F238E27FC236}">
              <a16:creationId xmlns:a16="http://schemas.microsoft.com/office/drawing/2014/main" id="{00000000-0008-0000-0200-0000B5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94" name="テキスト ボックス 693">
          <a:extLst>
            <a:ext uri="{FF2B5EF4-FFF2-40B4-BE49-F238E27FC236}">
              <a16:creationId xmlns:a16="http://schemas.microsoft.com/office/drawing/2014/main" id="{00000000-0008-0000-0200-0000B6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95" name="直線コネクタ 694">
          <a:extLst>
            <a:ext uri="{FF2B5EF4-FFF2-40B4-BE49-F238E27FC236}">
              <a16:creationId xmlns:a16="http://schemas.microsoft.com/office/drawing/2014/main" id="{00000000-0008-0000-0200-0000B7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96" name="テキスト ボックス 695">
          <a:extLst>
            <a:ext uri="{FF2B5EF4-FFF2-40B4-BE49-F238E27FC236}">
              <a16:creationId xmlns:a16="http://schemas.microsoft.com/office/drawing/2014/main" id="{00000000-0008-0000-0200-0000B8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97" name="直線コネクタ 696">
          <a:extLst>
            <a:ext uri="{FF2B5EF4-FFF2-40B4-BE49-F238E27FC236}">
              <a16:creationId xmlns:a16="http://schemas.microsoft.com/office/drawing/2014/main" id="{00000000-0008-0000-0200-0000B9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98" name="テキスト ボックス 697">
          <a:extLst>
            <a:ext uri="{FF2B5EF4-FFF2-40B4-BE49-F238E27FC236}">
              <a16:creationId xmlns:a16="http://schemas.microsoft.com/office/drawing/2014/main" id="{00000000-0008-0000-0200-0000BA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99" name="直線コネクタ 698">
          <a:extLst>
            <a:ext uri="{FF2B5EF4-FFF2-40B4-BE49-F238E27FC236}">
              <a16:creationId xmlns:a16="http://schemas.microsoft.com/office/drawing/2014/main" id="{00000000-0008-0000-0200-0000BB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00" name="テキスト ボックス 699">
          <a:extLst>
            <a:ext uri="{FF2B5EF4-FFF2-40B4-BE49-F238E27FC236}">
              <a16:creationId xmlns:a16="http://schemas.microsoft.com/office/drawing/2014/main" id="{00000000-0008-0000-0200-0000BC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01" name="直線コネクタ 700">
          <a:extLst>
            <a:ext uri="{FF2B5EF4-FFF2-40B4-BE49-F238E27FC236}">
              <a16:creationId xmlns:a16="http://schemas.microsoft.com/office/drawing/2014/main" id="{00000000-0008-0000-0200-0000BD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2" name="【消防施設】&#10;有形固定資産減価償却率グラフ枠">
          <a:extLst>
            <a:ext uri="{FF2B5EF4-FFF2-40B4-BE49-F238E27FC236}">
              <a16:creationId xmlns:a16="http://schemas.microsoft.com/office/drawing/2014/main" id="{00000000-0008-0000-0200-0000BE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2177</xdr:rowOff>
    </xdr:from>
    <xdr:to>
      <xdr:col>85</xdr:col>
      <xdr:colOff>126364</xdr:colOff>
      <xdr:row>86</xdr:row>
      <xdr:rowOff>168729</xdr:rowOff>
    </xdr:to>
    <xdr:cxnSp macro="">
      <xdr:nvCxnSpPr>
        <xdr:cNvPr id="703" name="直線コネクタ 702">
          <a:extLst>
            <a:ext uri="{FF2B5EF4-FFF2-40B4-BE49-F238E27FC236}">
              <a16:creationId xmlns:a16="http://schemas.microsoft.com/office/drawing/2014/main" id="{00000000-0008-0000-0200-0000BF020000}"/>
            </a:ext>
          </a:extLst>
        </xdr:cNvPr>
        <xdr:cNvCxnSpPr/>
      </xdr:nvCxnSpPr>
      <xdr:spPr>
        <a:xfrm flipV="1">
          <a:off x="16318864" y="13375277"/>
          <a:ext cx="0" cy="1538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04" name="【消防施設】&#10;有形固定資産減価償却率最小値テキスト">
          <a:extLst>
            <a:ext uri="{FF2B5EF4-FFF2-40B4-BE49-F238E27FC236}">
              <a16:creationId xmlns:a16="http://schemas.microsoft.com/office/drawing/2014/main" id="{00000000-0008-0000-0200-0000C0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05" name="直線コネクタ 704">
          <a:extLst>
            <a:ext uri="{FF2B5EF4-FFF2-40B4-BE49-F238E27FC236}">
              <a16:creationId xmlns:a16="http://schemas.microsoft.com/office/drawing/2014/main" id="{00000000-0008-0000-0200-0000C1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120304</xdr:rowOff>
    </xdr:from>
    <xdr:ext cx="340478" cy="259045"/>
    <xdr:sp macro="" textlink="">
      <xdr:nvSpPr>
        <xdr:cNvPr id="706" name="【消防施設】&#10;有形固定資産減価償却率最大値テキスト">
          <a:extLst>
            <a:ext uri="{FF2B5EF4-FFF2-40B4-BE49-F238E27FC236}">
              <a16:creationId xmlns:a16="http://schemas.microsoft.com/office/drawing/2014/main" id="{00000000-0008-0000-0200-0000C2020000}"/>
            </a:ext>
          </a:extLst>
        </xdr:cNvPr>
        <xdr:cNvSpPr txBox="1"/>
      </xdr:nvSpPr>
      <xdr:spPr>
        <a:xfrm>
          <a:off x="16357600" y="131505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2177</xdr:rowOff>
    </xdr:from>
    <xdr:to>
      <xdr:col>86</xdr:col>
      <xdr:colOff>25400</xdr:colOff>
      <xdr:row>78</xdr:row>
      <xdr:rowOff>2177</xdr:rowOff>
    </xdr:to>
    <xdr:cxnSp macro="">
      <xdr:nvCxnSpPr>
        <xdr:cNvPr id="707" name="直線コネクタ 706">
          <a:extLst>
            <a:ext uri="{FF2B5EF4-FFF2-40B4-BE49-F238E27FC236}">
              <a16:creationId xmlns:a16="http://schemas.microsoft.com/office/drawing/2014/main" id="{00000000-0008-0000-0200-0000C3020000}"/>
            </a:ext>
          </a:extLst>
        </xdr:cNvPr>
        <xdr:cNvCxnSpPr/>
      </xdr:nvCxnSpPr>
      <xdr:spPr>
        <a:xfrm>
          <a:off x="16230600" y="1337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73496</xdr:rowOff>
    </xdr:from>
    <xdr:ext cx="405111" cy="259045"/>
    <xdr:sp macro="" textlink="">
      <xdr:nvSpPr>
        <xdr:cNvPr id="708" name="【消防施設】&#10;有形固定資産減価償却率平均値テキスト">
          <a:extLst>
            <a:ext uri="{FF2B5EF4-FFF2-40B4-BE49-F238E27FC236}">
              <a16:creationId xmlns:a16="http://schemas.microsoft.com/office/drawing/2014/main" id="{00000000-0008-0000-0200-0000C4020000}"/>
            </a:ext>
          </a:extLst>
        </xdr:cNvPr>
        <xdr:cNvSpPr txBox="1"/>
      </xdr:nvSpPr>
      <xdr:spPr>
        <a:xfrm>
          <a:off x="16357600" y="143038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95069</xdr:rowOff>
    </xdr:from>
    <xdr:to>
      <xdr:col>85</xdr:col>
      <xdr:colOff>177800</xdr:colOff>
      <xdr:row>84</xdr:row>
      <xdr:rowOff>25219</xdr:rowOff>
    </xdr:to>
    <xdr:sp macro="" textlink="">
      <xdr:nvSpPr>
        <xdr:cNvPr id="709" name="フローチャート: 判断 708">
          <a:extLst>
            <a:ext uri="{FF2B5EF4-FFF2-40B4-BE49-F238E27FC236}">
              <a16:creationId xmlns:a16="http://schemas.microsoft.com/office/drawing/2014/main" id="{00000000-0008-0000-0200-0000C5020000}"/>
            </a:ext>
          </a:extLst>
        </xdr:cNvPr>
        <xdr:cNvSpPr/>
      </xdr:nvSpPr>
      <xdr:spPr>
        <a:xfrm>
          <a:off x="16268700" y="1432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85271</xdr:rowOff>
    </xdr:from>
    <xdr:to>
      <xdr:col>81</xdr:col>
      <xdr:colOff>101600</xdr:colOff>
      <xdr:row>84</xdr:row>
      <xdr:rowOff>15421</xdr:rowOff>
    </xdr:to>
    <xdr:sp macro="" textlink="">
      <xdr:nvSpPr>
        <xdr:cNvPr id="710" name="フローチャート: 判断 709">
          <a:extLst>
            <a:ext uri="{FF2B5EF4-FFF2-40B4-BE49-F238E27FC236}">
              <a16:creationId xmlns:a16="http://schemas.microsoft.com/office/drawing/2014/main" id="{00000000-0008-0000-0200-0000C6020000}"/>
            </a:ext>
          </a:extLst>
        </xdr:cNvPr>
        <xdr:cNvSpPr/>
      </xdr:nvSpPr>
      <xdr:spPr>
        <a:xfrm>
          <a:off x="15430500" y="1431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67311</xdr:rowOff>
    </xdr:from>
    <xdr:to>
      <xdr:col>76</xdr:col>
      <xdr:colOff>165100</xdr:colOff>
      <xdr:row>83</xdr:row>
      <xdr:rowOff>168911</xdr:rowOff>
    </xdr:to>
    <xdr:sp macro="" textlink="">
      <xdr:nvSpPr>
        <xdr:cNvPr id="711" name="フローチャート: 判断 710">
          <a:extLst>
            <a:ext uri="{FF2B5EF4-FFF2-40B4-BE49-F238E27FC236}">
              <a16:creationId xmlns:a16="http://schemas.microsoft.com/office/drawing/2014/main" id="{00000000-0008-0000-0200-0000C7020000}"/>
            </a:ext>
          </a:extLst>
        </xdr:cNvPr>
        <xdr:cNvSpPr/>
      </xdr:nvSpPr>
      <xdr:spPr>
        <a:xfrm>
          <a:off x="14541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57513</xdr:rowOff>
    </xdr:from>
    <xdr:to>
      <xdr:col>72</xdr:col>
      <xdr:colOff>38100</xdr:colOff>
      <xdr:row>83</xdr:row>
      <xdr:rowOff>159113</xdr:rowOff>
    </xdr:to>
    <xdr:sp macro="" textlink="">
      <xdr:nvSpPr>
        <xdr:cNvPr id="712" name="フローチャート: 判断 711">
          <a:extLst>
            <a:ext uri="{FF2B5EF4-FFF2-40B4-BE49-F238E27FC236}">
              <a16:creationId xmlns:a16="http://schemas.microsoft.com/office/drawing/2014/main" id="{00000000-0008-0000-0200-0000C8020000}"/>
            </a:ext>
          </a:extLst>
        </xdr:cNvPr>
        <xdr:cNvSpPr/>
      </xdr:nvSpPr>
      <xdr:spPr>
        <a:xfrm>
          <a:off x="13652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55880</xdr:rowOff>
    </xdr:from>
    <xdr:to>
      <xdr:col>67</xdr:col>
      <xdr:colOff>101600</xdr:colOff>
      <xdr:row>83</xdr:row>
      <xdr:rowOff>157480</xdr:rowOff>
    </xdr:to>
    <xdr:sp macro="" textlink="">
      <xdr:nvSpPr>
        <xdr:cNvPr id="713" name="フローチャート: 判断 712">
          <a:extLst>
            <a:ext uri="{FF2B5EF4-FFF2-40B4-BE49-F238E27FC236}">
              <a16:creationId xmlns:a16="http://schemas.microsoft.com/office/drawing/2014/main" id="{00000000-0008-0000-0200-0000C9020000}"/>
            </a:ext>
          </a:extLst>
        </xdr:cNvPr>
        <xdr:cNvSpPr/>
      </xdr:nvSpPr>
      <xdr:spPr>
        <a:xfrm>
          <a:off x="12763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00000000-0008-0000-0200-0000CA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00000000-0008-0000-0200-0000CB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00000000-0008-0000-0200-0000CC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00000000-0008-0000-0200-0000CD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00000000-0008-0000-0200-0000CE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82006</xdr:rowOff>
    </xdr:from>
    <xdr:to>
      <xdr:col>81</xdr:col>
      <xdr:colOff>101600</xdr:colOff>
      <xdr:row>84</xdr:row>
      <xdr:rowOff>12156</xdr:rowOff>
    </xdr:to>
    <xdr:sp macro="" textlink="">
      <xdr:nvSpPr>
        <xdr:cNvPr id="719" name="楕円 718">
          <a:extLst>
            <a:ext uri="{FF2B5EF4-FFF2-40B4-BE49-F238E27FC236}">
              <a16:creationId xmlns:a16="http://schemas.microsoft.com/office/drawing/2014/main" id="{00000000-0008-0000-0200-0000CF020000}"/>
            </a:ext>
          </a:extLst>
        </xdr:cNvPr>
        <xdr:cNvSpPr/>
      </xdr:nvSpPr>
      <xdr:spPr>
        <a:xfrm>
          <a:off x="15430500" y="1431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77107</xdr:rowOff>
    </xdr:from>
    <xdr:to>
      <xdr:col>76</xdr:col>
      <xdr:colOff>165100</xdr:colOff>
      <xdr:row>84</xdr:row>
      <xdr:rowOff>7257</xdr:rowOff>
    </xdr:to>
    <xdr:sp macro="" textlink="">
      <xdr:nvSpPr>
        <xdr:cNvPr id="720" name="楕円 719">
          <a:extLst>
            <a:ext uri="{FF2B5EF4-FFF2-40B4-BE49-F238E27FC236}">
              <a16:creationId xmlns:a16="http://schemas.microsoft.com/office/drawing/2014/main" id="{00000000-0008-0000-0200-0000D0020000}"/>
            </a:ext>
          </a:extLst>
        </xdr:cNvPr>
        <xdr:cNvSpPr/>
      </xdr:nvSpPr>
      <xdr:spPr>
        <a:xfrm>
          <a:off x="14541500" y="1430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127907</xdr:rowOff>
    </xdr:from>
    <xdr:to>
      <xdr:col>81</xdr:col>
      <xdr:colOff>50800</xdr:colOff>
      <xdr:row>83</xdr:row>
      <xdr:rowOff>132806</xdr:rowOff>
    </xdr:to>
    <xdr:cxnSp macro="">
      <xdr:nvCxnSpPr>
        <xdr:cNvPr id="721" name="直線コネクタ 720">
          <a:extLst>
            <a:ext uri="{FF2B5EF4-FFF2-40B4-BE49-F238E27FC236}">
              <a16:creationId xmlns:a16="http://schemas.microsoft.com/office/drawing/2014/main" id="{00000000-0008-0000-0200-0000D1020000}"/>
            </a:ext>
          </a:extLst>
        </xdr:cNvPr>
        <xdr:cNvCxnSpPr/>
      </xdr:nvCxnSpPr>
      <xdr:spPr>
        <a:xfrm>
          <a:off x="14592300" y="14358257"/>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28121</xdr:rowOff>
    </xdr:from>
    <xdr:to>
      <xdr:col>72</xdr:col>
      <xdr:colOff>38100</xdr:colOff>
      <xdr:row>83</xdr:row>
      <xdr:rowOff>129721</xdr:rowOff>
    </xdr:to>
    <xdr:sp macro="" textlink="">
      <xdr:nvSpPr>
        <xdr:cNvPr id="722" name="楕円 721">
          <a:extLst>
            <a:ext uri="{FF2B5EF4-FFF2-40B4-BE49-F238E27FC236}">
              <a16:creationId xmlns:a16="http://schemas.microsoft.com/office/drawing/2014/main" id="{00000000-0008-0000-0200-0000D2020000}"/>
            </a:ext>
          </a:extLst>
        </xdr:cNvPr>
        <xdr:cNvSpPr/>
      </xdr:nvSpPr>
      <xdr:spPr>
        <a:xfrm>
          <a:off x="13652500" y="1425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78921</xdr:rowOff>
    </xdr:from>
    <xdr:to>
      <xdr:col>76</xdr:col>
      <xdr:colOff>114300</xdr:colOff>
      <xdr:row>83</xdr:row>
      <xdr:rowOff>127907</xdr:rowOff>
    </xdr:to>
    <xdr:cxnSp macro="">
      <xdr:nvCxnSpPr>
        <xdr:cNvPr id="723" name="直線コネクタ 722">
          <a:extLst>
            <a:ext uri="{FF2B5EF4-FFF2-40B4-BE49-F238E27FC236}">
              <a16:creationId xmlns:a16="http://schemas.microsoft.com/office/drawing/2014/main" id="{00000000-0008-0000-0200-0000D3020000}"/>
            </a:ext>
          </a:extLst>
        </xdr:cNvPr>
        <xdr:cNvCxnSpPr/>
      </xdr:nvCxnSpPr>
      <xdr:spPr>
        <a:xfrm>
          <a:off x="13703300" y="14309271"/>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5262</xdr:rowOff>
    </xdr:from>
    <xdr:to>
      <xdr:col>67</xdr:col>
      <xdr:colOff>101600</xdr:colOff>
      <xdr:row>83</xdr:row>
      <xdr:rowOff>106862</xdr:rowOff>
    </xdr:to>
    <xdr:sp macro="" textlink="">
      <xdr:nvSpPr>
        <xdr:cNvPr id="724" name="楕円 723">
          <a:extLst>
            <a:ext uri="{FF2B5EF4-FFF2-40B4-BE49-F238E27FC236}">
              <a16:creationId xmlns:a16="http://schemas.microsoft.com/office/drawing/2014/main" id="{00000000-0008-0000-0200-0000D4020000}"/>
            </a:ext>
          </a:extLst>
        </xdr:cNvPr>
        <xdr:cNvSpPr/>
      </xdr:nvSpPr>
      <xdr:spPr>
        <a:xfrm>
          <a:off x="12763500" y="1423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56062</xdr:rowOff>
    </xdr:from>
    <xdr:to>
      <xdr:col>71</xdr:col>
      <xdr:colOff>177800</xdr:colOff>
      <xdr:row>83</xdr:row>
      <xdr:rowOff>78921</xdr:rowOff>
    </xdr:to>
    <xdr:cxnSp macro="">
      <xdr:nvCxnSpPr>
        <xdr:cNvPr id="725" name="直線コネクタ 724">
          <a:extLst>
            <a:ext uri="{FF2B5EF4-FFF2-40B4-BE49-F238E27FC236}">
              <a16:creationId xmlns:a16="http://schemas.microsoft.com/office/drawing/2014/main" id="{00000000-0008-0000-0200-0000D5020000}"/>
            </a:ext>
          </a:extLst>
        </xdr:cNvPr>
        <xdr:cNvCxnSpPr/>
      </xdr:nvCxnSpPr>
      <xdr:spPr>
        <a:xfrm>
          <a:off x="12814300" y="14286412"/>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6548</xdr:rowOff>
    </xdr:from>
    <xdr:ext cx="405111" cy="259045"/>
    <xdr:sp macro="" textlink="">
      <xdr:nvSpPr>
        <xdr:cNvPr id="726" name="n_1aveValue【消防施設】&#10;有形固定資産減価償却率">
          <a:extLst>
            <a:ext uri="{FF2B5EF4-FFF2-40B4-BE49-F238E27FC236}">
              <a16:creationId xmlns:a16="http://schemas.microsoft.com/office/drawing/2014/main" id="{00000000-0008-0000-0200-0000D6020000}"/>
            </a:ext>
          </a:extLst>
        </xdr:cNvPr>
        <xdr:cNvSpPr txBox="1"/>
      </xdr:nvSpPr>
      <xdr:spPr>
        <a:xfrm>
          <a:off x="15266044" y="14408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13988</xdr:rowOff>
    </xdr:from>
    <xdr:ext cx="405111" cy="259045"/>
    <xdr:sp macro="" textlink="">
      <xdr:nvSpPr>
        <xdr:cNvPr id="727" name="n_2aveValue【消防施設】&#10;有形固定資産減価償却率">
          <a:extLst>
            <a:ext uri="{FF2B5EF4-FFF2-40B4-BE49-F238E27FC236}">
              <a16:creationId xmlns:a16="http://schemas.microsoft.com/office/drawing/2014/main" id="{00000000-0008-0000-0200-0000D7020000}"/>
            </a:ext>
          </a:extLst>
        </xdr:cNvPr>
        <xdr:cNvSpPr txBox="1"/>
      </xdr:nvSpPr>
      <xdr:spPr>
        <a:xfrm>
          <a:off x="14389744" y="14072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150240</xdr:rowOff>
    </xdr:from>
    <xdr:ext cx="405111" cy="259045"/>
    <xdr:sp macro="" textlink="">
      <xdr:nvSpPr>
        <xdr:cNvPr id="728" name="n_3aveValue【消防施設】&#10;有形固定資産減価償却率">
          <a:extLst>
            <a:ext uri="{FF2B5EF4-FFF2-40B4-BE49-F238E27FC236}">
              <a16:creationId xmlns:a16="http://schemas.microsoft.com/office/drawing/2014/main" id="{00000000-0008-0000-0200-0000D8020000}"/>
            </a:ext>
          </a:extLst>
        </xdr:cNvPr>
        <xdr:cNvSpPr txBox="1"/>
      </xdr:nvSpPr>
      <xdr:spPr>
        <a:xfrm>
          <a:off x="13500744" y="1438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148607</xdr:rowOff>
    </xdr:from>
    <xdr:ext cx="405111" cy="259045"/>
    <xdr:sp macro="" textlink="">
      <xdr:nvSpPr>
        <xdr:cNvPr id="729" name="n_4aveValue【消防施設】&#10;有形固定資産減価償却率">
          <a:extLst>
            <a:ext uri="{FF2B5EF4-FFF2-40B4-BE49-F238E27FC236}">
              <a16:creationId xmlns:a16="http://schemas.microsoft.com/office/drawing/2014/main" id="{00000000-0008-0000-0200-0000D9020000}"/>
            </a:ext>
          </a:extLst>
        </xdr:cNvPr>
        <xdr:cNvSpPr txBox="1"/>
      </xdr:nvSpPr>
      <xdr:spPr>
        <a:xfrm>
          <a:off x="12611744" y="1437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28683</xdr:rowOff>
    </xdr:from>
    <xdr:ext cx="405111" cy="259045"/>
    <xdr:sp macro="" textlink="">
      <xdr:nvSpPr>
        <xdr:cNvPr id="730" name="n_1mainValue【消防施設】&#10;有形固定資産減価償却率">
          <a:extLst>
            <a:ext uri="{FF2B5EF4-FFF2-40B4-BE49-F238E27FC236}">
              <a16:creationId xmlns:a16="http://schemas.microsoft.com/office/drawing/2014/main" id="{00000000-0008-0000-0200-0000DA020000}"/>
            </a:ext>
          </a:extLst>
        </xdr:cNvPr>
        <xdr:cNvSpPr txBox="1"/>
      </xdr:nvSpPr>
      <xdr:spPr>
        <a:xfrm>
          <a:off x="15266044" y="14087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169834</xdr:rowOff>
    </xdr:from>
    <xdr:ext cx="405111" cy="259045"/>
    <xdr:sp macro="" textlink="">
      <xdr:nvSpPr>
        <xdr:cNvPr id="731" name="n_2mainValue【消防施設】&#10;有形固定資産減価償却率">
          <a:extLst>
            <a:ext uri="{FF2B5EF4-FFF2-40B4-BE49-F238E27FC236}">
              <a16:creationId xmlns:a16="http://schemas.microsoft.com/office/drawing/2014/main" id="{00000000-0008-0000-0200-0000DB020000}"/>
            </a:ext>
          </a:extLst>
        </xdr:cNvPr>
        <xdr:cNvSpPr txBox="1"/>
      </xdr:nvSpPr>
      <xdr:spPr>
        <a:xfrm>
          <a:off x="14389744" y="1440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146248</xdr:rowOff>
    </xdr:from>
    <xdr:ext cx="405111" cy="259045"/>
    <xdr:sp macro="" textlink="">
      <xdr:nvSpPr>
        <xdr:cNvPr id="732" name="n_3mainValue【消防施設】&#10;有形固定資産減価償却率">
          <a:extLst>
            <a:ext uri="{FF2B5EF4-FFF2-40B4-BE49-F238E27FC236}">
              <a16:creationId xmlns:a16="http://schemas.microsoft.com/office/drawing/2014/main" id="{00000000-0008-0000-0200-0000DC020000}"/>
            </a:ext>
          </a:extLst>
        </xdr:cNvPr>
        <xdr:cNvSpPr txBox="1"/>
      </xdr:nvSpPr>
      <xdr:spPr>
        <a:xfrm>
          <a:off x="135007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123389</xdr:rowOff>
    </xdr:from>
    <xdr:ext cx="405111" cy="259045"/>
    <xdr:sp macro="" textlink="">
      <xdr:nvSpPr>
        <xdr:cNvPr id="733" name="n_4mainValue【消防施設】&#10;有形固定資産減価償却率">
          <a:extLst>
            <a:ext uri="{FF2B5EF4-FFF2-40B4-BE49-F238E27FC236}">
              <a16:creationId xmlns:a16="http://schemas.microsoft.com/office/drawing/2014/main" id="{00000000-0008-0000-0200-0000DD020000}"/>
            </a:ext>
          </a:extLst>
        </xdr:cNvPr>
        <xdr:cNvSpPr txBox="1"/>
      </xdr:nvSpPr>
      <xdr:spPr>
        <a:xfrm>
          <a:off x="12611744" y="1401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34" name="正方形/長方形 733">
          <a:extLst>
            <a:ext uri="{FF2B5EF4-FFF2-40B4-BE49-F238E27FC236}">
              <a16:creationId xmlns:a16="http://schemas.microsoft.com/office/drawing/2014/main" id="{00000000-0008-0000-0200-0000DE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5" name="正方形/長方形 734">
          <a:extLst>
            <a:ext uri="{FF2B5EF4-FFF2-40B4-BE49-F238E27FC236}">
              <a16:creationId xmlns:a16="http://schemas.microsoft.com/office/drawing/2014/main" id="{00000000-0008-0000-0200-0000DF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6" name="正方形/長方形 735">
          <a:extLst>
            <a:ext uri="{FF2B5EF4-FFF2-40B4-BE49-F238E27FC236}">
              <a16:creationId xmlns:a16="http://schemas.microsoft.com/office/drawing/2014/main" id="{00000000-0008-0000-0200-0000E0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7" name="正方形/長方形 736">
          <a:extLst>
            <a:ext uri="{FF2B5EF4-FFF2-40B4-BE49-F238E27FC236}">
              <a16:creationId xmlns:a16="http://schemas.microsoft.com/office/drawing/2014/main" id="{00000000-0008-0000-0200-0000E1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8" name="正方形/長方形 737">
          <a:extLst>
            <a:ext uri="{FF2B5EF4-FFF2-40B4-BE49-F238E27FC236}">
              <a16:creationId xmlns:a16="http://schemas.microsoft.com/office/drawing/2014/main" id="{00000000-0008-0000-0200-0000E2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9" name="正方形/長方形 738">
          <a:extLst>
            <a:ext uri="{FF2B5EF4-FFF2-40B4-BE49-F238E27FC236}">
              <a16:creationId xmlns:a16="http://schemas.microsoft.com/office/drawing/2014/main" id="{00000000-0008-0000-0200-0000E3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0" name="正方形/長方形 739">
          <a:extLst>
            <a:ext uri="{FF2B5EF4-FFF2-40B4-BE49-F238E27FC236}">
              <a16:creationId xmlns:a16="http://schemas.microsoft.com/office/drawing/2014/main" id="{00000000-0008-0000-0200-0000E4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1" name="正方形/長方形 740">
          <a:extLst>
            <a:ext uri="{FF2B5EF4-FFF2-40B4-BE49-F238E27FC236}">
              <a16:creationId xmlns:a16="http://schemas.microsoft.com/office/drawing/2014/main" id="{00000000-0008-0000-0200-0000E5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42" name="テキスト ボックス 741">
          <a:extLst>
            <a:ext uri="{FF2B5EF4-FFF2-40B4-BE49-F238E27FC236}">
              <a16:creationId xmlns:a16="http://schemas.microsoft.com/office/drawing/2014/main" id="{00000000-0008-0000-0200-0000E6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43" name="直線コネクタ 742">
          <a:extLst>
            <a:ext uri="{FF2B5EF4-FFF2-40B4-BE49-F238E27FC236}">
              <a16:creationId xmlns:a16="http://schemas.microsoft.com/office/drawing/2014/main" id="{00000000-0008-0000-0200-0000E7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44" name="直線コネクタ 743">
          <a:extLst>
            <a:ext uri="{FF2B5EF4-FFF2-40B4-BE49-F238E27FC236}">
              <a16:creationId xmlns:a16="http://schemas.microsoft.com/office/drawing/2014/main" id="{00000000-0008-0000-0200-0000E8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45" name="テキスト ボックス 744">
          <a:extLst>
            <a:ext uri="{FF2B5EF4-FFF2-40B4-BE49-F238E27FC236}">
              <a16:creationId xmlns:a16="http://schemas.microsoft.com/office/drawing/2014/main" id="{00000000-0008-0000-0200-0000E9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46" name="直線コネクタ 745">
          <a:extLst>
            <a:ext uri="{FF2B5EF4-FFF2-40B4-BE49-F238E27FC236}">
              <a16:creationId xmlns:a16="http://schemas.microsoft.com/office/drawing/2014/main" id="{00000000-0008-0000-0200-0000EA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47" name="テキスト ボックス 746">
          <a:extLst>
            <a:ext uri="{FF2B5EF4-FFF2-40B4-BE49-F238E27FC236}">
              <a16:creationId xmlns:a16="http://schemas.microsoft.com/office/drawing/2014/main" id="{00000000-0008-0000-0200-0000EB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48" name="直線コネクタ 747">
          <a:extLst>
            <a:ext uri="{FF2B5EF4-FFF2-40B4-BE49-F238E27FC236}">
              <a16:creationId xmlns:a16="http://schemas.microsoft.com/office/drawing/2014/main" id="{00000000-0008-0000-0200-0000EC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49" name="テキスト ボックス 748">
          <a:extLst>
            <a:ext uri="{FF2B5EF4-FFF2-40B4-BE49-F238E27FC236}">
              <a16:creationId xmlns:a16="http://schemas.microsoft.com/office/drawing/2014/main" id="{00000000-0008-0000-0200-0000ED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50" name="直線コネクタ 749">
          <a:extLst>
            <a:ext uri="{FF2B5EF4-FFF2-40B4-BE49-F238E27FC236}">
              <a16:creationId xmlns:a16="http://schemas.microsoft.com/office/drawing/2014/main" id="{00000000-0008-0000-0200-0000EE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51" name="テキスト ボックス 750">
          <a:extLst>
            <a:ext uri="{FF2B5EF4-FFF2-40B4-BE49-F238E27FC236}">
              <a16:creationId xmlns:a16="http://schemas.microsoft.com/office/drawing/2014/main" id="{00000000-0008-0000-0200-0000EF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52" name="直線コネクタ 751">
          <a:extLst>
            <a:ext uri="{FF2B5EF4-FFF2-40B4-BE49-F238E27FC236}">
              <a16:creationId xmlns:a16="http://schemas.microsoft.com/office/drawing/2014/main" id="{00000000-0008-0000-0200-0000F0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53" name="テキスト ボックス 752">
          <a:extLst>
            <a:ext uri="{FF2B5EF4-FFF2-40B4-BE49-F238E27FC236}">
              <a16:creationId xmlns:a16="http://schemas.microsoft.com/office/drawing/2014/main" id="{00000000-0008-0000-0200-0000F1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54" name="【消防施設】&#10;一人当たり面積グラフ枠">
          <a:extLst>
            <a:ext uri="{FF2B5EF4-FFF2-40B4-BE49-F238E27FC236}">
              <a16:creationId xmlns:a16="http://schemas.microsoft.com/office/drawing/2014/main" id="{00000000-0008-0000-0200-0000F2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113537</xdr:rowOff>
    </xdr:from>
    <xdr:to>
      <xdr:col>116</xdr:col>
      <xdr:colOff>62864</xdr:colOff>
      <xdr:row>86</xdr:row>
      <xdr:rowOff>24385</xdr:rowOff>
    </xdr:to>
    <xdr:cxnSp macro="">
      <xdr:nvCxnSpPr>
        <xdr:cNvPr id="755" name="直線コネクタ 754">
          <a:extLst>
            <a:ext uri="{FF2B5EF4-FFF2-40B4-BE49-F238E27FC236}">
              <a16:creationId xmlns:a16="http://schemas.microsoft.com/office/drawing/2014/main" id="{00000000-0008-0000-0200-0000F3020000}"/>
            </a:ext>
          </a:extLst>
        </xdr:cNvPr>
        <xdr:cNvCxnSpPr/>
      </xdr:nvCxnSpPr>
      <xdr:spPr>
        <a:xfrm flipV="1">
          <a:off x="22160864" y="13658087"/>
          <a:ext cx="0" cy="1110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56" name="【消防施設】&#10;一人当たり面積最小値テキスト">
          <a:extLst>
            <a:ext uri="{FF2B5EF4-FFF2-40B4-BE49-F238E27FC236}">
              <a16:creationId xmlns:a16="http://schemas.microsoft.com/office/drawing/2014/main" id="{00000000-0008-0000-0200-0000F4020000}"/>
            </a:ext>
          </a:extLst>
        </xdr:cNvPr>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57" name="直線コネクタ 756">
          <a:extLst>
            <a:ext uri="{FF2B5EF4-FFF2-40B4-BE49-F238E27FC236}">
              <a16:creationId xmlns:a16="http://schemas.microsoft.com/office/drawing/2014/main" id="{00000000-0008-0000-0200-0000F5020000}"/>
            </a:ext>
          </a:extLst>
        </xdr:cNvPr>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60214</xdr:rowOff>
    </xdr:from>
    <xdr:ext cx="469744" cy="259045"/>
    <xdr:sp macro="" textlink="">
      <xdr:nvSpPr>
        <xdr:cNvPr id="758" name="【消防施設】&#10;一人当たり面積最大値テキスト">
          <a:extLst>
            <a:ext uri="{FF2B5EF4-FFF2-40B4-BE49-F238E27FC236}">
              <a16:creationId xmlns:a16="http://schemas.microsoft.com/office/drawing/2014/main" id="{00000000-0008-0000-0200-0000F6020000}"/>
            </a:ext>
          </a:extLst>
        </xdr:cNvPr>
        <xdr:cNvSpPr txBox="1"/>
      </xdr:nvSpPr>
      <xdr:spPr>
        <a:xfrm>
          <a:off x="22199600" y="13433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113537</xdr:rowOff>
    </xdr:from>
    <xdr:to>
      <xdr:col>116</xdr:col>
      <xdr:colOff>152400</xdr:colOff>
      <xdr:row>79</xdr:row>
      <xdr:rowOff>113537</xdr:rowOff>
    </xdr:to>
    <xdr:cxnSp macro="">
      <xdr:nvCxnSpPr>
        <xdr:cNvPr id="759" name="直線コネクタ 758">
          <a:extLst>
            <a:ext uri="{FF2B5EF4-FFF2-40B4-BE49-F238E27FC236}">
              <a16:creationId xmlns:a16="http://schemas.microsoft.com/office/drawing/2014/main" id="{00000000-0008-0000-0200-0000F7020000}"/>
            </a:ext>
          </a:extLst>
        </xdr:cNvPr>
        <xdr:cNvCxnSpPr/>
      </xdr:nvCxnSpPr>
      <xdr:spPr>
        <a:xfrm>
          <a:off x="22072600" y="13658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16019</xdr:rowOff>
    </xdr:from>
    <xdr:ext cx="469744" cy="259045"/>
    <xdr:sp macro="" textlink="">
      <xdr:nvSpPr>
        <xdr:cNvPr id="760" name="【消防施設】&#10;一人当たり面積平均値テキスト">
          <a:extLst>
            <a:ext uri="{FF2B5EF4-FFF2-40B4-BE49-F238E27FC236}">
              <a16:creationId xmlns:a16="http://schemas.microsoft.com/office/drawing/2014/main" id="{00000000-0008-0000-0200-0000F8020000}"/>
            </a:ext>
          </a:extLst>
        </xdr:cNvPr>
        <xdr:cNvSpPr txBox="1"/>
      </xdr:nvSpPr>
      <xdr:spPr>
        <a:xfrm>
          <a:off x="22199600" y="14417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37592</xdr:rowOff>
    </xdr:from>
    <xdr:to>
      <xdr:col>116</xdr:col>
      <xdr:colOff>114300</xdr:colOff>
      <xdr:row>84</xdr:row>
      <xdr:rowOff>139192</xdr:rowOff>
    </xdr:to>
    <xdr:sp macro="" textlink="">
      <xdr:nvSpPr>
        <xdr:cNvPr id="761" name="フローチャート: 判断 760">
          <a:extLst>
            <a:ext uri="{FF2B5EF4-FFF2-40B4-BE49-F238E27FC236}">
              <a16:creationId xmlns:a16="http://schemas.microsoft.com/office/drawing/2014/main" id="{00000000-0008-0000-0200-0000F9020000}"/>
            </a:ext>
          </a:extLst>
        </xdr:cNvPr>
        <xdr:cNvSpPr/>
      </xdr:nvSpPr>
      <xdr:spPr>
        <a:xfrm>
          <a:off x="22110700" y="1443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51308</xdr:rowOff>
    </xdr:from>
    <xdr:to>
      <xdr:col>112</xdr:col>
      <xdr:colOff>38100</xdr:colOff>
      <xdr:row>84</xdr:row>
      <xdr:rowOff>152908</xdr:rowOff>
    </xdr:to>
    <xdr:sp macro="" textlink="">
      <xdr:nvSpPr>
        <xdr:cNvPr id="762" name="フローチャート: 判断 761">
          <a:extLst>
            <a:ext uri="{FF2B5EF4-FFF2-40B4-BE49-F238E27FC236}">
              <a16:creationId xmlns:a16="http://schemas.microsoft.com/office/drawing/2014/main" id="{00000000-0008-0000-0200-0000FA020000}"/>
            </a:ext>
          </a:extLst>
        </xdr:cNvPr>
        <xdr:cNvSpPr/>
      </xdr:nvSpPr>
      <xdr:spPr>
        <a:xfrm>
          <a:off x="21272500" y="1445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46737</xdr:rowOff>
    </xdr:from>
    <xdr:to>
      <xdr:col>107</xdr:col>
      <xdr:colOff>101600</xdr:colOff>
      <xdr:row>84</xdr:row>
      <xdr:rowOff>148337</xdr:rowOff>
    </xdr:to>
    <xdr:sp macro="" textlink="">
      <xdr:nvSpPr>
        <xdr:cNvPr id="763" name="フローチャート: 判断 762">
          <a:extLst>
            <a:ext uri="{FF2B5EF4-FFF2-40B4-BE49-F238E27FC236}">
              <a16:creationId xmlns:a16="http://schemas.microsoft.com/office/drawing/2014/main" id="{00000000-0008-0000-0200-0000FB020000}"/>
            </a:ext>
          </a:extLst>
        </xdr:cNvPr>
        <xdr:cNvSpPr/>
      </xdr:nvSpPr>
      <xdr:spPr>
        <a:xfrm>
          <a:off x="20383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65024</xdr:rowOff>
    </xdr:from>
    <xdr:to>
      <xdr:col>102</xdr:col>
      <xdr:colOff>165100</xdr:colOff>
      <xdr:row>84</xdr:row>
      <xdr:rowOff>166624</xdr:rowOff>
    </xdr:to>
    <xdr:sp macro="" textlink="">
      <xdr:nvSpPr>
        <xdr:cNvPr id="764" name="フローチャート: 判断 763">
          <a:extLst>
            <a:ext uri="{FF2B5EF4-FFF2-40B4-BE49-F238E27FC236}">
              <a16:creationId xmlns:a16="http://schemas.microsoft.com/office/drawing/2014/main" id="{00000000-0008-0000-0200-0000FC020000}"/>
            </a:ext>
          </a:extLst>
        </xdr:cNvPr>
        <xdr:cNvSpPr/>
      </xdr:nvSpPr>
      <xdr:spPr>
        <a:xfrm>
          <a:off x="194945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69596</xdr:rowOff>
    </xdr:from>
    <xdr:to>
      <xdr:col>98</xdr:col>
      <xdr:colOff>38100</xdr:colOff>
      <xdr:row>84</xdr:row>
      <xdr:rowOff>171196</xdr:rowOff>
    </xdr:to>
    <xdr:sp macro="" textlink="">
      <xdr:nvSpPr>
        <xdr:cNvPr id="765" name="フローチャート: 判断 764">
          <a:extLst>
            <a:ext uri="{FF2B5EF4-FFF2-40B4-BE49-F238E27FC236}">
              <a16:creationId xmlns:a16="http://schemas.microsoft.com/office/drawing/2014/main" id="{00000000-0008-0000-0200-0000FD020000}"/>
            </a:ext>
          </a:extLst>
        </xdr:cNvPr>
        <xdr:cNvSpPr/>
      </xdr:nvSpPr>
      <xdr:spPr>
        <a:xfrm>
          <a:off x="18605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66" name="テキスト ボックス 765">
          <a:extLst>
            <a:ext uri="{FF2B5EF4-FFF2-40B4-BE49-F238E27FC236}">
              <a16:creationId xmlns:a16="http://schemas.microsoft.com/office/drawing/2014/main" id="{00000000-0008-0000-0200-0000FE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67" name="テキスト ボックス 766">
          <a:extLst>
            <a:ext uri="{FF2B5EF4-FFF2-40B4-BE49-F238E27FC236}">
              <a16:creationId xmlns:a16="http://schemas.microsoft.com/office/drawing/2014/main" id="{00000000-0008-0000-0200-0000FF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68" name="テキスト ボックス 767">
          <a:extLst>
            <a:ext uri="{FF2B5EF4-FFF2-40B4-BE49-F238E27FC236}">
              <a16:creationId xmlns:a16="http://schemas.microsoft.com/office/drawing/2014/main" id="{00000000-0008-0000-0200-000000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69" name="テキスト ボックス 768">
          <a:extLst>
            <a:ext uri="{FF2B5EF4-FFF2-40B4-BE49-F238E27FC236}">
              <a16:creationId xmlns:a16="http://schemas.microsoft.com/office/drawing/2014/main" id="{00000000-0008-0000-0200-000001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70" name="テキスト ボックス 769">
          <a:extLst>
            <a:ext uri="{FF2B5EF4-FFF2-40B4-BE49-F238E27FC236}">
              <a16:creationId xmlns:a16="http://schemas.microsoft.com/office/drawing/2014/main" id="{00000000-0008-0000-0200-000002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133604</xdr:rowOff>
    </xdr:from>
    <xdr:to>
      <xdr:col>112</xdr:col>
      <xdr:colOff>38100</xdr:colOff>
      <xdr:row>83</xdr:row>
      <xdr:rowOff>63754</xdr:rowOff>
    </xdr:to>
    <xdr:sp macro="" textlink="">
      <xdr:nvSpPr>
        <xdr:cNvPr id="771" name="楕円 770">
          <a:extLst>
            <a:ext uri="{FF2B5EF4-FFF2-40B4-BE49-F238E27FC236}">
              <a16:creationId xmlns:a16="http://schemas.microsoft.com/office/drawing/2014/main" id="{00000000-0008-0000-0200-000003030000}"/>
            </a:ext>
          </a:extLst>
        </xdr:cNvPr>
        <xdr:cNvSpPr/>
      </xdr:nvSpPr>
      <xdr:spPr>
        <a:xfrm>
          <a:off x="21272500" y="1419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133604</xdr:rowOff>
    </xdr:from>
    <xdr:to>
      <xdr:col>107</xdr:col>
      <xdr:colOff>101600</xdr:colOff>
      <xdr:row>83</xdr:row>
      <xdr:rowOff>63754</xdr:rowOff>
    </xdr:to>
    <xdr:sp macro="" textlink="">
      <xdr:nvSpPr>
        <xdr:cNvPr id="772" name="楕円 771">
          <a:extLst>
            <a:ext uri="{FF2B5EF4-FFF2-40B4-BE49-F238E27FC236}">
              <a16:creationId xmlns:a16="http://schemas.microsoft.com/office/drawing/2014/main" id="{00000000-0008-0000-0200-000004030000}"/>
            </a:ext>
          </a:extLst>
        </xdr:cNvPr>
        <xdr:cNvSpPr/>
      </xdr:nvSpPr>
      <xdr:spPr>
        <a:xfrm>
          <a:off x="20383500" y="1419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12954</xdr:rowOff>
    </xdr:from>
    <xdr:to>
      <xdr:col>111</xdr:col>
      <xdr:colOff>177800</xdr:colOff>
      <xdr:row>83</xdr:row>
      <xdr:rowOff>12954</xdr:rowOff>
    </xdr:to>
    <xdr:cxnSp macro="">
      <xdr:nvCxnSpPr>
        <xdr:cNvPr id="773" name="直線コネクタ 772">
          <a:extLst>
            <a:ext uri="{FF2B5EF4-FFF2-40B4-BE49-F238E27FC236}">
              <a16:creationId xmlns:a16="http://schemas.microsoft.com/office/drawing/2014/main" id="{00000000-0008-0000-0200-000005030000}"/>
            </a:ext>
          </a:extLst>
        </xdr:cNvPr>
        <xdr:cNvCxnSpPr/>
      </xdr:nvCxnSpPr>
      <xdr:spPr>
        <a:xfrm>
          <a:off x="20434300" y="142433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147320</xdr:rowOff>
    </xdr:from>
    <xdr:to>
      <xdr:col>102</xdr:col>
      <xdr:colOff>165100</xdr:colOff>
      <xdr:row>83</xdr:row>
      <xdr:rowOff>77470</xdr:rowOff>
    </xdr:to>
    <xdr:sp macro="" textlink="">
      <xdr:nvSpPr>
        <xdr:cNvPr id="774" name="楕円 773">
          <a:extLst>
            <a:ext uri="{FF2B5EF4-FFF2-40B4-BE49-F238E27FC236}">
              <a16:creationId xmlns:a16="http://schemas.microsoft.com/office/drawing/2014/main" id="{00000000-0008-0000-0200-000006030000}"/>
            </a:ext>
          </a:extLst>
        </xdr:cNvPr>
        <xdr:cNvSpPr/>
      </xdr:nvSpPr>
      <xdr:spPr>
        <a:xfrm>
          <a:off x="19494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12954</xdr:rowOff>
    </xdr:from>
    <xdr:to>
      <xdr:col>107</xdr:col>
      <xdr:colOff>50800</xdr:colOff>
      <xdr:row>83</xdr:row>
      <xdr:rowOff>26670</xdr:rowOff>
    </xdr:to>
    <xdr:cxnSp macro="">
      <xdr:nvCxnSpPr>
        <xdr:cNvPr id="775" name="直線コネクタ 774">
          <a:extLst>
            <a:ext uri="{FF2B5EF4-FFF2-40B4-BE49-F238E27FC236}">
              <a16:creationId xmlns:a16="http://schemas.microsoft.com/office/drawing/2014/main" id="{00000000-0008-0000-0200-000007030000}"/>
            </a:ext>
          </a:extLst>
        </xdr:cNvPr>
        <xdr:cNvCxnSpPr/>
      </xdr:nvCxnSpPr>
      <xdr:spPr>
        <a:xfrm flipV="1">
          <a:off x="19545300" y="1424330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156463</xdr:rowOff>
    </xdr:from>
    <xdr:to>
      <xdr:col>98</xdr:col>
      <xdr:colOff>38100</xdr:colOff>
      <xdr:row>83</xdr:row>
      <xdr:rowOff>86613</xdr:rowOff>
    </xdr:to>
    <xdr:sp macro="" textlink="">
      <xdr:nvSpPr>
        <xdr:cNvPr id="776" name="楕円 775">
          <a:extLst>
            <a:ext uri="{FF2B5EF4-FFF2-40B4-BE49-F238E27FC236}">
              <a16:creationId xmlns:a16="http://schemas.microsoft.com/office/drawing/2014/main" id="{00000000-0008-0000-0200-000008030000}"/>
            </a:ext>
          </a:extLst>
        </xdr:cNvPr>
        <xdr:cNvSpPr/>
      </xdr:nvSpPr>
      <xdr:spPr>
        <a:xfrm>
          <a:off x="18605500" y="1421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26670</xdr:rowOff>
    </xdr:from>
    <xdr:to>
      <xdr:col>102</xdr:col>
      <xdr:colOff>114300</xdr:colOff>
      <xdr:row>83</xdr:row>
      <xdr:rowOff>35813</xdr:rowOff>
    </xdr:to>
    <xdr:cxnSp macro="">
      <xdr:nvCxnSpPr>
        <xdr:cNvPr id="777" name="直線コネクタ 776">
          <a:extLst>
            <a:ext uri="{FF2B5EF4-FFF2-40B4-BE49-F238E27FC236}">
              <a16:creationId xmlns:a16="http://schemas.microsoft.com/office/drawing/2014/main" id="{00000000-0008-0000-0200-000009030000}"/>
            </a:ext>
          </a:extLst>
        </xdr:cNvPr>
        <xdr:cNvCxnSpPr/>
      </xdr:nvCxnSpPr>
      <xdr:spPr>
        <a:xfrm flipV="1">
          <a:off x="18656300" y="14257020"/>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144035</xdr:rowOff>
    </xdr:from>
    <xdr:ext cx="469744" cy="259045"/>
    <xdr:sp macro="" textlink="">
      <xdr:nvSpPr>
        <xdr:cNvPr id="778" name="n_1aveValue【消防施設】&#10;一人当たり面積">
          <a:extLst>
            <a:ext uri="{FF2B5EF4-FFF2-40B4-BE49-F238E27FC236}">
              <a16:creationId xmlns:a16="http://schemas.microsoft.com/office/drawing/2014/main" id="{00000000-0008-0000-0200-00000A030000}"/>
            </a:ext>
          </a:extLst>
        </xdr:cNvPr>
        <xdr:cNvSpPr txBox="1"/>
      </xdr:nvSpPr>
      <xdr:spPr>
        <a:xfrm>
          <a:off x="21075727" y="1454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139464</xdr:rowOff>
    </xdr:from>
    <xdr:ext cx="469744" cy="259045"/>
    <xdr:sp macro="" textlink="">
      <xdr:nvSpPr>
        <xdr:cNvPr id="779" name="n_2aveValue【消防施設】&#10;一人当たり面積">
          <a:extLst>
            <a:ext uri="{FF2B5EF4-FFF2-40B4-BE49-F238E27FC236}">
              <a16:creationId xmlns:a16="http://schemas.microsoft.com/office/drawing/2014/main" id="{00000000-0008-0000-0200-00000B030000}"/>
            </a:ext>
          </a:extLst>
        </xdr:cNvPr>
        <xdr:cNvSpPr txBox="1"/>
      </xdr:nvSpPr>
      <xdr:spPr>
        <a:xfrm>
          <a:off x="20199427" y="1454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157751</xdr:rowOff>
    </xdr:from>
    <xdr:ext cx="469744" cy="259045"/>
    <xdr:sp macro="" textlink="">
      <xdr:nvSpPr>
        <xdr:cNvPr id="780" name="n_3aveValue【消防施設】&#10;一人当たり面積">
          <a:extLst>
            <a:ext uri="{FF2B5EF4-FFF2-40B4-BE49-F238E27FC236}">
              <a16:creationId xmlns:a16="http://schemas.microsoft.com/office/drawing/2014/main" id="{00000000-0008-0000-0200-00000C030000}"/>
            </a:ext>
          </a:extLst>
        </xdr:cNvPr>
        <xdr:cNvSpPr txBox="1"/>
      </xdr:nvSpPr>
      <xdr:spPr>
        <a:xfrm>
          <a:off x="19310427" y="1455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162323</xdr:rowOff>
    </xdr:from>
    <xdr:ext cx="469744" cy="259045"/>
    <xdr:sp macro="" textlink="">
      <xdr:nvSpPr>
        <xdr:cNvPr id="781" name="n_4aveValue【消防施設】&#10;一人当たり面積">
          <a:extLst>
            <a:ext uri="{FF2B5EF4-FFF2-40B4-BE49-F238E27FC236}">
              <a16:creationId xmlns:a16="http://schemas.microsoft.com/office/drawing/2014/main" id="{00000000-0008-0000-0200-00000D030000}"/>
            </a:ext>
          </a:extLst>
        </xdr:cNvPr>
        <xdr:cNvSpPr txBox="1"/>
      </xdr:nvSpPr>
      <xdr:spPr>
        <a:xfrm>
          <a:off x="18421427" y="1456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80281</xdr:rowOff>
    </xdr:from>
    <xdr:ext cx="469744" cy="259045"/>
    <xdr:sp macro="" textlink="">
      <xdr:nvSpPr>
        <xdr:cNvPr id="782" name="n_1mainValue【消防施設】&#10;一人当たり面積">
          <a:extLst>
            <a:ext uri="{FF2B5EF4-FFF2-40B4-BE49-F238E27FC236}">
              <a16:creationId xmlns:a16="http://schemas.microsoft.com/office/drawing/2014/main" id="{00000000-0008-0000-0200-00000E030000}"/>
            </a:ext>
          </a:extLst>
        </xdr:cNvPr>
        <xdr:cNvSpPr txBox="1"/>
      </xdr:nvSpPr>
      <xdr:spPr>
        <a:xfrm>
          <a:off x="21075727" y="13967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80281</xdr:rowOff>
    </xdr:from>
    <xdr:ext cx="469744" cy="259045"/>
    <xdr:sp macro="" textlink="">
      <xdr:nvSpPr>
        <xdr:cNvPr id="783" name="n_2mainValue【消防施設】&#10;一人当たり面積">
          <a:extLst>
            <a:ext uri="{FF2B5EF4-FFF2-40B4-BE49-F238E27FC236}">
              <a16:creationId xmlns:a16="http://schemas.microsoft.com/office/drawing/2014/main" id="{00000000-0008-0000-0200-00000F030000}"/>
            </a:ext>
          </a:extLst>
        </xdr:cNvPr>
        <xdr:cNvSpPr txBox="1"/>
      </xdr:nvSpPr>
      <xdr:spPr>
        <a:xfrm>
          <a:off x="20199427" y="13967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93997</xdr:rowOff>
    </xdr:from>
    <xdr:ext cx="469744" cy="259045"/>
    <xdr:sp macro="" textlink="">
      <xdr:nvSpPr>
        <xdr:cNvPr id="784" name="n_3mainValue【消防施設】&#10;一人当たり面積">
          <a:extLst>
            <a:ext uri="{FF2B5EF4-FFF2-40B4-BE49-F238E27FC236}">
              <a16:creationId xmlns:a16="http://schemas.microsoft.com/office/drawing/2014/main" id="{00000000-0008-0000-0200-000010030000}"/>
            </a:ext>
          </a:extLst>
        </xdr:cNvPr>
        <xdr:cNvSpPr txBox="1"/>
      </xdr:nvSpPr>
      <xdr:spPr>
        <a:xfrm>
          <a:off x="19310427" y="1398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103140</xdr:rowOff>
    </xdr:from>
    <xdr:ext cx="469744" cy="259045"/>
    <xdr:sp macro="" textlink="">
      <xdr:nvSpPr>
        <xdr:cNvPr id="785" name="n_4mainValue【消防施設】&#10;一人当たり面積">
          <a:extLst>
            <a:ext uri="{FF2B5EF4-FFF2-40B4-BE49-F238E27FC236}">
              <a16:creationId xmlns:a16="http://schemas.microsoft.com/office/drawing/2014/main" id="{00000000-0008-0000-0200-000011030000}"/>
            </a:ext>
          </a:extLst>
        </xdr:cNvPr>
        <xdr:cNvSpPr txBox="1"/>
      </xdr:nvSpPr>
      <xdr:spPr>
        <a:xfrm>
          <a:off x="18421427" y="1399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86" name="正方形/長方形 785">
          <a:extLst>
            <a:ext uri="{FF2B5EF4-FFF2-40B4-BE49-F238E27FC236}">
              <a16:creationId xmlns:a16="http://schemas.microsoft.com/office/drawing/2014/main" id="{00000000-0008-0000-0200-000012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87" name="正方形/長方形 786">
          <a:extLst>
            <a:ext uri="{FF2B5EF4-FFF2-40B4-BE49-F238E27FC236}">
              <a16:creationId xmlns:a16="http://schemas.microsoft.com/office/drawing/2014/main" id="{00000000-0008-0000-0200-000013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88" name="正方形/長方形 787">
          <a:extLst>
            <a:ext uri="{FF2B5EF4-FFF2-40B4-BE49-F238E27FC236}">
              <a16:creationId xmlns:a16="http://schemas.microsoft.com/office/drawing/2014/main" id="{00000000-0008-0000-0200-000014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89" name="正方形/長方形 788">
          <a:extLst>
            <a:ext uri="{FF2B5EF4-FFF2-40B4-BE49-F238E27FC236}">
              <a16:creationId xmlns:a16="http://schemas.microsoft.com/office/drawing/2014/main" id="{00000000-0008-0000-0200-000015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90" name="正方形/長方形 789">
          <a:extLst>
            <a:ext uri="{FF2B5EF4-FFF2-40B4-BE49-F238E27FC236}">
              <a16:creationId xmlns:a16="http://schemas.microsoft.com/office/drawing/2014/main" id="{00000000-0008-0000-0200-000016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91" name="正方形/長方形 790">
          <a:extLst>
            <a:ext uri="{FF2B5EF4-FFF2-40B4-BE49-F238E27FC236}">
              <a16:creationId xmlns:a16="http://schemas.microsoft.com/office/drawing/2014/main" id="{00000000-0008-0000-0200-000017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92" name="正方形/長方形 791">
          <a:extLst>
            <a:ext uri="{FF2B5EF4-FFF2-40B4-BE49-F238E27FC236}">
              <a16:creationId xmlns:a16="http://schemas.microsoft.com/office/drawing/2014/main" id="{00000000-0008-0000-0200-000018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93" name="正方形/長方形 792">
          <a:extLst>
            <a:ext uri="{FF2B5EF4-FFF2-40B4-BE49-F238E27FC236}">
              <a16:creationId xmlns:a16="http://schemas.microsoft.com/office/drawing/2014/main" id="{00000000-0008-0000-0200-000019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94" name="テキスト ボックス 793">
          <a:extLst>
            <a:ext uri="{FF2B5EF4-FFF2-40B4-BE49-F238E27FC236}">
              <a16:creationId xmlns:a16="http://schemas.microsoft.com/office/drawing/2014/main" id="{00000000-0008-0000-0200-00001A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95" name="直線コネクタ 794">
          <a:extLst>
            <a:ext uri="{FF2B5EF4-FFF2-40B4-BE49-F238E27FC236}">
              <a16:creationId xmlns:a16="http://schemas.microsoft.com/office/drawing/2014/main" id="{00000000-0008-0000-0200-00001B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96" name="テキスト ボックス 795">
          <a:extLst>
            <a:ext uri="{FF2B5EF4-FFF2-40B4-BE49-F238E27FC236}">
              <a16:creationId xmlns:a16="http://schemas.microsoft.com/office/drawing/2014/main" id="{00000000-0008-0000-0200-00001C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97" name="直線コネクタ 796">
          <a:extLst>
            <a:ext uri="{FF2B5EF4-FFF2-40B4-BE49-F238E27FC236}">
              <a16:creationId xmlns:a16="http://schemas.microsoft.com/office/drawing/2014/main" id="{00000000-0008-0000-0200-00001D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98" name="テキスト ボックス 797">
          <a:extLst>
            <a:ext uri="{FF2B5EF4-FFF2-40B4-BE49-F238E27FC236}">
              <a16:creationId xmlns:a16="http://schemas.microsoft.com/office/drawing/2014/main" id="{00000000-0008-0000-0200-00001E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99" name="直線コネクタ 798">
          <a:extLst>
            <a:ext uri="{FF2B5EF4-FFF2-40B4-BE49-F238E27FC236}">
              <a16:creationId xmlns:a16="http://schemas.microsoft.com/office/drawing/2014/main" id="{00000000-0008-0000-0200-00001F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00" name="テキスト ボックス 799">
          <a:extLst>
            <a:ext uri="{FF2B5EF4-FFF2-40B4-BE49-F238E27FC236}">
              <a16:creationId xmlns:a16="http://schemas.microsoft.com/office/drawing/2014/main" id="{00000000-0008-0000-0200-000020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01" name="直線コネクタ 800">
          <a:extLst>
            <a:ext uri="{FF2B5EF4-FFF2-40B4-BE49-F238E27FC236}">
              <a16:creationId xmlns:a16="http://schemas.microsoft.com/office/drawing/2014/main" id="{00000000-0008-0000-0200-000021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02" name="テキスト ボックス 801">
          <a:extLst>
            <a:ext uri="{FF2B5EF4-FFF2-40B4-BE49-F238E27FC236}">
              <a16:creationId xmlns:a16="http://schemas.microsoft.com/office/drawing/2014/main" id="{00000000-0008-0000-0200-000022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03" name="直線コネクタ 802">
          <a:extLst>
            <a:ext uri="{FF2B5EF4-FFF2-40B4-BE49-F238E27FC236}">
              <a16:creationId xmlns:a16="http://schemas.microsoft.com/office/drawing/2014/main" id="{00000000-0008-0000-0200-000023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04" name="テキスト ボックス 803">
          <a:extLst>
            <a:ext uri="{FF2B5EF4-FFF2-40B4-BE49-F238E27FC236}">
              <a16:creationId xmlns:a16="http://schemas.microsoft.com/office/drawing/2014/main" id="{00000000-0008-0000-0200-000024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05" name="直線コネクタ 804">
          <a:extLst>
            <a:ext uri="{FF2B5EF4-FFF2-40B4-BE49-F238E27FC236}">
              <a16:creationId xmlns:a16="http://schemas.microsoft.com/office/drawing/2014/main" id="{00000000-0008-0000-0200-000025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06" name="テキスト ボックス 805">
          <a:extLst>
            <a:ext uri="{FF2B5EF4-FFF2-40B4-BE49-F238E27FC236}">
              <a16:creationId xmlns:a16="http://schemas.microsoft.com/office/drawing/2014/main" id="{00000000-0008-0000-0200-000026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07" name="直線コネクタ 806">
          <a:extLst>
            <a:ext uri="{FF2B5EF4-FFF2-40B4-BE49-F238E27FC236}">
              <a16:creationId xmlns:a16="http://schemas.microsoft.com/office/drawing/2014/main" id="{00000000-0008-0000-0200-000027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08" name="テキスト ボックス 807">
          <a:extLst>
            <a:ext uri="{FF2B5EF4-FFF2-40B4-BE49-F238E27FC236}">
              <a16:creationId xmlns:a16="http://schemas.microsoft.com/office/drawing/2014/main" id="{00000000-0008-0000-0200-000028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09" name="直線コネクタ 808">
          <a:extLst>
            <a:ext uri="{FF2B5EF4-FFF2-40B4-BE49-F238E27FC236}">
              <a16:creationId xmlns:a16="http://schemas.microsoft.com/office/drawing/2014/main" id="{00000000-0008-0000-0200-000029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0" name="【庁舎】&#10;有形固定資産減価償却率グラフ枠">
          <a:extLst>
            <a:ext uri="{FF2B5EF4-FFF2-40B4-BE49-F238E27FC236}">
              <a16:creationId xmlns:a16="http://schemas.microsoft.com/office/drawing/2014/main" id="{00000000-0008-0000-0200-00002A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110489</xdr:rowOff>
    </xdr:from>
    <xdr:to>
      <xdr:col>85</xdr:col>
      <xdr:colOff>126364</xdr:colOff>
      <xdr:row>108</xdr:row>
      <xdr:rowOff>169273</xdr:rowOff>
    </xdr:to>
    <xdr:cxnSp macro="">
      <xdr:nvCxnSpPr>
        <xdr:cNvPr id="811" name="直線コネクタ 810">
          <a:extLst>
            <a:ext uri="{FF2B5EF4-FFF2-40B4-BE49-F238E27FC236}">
              <a16:creationId xmlns:a16="http://schemas.microsoft.com/office/drawing/2014/main" id="{00000000-0008-0000-0200-00002B030000}"/>
            </a:ext>
          </a:extLst>
        </xdr:cNvPr>
        <xdr:cNvCxnSpPr/>
      </xdr:nvCxnSpPr>
      <xdr:spPr>
        <a:xfrm flipV="1">
          <a:off x="16318864" y="17255489"/>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1650</xdr:rowOff>
    </xdr:from>
    <xdr:ext cx="405111" cy="259045"/>
    <xdr:sp macro="" textlink="">
      <xdr:nvSpPr>
        <xdr:cNvPr id="812" name="【庁舎】&#10;有形固定資産減価償却率最小値テキスト">
          <a:extLst>
            <a:ext uri="{FF2B5EF4-FFF2-40B4-BE49-F238E27FC236}">
              <a16:creationId xmlns:a16="http://schemas.microsoft.com/office/drawing/2014/main" id="{00000000-0008-0000-0200-00002C030000}"/>
            </a:ext>
          </a:extLst>
        </xdr:cNvPr>
        <xdr:cNvSpPr txBox="1"/>
      </xdr:nvSpPr>
      <xdr:spPr>
        <a:xfrm>
          <a:off x="16357600" y="18689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169273</xdr:rowOff>
    </xdr:from>
    <xdr:to>
      <xdr:col>86</xdr:col>
      <xdr:colOff>25400</xdr:colOff>
      <xdr:row>108</xdr:row>
      <xdr:rowOff>169273</xdr:rowOff>
    </xdr:to>
    <xdr:cxnSp macro="">
      <xdr:nvCxnSpPr>
        <xdr:cNvPr id="813" name="直線コネクタ 812">
          <a:extLst>
            <a:ext uri="{FF2B5EF4-FFF2-40B4-BE49-F238E27FC236}">
              <a16:creationId xmlns:a16="http://schemas.microsoft.com/office/drawing/2014/main" id="{00000000-0008-0000-0200-00002D030000}"/>
            </a:ext>
          </a:extLst>
        </xdr:cNvPr>
        <xdr:cNvCxnSpPr/>
      </xdr:nvCxnSpPr>
      <xdr:spPr>
        <a:xfrm>
          <a:off x="16230600" y="18685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57166</xdr:rowOff>
    </xdr:from>
    <xdr:ext cx="405111" cy="259045"/>
    <xdr:sp macro="" textlink="">
      <xdr:nvSpPr>
        <xdr:cNvPr id="814" name="【庁舎】&#10;有形固定資産減価償却率最大値テキスト">
          <a:extLst>
            <a:ext uri="{FF2B5EF4-FFF2-40B4-BE49-F238E27FC236}">
              <a16:creationId xmlns:a16="http://schemas.microsoft.com/office/drawing/2014/main" id="{00000000-0008-0000-0200-00002E030000}"/>
            </a:ext>
          </a:extLst>
        </xdr:cNvPr>
        <xdr:cNvSpPr txBox="1"/>
      </xdr:nvSpPr>
      <xdr:spPr>
        <a:xfrm>
          <a:off x="16357600" y="1703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110489</xdr:rowOff>
    </xdr:from>
    <xdr:to>
      <xdr:col>86</xdr:col>
      <xdr:colOff>25400</xdr:colOff>
      <xdr:row>100</xdr:row>
      <xdr:rowOff>110489</xdr:rowOff>
    </xdr:to>
    <xdr:cxnSp macro="">
      <xdr:nvCxnSpPr>
        <xdr:cNvPr id="815" name="直線コネクタ 814">
          <a:extLst>
            <a:ext uri="{FF2B5EF4-FFF2-40B4-BE49-F238E27FC236}">
              <a16:creationId xmlns:a16="http://schemas.microsoft.com/office/drawing/2014/main" id="{00000000-0008-0000-0200-00002F030000}"/>
            </a:ext>
          </a:extLst>
        </xdr:cNvPr>
        <xdr:cNvCxnSpPr/>
      </xdr:nvCxnSpPr>
      <xdr:spPr>
        <a:xfrm>
          <a:off x="16230600" y="1725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75672</xdr:rowOff>
    </xdr:from>
    <xdr:ext cx="405111" cy="259045"/>
    <xdr:sp macro="" textlink="">
      <xdr:nvSpPr>
        <xdr:cNvPr id="816" name="【庁舎】&#10;有形固定資産減価償却率平均値テキスト">
          <a:extLst>
            <a:ext uri="{FF2B5EF4-FFF2-40B4-BE49-F238E27FC236}">
              <a16:creationId xmlns:a16="http://schemas.microsoft.com/office/drawing/2014/main" id="{00000000-0008-0000-0200-000030030000}"/>
            </a:ext>
          </a:extLst>
        </xdr:cNvPr>
        <xdr:cNvSpPr txBox="1"/>
      </xdr:nvSpPr>
      <xdr:spPr>
        <a:xfrm>
          <a:off x="16357600" y="17906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97245</xdr:rowOff>
    </xdr:from>
    <xdr:to>
      <xdr:col>85</xdr:col>
      <xdr:colOff>177800</xdr:colOff>
      <xdr:row>105</xdr:row>
      <xdr:rowOff>27395</xdr:rowOff>
    </xdr:to>
    <xdr:sp macro="" textlink="">
      <xdr:nvSpPr>
        <xdr:cNvPr id="817" name="フローチャート: 判断 816">
          <a:extLst>
            <a:ext uri="{FF2B5EF4-FFF2-40B4-BE49-F238E27FC236}">
              <a16:creationId xmlns:a16="http://schemas.microsoft.com/office/drawing/2014/main" id="{00000000-0008-0000-0200-000031030000}"/>
            </a:ext>
          </a:extLst>
        </xdr:cNvPr>
        <xdr:cNvSpPr/>
      </xdr:nvSpPr>
      <xdr:spPr>
        <a:xfrm>
          <a:off x="162687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90714</xdr:rowOff>
    </xdr:from>
    <xdr:to>
      <xdr:col>81</xdr:col>
      <xdr:colOff>101600</xdr:colOff>
      <xdr:row>105</xdr:row>
      <xdr:rowOff>20864</xdr:rowOff>
    </xdr:to>
    <xdr:sp macro="" textlink="">
      <xdr:nvSpPr>
        <xdr:cNvPr id="818" name="フローチャート: 判断 817">
          <a:extLst>
            <a:ext uri="{FF2B5EF4-FFF2-40B4-BE49-F238E27FC236}">
              <a16:creationId xmlns:a16="http://schemas.microsoft.com/office/drawing/2014/main" id="{00000000-0008-0000-0200-000032030000}"/>
            </a:ext>
          </a:extLst>
        </xdr:cNvPr>
        <xdr:cNvSpPr/>
      </xdr:nvSpPr>
      <xdr:spPr>
        <a:xfrm>
          <a:off x="15430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79284</xdr:rowOff>
    </xdr:from>
    <xdr:to>
      <xdr:col>76</xdr:col>
      <xdr:colOff>165100</xdr:colOff>
      <xdr:row>105</xdr:row>
      <xdr:rowOff>9434</xdr:rowOff>
    </xdr:to>
    <xdr:sp macro="" textlink="">
      <xdr:nvSpPr>
        <xdr:cNvPr id="819" name="フローチャート: 判断 818">
          <a:extLst>
            <a:ext uri="{FF2B5EF4-FFF2-40B4-BE49-F238E27FC236}">
              <a16:creationId xmlns:a16="http://schemas.microsoft.com/office/drawing/2014/main" id="{00000000-0008-0000-0200-000033030000}"/>
            </a:ext>
          </a:extLst>
        </xdr:cNvPr>
        <xdr:cNvSpPr/>
      </xdr:nvSpPr>
      <xdr:spPr>
        <a:xfrm>
          <a:off x="14541500" y="1791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84182</xdr:rowOff>
    </xdr:from>
    <xdr:to>
      <xdr:col>72</xdr:col>
      <xdr:colOff>38100</xdr:colOff>
      <xdr:row>105</xdr:row>
      <xdr:rowOff>14332</xdr:rowOff>
    </xdr:to>
    <xdr:sp macro="" textlink="">
      <xdr:nvSpPr>
        <xdr:cNvPr id="820" name="フローチャート: 判断 819">
          <a:extLst>
            <a:ext uri="{FF2B5EF4-FFF2-40B4-BE49-F238E27FC236}">
              <a16:creationId xmlns:a16="http://schemas.microsoft.com/office/drawing/2014/main" id="{00000000-0008-0000-0200-000034030000}"/>
            </a:ext>
          </a:extLst>
        </xdr:cNvPr>
        <xdr:cNvSpPr/>
      </xdr:nvSpPr>
      <xdr:spPr>
        <a:xfrm>
          <a:off x="13652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90714</xdr:rowOff>
    </xdr:from>
    <xdr:to>
      <xdr:col>67</xdr:col>
      <xdr:colOff>101600</xdr:colOff>
      <xdr:row>105</xdr:row>
      <xdr:rowOff>20864</xdr:rowOff>
    </xdr:to>
    <xdr:sp macro="" textlink="">
      <xdr:nvSpPr>
        <xdr:cNvPr id="821" name="フローチャート: 判断 820">
          <a:extLst>
            <a:ext uri="{FF2B5EF4-FFF2-40B4-BE49-F238E27FC236}">
              <a16:creationId xmlns:a16="http://schemas.microsoft.com/office/drawing/2014/main" id="{00000000-0008-0000-0200-000035030000}"/>
            </a:ext>
          </a:extLst>
        </xdr:cNvPr>
        <xdr:cNvSpPr/>
      </xdr:nvSpPr>
      <xdr:spPr>
        <a:xfrm>
          <a:off x="12763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22" name="テキスト ボックス 821">
          <a:extLst>
            <a:ext uri="{FF2B5EF4-FFF2-40B4-BE49-F238E27FC236}">
              <a16:creationId xmlns:a16="http://schemas.microsoft.com/office/drawing/2014/main" id="{00000000-0008-0000-0200-000036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23" name="テキスト ボックス 822">
          <a:extLst>
            <a:ext uri="{FF2B5EF4-FFF2-40B4-BE49-F238E27FC236}">
              <a16:creationId xmlns:a16="http://schemas.microsoft.com/office/drawing/2014/main" id="{00000000-0008-0000-0200-000037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24" name="テキスト ボックス 823">
          <a:extLst>
            <a:ext uri="{FF2B5EF4-FFF2-40B4-BE49-F238E27FC236}">
              <a16:creationId xmlns:a16="http://schemas.microsoft.com/office/drawing/2014/main" id="{00000000-0008-0000-0200-000038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25" name="テキスト ボックス 824">
          <a:extLst>
            <a:ext uri="{FF2B5EF4-FFF2-40B4-BE49-F238E27FC236}">
              <a16:creationId xmlns:a16="http://schemas.microsoft.com/office/drawing/2014/main" id="{00000000-0008-0000-0200-000039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00000000-0008-0000-0200-00003A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151130</xdr:rowOff>
    </xdr:from>
    <xdr:to>
      <xdr:col>81</xdr:col>
      <xdr:colOff>101600</xdr:colOff>
      <xdr:row>107</xdr:row>
      <xdr:rowOff>81280</xdr:rowOff>
    </xdr:to>
    <xdr:sp macro="" textlink="">
      <xdr:nvSpPr>
        <xdr:cNvPr id="827" name="楕円 826">
          <a:extLst>
            <a:ext uri="{FF2B5EF4-FFF2-40B4-BE49-F238E27FC236}">
              <a16:creationId xmlns:a16="http://schemas.microsoft.com/office/drawing/2014/main" id="{00000000-0008-0000-0200-00003B030000}"/>
            </a:ext>
          </a:extLst>
        </xdr:cNvPr>
        <xdr:cNvSpPr/>
      </xdr:nvSpPr>
      <xdr:spPr>
        <a:xfrm>
          <a:off x="154305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116839</xdr:rowOff>
    </xdr:from>
    <xdr:to>
      <xdr:col>76</xdr:col>
      <xdr:colOff>165100</xdr:colOff>
      <xdr:row>107</xdr:row>
      <xdr:rowOff>46989</xdr:rowOff>
    </xdr:to>
    <xdr:sp macro="" textlink="">
      <xdr:nvSpPr>
        <xdr:cNvPr id="828" name="楕円 827">
          <a:extLst>
            <a:ext uri="{FF2B5EF4-FFF2-40B4-BE49-F238E27FC236}">
              <a16:creationId xmlns:a16="http://schemas.microsoft.com/office/drawing/2014/main" id="{00000000-0008-0000-0200-00003C030000}"/>
            </a:ext>
          </a:extLst>
        </xdr:cNvPr>
        <xdr:cNvSpPr/>
      </xdr:nvSpPr>
      <xdr:spPr>
        <a:xfrm>
          <a:off x="145415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167639</xdr:rowOff>
    </xdr:from>
    <xdr:to>
      <xdr:col>81</xdr:col>
      <xdr:colOff>50800</xdr:colOff>
      <xdr:row>107</xdr:row>
      <xdr:rowOff>30480</xdr:rowOff>
    </xdr:to>
    <xdr:cxnSp macro="">
      <xdr:nvCxnSpPr>
        <xdr:cNvPr id="829" name="直線コネクタ 828">
          <a:extLst>
            <a:ext uri="{FF2B5EF4-FFF2-40B4-BE49-F238E27FC236}">
              <a16:creationId xmlns:a16="http://schemas.microsoft.com/office/drawing/2014/main" id="{00000000-0008-0000-0200-00003D030000}"/>
            </a:ext>
          </a:extLst>
        </xdr:cNvPr>
        <xdr:cNvCxnSpPr/>
      </xdr:nvCxnSpPr>
      <xdr:spPr>
        <a:xfrm>
          <a:off x="14592300" y="1834133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84182</xdr:rowOff>
    </xdr:from>
    <xdr:to>
      <xdr:col>72</xdr:col>
      <xdr:colOff>38100</xdr:colOff>
      <xdr:row>107</xdr:row>
      <xdr:rowOff>14332</xdr:rowOff>
    </xdr:to>
    <xdr:sp macro="" textlink="">
      <xdr:nvSpPr>
        <xdr:cNvPr id="830" name="楕円 829">
          <a:extLst>
            <a:ext uri="{FF2B5EF4-FFF2-40B4-BE49-F238E27FC236}">
              <a16:creationId xmlns:a16="http://schemas.microsoft.com/office/drawing/2014/main" id="{00000000-0008-0000-0200-00003E030000}"/>
            </a:ext>
          </a:extLst>
        </xdr:cNvPr>
        <xdr:cNvSpPr/>
      </xdr:nvSpPr>
      <xdr:spPr>
        <a:xfrm>
          <a:off x="13652500" y="1825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134982</xdr:rowOff>
    </xdr:from>
    <xdr:to>
      <xdr:col>76</xdr:col>
      <xdr:colOff>114300</xdr:colOff>
      <xdr:row>106</xdr:row>
      <xdr:rowOff>167639</xdr:rowOff>
    </xdr:to>
    <xdr:cxnSp macro="">
      <xdr:nvCxnSpPr>
        <xdr:cNvPr id="831" name="直線コネクタ 830">
          <a:extLst>
            <a:ext uri="{FF2B5EF4-FFF2-40B4-BE49-F238E27FC236}">
              <a16:creationId xmlns:a16="http://schemas.microsoft.com/office/drawing/2014/main" id="{00000000-0008-0000-0200-00003F030000}"/>
            </a:ext>
          </a:extLst>
        </xdr:cNvPr>
        <xdr:cNvCxnSpPr/>
      </xdr:nvCxnSpPr>
      <xdr:spPr>
        <a:xfrm>
          <a:off x="13703300" y="1830868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53158</xdr:rowOff>
    </xdr:from>
    <xdr:to>
      <xdr:col>67</xdr:col>
      <xdr:colOff>101600</xdr:colOff>
      <xdr:row>106</xdr:row>
      <xdr:rowOff>154758</xdr:rowOff>
    </xdr:to>
    <xdr:sp macro="" textlink="">
      <xdr:nvSpPr>
        <xdr:cNvPr id="832" name="楕円 831">
          <a:extLst>
            <a:ext uri="{FF2B5EF4-FFF2-40B4-BE49-F238E27FC236}">
              <a16:creationId xmlns:a16="http://schemas.microsoft.com/office/drawing/2014/main" id="{00000000-0008-0000-0200-000040030000}"/>
            </a:ext>
          </a:extLst>
        </xdr:cNvPr>
        <xdr:cNvSpPr/>
      </xdr:nvSpPr>
      <xdr:spPr>
        <a:xfrm>
          <a:off x="12763500" y="1822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103958</xdr:rowOff>
    </xdr:from>
    <xdr:to>
      <xdr:col>71</xdr:col>
      <xdr:colOff>177800</xdr:colOff>
      <xdr:row>106</xdr:row>
      <xdr:rowOff>134982</xdr:rowOff>
    </xdr:to>
    <xdr:cxnSp macro="">
      <xdr:nvCxnSpPr>
        <xdr:cNvPr id="833" name="直線コネクタ 832">
          <a:extLst>
            <a:ext uri="{FF2B5EF4-FFF2-40B4-BE49-F238E27FC236}">
              <a16:creationId xmlns:a16="http://schemas.microsoft.com/office/drawing/2014/main" id="{00000000-0008-0000-0200-000041030000}"/>
            </a:ext>
          </a:extLst>
        </xdr:cNvPr>
        <xdr:cNvCxnSpPr/>
      </xdr:nvCxnSpPr>
      <xdr:spPr>
        <a:xfrm>
          <a:off x="12814300" y="18277658"/>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37391</xdr:rowOff>
    </xdr:from>
    <xdr:ext cx="405111" cy="259045"/>
    <xdr:sp macro="" textlink="">
      <xdr:nvSpPr>
        <xdr:cNvPr id="834" name="n_1aveValue【庁舎】&#10;有形固定資産減価償却率">
          <a:extLst>
            <a:ext uri="{FF2B5EF4-FFF2-40B4-BE49-F238E27FC236}">
              <a16:creationId xmlns:a16="http://schemas.microsoft.com/office/drawing/2014/main" id="{00000000-0008-0000-0200-000042030000}"/>
            </a:ext>
          </a:extLst>
        </xdr:cNvPr>
        <xdr:cNvSpPr txBox="1"/>
      </xdr:nvSpPr>
      <xdr:spPr>
        <a:xfrm>
          <a:off x="152660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25961</xdr:rowOff>
    </xdr:from>
    <xdr:ext cx="405111" cy="259045"/>
    <xdr:sp macro="" textlink="">
      <xdr:nvSpPr>
        <xdr:cNvPr id="835" name="n_2aveValue【庁舎】&#10;有形固定資産減価償却率">
          <a:extLst>
            <a:ext uri="{FF2B5EF4-FFF2-40B4-BE49-F238E27FC236}">
              <a16:creationId xmlns:a16="http://schemas.microsoft.com/office/drawing/2014/main" id="{00000000-0008-0000-0200-000043030000}"/>
            </a:ext>
          </a:extLst>
        </xdr:cNvPr>
        <xdr:cNvSpPr txBox="1"/>
      </xdr:nvSpPr>
      <xdr:spPr>
        <a:xfrm>
          <a:off x="14389744" y="1768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30859</xdr:rowOff>
    </xdr:from>
    <xdr:ext cx="405111" cy="259045"/>
    <xdr:sp macro="" textlink="">
      <xdr:nvSpPr>
        <xdr:cNvPr id="836" name="n_3aveValue【庁舎】&#10;有形固定資産減価償却率">
          <a:extLst>
            <a:ext uri="{FF2B5EF4-FFF2-40B4-BE49-F238E27FC236}">
              <a16:creationId xmlns:a16="http://schemas.microsoft.com/office/drawing/2014/main" id="{00000000-0008-0000-0200-000044030000}"/>
            </a:ext>
          </a:extLst>
        </xdr:cNvPr>
        <xdr:cNvSpPr txBox="1"/>
      </xdr:nvSpPr>
      <xdr:spPr>
        <a:xfrm>
          <a:off x="13500744" y="1769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37391</xdr:rowOff>
    </xdr:from>
    <xdr:ext cx="405111" cy="259045"/>
    <xdr:sp macro="" textlink="">
      <xdr:nvSpPr>
        <xdr:cNvPr id="837" name="n_4aveValue【庁舎】&#10;有形固定資産減価償却率">
          <a:extLst>
            <a:ext uri="{FF2B5EF4-FFF2-40B4-BE49-F238E27FC236}">
              <a16:creationId xmlns:a16="http://schemas.microsoft.com/office/drawing/2014/main" id="{00000000-0008-0000-0200-000045030000}"/>
            </a:ext>
          </a:extLst>
        </xdr:cNvPr>
        <xdr:cNvSpPr txBox="1"/>
      </xdr:nvSpPr>
      <xdr:spPr>
        <a:xfrm>
          <a:off x="12611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72407</xdr:rowOff>
    </xdr:from>
    <xdr:ext cx="405111" cy="259045"/>
    <xdr:sp macro="" textlink="">
      <xdr:nvSpPr>
        <xdr:cNvPr id="838" name="n_1mainValue【庁舎】&#10;有形固定資産減価償却率">
          <a:extLst>
            <a:ext uri="{FF2B5EF4-FFF2-40B4-BE49-F238E27FC236}">
              <a16:creationId xmlns:a16="http://schemas.microsoft.com/office/drawing/2014/main" id="{00000000-0008-0000-0200-000046030000}"/>
            </a:ext>
          </a:extLst>
        </xdr:cNvPr>
        <xdr:cNvSpPr txBox="1"/>
      </xdr:nvSpPr>
      <xdr:spPr>
        <a:xfrm>
          <a:off x="15266044" y="1841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38116</xdr:rowOff>
    </xdr:from>
    <xdr:ext cx="405111" cy="259045"/>
    <xdr:sp macro="" textlink="">
      <xdr:nvSpPr>
        <xdr:cNvPr id="839" name="n_2mainValue【庁舎】&#10;有形固定資産減価償却率">
          <a:extLst>
            <a:ext uri="{FF2B5EF4-FFF2-40B4-BE49-F238E27FC236}">
              <a16:creationId xmlns:a16="http://schemas.microsoft.com/office/drawing/2014/main" id="{00000000-0008-0000-0200-000047030000}"/>
            </a:ext>
          </a:extLst>
        </xdr:cNvPr>
        <xdr:cNvSpPr txBox="1"/>
      </xdr:nvSpPr>
      <xdr:spPr>
        <a:xfrm>
          <a:off x="14389744" y="1838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5459</xdr:rowOff>
    </xdr:from>
    <xdr:ext cx="405111" cy="259045"/>
    <xdr:sp macro="" textlink="">
      <xdr:nvSpPr>
        <xdr:cNvPr id="840" name="n_3mainValue【庁舎】&#10;有形固定資産減価償却率">
          <a:extLst>
            <a:ext uri="{FF2B5EF4-FFF2-40B4-BE49-F238E27FC236}">
              <a16:creationId xmlns:a16="http://schemas.microsoft.com/office/drawing/2014/main" id="{00000000-0008-0000-0200-000048030000}"/>
            </a:ext>
          </a:extLst>
        </xdr:cNvPr>
        <xdr:cNvSpPr txBox="1"/>
      </xdr:nvSpPr>
      <xdr:spPr>
        <a:xfrm>
          <a:off x="13500744" y="18350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145885</xdr:rowOff>
    </xdr:from>
    <xdr:ext cx="405111" cy="259045"/>
    <xdr:sp macro="" textlink="">
      <xdr:nvSpPr>
        <xdr:cNvPr id="841" name="n_4mainValue【庁舎】&#10;有形固定資産減価償却率">
          <a:extLst>
            <a:ext uri="{FF2B5EF4-FFF2-40B4-BE49-F238E27FC236}">
              <a16:creationId xmlns:a16="http://schemas.microsoft.com/office/drawing/2014/main" id="{00000000-0008-0000-0200-000049030000}"/>
            </a:ext>
          </a:extLst>
        </xdr:cNvPr>
        <xdr:cNvSpPr txBox="1"/>
      </xdr:nvSpPr>
      <xdr:spPr>
        <a:xfrm>
          <a:off x="12611744" y="18319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42" name="正方形/長方形 841">
          <a:extLst>
            <a:ext uri="{FF2B5EF4-FFF2-40B4-BE49-F238E27FC236}">
              <a16:creationId xmlns:a16="http://schemas.microsoft.com/office/drawing/2014/main" id="{00000000-0008-0000-0200-00004A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43" name="正方形/長方形 842">
          <a:extLst>
            <a:ext uri="{FF2B5EF4-FFF2-40B4-BE49-F238E27FC236}">
              <a16:creationId xmlns:a16="http://schemas.microsoft.com/office/drawing/2014/main" id="{00000000-0008-0000-0200-00004B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44" name="正方形/長方形 843">
          <a:extLst>
            <a:ext uri="{FF2B5EF4-FFF2-40B4-BE49-F238E27FC236}">
              <a16:creationId xmlns:a16="http://schemas.microsoft.com/office/drawing/2014/main" id="{00000000-0008-0000-0200-00004C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45" name="正方形/長方形 844">
          <a:extLst>
            <a:ext uri="{FF2B5EF4-FFF2-40B4-BE49-F238E27FC236}">
              <a16:creationId xmlns:a16="http://schemas.microsoft.com/office/drawing/2014/main" id="{00000000-0008-0000-0200-00004D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46" name="正方形/長方形 845">
          <a:extLst>
            <a:ext uri="{FF2B5EF4-FFF2-40B4-BE49-F238E27FC236}">
              <a16:creationId xmlns:a16="http://schemas.microsoft.com/office/drawing/2014/main" id="{00000000-0008-0000-0200-00004E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47" name="正方形/長方形 846">
          <a:extLst>
            <a:ext uri="{FF2B5EF4-FFF2-40B4-BE49-F238E27FC236}">
              <a16:creationId xmlns:a16="http://schemas.microsoft.com/office/drawing/2014/main" id="{00000000-0008-0000-0200-00004F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48" name="正方形/長方形 847">
          <a:extLst>
            <a:ext uri="{FF2B5EF4-FFF2-40B4-BE49-F238E27FC236}">
              <a16:creationId xmlns:a16="http://schemas.microsoft.com/office/drawing/2014/main" id="{00000000-0008-0000-0200-000050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49" name="正方形/長方形 848">
          <a:extLst>
            <a:ext uri="{FF2B5EF4-FFF2-40B4-BE49-F238E27FC236}">
              <a16:creationId xmlns:a16="http://schemas.microsoft.com/office/drawing/2014/main" id="{00000000-0008-0000-0200-000051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50" name="テキスト ボックス 849">
          <a:extLst>
            <a:ext uri="{FF2B5EF4-FFF2-40B4-BE49-F238E27FC236}">
              <a16:creationId xmlns:a16="http://schemas.microsoft.com/office/drawing/2014/main" id="{00000000-0008-0000-0200-000052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51" name="直線コネクタ 850">
          <a:extLst>
            <a:ext uri="{FF2B5EF4-FFF2-40B4-BE49-F238E27FC236}">
              <a16:creationId xmlns:a16="http://schemas.microsoft.com/office/drawing/2014/main" id="{00000000-0008-0000-0200-000053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852" name="直線コネクタ 851">
          <a:extLst>
            <a:ext uri="{FF2B5EF4-FFF2-40B4-BE49-F238E27FC236}">
              <a16:creationId xmlns:a16="http://schemas.microsoft.com/office/drawing/2014/main" id="{00000000-0008-0000-0200-000054030000}"/>
            </a:ext>
          </a:extLst>
        </xdr:cNvPr>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853" name="テキスト ボックス 852">
          <a:extLst>
            <a:ext uri="{FF2B5EF4-FFF2-40B4-BE49-F238E27FC236}">
              <a16:creationId xmlns:a16="http://schemas.microsoft.com/office/drawing/2014/main" id="{00000000-0008-0000-0200-000055030000}"/>
            </a:ext>
          </a:extLst>
        </xdr:cNvPr>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854" name="直線コネクタ 853">
          <a:extLst>
            <a:ext uri="{FF2B5EF4-FFF2-40B4-BE49-F238E27FC236}">
              <a16:creationId xmlns:a16="http://schemas.microsoft.com/office/drawing/2014/main" id="{00000000-0008-0000-0200-000056030000}"/>
            </a:ext>
          </a:extLst>
        </xdr:cNvPr>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855" name="テキスト ボックス 854">
          <a:extLst>
            <a:ext uri="{FF2B5EF4-FFF2-40B4-BE49-F238E27FC236}">
              <a16:creationId xmlns:a16="http://schemas.microsoft.com/office/drawing/2014/main" id="{00000000-0008-0000-0200-000057030000}"/>
            </a:ext>
          </a:extLst>
        </xdr:cNvPr>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856" name="直線コネクタ 855">
          <a:extLst>
            <a:ext uri="{FF2B5EF4-FFF2-40B4-BE49-F238E27FC236}">
              <a16:creationId xmlns:a16="http://schemas.microsoft.com/office/drawing/2014/main" id="{00000000-0008-0000-0200-000058030000}"/>
            </a:ext>
          </a:extLst>
        </xdr:cNvPr>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857" name="テキスト ボックス 856">
          <a:extLst>
            <a:ext uri="{FF2B5EF4-FFF2-40B4-BE49-F238E27FC236}">
              <a16:creationId xmlns:a16="http://schemas.microsoft.com/office/drawing/2014/main" id="{00000000-0008-0000-0200-000059030000}"/>
            </a:ext>
          </a:extLst>
        </xdr:cNvPr>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58" name="直線コネクタ 857">
          <a:extLst>
            <a:ext uri="{FF2B5EF4-FFF2-40B4-BE49-F238E27FC236}">
              <a16:creationId xmlns:a16="http://schemas.microsoft.com/office/drawing/2014/main" id="{00000000-0008-0000-0200-00005A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59" name="テキスト ボックス 858">
          <a:extLst>
            <a:ext uri="{FF2B5EF4-FFF2-40B4-BE49-F238E27FC236}">
              <a16:creationId xmlns:a16="http://schemas.microsoft.com/office/drawing/2014/main" id="{00000000-0008-0000-0200-00005B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860" name="直線コネクタ 859">
          <a:extLst>
            <a:ext uri="{FF2B5EF4-FFF2-40B4-BE49-F238E27FC236}">
              <a16:creationId xmlns:a16="http://schemas.microsoft.com/office/drawing/2014/main" id="{00000000-0008-0000-0200-00005C030000}"/>
            </a:ext>
          </a:extLst>
        </xdr:cNvPr>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861" name="テキスト ボックス 860">
          <a:extLst>
            <a:ext uri="{FF2B5EF4-FFF2-40B4-BE49-F238E27FC236}">
              <a16:creationId xmlns:a16="http://schemas.microsoft.com/office/drawing/2014/main" id="{00000000-0008-0000-0200-00005D030000}"/>
            </a:ext>
          </a:extLst>
        </xdr:cNvPr>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862" name="直線コネクタ 861">
          <a:extLst>
            <a:ext uri="{FF2B5EF4-FFF2-40B4-BE49-F238E27FC236}">
              <a16:creationId xmlns:a16="http://schemas.microsoft.com/office/drawing/2014/main" id="{00000000-0008-0000-0200-00005E030000}"/>
            </a:ext>
          </a:extLst>
        </xdr:cNvPr>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863" name="テキスト ボックス 862">
          <a:extLst>
            <a:ext uri="{FF2B5EF4-FFF2-40B4-BE49-F238E27FC236}">
              <a16:creationId xmlns:a16="http://schemas.microsoft.com/office/drawing/2014/main" id="{00000000-0008-0000-0200-00005F030000}"/>
            </a:ext>
          </a:extLst>
        </xdr:cNvPr>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864" name="直線コネクタ 863">
          <a:extLst>
            <a:ext uri="{FF2B5EF4-FFF2-40B4-BE49-F238E27FC236}">
              <a16:creationId xmlns:a16="http://schemas.microsoft.com/office/drawing/2014/main" id="{00000000-0008-0000-0200-000060030000}"/>
            </a:ext>
          </a:extLst>
        </xdr:cNvPr>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865" name="テキスト ボックス 864">
          <a:extLst>
            <a:ext uri="{FF2B5EF4-FFF2-40B4-BE49-F238E27FC236}">
              <a16:creationId xmlns:a16="http://schemas.microsoft.com/office/drawing/2014/main" id="{00000000-0008-0000-0200-000061030000}"/>
            </a:ext>
          </a:extLst>
        </xdr:cNvPr>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66" name="直線コネクタ 865">
          <a:extLst>
            <a:ext uri="{FF2B5EF4-FFF2-40B4-BE49-F238E27FC236}">
              <a16:creationId xmlns:a16="http://schemas.microsoft.com/office/drawing/2014/main" id="{00000000-0008-0000-0200-000062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67" name="テキスト ボックス 866">
          <a:extLst>
            <a:ext uri="{FF2B5EF4-FFF2-40B4-BE49-F238E27FC236}">
              <a16:creationId xmlns:a16="http://schemas.microsoft.com/office/drawing/2014/main" id="{00000000-0008-0000-0200-000063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68" name="【庁舎】&#10;一人当たり面積グラフ枠">
          <a:extLst>
            <a:ext uri="{FF2B5EF4-FFF2-40B4-BE49-F238E27FC236}">
              <a16:creationId xmlns:a16="http://schemas.microsoft.com/office/drawing/2014/main" id="{00000000-0008-0000-0200-000064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27623</xdr:rowOff>
    </xdr:from>
    <xdr:to>
      <xdr:col>116</xdr:col>
      <xdr:colOff>62864</xdr:colOff>
      <xdr:row>108</xdr:row>
      <xdr:rowOff>44768</xdr:rowOff>
    </xdr:to>
    <xdr:cxnSp macro="">
      <xdr:nvCxnSpPr>
        <xdr:cNvPr id="869" name="直線コネクタ 868">
          <a:extLst>
            <a:ext uri="{FF2B5EF4-FFF2-40B4-BE49-F238E27FC236}">
              <a16:creationId xmlns:a16="http://schemas.microsoft.com/office/drawing/2014/main" id="{00000000-0008-0000-0200-000065030000}"/>
            </a:ext>
          </a:extLst>
        </xdr:cNvPr>
        <xdr:cNvCxnSpPr/>
      </xdr:nvCxnSpPr>
      <xdr:spPr>
        <a:xfrm flipV="1">
          <a:off x="22160864" y="17172623"/>
          <a:ext cx="0" cy="1388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48595</xdr:rowOff>
    </xdr:from>
    <xdr:ext cx="469744" cy="259045"/>
    <xdr:sp macro="" textlink="">
      <xdr:nvSpPr>
        <xdr:cNvPr id="870" name="【庁舎】&#10;一人当たり面積最小値テキスト">
          <a:extLst>
            <a:ext uri="{FF2B5EF4-FFF2-40B4-BE49-F238E27FC236}">
              <a16:creationId xmlns:a16="http://schemas.microsoft.com/office/drawing/2014/main" id="{00000000-0008-0000-0200-000066030000}"/>
            </a:ext>
          </a:extLst>
        </xdr:cNvPr>
        <xdr:cNvSpPr txBox="1"/>
      </xdr:nvSpPr>
      <xdr:spPr>
        <a:xfrm>
          <a:off x="22199600" y="18565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44768</xdr:rowOff>
    </xdr:from>
    <xdr:to>
      <xdr:col>116</xdr:col>
      <xdr:colOff>152400</xdr:colOff>
      <xdr:row>108</xdr:row>
      <xdr:rowOff>44768</xdr:rowOff>
    </xdr:to>
    <xdr:cxnSp macro="">
      <xdr:nvCxnSpPr>
        <xdr:cNvPr id="871" name="直線コネクタ 870">
          <a:extLst>
            <a:ext uri="{FF2B5EF4-FFF2-40B4-BE49-F238E27FC236}">
              <a16:creationId xmlns:a16="http://schemas.microsoft.com/office/drawing/2014/main" id="{00000000-0008-0000-0200-000067030000}"/>
            </a:ext>
          </a:extLst>
        </xdr:cNvPr>
        <xdr:cNvCxnSpPr/>
      </xdr:nvCxnSpPr>
      <xdr:spPr>
        <a:xfrm>
          <a:off x="22072600" y="18561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145750</xdr:rowOff>
    </xdr:from>
    <xdr:ext cx="469744" cy="259045"/>
    <xdr:sp macro="" textlink="">
      <xdr:nvSpPr>
        <xdr:cNvPr id="872" name="【庁舎】&#10;一人当たり面積最大値テキスト">
          <a:extLst>
            <a:ext uri="{FF2B5EF4-FFF2-40B4-BE49-F238E27FC236}">
              <a16:creationId xmlns:a16="http://schemas.microsoft.com/office/drawing/2014/main" id="{00000000-0008-0000-0200-000068030000}"/>
            </a:ext>
          </a:extLst>
        </xdr:cNvPr>
        <xdr:cNvSpPr txBox="1"/>
      </xdr:nvSpPr>
      <xdr:spPr>
        <a:xfrm>
          <a:off x="22199600" y="16947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27623</xdr:rowOff>
    </xdr:from>
    <xdr:to>
      <xdr:col>116</xdr:col>
      <xdr:colOff>152400</xdr:colOff>
      <xdr:row>100</xdr:row>
      <xdr:rowOff>27623</xdr:rowOff>
    </xdr:to>
    <xdr:cxnSp macro="">
      <xdr:nvCxnSpPr>
        <xdr:cNvPr id="873" name="直線コネクタ 872">
          <a:extLst>
            <a:ext uri="{FF2B5EF4-FFF2-40B4-BE49-F238E27FC236}">
              <a16:creationId xmlns:a16="http://schemas.microsoft.com/office/drawing/2014/main" id="{00000000-0008-0000-0200-000069030000}"/>
            </a:ext>
          </a:extLst>
        </xdr:cNvPr>
        <xdr:cNvCxnSpPr/>
      </xdr:nvCxnSpPr>
      <xdr:spPr>
        <a:xfrm>
          <a:off x="22072600" y="17172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160990</xdr:rowOff>
    </xdr:from>
    <xdr:ext cx="469744" cy="259045"/>
    <xdr:sp macro="" textlink="">
      <xdr:nvSpPr>
        <xdr:cNvPr id="874" name="【庁舎】&#10;一人当たり面積平均値テキスト">
          <a:extLst>
            <a:ext uri="{FF2B5EF4-FFF2-40B4-BE49-F238E27FC236}">
              <a16:creationId xmlns:a16="http://schemas.microsoft.com/office/drawing/2014/main" id="{00000000-0008-0000-0200-00006A030000}"/>
            </a:ext>
          </a:extLst>
        </xdr:cNvPr>
        <xdr:cNvSpPr txBox="1"/>
      </xdr:nvSpPr>
      <xdr:spPr>
        <a:xfrm>
          <a:off x="22199600" y="18163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11113</xdr:rowOff>
    </xdr:from>
    <xdr:to>
      <xdr:col>116</xdr:col>
      <xdr:colOff>114300</xdr:colOff>
      <xdr:row>106</xdr:row>
      <xdr:rowOff>112713</xdr:rowOff>
    </xdr:to>
    <xdr:sp macro="" textlink="">
      <xdr:nvSpPr>
        <xdr:cNvPr id="875" name="フローチャート: 判断 874">
          <a:extLst>
            <a:ext uri="{FF2B5EF4-FFF2-40B4-BE49-F238E27FC236}">
              <a16:creationId xmlns:a16="http://schemas.microsoft.com/office/drawing/2014/main" id="{00000000-0008-0000-0200-00006B030000}"/>
            </a:ext>
          </a:extLst>
        </xdr:cNvPr>
        <xdr:cNvSpPr/>
      </xdr:nvSpPr>
      <xdr:spPr>
        <a:xfrm>
          <a:off x="22110700" y="1818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36830</xdr:rowOff>
    </xdr:from>
    <xdr:to>
      <xdr:col>112</xdr:col>
      <xdr:colOff>38100</xdr:colOff>
      <xdr:row>106</xdr:row>
      <xdr:rowOff>138430</xdr:rowOff>
    </xdr:to>
    <xdr:sp macro="" textlink="">
      <xdr:nvSpPr>
        <xdr:cNvPr id="876" name="フローチャート: 判断 875">
          <a:extLst>
            <a:ext uri="{FF2B5EF4-FFF2-40B4-BE49-F238E27FC236}">
              <a16:creationId xmlns:a16="http://schemas.microsoft.com/office/drawing/2014/main" id="{00000000-0008-0000-0200-00006C030000}"/>
            </a:ext>
          </a:extLst>
        </xdr:cNvPr>
        <xdr:cNvSpPr/>
      </xdr:nvSpPr>
      <xdr:spPr>
        <a:xfrm>
          <a:off x="21272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36830</xdr:rowOff>
    </xdr:from>
    <xdr:to>
      <xdr:col>107</xdr:col>
      <xdr:colOff>101600</xdr:colOff>
      <xdr:row>106</xdr:row>
      <xdr:rowOff>138430</xdr:rowOff>
    </xdr:to>
    <xdr:sp macro="" textlink="">
      <xdr:nvSpPr>
        <xdr:cNvPr id="877" name="フローチャート: 判断 876">
          <a:extLst>
            <a:ext uri="{FF2B5EF4-FFF2-40B4-BE49-F238E27FC236}">
              <a16:creationId xmlns:a16="http://schemas.microsoft.com/office/drawing/2014/main" id="{00000000-0008-0000-0200-00006D030000}"/>
            </a:ext>
          </a:extLst>
        </xdr:cNvPr>
        <xdr:cNvSpPr/>
      </xdr:nvSpPr>
      <xdr:spPr>
        <a:xfrm>
          <a:off x="20383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48261</xdr:rowOff>
    </xdr:from>
    <xdr:to>
      <xdr:col>102</xdr:col>
      <xdr:colOff>165100</xdr:colOff>
      <xdr:row>106</xdr:row>
      <xdr:rowOff>149861</xdr:rowOff>
    </xdr:to>
    <xdr:sp macro="" textlink="">
      <xdr:nvSpPr>
        <xdr:cNvPr id="878" name="フローチャート: 判断 877">
          <a:extLst>
            <a:ext uri="{FF2B5EF4-FFF2-40B4-BE49-F238E27FC236}">
              <a16:creationId xmlns:a16="http://schemas.microsoft.com/office/drawing/2014/main" id="{00000000-0008-0000-0200-00006E030000}"/>
            </a:ext>
          </a:extLst>
        </xdr:cNvPr>
        <xdr:cNvSpPr/>
      </xdr:nvSpPr>
      <xdr:spPr>
        <a:xfrm>
          <a:off x="19494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53975</xdr:rowOff>
    </xdr:from>
    <xdr:to>
      <xdr:col>98</xdr:col>
      <xdr:colOff>38100</xdr:colOff>
      <xdr:row>106</xdr:row>
      <xdr:rowOff>155575</xdr:rowOff>
    </xdr:to>
    <xdr:sp macro="" textlink="">
      <xdr:nvSpPr>
        <xdr:cNvPr id="879" name="フローチャート: 判断 878">
          <a:extLst>
            <a:ext uri="{FF2B5EF4-FFF2-40B4-BE49-F238E27FC236}">
              <a16:creationId xmlns:a16="http://schemas.microsoft.com/office/drawing/2014/main" id="{00000000-0008-0000-0200-00006F030000}"/>
            </a:ext>
          </a:extLst>
        </xdr:cNvPr>
        <xdr:cNvSpPr/>
      </xdr:nvSpPr>
      <xdr:spPr>
        <a:xfrm>
          <a:off x="18605500" y="1822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00000000-0008-0000-0200-000070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81" name="テキスト ボックス 880">
          <a:extLst>
            <a:ext uri="{FF2B5EF4-FFF2-40B4-BE49-F238E27FC236}">
              <a16:creationId xmlns:a16="http://schemas.microsoft.com/office/drawing/2014/main" id="{00000000-0008-0000-0200-000071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82" name="テキスト ボックス 881">
          <a:extLst>
            <a:ext uri="{FF2B5EF4-FFF2-40B4-BE49-F238E27FC236}">
              <a16:creationId xmlns:a16="http://schemas.microsoft.com/office/drawing/2014/main" id="{00000000-0008-0000-0200-000072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83" name="テキスト ボックス 882">
          <a:extLst>
            <a:ext uri="{FF2B5EF4-FFF2-40B4-BE49-F238E27FC236}">
              <a16:creationId xmlns:a16="http://schemas.microsoft.com/office/drawing/2014/main" id="{00000000-0008-0000-0200-000073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84" name="テキスト ボックス 883">
          <a:extLst>
            <a:ext uri="{FF2B5EF4-FFF2-40B4-BE49-F238E27FC236}">
              <a16:creationId xmlns:a16="http://schemas.microsoft.com/office/drawing/2014/main" id="{00000000-0008-0000-0200-000074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42545</xdr:rowOff>
    </xdr:from>
    <xdr:to>
      <xdr:col>112</xdr:col>
      <xdr:colOff>38100</xdr:colOff>
      <xdr:row>107</xdr:row>
      <xdr:rowOff>144145</xdr:rowOff>
    </xdr:to>
    <xdr:sp macro="" textlink="">
      <xdr:nvSpPr>
        <xdr:cNvPr id="885" name="楕円 884">
          <a:extLst>
            <a:ext uri="{FF2B5EF4-FFF2-40B4-BE49-F238E27FC236}">
              <a16:creationId xmlns:a16="http://schemas.microsoft.com/office/drawing/2014/main" id="{00000000-0008-0000-0200-000075030000}"/>
            </a:ext>
          </a:extLst>
        </xdr:cNvPr>
        <xdr:cNvSpPr/>
      </xdr:nvSpPr>
      <xdr:spPr>
        <a:xfrm>
          <a:off x="21272500" y="1838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48261</xdr:rowOff>
    </xdr:from>
    <xdr:to>
      <xdr:col>107</xdr:col>
      <xdr:colOff>101600</xdr:colOff>
      <xdr:row>107</xdr:row>
      <xdr:rowOff>149861</xdr:rowOff>
    </xdr:to>
    <xdr:sp macro="" textlink="">
      <xdr:nvSpPr>
        <xdr:cNvPr id="886" name="楕円 885">
          <a:extLst>
            <a:ext uri="{FF2B5EF4-FFF2-40B4-BE49-F238E27FC236}">
              <a16:creationId xmlns:a16="http://schemas.microsoft.com/office/drawing/2014/main" id="{00000000-0008-0000-0200-000076030000}"/>
            </a:ext>
          </a:extLst>
        </xdr:cNvPr>
        <xdr:cNvSpPr/>
      </xdr:nvSpPr>
      <xdr:spPr>
        <a:xfrm>
          <a:off x="20383500" y="1839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93345</xdr:rowOff>
    </xdr:from>
    <xdr:to>
      <xdr:col>111</xdr:col>
      <xdr:colOff>177800</xdr:colOff>
      <xdr:row>107</xdr:row>
      <xdr:rowOff>99061</xdr:rowOff>
    </xdr:to>
    <xdr:cxnSp macro="">
      <xdr:nvCxnSpPr>
        <xdr:cNvPr id="887" name="直線コネクタ 886">
          <a:extLst>
            <a:ext uri="{FF2B5EF4-FFF2-40B4-BE49-F238E27FC236}">
              <a16:creationId xmlns:a16="http://schemas.microsoft.com/office/drawing/2014/main" id="{00000000-0008-0000-0200-000077030000}"/>
            </a:ext>
          </a:extLst>
        </xdr:cNvPr>
        <xdr:cNvCxnSpPr/>
      </xdr:nvCxnSpPr>
      <xdr:spPr>
        <a:xfrm flipV="1">
          <a:off x="20434300" y="18438495"/>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51118</xdr:rowOff>
    </xdr:from>
    <xdr:to>
      <xdr:col>102</xdr:col>
      <xdr:colOff>165100</xdr:colOff>
      <xdr:row>107</xdr:row>
      <xdr:rowOff>152718</xdr:rowOff>
    </xdr:to>
    <xdr:sp macro="" textlink="">
      <xdr:nvSpPr>
        <xdr:cNvPr id="888" name="楕円 887">
          <a:extLst>
            <a:ext uri="{FF2B5EF4-FFF2-40B4-BE49-F238E27FC236}">
              <a16:creationId xmlns:a16="http://schemas.microsoft.com/office/drawing/2014/main" id="{00000000-0008-0000-0200-000078030000}"/>
            </a:ext>
          </a:extLst>
        </xdr:cNvPr>
        <xdr:cNvSpPr/>
      </xdr:nvSpPr>
      <xdr:spPr>
        <a:xfrm>
          <a:off x="19494500" y="1839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99061</xdr:rowOff>
    </xdr:from>
    <xdr:to>
      <xdr:col>107</xdr:col>
      <xdr:colOff>50800</xdr:colOff>
      <xdr:row>107</xdr:row>
      <xdr:rowOff>101918</xdr:rowOff>
    </xdr:to>
    <xdr:cxnSp macro="">
      <xdr:nvCxnSpPr>
        <xdr:cNvPr id="889" name="直線コネクタ 888">
          <a:extLst>
            <a:ext uri="{FF2B5EF4-FFF2-40B4-BE49-F238E27FC236}">
              <a16:creationId xmlns:a16="http://schemas.microsoft.com/office/drawing/2014/main" id="{00000000-0008-0000-0200-000079030000}"/>
            </a:ext>
          </a:extLst>
        </xdr:cNvPr>
        <xdr:cNvCxnSpPr/>
      </xdr:nvCxnSpPr>
      <xdr:spPr>
        <a:xfrm flipV="1">
          <a:off x="19545300" y="18444211"/>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53975</xdr:rowOff>
    </xdr:from>
    <xdr:to>
      <xdr:col>98</xdr:col>
      <xdr:colOff>38100</xdr:colOff>
      <xdr:row>107</xdr:row>
      <xdr:rowOff>155575</xdr:rowOff>
    </xdr:to>
    <xdr:sp macro="" textlink="">
      <xdr:nvSpPr>
        <xdr:cNvPr id="890" name="楕円 889">
          <a:extLst>
            <a:ext uri="{FF2B5EF4-FFF2-40B4-BE49-F238E27FC236}">
              <a16:creationId xmlns:a16="http://schemas.microsoft.com/office/drawing/2014/main" id="{00000000-0008-0000-0200-00007A030000}"/>
            </a:ext>
          </a:extLst>
        </xdr:cNvPr>
        <xdr:cNvSpPr/>
      </xdr:nvSpPr>
      <xdr:spPr>
        <a:xfrm>
          <a:off x="18605500" y="1839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101918</xdr:rowOff>
    </xdr:from>
    <xdr:to>
      <xdr:col>102</xdr:col>
      <xdr:colOff>114300</xdr:colOff>
      <xdr:row>107</xdr:row>
      <xdr:rowOff>104775</xdr:rowOff>
    </xdr:to>
    <xdr:cxnSp macro="">
      <xdr:nvCxnSpPr>
        <xdr:cNvPr id="891" name="直線コネクタ 890">
          <a:extLst>
            <a:ext uri="{FF2B5EF4-FFF2-40B4-BE49-F238E27FC236}">
              <a16:creationId xmlns:a16="http://schemas.microsoft.com/office/drawing/2014/main" id="{00000000-0008-0000-0200-00007B030000}"/>
            </a:ext>
          </a:extLst>
        </xdr:cNvPr>
        <xdr:cNvCxnSpPr/>
      </xdr:nvCxnSpPr>
      <xdr:spPr>
        <a:xfrm flipV="1">
          <a:off x="18656300" y="18447068"/>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154957</xdr:rowOff>
    </xdr:from>
    <xdr:ext cx="469744" cy="259045"/>
    <xdr:sp macro="" textlink="">
      <xdr:nvSpPr>
        <xdr:cNvPr id="892" name="n_1aveValue【庁舎】&#10;一人当たり面積">
          <a:extLst>
            <a:ext uri="{FF2B5EF4-FFF2-40B4-BE49-F238E27FC236}">
              <a16:creationId xmlns:a16="http://schemas.microsoft.com/office/drawing/2014/main" id="{00000000-0008-0000-0200-00007C030000}"/>
            </a:ext>
          </a:extLst>
        </xdr:cNvPr>
        <xdr:cNvSpPr txBox="1"/>
      </xdr:nvSpPr>
      <xdr:spPr>
        <a:xfrm>
          <a:off x="210757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154957</xdr:rowOff>
    </xdr:from>
    <xdr:ext cx="469744" cy="259045"/>
    <xdr:sp macro="" textlink="">
      <xdr:nvSpPr>
        <xdr:cNvPr id="893" name="n_2aveValue【庁舎】&#10;一人当たり面積">
          <a:extLst>
            <a:ext uri="{FF2B5EF4-FFF2-40B4-BE49-F238E27FC236}">
              <a16:creationId xmlns:a16="http://schemas.microsoft.com/office/drawing/2014/main" id="{00000000-0008-0000-0200-00007D030000}"/>
            </a:ext>
          </a:extLst>
        </xdr:cNvPr>
        <xdr:cNvSpPr txBox="1"/>
      </xdr:nvSpPr>
      <xdr:spPr>
        <a:xfrm>
          <a:off x="201994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166388</xdr:rowOff>
    </xdr:from>
    <xdr:ext cx="469744" cy="259045"/>
    <xdr:sp macro="" textlink="">
      <xdr:nvSpPr>
        <xdr:cNvPr id="894" name="n_3aveValue【庁舎】&#10;一人当たり面積">
          <a:extLst>
            <a:ext uri="{FF2B5EF4-FFF2-40B4-BE49-F238E27FC236}">
              <a16:creationId xmlns:a16="http://schemas.microsoft.com/office/drawing/2014/main" id="{00000000-0008-0000-0200-00007E030000}"/>
            </a:ext>
          </a:extLst>
        </xdr:cNvPr>
        <xdr:cNvSpPr txBox="1"/>
      </xdr:nvSpPr>
      <xdr:spPr>
        <a:xfrm>
          <a:off x="19310427" y="1799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652</xdr:rowOff>
    </xdr:from>
    <xdr:ext cx="469744" cy="259045"/>
    <xdr:sp macro="" textlink="">
      <xdr:nvSpPr>
        <xdr:cNvPr id="895" name="n_4aveValue【庁舎】&#10;一人当たり面積">
          <a:extLst>
            <a:ext uri="{FF2B5EF4-FFF2-40B4-BE49-F238E27FC236}">
              <a16:creationId xmlns:a16="http://schemas.microsoft.com/office/drawing/2014/main" id="{00000000-0008-0000-0200-00007F030000}"/>
            </a:ext>
          </a:extLst>
        </xdr:cNvPr>
        <xdr:cNvSpPr txBox="1"/>
      </xdr:nvSpPr>
      <xdr:spPr>
        <a:xfrm>
          <a:off x="18421427" y="1800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135272</xdr:rowOff>
    </xdr:from>
    <xdr:ext cx="469744" cy="259045"/>
    <xdr:sp macro="" textlink="">
      <xdr:nvSpPr>
        <xdr:cNvPr id="896" name="n_1mainValue【庁舎】&#10;一人当たり面積">
          <a:extLst>
            <a:ext uri="{FF2B5EF4-FFF2-40B4-BE49-F238E27FC236}">
              <a16:creationId xmlns:a16="http://schemas.microsoft.com/office/drawing/2014/main" id="{00000000-0008-0000-0200-000080030000}"/>
            </a:ext>
          </a:extLst>
        </xdr:cNvPr>
        <xdr:cNvSpPr txBox="1"/>
      </xdr:nvSpPr>
      <xdr:spPr>
        <a:xfrm>
          <a:off x="21075727" y="18480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140988</xdr:rowOff>
    </xdr:from>
    <xdr:ext cx="469744" cy="259045"/>
    <xdr:sp macro="" textlink="">
      <xdr:nvSpPr>
        <xdr:cNvPr id="897" name="n_2mainValue【庁舎】&#10;一人当たり面積">
          <a:extLst>
            <a:ext uri="{FF2B5EF4-FFF2-40B4-BE49-F238E27FC236}">
              <a16:creationId xmlns:a16="http://schemas.microsoft.com/office/drawing/2014/main" id="{00000000-0008-0000-0200-000081030000}"/>
            </a:ext>
          </a:extLst>
        </xdr:cNvPr>
        <xdr:cNvSpPr txBox="1"/>
      </xdr:nvSpPr>
      <xdr:spPr>
        <a:xfrm>
          <a:off x="20199427" y="1848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143845</xdr:rowOff>
    </xdr:from>
    <xdr:ext cx="469744" cy="259045"/>
    <xdr:sp macro="" textlink="">
      <xdr:nvSpPr>
        <xdr:cNvPr id="898" name="n_3mainValue【庁舎】&#10;一人当たり面積">
          <a:extLst>
            <a:ext uri="{FF2B5EF4-FFF2-40B4-BE49-F238E27FC236}">
              <a16:creationId xmlns:a16="http://schemas.microsoft.com/office/drawing/2014/main" id="{00000000-0008-0000-0200-000082030000}"/>
            </a:ext>
          </a:extLst>
        </xdr:cNvPr>
        <xdr:cNvSpPr txBox="1"/>
      </xdr:nvSpPr>
      <xdr:spPr>
        <a:xfrm>
          <a:off x="19310427" y="1848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146702</xdr:rowOff>
    </xdr:from>
    <xdr:ext cx="469744" cy="259045"/>
    <xdr:sp macro="" textlink="">
      <xdr:nvSpPr>
        <xdr:cNvPr id="899" name="n_4mainValue【庁舎】&#10;一人当たり面積">
          <a:extLst>
            <a:ext uri="{FF2B5EF4-FFF2-40B4-BE49-F238E27FC236}">
              <a16:creationId xmlns:a16="http://schemas.microsoft.com/office/drawing/2014/main" id="{00000000-0008-0000-0200-000083030000}"/>
            </a:ext>
          </a:extLst>
        </xdr:cNvPr>
        <xdr:cNvSpPr txBox="1"/>
      </xdr:nvSpPr>
      <xdr:spPr>
        <a:xfrm>
          <a:off x="18421427" y="1849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00" name="正方形/長方形 899">
          <a:extLst>
            <a:ext uri="{FF2B5EF4-FFF2-40B4-BE49-F238E27FC236}">
              <a16:creationId xmlns:a16="http://schemas.microsoft.com/office/drawing/2014/main" id="{00000000-0008-0000-0200-000084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01" name="正方形/長方形 900">
          <a:extLst>
            <a:ext uri="{FF2B5EF4-FFF2-40B4-BE49-F238E27FC236}">
              <a16:creationId xmlns:a16="http://schemas.microsoft.com/office/drawing/2014/main" id="{00000000-0008-0000-0200-000085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02" name="テキスト ボックス 901">
          <a:extLst>
            <a:ext uri="{FF2B5EF4-FFF2-40B4-BE49-F238E27FC236}">
              <a16:creationId xmlns:a16="http://schemas.microsoft.com/office/drawing/2014/main" id="{00000000-0008-0000-0200-000086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類似団体と比較して特に有形固定資産減価償却率が高くなっている施設は、図書館、体育館・プール、福祉施設、市民会館、庁舎などとなっており、老朽化が進んでいる。特に低くなっている施設は、保健福祉センター・保健所となっており、平成</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に橋本市保健福祉センターが整備されたことにより有形固定資産減価償却率が低くなっている。また、消防施設の一人当たりの面積について、橋本市消防本部及び橋本北消防署を保有しているため、一人当たりの面積が類似団体より大きくなっている。なお、令和</a:t>
          </a:r>
          <a:r>
            <a:rPr lang="en-US" altLang="ja-JP" sz="1100" b="0" i="0" baseline="0">
              <a:solidFill>
                <a:schemeClr val="dk1"/>
              </a:solidFill>
              <a:effectLst/>
              <a:latin typeface="+mn-lt"/>
              <a:ea typeface="+mn-ea"/>
              <a:cs typeface="+mn-cs"/>
            </a:rPr>
            <a:t>2</a:t>
          </a:r>
          <a:r>
            <a:rPr lang="ja-JP" altLang="ja-JP" sz="1100" b="0" i="0" baseline="0">
              <a:solidFill>
                <a:schemeClr val="dk1"/>
              </a:solidFill>
              <a:effectLst/>
              <a:latin typeface="+mn-lt"/>
              <a:ea typeface="+mn-ea"/>
              <a:cs typeface="+mn-cs"/>
            </a:rPr>
            <a:t>年度の財務諸表は作成中である。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55" zoomScaleNormal="55"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2" t="s">
        <v>80</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3" t="s">
        <v>82</v>
      </c>
      <c r="C3" s="614"/>
      <c r="D3" s="614"/>
      <c r="E3" s="615"/>
      <c r="F3" s="615"/>
      <c r="G3" s="615"/>
      <c r="H3" s="615"/>
      <c r="I3" s="615"/>
      <c r="J3" s="615"/>
      <c r="K3" s="615"/>
      <c r="L3" s="615" t="s">
        <v>83</v>
      </c>
      <c r="M3" s="615"/>
      <c r="N3" s="615"/>
      <c r="O3" s="615"/>
      <c r="P3" s="615"/>
      <c r="Q3" s="615"/>
      <c r="R3" s="618"/>
      <c r="S3" s="618"/>
      <c r="T3" s="618"/>
      <c r="U3" s="618"/>
      <c r="V3" s="619"/>
      <c r="W3" s="509" t="s">
        <v>84</v>
      </c>
      <c r="X3" s="510"/>
      <c r="Y3" s="510"/>
      <c r="Z3" s="510"/>
      <c r="AA3" s="510"/>
      <c r="AB3" s="614"/>
      <c r="AC3" s="618" t="s">
        <v>85</v>
      </c>
      <c r="AD3" s="510"/>
      <c r="AE3" s="510"/>
      <c r="AF3" s="510"/>
      <c r="AG3" s="510"/>
      <c r="AH3" s="510"/>
      <c r="AI3" s="510"/>
      <c r="AJ3" s="510"/>
      <c r="AK3" s="510"/>
      <c r="AL3" s="580"/>
      <c r="AM3" s="509" t="s">
        <v>86</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87</v>
      </c>
      <c r="BO3" s="510"/>
      <c r="BP3" s="510"/>
      <c r="BQ3" s="510"/>
      <c r="BR3" s="510"/>
      <c r="BS3" s="510"/>
      <c r="BT3" s="510"/>
      <c r="BU3" s="580"/>
      <c r="BV3" s="509" t="s">
        <v>88</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89</v>
      </c>
      <c r="CU3" s="510"/>
      <c r="CV3" s="510"/>
      <c r="CW3" s="510"/>
      <c r="CX3" s="510"/>
      <c r="CY3" s="510"/>
      <c r="CZ3" s="510"/>
      <c r="DA3" s="580"/>
      <c r="DB3" s="509" t="s">
        <v>90</v>
      </c>
      <c r="DC3" s="510"/>
      <c r="DD3" s="510"/>
      <c r="DE3" s="510"/>
      <c r="DF3" s="510"/>
      <c r="DG3" s="510"/>
      <c r="DH3" s="510"/>
      <c r="DI3" s="580"/>
      <c r="DJ3" s="186"/>
      <c r="DK3" s="186"/>
      <c r="DL3" s="186"/>
      <c r="DM3" s="186"/>
      <c r="DN3" s="186"/>
      <c r="DO3" s="186"/>
    </row>
    <row r="4" spans="1:119" ht="18.75" customHeight="1" x14ac:dyDescent="0.15">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91</v>
      </c>
      <c r="AZ4" s="423"/>
      <c r="BA4" s="423"/>
      <c r="BB4" s="423"/>
      <c r="BC4" s="423"/>
      <c r="BD4" s="423"/>
      <c r="BE4" s="423"/>
      <c r="BF4" s="423"/>
      <c r="BG4" s="423"/>
      <c r="BH4" s="423"/>
      <c r="BI4" s="423"/>
      <c r="BJ4" s="423"/>
      <c r="BK4" s="423"/>
      <c r="BL4" s="423"/>
      <c r="BM4" s="424"/>
      <c r="BN4" s="425">
        <v>34889718</v>
      </c>
      <c r="BO4" s="426"/>
      <c r="BP4" s="426"/>
      <c r="BQ4" s="426"/>
      <c r="BR4" s="426"/>
      <c r="BS4" s="426"/>
      <c r="BT4" s="426"/>
      <c r="BU4" s="427"/>
      <c r="BV4" s="425">
        <v>26517446</v>
      </c>
      <c r="BW4" s="426"/>
      <c r="BX4" s="426"/>
      <c r="BY4" s="426"/>
      <c r="BZ4" s="426"/>
      <c r="CA4" s="426"/>
      <c r="CB4" s="426"/>
      <c r="CC4" s="427"/>
      <c r="CD4" s="606" t="s">
        <v>92</v>
      </c>
      <c r="CE4" s="607"/>
      <c r="CF4" s="607"/>
      <c r="CG4" s="607"/>
      <c r="CH4" s="607"/>
      <c r="CI4" s="607"/>
      <c r="CJ4" s="607"/>
      <c r="CK4" s="607"/>
      <c r="CL4" s="607"/>
      <c r="CM4" s="607"/>
      <c r="CN4" s="607"/>
      <c r="CO4" s="607"/>
      <c r="CP4" s="607"/>
      <c r="CQ4" s="607"/>
      <c r="CR4" s="607"/>
      <c r="CS4" s="608"/>
      <c r="CT4" s="609">
        <v>6.8</v>
      </c>
      <c r="CU4" s="610"/>
      <c r="CV4" s="610"/>
      <c r="CW4" s="610"/>
      <c r="CX4" s="610"/>
      <c r="CY4" s="610"/>
      <c r="CZ4" s="610"/>
      <c r="DA4" s="611"/>
      <c r="DB4" s="609">
        <v>2.9</v>
      </c>
      <c r="DC4" s="610"/>
      <c r="DD4" s="610"/>
      <c r="DE4" s="610"/>
      <c r="DF4" s="610"/>
      <c r="DG4" s="610"/>
      <c r="DH4" s="610"/>
      <c r="DI4" s="611"/>
      <c r="DJ4" s="186"/>
      <c r="DK4" s="186"/>
      <c r="DL4" s="186"/>
      <c r="DM4" s="186"/>
      <c r="DN4" s="186"/>
      <c r="DO4" s="186"/>
    </row>
    <row r="5" spans="1:119" ht="18.75" customHeight="1" x14ac:dyDescent="0.15">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93</v>
      </c>
      <c r="AN5" s="404"/>
      <c r="AO5" s="404"/>
      <c r="AP5" s="404"/>
      <c r="AQ5" s="404"/>
      <c r="AR5" s="404"/>
      <c r="AS5" s="404"/>
      <c r="AT5" s="405"/>
      <c r="AU5" s="487" t="s">
        <v>94</v>
      </c>
      <c r="AV5" s="488"/>
      <c r="AW5" s="488"/>
      <c r="AX5" s="488"/>
      <c r="AY5" s="410" t="s">
        <v>95</v>
      </c>
      <c r="AZ5" s="411"/>
      <c r="BA5" s="411"/>
      <c r="BB5" s="411"/>
      <c r="BC5" s="411"/>
      <c r="BD5" s="411"/>
      <c r="BE5" s="411"/>
      <c r="BF5" s="411"/>
      <c r="BG5" s="411"/>
      <c r="BH5" s="411"/>
      <c r="BI5" s="411"/>
      <c r="BJ5" s="411"/>
      <c r="BK5" s="411"/>
      <c r="BL5" s="411"/>
      <c r="BM5" s="412"/>
      <c r="BN5" s="430">
        <v>33723103</v>
      </c>
      <c r="BO5" s="431"/>
      <c r="BP5" s="431"/>
      <c r="BQ5" s="431"/>
      <c r="BR5" s="431"/>
      <c r="BS5" s="431"/>
      <c r="BT5" s="431"/>
      <c r="BU5" s="432"/>
      <c r="BV5" s="430">
        <v>26008874</v>
      </c>
      <c r="BW5" s="431"/>
      <c r="BX5" s="431"/>
      <c r="BY5" s="431"/>
      <c r="BZ5" s="431"/>
      <c r="CA5" s="431"/>
      <c r="CB5" s="431"/>
      <c r="CC5" s="432"/>
      <c r="CD5" s="439" t="s">
        <v>96</v>
      </c>
      <c r="CE5" s="440"/>
      <c r="CF5" s="440"/>
      <c r="CG5" s="440"/>
      <c r="CH5" s="440"/>
      <c r="CI5" s="440"/>
      <c r="CJ5" s="440"/>
      <c r="CK5" s="440"/>
      <c r="CL5" s="440"/>
      <c r="CM5" s="440"/>
      <c r="CN5" s="440"/>
      <c r="CO5" s="440"/>
      <c r="CP5" s="440"/>
      <c r="CQ5" s="440"/>
      <c r="CR5" s="440"/>
      <c r="CS5" s="441"/>
      <c r="CT5" s="400">
        <v>100.7</v>
      </c>
      <c r="CU5" s="401"/>
      <c r="CV5" s="401"/>
      <c r="CW5" s="401"/>
      <c r="CX5" s="401"/>
      <c r="CY5" s="401"/>
      <c r="CZ5" s="401"/>
      <c r="DA5" s="402"/>
      <c r="DB5" s="400">
        <v>101</v>
      </c>
      <c r="DC5" s="401"/>
      <c r="DD5" s="401"/>
      <c r="DE5" s="401"/>
      <c r="DF5" s="401"/>
      <c r="DG5" s="401"/>
      <c r="DH5" s="401"/>
      <c r="DI5" s="402"/>
      <c r="DJ5" s="186"/>
      <c r="DK5" s="186"/>
      <c r="DL5" s="186"/>
      <c r="DM5" s="186"/>
      <c r="DN5" s="186"/>
      <c r="DO5" s="186"/>
    </row>
    <row r="6" spans="1:119" ht="18.75" customHeight="1" x14ac:dyDescent="0.15">
      <c r="A6" s="187"/>
      <c r="B6" s="586" t="s">
        <v>97</v>
      </c>
      <c r="C6" s="444"/>
      <c r="D6" s="444"/>
      <c r="E6" s="587"/>
      <c r="F6" s="587"/>
      <c r="G6" s="587"/>
      <c r="H6" s="587"/>
      <c r="I6" s="587"/>
      <c r="J6" s="587"/>
      <c r="K6" s="587"/>
      <c r="L6" s="587" t="s">
        <v>98</v>
      </c>
      <c r="M6" s="587"/>
      <c r="N6" s="587"/>
      <c r="O6" s="587"/>
      <c r="P6" s="587"/>
      <c r="Q6" s="587"/>
      <c r="R6" s="468"/>
      <c r="S6" s="468"/>
      <c r="T6" s="468"/>
      <c r="U6" s="468"/>
      <c r="V6" s="593"/>
      <c r="W6" s="521" t="s">
        <v>99</v>
      </c>
      <c r="X6" s="443"/>
      <c r="Y6" s="443"/>
      <c r="Z6" s="443"/>
      <c r="AA6" s="443"/>
      <c r="AB6" s="444"/>
      <c r="AC6" s="598" t="s">
        <v>100</v>
      </c>
      <c r="AD6" s="599"/>
      <c r="AE6" s="599"/>
      <c r="AF6" s="599"/>
      <c r="AG6" s="599"/>
      <c r="AH6" s="599"/>
      <c r="AI6" s="599"/>
      <c r="AJ6" s="599"/>
      <c r="AK6" s="599"/>
      <c r="AL6" s="600"/>
      <c r="AM6" s="499" t="s">
        <v>101</v>
      </c>
      <c r="AN6" s="404"/>
      <c r="AO6" s="404"/>
      <c r="AP6" s="404"/>
      <c r="AQ6" s="404"/>
      <c r="AR6" s="404"/>
      <c r="AS6" s="404"/>
      <c r="AT6" s="405"/>
      <c r="AU6" s="487" t="s">
        <v>102</v>
      </c>
      <c r="AV6" s="488"/>
      <c r="AW6" s="488"/>
      <c r="AX6" s="488"/>
      <c r="AY6" s="410" t="s">
        <v>103</v>
      </c>
      <c r="AZ6" s="411"/>
      <c r="BA6" s="411"/>
      <c r="BB6" s="411"/>
      <c r="BC6" s="411"/>
      <c r="BD6" s="411"/>
      <c r="BE6" s="411"/>
      <c r="BF6" s="411"/>
      <c r="BG6" s="411"/>
      <c r="BH6" s="411"/>
      <c r="BI6" s="411"/>
      <c r="BJ6" s="411"/>
      <c r="BK6" s="411"/>
      <c r="BL6" s="411"/>
      <c r="BM6" s="412"/>
      <c r="BN6" s="430">
        <v>1166615</v>
      </c>
      <c r="BO6" s="431"/>
      <c r="BP6" s="431"/>
      <c r="BQ6" s="431"/>
      <c r="BR6" s="431"/>
      <c r="BS6" s="431"/>
      <c r="BT6" s="431"/>
      <c r="BU6" s="432"/>
      <c r="BV6" s="430">
        <v>508572</v>
      </c>
      <c r="BW6" s="431"/>
      <c r="BX6" s="431"/>
      <c r="BY6" s="431"/>
      <c r="BZ6" s="431"/>
      <c r="CA6" s="431"/>
      <c r="CB6" s="431"/>
      <c r="CC6" s="432"/>
      <c r="CD6" s="439" t="s">
        <v>104</v>
      </c>
      <c r="CE6" s="440"/>
      <c r="CF6" s="440"/>
      <c r="CG6" s="440"/>
      <c r="CH6" s="440"/>
      <c r="CI6" s="440"/>
      <c r="CJ6" s="440"/>
      <c r="CK6" s="440"/>
      <c r="CL6" s="440"/>
      <c r="CM6" s="440"/>
      <c r="CN6" s="440"/>
      <c r="CO6" s="440"/>
      <c r="CP6" s="440"/>
      <c r="CQ6" s="440"/>
      <c r="CR6" s="440"/>
      <c r="CS6" s="441"/>
      <c r="CT6" s="583">
        <v>106.5</v>
      </c>
      <c r="CU6" s="584"/>
      <c r="CV6" s="584"/>
      <c r="CW6" s="584"/>
      <c r="CX6" s="584"/>
      <c r="CY6" s="584"/>
      <c r="CZ6" s="584"/>
      <c r="DA6" s="585"/>
      <c r="DB6" s="583">
        <v>105.5</v>
      </c>
      <c r="DC6" s="584"/>
      <c r="DD6" s="584"/>
      <c r="DE6" s="584"/>
      <c r="DF6" s="584"/>
      <c r="DG6" s="584"/>
      <c r="DH6" s="584"/>
      <c r="DI6" s="585"/>
      <c r="DJ6" s="186"/>
      <c r="DK6" s="186"/>
      <c r="DL6" s="186"/>
      <c r="DM6" s="186"/>
      <c r="DN6" s="186"/>
      <c r="DO6" s="186"/>
    </row>
    <row r="7" spans="1:119" ht="18.75" customHeight="1" x14ac:dyDescent="0.15">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105</v>
      </c>
      <c r="AN7" s="404"/>
      <c r="AO7" s="404"/>
      <c r="AP7" s="404"/>
      <c r="AQ7" s="404"/>
      <c r="AR7" s="404"/>
      <c r="AS7" s="404"/>
      <c r="AT7" s="405"/>
      <c r="AU7" s="487" t="s">
        <v>102</v>
      </c>
      <c r="AV7" s="488"/>
      <c r="AW7" s="488"/>
      <c r="AX7" s="488"/>
      <c r="AY7" s="410" t="s">
        <v>106</v>
      </c>
      <c r="AZ7" s="411"/>
      <c r="BA7" s="411"/>
      <c r="BB7" s="411"/>
      <c r="BC7" s="411"/>
      <c r="BD7" s="411"/>
      <c r="BE7" s="411"/>
      <c r="BF7" s="411"/>
      <c r="BG7" s="411"/>
      <c r="BH7" s="411"/>
      <c r="BI7" s="411"/>
      <c r="BJ7" s="411"/>
      <c r="BK7" s="411"/>
      <c r="BL7" s="411"/>
      <c r="BM7" s="412"/>
      <c r="BN7" s="430">
        <v>42683</v>
      </c>
      <c r="BO7" s="431"/>
      <c r="BP7" s="431"/>
      <c r="BQ7" s="431"/>
      <c r="BR7" s="431"/>
      <c r="BS7" s="431"/>
      <c r="BT7" s="431"/>
      <c r="BU7" s="432"/>
      <c r="BV7" s="430">
        <v>42492</v>
      </c>
      <c r="BW7" s="431"/>
      <c r="BX7" s="431"/>
      <c r="BY7" s="431"/>
      <c r="BZ7" s="431"/>
      <c r="CA7" s="431"/>
      <c r="CB7" s="431"/>
      <c r="CC7" s="432"/>
      <c r="CD7" s="439" t="s">
        <v>107</v>
      </c>
      <c r="CE7" s="440"/>
      <c r="CF7" s="440"/>
      <c r="CG7" s="440"/>
      <c r="CH7" s="440"/>
      <c r="CI7" s="440"/>
      <c r="CJ7" s="440"/>
      <c r="CK7" s="440"/>
      <c r="CL7" s="440"/>
      <c r="CM7" s="440"/>
      <c r="CN7" s="440"/>
      <c r="CO7" s="440"/>
      <c r="CP7" s="440"/>
      <c r="CQ7" s="440"/>
      <c r="CR7" s="440"/>
      <c r="CS7" s="441"/>
      <c r="CT7" s="430">
        <v>16483523</v>
      </c>
      <c r="CU7" s="431"/>
      <c r="CV7" s="431"/>
      <c r="CW7" s="431"/>
      <c r="CX7" s="431"/>
      <c r="CY7" s="431"/>
      <c r="CZ7" s="431"/>
      <c r="DA7" s="432"/>
      <c r="DB7" s="430">
        <v>16163868</v>
      </c>
      <c r="DC7" s="431"/>
      <c r="DD7" s="431"/>
      <c r="DE7" s="431"/>
      <c r="DF7" s="431"/>
      <c r="DG7" s="431"/>
      <c r="DH7" s="431"/>
      <c r="DI7" s="432"/>
      <c r="DJ7" s="186"/>
      <c r="DK7" s="186"/>
      <c r="DL7" s="186"/>
      <c r="DM7" s="186"/>
      <c r="DN7" s="186"/>
      <c r="DO7" s="186"/>
    </row>
    <row r="8" spans="1:119" ht="18.75" customHeight="1" thickBot="1" x14ac:dyDescent="0.2">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108</v>
      </c>
      <c r="AN8" s="404"/>
      <c r="AO8" s="404"/>
      <c r="AP8" s="404"/>
      <c r="AQ8" s="404"/>
      <c r="AR8" s="404"/>
      <c r="AS8" s="404"/>
      <c r="AT8" s="405"/>
      <c r="AU8" s="487" t="s">
        <v>109</v>
      </c>
      <c r="AV8" s="488"/>
      <c r="AW8" s="488"/>
      <c r="AX8" s="488"/>
      <c r="AY8" s="410" t="s">
        <v>110</v>
      </c>
      <c r="AZ8" s="411"/>
      <c r="BA8" s="411"/>
      <c r="BB8" s="411"/>
      <c r="BC8" s="411"/>
      <c r="BD8" s="411"/>
      <c r="BE8" s="411"/>
      <c r="BF8" s="411"/>
      <c r="BG8" s="411"/>
      <c r="BH8" s="411"/>
      <c r="BI8" s="411"/>
      <c r="BJ8" s="411"/>
      <c r="BK8" s="411"/>
      <c r="BL8" s="411"/>
      <c r="BM8" s="412"/>
      <c r="BN8" s="430">
        <v>1123932</v>
      </c>
      <c r="BO8" s="431"/>
      <c r="BP8" s="431"/>
      <c r="BQ8" s="431"/>
      <c r="BR8" s="431"/>
      <c r="BS8" s="431"/>
      <c r="BT8" s="431"/>
      <c r="BU8" s="432"/>
      <c r="BV8" s="430">
        <v>466080</v>
      </c>
      <c r="BW8" s="431"/>
      <c r="BX8" s="431"/>
      <c r="BY8" s="431"/>
      <c r="BZ8" s="431"/>
      <c r="CA8" s="431"/>
      <c r="CB8" s="431"/>
      <c r="CC8" s="432"/>
      <c r="CD8" s="439" t="s">
        <v>111</v>
      </c>
      <c r="CE8" s="440"/>
      <c r="CF8" s="440"/>
      <c r="CG8" s="440"/>
      <c r="CH8" s="440"/>
      <c r="CI8" s="440"/>
      <c r="CJ8" s="440"/>
      <c r="CK8" s="440"/>
      <c r="CL8" s="440"/>
      <c r="CM8" s="440"/>
      <c r="CN8" s="440"/>
      <c r="CO8" s="440"/>
      <c r="CP8" s="440"/>
      <c r="CQ8" s="440"/>
      <c r="CR8" s="440"/>
      <c r="CS8" s="441"/>
      <c r="CT8" s="543">
        <v>0.46</v>
      </c>
      <c r="CU8" s="544"/>
      <c r="CV8" s="544"/>
      <c r="CW8" s="544"/>
      <c r="CX8" s="544"/>
      <c r="CY8" s="544"/>
      <c r="CZ8" s="544"/>
      <c r="DA8" s="545"/>
      <c r="DB8" s="543">
        <v>0.46</v>
      </c>
      <c r="DC8" s="544"/>
      <c r="DD8" s="544"/>
      <c r="DE8" s="544"/>
      <c r="DF8" s="544"/>
      <c r="DG8" s="544"/>
      <c r="DH8" s="544"/>
      <c r="DI8" s="545"/>
      <c r="DJ8" s="186"/>
      <c r="DK8" s="186"/>
      <c r="DL8" s="186"/>
      <c r="DM8" s="186"/>
      <c r="DN8" s="186"/>
      <c r="DO8" s="186"/>
    </row>
    <row r="9" spans="1:119" ht="18.75" customHeight="1" thickBot="1" x14ac:dyDescent="0.2">
      <c r="A9" s="187"/>
      <c r="B9" s="572" t="s">
        <v>112</v>
      </c>
      <c r="C9" s="573"/>
      <c r="D9" s="573"/>
      <c r="E9" s="573"/>
      <c r="F9" s="573"/>
      <c r="G9" s="573"/>
      <c r="H9" s="573"/>
      <c r="I9" s="573"/>
      <c r="J9" s="573"/>
      <c r="K9" s="493"/>
      <c r="L9" s="574" t="s">
        <v>113</v>
      </c>
      <c r="M9" s="575"/>
      <c r="N9" s="575"/>
      <c r="O9" s="575"/>
      <c r="P9" s="575"/>
      <c r="Q9" s="576"/>
      <c r="R9" s="577">
        <v>60818</v>
      </c>
      <c r="S9" s="578"/>
      <c r="T9" s="578"/>
      <c r="U9" s="578"/>
      <c r="V9" s="579"/>
      <c r="W9" s="509" t="s">
        <v>114</v>
      </c>
      <c r="X9" s="510"/>
      <c r="Y9" s="510"/>
      <c r="Z9" s="510"/>
      <c r="AA9" s="510"/>
      <c r="AB9" s="510"/>
      <c r="AC9" s="510"/>
      <c r="AD9" s="510"/>
      <c r="AE9" s="510"/>
      <c r="AF9" s="510"/>
      <c r="AG9" s="510"/>
      <c r="AH9" s="510"/>
      <c r="AI9" s="510"/>
      <c r="AJ9" s="510"/>
      <c r="AK9" s="510"/>
      <c r="AL9" s="580"/>
      <c r="AM9" s="499" t="s">
        <v>115</v>
      </c>
      <c r="AN9" s="404"/>
      <c r="AO9" s="404"/>
      <c r="AP9" s="404"/>
      <c r="AQ9" s="404"/>
      <c r="AR9" s="404"/>
      <c r="AS9" s="404"/>
      <c r="AT9" s="405"/>
      <c r="AU9" s="487" t="s">
        <v>102</v>
      </c>
      <c r="AV9" s="488"/>
      <c r="AW9" s="488"/>
      <c r="AX9" s="488"/>
      <c r="AY9" s="410" t="s">
        <v>116</v>
      </c>
      <c r="AZ9" s="411"/>
      <c r="BA9" s="411"/>
      <c r="BB9" s="411"/>
      <c r="BC9" s="411"/>
      <c r="BD9" s="411"/>
      <c r="BE9" s="411"/>
      <c r="BF9" s="411"/>
      <c r="BG9" s="411"/>
      <c r="BH9" s="411"/>
      <c r="BI9" s="411"/>
      <c r="BJ9" s="411"/>
      <c r="BK9" s="411"/>
      <c r="BL9" s="411"/>
      <c r="BM9" s="412"/>
      <c r="BN9" s="430">
        <v>657852</v>
      </c>
      <c r="BO9" s="431"/>
      <c r="BP9" s="431"/>
      <c r="BQ9" s="431"/>
      <c r="BR9" s="431"/>
      <c r="BS9" s="431"/>
      <c r="BT9" s="431"/>
      <c r="BU9" s="432"/>
      <c r="BV9" s="430">
        <v>-128208</v>
      </c>
      <c r="BW9" s="431"/>
      <c r="BX9" s="431"/>
      <c r="BY9" s="431"/>
      <c r="BZ9" s="431"/>
      <c r="CA9" s="431"/>
      <c r="CB9" s="431"/>
      <c r="CC9" s="432"/>
      <c r="CD9" s="439" t="s">
        <v>117</v>
      </c>
      <c r="CE9" s="440"/>
      <c r="CF9" s="440"/>
      <c r="CG9" s="440"/>
      <c r="CH9" s="440"/>
      <c r="CI9" s="440"/>
      <c r="CJ9" s="440"/>
      <c r="CK9" s="440"/>
      <c r="CL9" s="440"/>
      <c r="CM9" s="440"/>
      <c r="CN9" s="440"/>
      <c r="CO9" s="440"/>
      <c r="CP9" s="440"/>
      <c r="CQ9" s="440"/>
      <c r="CR9" s="440"/>
      <c r="CS9" s="441"/>
      <c r="CT9" s="400">
        <v>18.5</v>
      </c>
      <c r="CU9" s="401"/>
      <c r="CV9" s="401"/>
      <c r="CW9" s="401"/>
      <c r="CX9" s="401"/>
      <c r="CY9" s="401"/>
      <c r="CZ9" s="401"/>
      <c r="DA9" s="402"/>
      <c r="DB9" s="400">
        <v>20.399999999999999</v>
      </c>
      <c r="DC9" s="401"/>
      <c r="DD9" s="401"/>
      <c r="DE9" s="401"/>
      <c r="DF9" s="401"/>
      <c r="DG9" s="401"/>
      <c r="DH9" s="401"/>
      <c r="DI9" s="402"/>
      <c r="DJ9" s="186"/>
      <c r="DK9" s="186"/>
      <c r="DL9" s="186"/>
      <c r="DM9" s="186"/>
      <c r="DN9" s="186"/>
      <c r="DO9" s="186"/>
    </row>
    <row r="10" spans="1:119" ht="18.75" customHeight="1" thickBot="1" x14ac:dyDescent="0.2">
      <c r="A10" s="187"/>
      <c r="B10" s="572"/>
      <c r="C10" s="573"/>
      <c r="D10" s="573"/>
      <c r="E10" s="573"/>
      <c r="F10" s="573"/>
      <c r="G10" s="573"/>
      <c r="H10" s="573"/>
      <c r="I10" s="573"/>
      <c r="J10" s="573"/>
      <c r="K10" s="493"/>
      <c r="L10" s="403" t="s">
        <v>118</v>
      </c>
      <c r="M10" s="404"/>
      <c r="N10" s="404"/>
      <c r="O10" s="404"/>
      <c r="P10" s="404"/>
      <c r="Q10" s="405"/>
      <c r="R10" s="406">
        <v>63621</v>
      </c>
      <c r="S10" s="407"/>
      <c r="T10" s="407"/>
      <c r="U10" s="407"/>
      <c r="V10" s="409"/>
      <c r="W10" s="581"/>
      <c r="X10" s="392"/>
      <c r="Y10" s="392"/>
      <c r="Z10" s="392"/>
      <c r="AA10" s="392"/>
      <c r="AB10" s="392"/>
      <c r="AC10" s="392"/>
      <c r="AD10" s="392"/>
      <c r="AE10" s="392"/>
      <c r="AF10" s="392"/>
      <c r="AG10" s="392"/>
      <c r="AH10" s="392"/>
      <c r="AI10" s="392"/>
      <c r="AJ10" s="392"/>
      <c r="AK10" s="392"/>
      <c r="AL10" s="582"/>
      <c r="AM10" s="499" t="s">
        <v>119</v>
      </c>
      <c r="AN10" s="404"/>
      <c r="AO10" s="404"/>
      <c r="AP10" s="404"/>
      <c r="AQ10" s="404"/>
      <c r="AR10" s="404"/>
      <c r="AS10" s="404"/>
      <c r="AT10" s="405"/>
      <c r="AU10" s="487" t="s">
        <v>120</v>
      </c>
      <c r="AV10" s="488"/>
      <c r="AW10" s="488"/>
      <c r="AX10" s="488"/>
      <c r="AY10" s="410" t="s">
        <v>121</v>
      </c>
      <c r="AZ10" s="411"/>
      <c r="BA10" s="411"/>
      <c r="BB10" s="411"/>
      <c r="BC10" s="411"/>
      <c r="BD10" s="411"/>
      <c r="BE10" s="411"/>
      <c r="BF10" s="411"/>
      <c r="BG10" s="411"/>
      <c r="BH10" s="411"/>
      <c r="BI10" s="411"/>
      <c r="BJ10" s="411"/>
      <c r="BK10" s="411"/>
      <c r="BL10" s="411"/>
      <c r="BM10" s="412"/>
      <c r="BN10" s="430">
        <v>716</v>
      </c>
      <c r="BO10" s="431"/>
      <c r="BP10" s="431"/>
      <c r="BQ10" s="431"/>
      <c r="BR10" s="431"/>
      <c r="BS10" s="431"/>
      <c r="BT10" s="431"/>
      <c r="BU10" s="432"/>
      <c r="BV10" s="430">
        <v>1201</v>
      </c>
      <c r="BW10" s="431"/>
      <c r="BX10" s="431"/>
      <c r="BY10" s="431"/>
      <c r="BZ10" s="431"/>
      <c r="CA10" s="431"/>
      <c r="CB10" s="431"/>
      <c r="CC10" s="432"/>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2"/>
      <c r="C11" s="573"/>
      <c r="D11" s="573"/>
      <c r="E11" s="573"/>
      <c r="F11" s="573"/>
      <c r="G11" s="573"/>
      <c r="H11" s="573"/>
      <c r="I11" s="573"/>
      <c r="J11" s="573"/>
      <c r="K11" s="493"/>
      <c r="L11" s="476" t="s">
        <v>123</v>
      </c>
      <c r="M11" s="477"/>
      <c r="N11" s="477"/>
      <c r="O11" s="477"/>
      <c r="P11" s="477"/>
      <c r="Q11" s="478"/>
      <c r="R11" s="569" t="s">
        <v>124</v>
      </c>
      <c r="S11" s="570"/>
      <c r="T11" s="570"/>
      <c r="U11" s="570"/>
      <c r="V11" s="571"/>
      <c r="W11" s="581"/>
      <c r="X11" s="392"/>
      <c r="Y11" s="392"/>
      <c r="Z11" s="392"/>
      <c r="AA11" s="392"/>
      <c r="AB11" s="392"/>
      <c r="AC11" s="392"/>
      <c r="AD11" s="392"/>
      <c r="AE11" s="392"/>
      <c r="AF11" s="392"/>
      <c r="AG11" s="392"/>
      <c r="AH11" s="392"/>
      <c r="AI11" s="392"/>
      <c r="AJ11" s="392"/>
      <c r="AK11" s="392"/>
      <c r="AL11" s="582"/>
      <c r="AM11" s="499" t="s">
        <v>125</v>
      </c>
      <c r="AN11" s="404"/>
      <c r="AO11" s="404"/>
      <c r="AP11" s="404"/>
      <c r="AQ11" s="404"/>
      <c r="AR11" s="404"/>
      <c r="AS11" s="404"/>
      <c r="AT11" s="405"/>
      <c r="AU11" s="487" t="s">
        <v>94</v>
      </c>
      <c r="AV11" s="488"/>
      <c r="AW11" s="488"/>
      <c r="AX11" s="488"/>
      <c r="AY11" s="410" t="s">
        <v>126</v>
      </c>
      <c r="AZ11" s="411"/>
      <c r="BA11" s="411"/>
      <c r="BB11" s="411"/>
      <c r="BC11" s="411"/>
      <c r="BD11" s="411"/>
      <c r="BE11" s="411"/>
      <c r="BF11" s="411"/>
      <c r="BG11" s="411"/>
      <c r="BH11" s="411"/>
      <c r="BI11" s="411"/>
      <c r="BJ11" s="411"/>
      <c r="BK11" s="411"/>
      <c r="BL11" s="411"/>
      <c r="BM11" s="412"/>
      <c r="BN11" s="430">
        <v>0</v>
      </c>
      <c r="BO11" s="431"/>
      <c r="BP11" s="431"/>
      <c r="BQ11" s="431"/>
      <c r="BR11" s="431"/>
      <c r="BS11" s="431"/>
      <c r="BT11" s="431"/>
      <c r="BU11" s="432"/>
      <c r="BV11" s="430">
        <v>0</v>
      </c>
      <c r="BW11" s="431"/>
      <c r="BX11" s="431"/>
      <c r="BY11" s="431"/>
      <c r="BZ11" s="431"/>
      <c r="CA11" s="431"/>
      <c r="CB11" s="431"/>
      <c r="CC11" s="432"/>
      <c r="CD11" s="439" t="s">
        <v>127</v>
      </c>
      <c r="CE11" s="440"/>
      <c r="CF11" s="440"/>
      <c r="CG11" s="440"/>
      <c r="CH11" s="440"/>
      <c r="CI11" s="440"/>
      <c r="CJ11" s="440"/>
      <c r="CK11" s="440"/>
      <c r="CL11" s="440"/>
      <c r="CM11" s="440"/>
      <c r="CN11" s="440"/>
      <c r="CO11" s="440"/>
      <c r="CP11" s="440"/>
      <c r="CQ11" s="440"/>
      <c r="CR11" s="440"/>
      <c r="CS11" s="441"/>
      <c r="CT11" s="543" t="s">
        <v>128</v>
      </c>
      <c r="CU11" s="544"/>
      <c r="CV11" s="544"/>
      <c r="CW11" s="544"/>
      <c r="CX11" s="544"/>
      <c r="CY11" s="544"/>
      <c r="CZ11" s="544"/>
      <c r="DA11" s="545"/>
      <c r="DB11" s="543" t="s">
        <v>129</v>
      </c>
      <c r="DC11" s="544"/>
      <c r="DD11" s="544"/>
      <c r="DE11" s="544"/>
      <c r="DF11" s="544"/>
      <c r="DG11" s="544"/>
      <c r="DH11" s="544"/>
      <c r="DI11" s="545"/>
      <c r="DJ11" s="186"/>
      <c r="DK11" s="186"/>
      <c r="DL11" s="186"/>
      <c r="DM11" s="186"/>
      <c r="DN11" s="186"/>
      <c r="DO11" s="186"/>
    </row>
    <row r="12" spans="1:119" ht="18.75" customHeight="1" x14ac:dyDescent="0.15">
      <c r="A12" s="187"/>
      <c r="B12" s="546" t="s">
        <v>130</v>
      </c>
      <c r="C12" s="547"/>
      <c r="D12" s="547"/>
      <c r="E12" s="547"/>
      <c r="F12" s="547"/>
      <c r="G12" s="547"/>
      <c r="H12" s="547"/>
      <c r="I12" s="547"/>
      <c r="J12" s="547"/>
      <c r="K12" s="548"/>
      <c r="L12" s="555" t="s">
        <v>131</v>
      </c>
      <c r="M12" s="556"/>
      <c r="N12" s="556"/>
      <c r="O12" s="556"/>
      <c r="P12" s="556"/>
      <c r="Q12" s="557"/>
      <c r="R12" s="558">
        <v>61774</v>
      </c>
      <c r="S12" s="559"/>
      <c r="T12" s="559"/>
      <c r="U12" s="559"/>
      <c r="V12" s="560"/>
      <c r="W12" s="561" t="s">
        <v>1</v>
      </c>
      <c r="X12" s="488"/>
      <c r="Y12" s="488"/>
      <c r="Z12" s="488"/>
      <c r="AA12" s="488"/>
      <c r="AB12" s="562"/>
      <c r="AC12" s="563" t="s">
        <v>132</v>
      </c>
      <c r="AD12" s="564"/>
      <c r="AE12" s="564"/>
      <c r="AF12" s="564"/>
      <c r="AG12" s="565"/>
      <c r="AH12" s="563" t="s">
        <v>133</v>
      </c>
      <c r="AI12" s="564"/>
      <c r="AJ12" s="564"/>
      <c r="AK12" s="564"/>
      <c r="AL12" s="566"/>
      <c r="AM12" s="499" t="s">
        <v>134</v>
      </c>
      <c r="AN12" s="404"/>
      <c r="AO12" s="404"/>
      <c r="AP12" s="404"/>
      <c r="AQ12" s="404"/>
      <c r="AR12" s="404"/>
      <c r="AS12" s="404"/>
      <c r="AT12" s="405"/>
      <c r="AU12" s="487" t="s">
        <v>135</v>
      </c>
      <c r="AV12" s="488"/>
      <c r="AW12" s="488"/>
      <c r="AX12" s="488"/>
      <c r="AY12" s="410" t="s">
        <v>136</v>
      </c>
      <c r="AZ12" s="411"/>
      <c r="BA12" s="411"/>
      <c r="BB12" s="411"/>
      <c r="BC12" s="411"/>
      <c r="BD12" s="411"/>
      <c r="BE12" s="411"/>
      <c r="BF12" s="411"/>
      <c r="BG12" s="411"/>
      <c r="BH12" s="411"/>
      <c r="BI12" s="411"/>
      <c r="BJ12" s="411"/>
      <c r="BK12" s="411"/>
      <c r="BL12" s="411"/>
      <c r="BM12" s="412"/>
      <c r="BN12" s="430">
        <v>0</v>
      </c>
      <c r="BO12" s="431"/>
      <c r="BP12" s="431"/>
      <c r="BQ12" s="431"/>
      <c r="BR12" s="431"/>
      <c r="BS12" s="431"/>
      <c r="BT12" s="431"/>
      <c r="BU12" s="432"/>
      <c r="BV12" s="430">
        <v>0</v>
      </c>
      <c r="BW12" s="431"/>
      <c r="BX12" s="431"/>
      <c r="BY12" s="431"/>
      <c r="BZ12" s="431"/>
      <c r="CA12" s="431"/>
      <c r="CB12" s="431"/>
      <c r="CC12" s="432"/>
      <c r="CD12" s="439" t="s">
        <v>137</v>
      </c>
      <c r="CE12" s="440"/>
      <c r="CF12" s="440"/>
      <c r="CG12" s="440"/>
      <c r="CH12" s="440"/>
      <c r="CI12" s="440"/>
      <c r="CJ12" s="440"/>
      <c r="CK12" s="440"/>
      <c r="CL12" s="440"/>
      <c r="CM12" s="440"/>
      <c r="CN12" s="440"/>
      <c r="CO12" s="440"/>
      <c r="CP12" s="440"/>
      <c r="CQ12" s="440"/>
      <c r="CR12" s="440"/>
      <c r="CS12" s="441"/>
      <c r="CT12" s="543" t="s">
        <v>138</v>
      </c>
      <c r="CU12" s="544"/>
      <c r="CV12" s="544"/>
      <c r="CW12" s="544"/>
      <c r="CX12" s="544"/>
      <c r="CY12" s="544"/>
      <c r="CZ12" s="544"/>
      <c r="DA12" s="545"/>
      <c r="DB12" s="543" t="s">
        <v>138</v>
      </c>
      <c r="DC12" s="544"/>
      <c r="DD12" s="544"/>
      <c r="DE12" s="544"/>
      <c r="DF12" s="544"/>
      <c r="DG12" s="544"/>
      <c r="DH12" s="544"/>
      <c r="DI12" s="545"/>
      <c r="DJ12" s="186"/>
      <c r="DK12" s="186"/>
      <c r="DL12" s="186"/>
      <c r="DM12" s="186"/>
      <c r="DN12" s="186"/>
      <c r="DO12" s="186"/>
    </row>
    <row r="13" spans="1:119" ht="18.75" customHeight="1" x14ac:dyDescent="0.15">
      <c r="A13" s="187"/>
      <c r="B13" s="549"/>
      <c r="C13" s="550"/>
      <c r="D13" s="550"/>
      <c r="E13" s="550"/>
      <c r="F13" s="550"/>
      <c r="G13" s="550"/>
      <c r="H13" s="550"/>
      <c r="I13" s="550"/>
      <c r="J13" s="550"/>
      <c r="K13" s="551"/>
      <c r="L13" s="197"/>
      <c r="M13" s="530" t="s">
        <v>139</v>
      </c>
      <c r="N13" s="531"/>
      <c r="O13" s="531"/>
      <c r="P13" s="531"/>
      <c r="Q13" s="532"/>
      <c r="R13" s="533">
        <v>61421</v>
      </c>
      <c r="S13" s="534"/>
      <c r="T13" s="534"/>
      <c r="U13" s="534"/>
      <c r="V13" s="535"/>
      <c r="W13" s="521" t="s">
        <v>140</v>
      </c>
      <c r="X13" s="443"/>
      <c r="Y13" s="443"/>
      <c r="Z13" s="443"/>
      <c r="AA13" s="443"/>
      <c r="AB13" s="444"/>
      <c r="AC13" s="406">
        <v>1796</v>
      </c>
      <c r="AD13" s="407"/>
      <c r="AE13" s="407"/>
      <c r="AF13" s="407"/>
      <c r="AG13" s="408"/>
      <c r="AH13" s="406">
        <v>1752</v>
      </c>
      <c r="AI13" s="407"/>
      <c r="AJ13" s="407"/>
      <c r="AK13" s="407"/>
      <c r="AL13" s="409"/>
      <c r="AM13" s="499" t="s">
        <v>141</v>
      </c>
      <c r="AN13" s="404"/>
      <c r="AO13" s="404"/>
      <c r="AP13" s="404"/>
      <c r="AQ13" s="404"/>
      <c r="AR13" s="404"/>
      <c r="AS13" s="404"/>
      <c r="AT13" s="405"/>
      <c r="AU13" s="487" t="s">
        <v>142</v>
      </c>
      <c r="AV13" s="488"/>
      <c r="AW13" s="488"/>
      <c r="AX13" s="488"/>
      <c r="AY13" s="410" t="s">
        <v>143</v>
      </c>
      <c r="AZ13" s="411"/>
      <c r="BA13" s="411"/>
      <c r="BB13" s="411"/>
      <c r="BC13" s="411"/>
      <c r="BD13" s="411"/>
      <c r="BE13" s="411"/>
      <c r="BF13" s="411"/>
      <c r="BG13" s="411"/>
      <c r="BH13" s="411"/>
      <c r="BI13" s="411"/>
      <c r="BJ13" s="411"/>
      <c r="BK13" s="411"/>
      <c r="BL13" s="411"/>
      <c r="BM13" s="412"/>
      <c r="BN13" s="430">
        <v>658568</v>
      </c>
      <c r="BO13" s="431"/>
      <c r="BP13" s="431"/>
      <c r="BQ13" s="431"/>
      <c r="BR13" s="431"/>
      <c r="BS13" s="431"/>
      <c r="BT13" s="431"/>
      <c r="BU13" s="432"/>
      <c r="BV13" s="430">
        <v>-127007</v>
      </c>
      <c r="BW13" s="431"/>
      <c r="BX13" s="431"/>
      <c r="BY13" s="431"/>
      <c r="BZ13" s="431"/>
      <c r="CA13" s="431"/>
      <c r="CB13" s="431"/>
      <c r="CC13" s="432"/>
      <c r="CD13" s="439" t="s">
        <v>144</v>
      </c>
      <c r="CE13" s="440"/>
      <c r="CF13" s="440"/>
      <c r="CG13" s="440"/>
      <c r="CH13" s="440"/>
      <c r="CI13" s="440"/>
      <c r="CJ13" s="440"/>
      <c r="CK13" s="440"/>
      <c r="CL13" s="440"/>
      <c r="CM13" s="440"/>
      <c r="CN13" s="440"/>
      <c r="CO13" s="440"/>
      <c r="CP13" s="440"/>
      <c r="CQ13" s="440"/>
      <c r="CR13" s="440"/>
      <c r="CS13" s="441"/>
      <c r="CT13" s="400">
        <v>13.2</v>
      </c>
      <c r="CU13" s="401"/>
      <c r="CV13" s="401"/>
      <c r="CW13" s="401"/>
      <c r="CX13" s="401"/>
      <c r="CY13" s="401"/>
      <c r="CZ13" s="401"/>
      <c r="DA13" s="402"/>
      <c r="DB13" s="400">
        <v>13.6</v>
      </c>
      <c r="DC13" s="401"/>
      <c r="DD13" s="401"/>
      <c r="DE13" s="401"/>
      <c r="DF13" s="401"/>
      <c r="DG13" s="401"/>
      <c r="DH13" s="401"/>
      <c r="DI13" s="402"/>
      <c r="DJ13" s="186"/>
      <c r="DK13" s="186"/>
      <c r="DL13" s="186"/>
      <c r="DM13" s="186"/>
      <c r="DN13" s="186"/>
      <c r="DO13" s="186"/>
    </row>
    <row r="14" spans="1:119" ht="18.75" customHeight="1" thickBot="1" x14ac:dyDescent="0.2">
      <c r="A14" s="187"/>
      <c r="B14" s="549"/>
      <c r="C14" s="550"/>
      <c r="D14" s="550"/>
      <c r="E14" s="550"/>
      <c r="F14" s="550"/>
      <c r="G14" s="550"/>
      <c r="H14" s="550"/>
      <c r="I14" s="550"/>
      <c r="J14" s="550"/>
      <c r="K14" s="551"/>
      <c r="L14" s="523" t="s">
        <v>145</v>
      </c>
      <c r="M14" s="567"/>
      <c r="N14" s="567"/>
      <c r="O14" s="567"/>
      <c r="P14" s="567"/>
      <c r="Q14" s="568"/>
      <c r="R14" s="533">
        <v>62376</v>
      </c>
      <c r="S14" s="534"/>
      <c r="T14" s="534"/>
      <c r="U14" s="534"/>
      <c r="V14" s="535"/>
      <c r="W14" s="536"/>
      <c r="X14" s="446"/>
      <c r="Y14" s="446"/>
      <c r="Z14" s="446"/>
      <c r="AA14" s="446"/>
      <c r="AB14" s="447"/>
      <c r="AC14" s="526">
        <v>6.2</v>
      </c>
      <c r="AD14" s="527"/>
      <c r="AE14" s="527"/>
      <c r="AF14" s="527"/>
      <c r="AG14" s="528"/>
      <c r="AH14" s="526">
        <v>5.9</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146</v>
      </c>
      <c r="CE14" s="437"/>
      <c r="CF14" s="437"/>
      <c r="CG14" s="437"/>
      <c r="CH14" s="437"/>
      <c r="CI14" s="437"/>
      <c r="CJ14" s="437"/>
      <c r="CK14" s="437"/>
      <c r="CL14" s="437"/>
      <c r="CM14" s="437"/>
      <c r="CN14" s="437"/>
      <c r="CO14" s="437"/>
      <c r="CP14" s="437"/>
      <c r="CQ14" s="437"/>
      <c r="CR14" s="437"/>
      <c r="CS14" s="438"/>
      <c r="CT14" s="537">
        <v>86.4</v>
      </c>
      <c r="CU14" s="538"/>
      <c r="CV14" s="538"/>
      <c r="CW14" s="538"/>
      <c r="CX14" s="538"/>
      <c r="CY14" s="538"/>
      <c r="CZ14" s="538"/>
      <c r="DA14" s="539"/>
      <c r="DB14" s="537">
        <v>101.1</v>
      </c>
      <c r="DC14" s="538"/>
      <c r="DD14" s="538"/>
      <c r="DE14" s="538"/>
      <c r="DF14" s="538"/>
      <c r="DG14" s="538"/>
      <c r="DH14" s="538"/>
      <c r="DI14" s="539"/>
      <c r="DJ14" s="186"/>
      <c r="DK14" s="186"/>
      <c r="DL14" s="186"/>
      <c r="DM14" s="186"/>
      <c r="DN14" s="186"/>
      <c r="DO14" s="186"/>
    </row>
    <row r="15" spans="1:119" ht="18.75" customHeight="1" x14ac:dyDescent="0.15">
      <c r="A15" s="187"/>
      <c r="B15" s="549"/>
      <c r="C15" s="550"/>
      <c r="D15" s="550"/>
      <c r="E15" s="550"/>
      <c r="F15" s="550"/>
      <c r="G15" s="550"/>
      <c r="H15" s="550"/>
      <c r="I15" s="550"/>
      <c r="J15" s="550"/>
      <c r="K15" s="551"/>
      <c r="L15" s="197"/>
      <c r="M15" s="530" t="s">
        <v>147</v>
      </c>
      <c r="N15" s="531"/>
      <c r="O15" s="531"/>
      <c r="P15" s="531"/>
      <c r="Q15" s="532"/>
      <c r="R15" s="533">
        <v>62024</v>
      </c>
      <c r="S15" s="534"/>
      <c r="T15" s="534"/>
      <c r="U15" s="534"/>
      <c r="V15" s="535"/>
      <c r="W15" s="521" t="s">
        <v>148</v>
      </c>
      <c r="X15" s="443"/>
      <c r="Y15" s="443"/>
      <c r="Z15" s="443"/>
      <c r="AA15" s="443"/>
      <c r="AB15" s="444"/>
      <c r="AC15" s="406">
        <v>6311</v>
      </c>
      <c r="AD15" s="407"/>
      <c r="AE15" s="407"/>
      <c r="AF15" s="407"/>
      <c r="AG15" s="408"/>
      <c r="AH15" s="406">
        <v>6340</v>
      </c>
      <c r="AI15" s="407"/>
      <c r="AJ15" s="407"/>
      <c r="AK15" s="407"/>
      <c r="AL15" s="409"/>
      <c r="AM15" s="499"/>
      <c r="AN15" s="404"/>
      <c r="AO15" s="404"/>
      <c r="AP15" s="404"/>
      <c r="AQ15" s="404"/>
      <c r="AR15" s="404"/>
      <c r="AS15" s="404"/>
      <c r="AT15" s="405"/>
      <c r="AU15" s="487"/>
      <c r="AV15" s="488"/>
      <c r="AW15" s="488"/>
      <c r="AX15" s="488"/>
      <c r="AY15" s="422" t="s">
        <v>149</v>
      </c>
      <c r="AZ15" s="423"/>
      <c r="BA15" s="423"/>
      <c r="BB15" s="423"/>
      <c r="BC15" s="423"/>
      <c r="BD15" s="423"/>
      <c r="BE15" s="423"/>
      <c r="BF15" s="423"/>
      <c r="BG15" s="423"/>
      <c r="BH15" s="423"/>
      <c r="BI15" s="423"/>
      <c r="BJ15" s="423"/>
      <c r="BK15" s="423"/>
      <c r="BL15" s="423"/>
      <c r="BM15" s="424"/>
      <c r="BN15" s="425">
        <v>6585674</v>
      </c>
      <c r="BO15" s="426"/>
      <c r="BP15" s="426"/>
      <c r="BQ15" s="426"/>
      <c r="BR15" s="426"/>
      <c r="BS15" s="426"/>
      <c r="BT15" s="426"/>
      <c r="BU15" s="427"/>
      <c r="BV15" s="425">
        <v>6309947</v>
      </c>
      <c r="BW15" s="426"/>
      <c r="BX15" s="426"/>
      <c r="BY15" s="426"/>
      <c r="BZ15" s="426"/>
      <c r="CA15" s="426"/>
      <c r="CB15" s="426"/>
      <c r="CC15" s="427"/>
      <c r="CD15" s="540" t="s">
        <v>150</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9"/>
      <c r="C16" s="550"/>
      <c r="D16" s="550"/>
      <c r="E16" s="550"/>
      <c r="F16" s="550"/>
      <c r="G16" s="550"/>
      <c r="H16" s="550"/>
      <c r="I16" s="550"/>
      <c r="J16" s="550"/>
      <c r="K16" s="551"/>
      <c r="L16" s="523" t="s">
        <v>151</v>
      </c>
      <c r="M16" s="524"/>
      <c r="N16" s="524"/>
      <c r="O16" s="524"/>
      <c r="P16" s="524"/>
      <c r="Q16" s="525"/>
      <c r="R16" s="518" t="s">
        <v>152</v>
      </c>
      <c r="S16" s="519"/>
      <c r="T16" s="519"/>
      <c r="U16" s="519"/>
      <c r="V16" s="520"/>
      <c r="W16" s="536"/>
      <c r="X16" s="446"/>
      <c r="Y16" s="446"/>
      <c r="Z16" s="446"/>
      <c r="AA16" s="446"/>
      <c r="AB16" s="447"/>
      <c r="AC16" s="526">
        <v>21.8</v>
      </c>
      <c r="AD16" s="527"/>
      <c r="AE16" s="527"/>
      <c r="AF16" s="527"/>
      <c r="AG16" s="528"/>
      <c r="AH16" s="526">
        <v>21.4</v>
      </c>
      <c r="AI16" s="527"/>
      <c r="AJ16" s="527"/>
      <c r="AK16" s="527"/>
      <c r="AL16" s="529"/>
      <c r="AM16" s="499"/>
      <c r="AN16" s="404"/>
      <c r="AO16" s="404"/>
      <c r="AP16" s="404"/>
      <c r="AQ16" s="404"/>
      <c r="AR16" s="404"/>
      <c r="AS16" s="404"/>
      <c r="AT16" s="405"/>
      <c r="AU16" s="487"/>
      <c r="AV16" s="488"/>
      <c r="AW16" s="488"/>
      <c r="AX16" s="488"/>
      <c r="AY16" s="410" t="s">
        <v>153</v>
      </c>
      <c r="AZ16" s="411"/>
      <c r="BA16" s="411"/>
      <c r="BB16" s="411"/>
      <c r="BC16" s="411"/>
      <c r="BD16" s="411"/>
      <c r="BE16" s="411"/>
      <c r="BF16" s="411"/>
      <c r="BG16" s="411"/>
      <c r="BH16" s="411"/>
      <c r="BI16" s="411"/>
      <c r="BJ16" s="411"/>
      <c r="BK16" s="411"/>
      <c r="BL16" s="411"/>
      <c r="BM16" s="412"/>
      <c r="BN16" s="430">
        <v>14107035</v>
      </c>
      <c r="BO16" s="431"/>
      <c r="BP16" s="431"/>
      <c r="BQ16" s="431"/>
      <c r="BR16" s="431"/>
      <c r="BS16" s="431"/>
      <c r="BT16" s="431"/>
      <c r="BU16" s="432"/>
      <c r="BV16" s="430">
        <v>13678127</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x14ac:dyDescent="0.2">
      <c r="A17" s="187"/>
      <c r="B17" s="552"/>
      <c r="C17" s="553"/>
      <c r="D17" s="553"/>
      <c r="E17" s="553"/>
      <c r="F17" s="553"/>
      <c r="G17" s="553"/>
      <c r="H17" s="553"/>
      <c r="I17" s="553"/>
      <c r="J17" s="553"/>
      <c r="K17" s="554"/>
      <c r="L17" s="202"/>
      <c r="M17" s="515" t="s">
        <v>154</v>
      </c>
      <c r="N17" s="516"/>
      <c r="O17" s="516"/>
      <c r="P17" s="516"/>
      <c r="Q17" s="517"/>
      <c r="R17" s="518" t="s">
        <v>155</v>
      </c>
      <c r="S17" s="519"/>
      <c r="T17" s="519"/>
      <c r="U17" s="519"/>
      <c r="V17" s="520"/>
      <c r="W17" s="521" t="s">
        <v>156</v>
      </c>
      <c r="X17" s="443"/>
      <c r="Y17" s="443"/>
      <c r="Z17" s="443"/>
      <c r="AA17" s="443"/>
      <c r="AB17" s="444"/>
      <c r="AC17" s="406">
        <v>20898</v>
      </c>
      <c r="AD17" s="407"/>
      <c r="AE17" s="407"/>
      <c r="AF17" s="407"/>
      <c r="AG17" s="408"/>
      <c r="AH17" s="406">
        <v>21502</v>
      </c>
      <c r="AI17" s="407"/>
      <c r="AJ17" s="407"/>
      <c r="AK17" s="407"/>
      <c r="AL17" s="409"/>
      <c r="AM17" s="499"/>
      <c r="AN17" s="404"/>
      <c r="AO17" s="404"/>
      <c r="AP17" s="404"/>
      <c r="AQ17" s="404"/>
      <c r="AR17" s="404"/>
      <c r="AS17" s="404"/>
      <c r="AT17" s="405"/>
      <c r="AU17" s="487"/>
      <c r="AV17" s="488"/>
      <c r="AW17" s="488"/>
      <c r="AX17" s="488"/>
      <c r="AY17" s="410" t="s">
        <v>157</v>
      </c>
      <c r="AZ17" s="411"/>
      <c r="BA17" s="411"/>
      <c r="BB17" s="411"/>
      <c r="BC17" s="411"/>
      <c r="BD17" s="411"/>
      <c r="BE17" s="411"/>
      <c r="BF17" s="411"/>
      <c r="BG17" s="411"/>
      <c r="BH17" s="411"/>
      <c r="BI17" s="411"/>
      <c r="BJ17" s="411"/>
      <c r="BK17" s="411"/>
      <c r="BL17" s="411"/>
      <c r="BM17" s="412"/>
      <c r="BN17" s="430">
        <v>8263912</v>
      </c>
      <c r="BO17" s="431"/>
      <c r="BP17" s="431"/>
      <c r="BQ17" s="431"/>
      <c r="BR17" s="431"/>
      <c r="BS17" s="431"/>
      <c r="BT17" s="431"/>
      <c r="BU17" s="432"/>
      <c r="BV17" s="430">
        <v>7979653</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x14ac:dyDescent="0.2">
      <c r="A18" s="187"/>
      <c r="B18" s="492" t="s">
        <v>158</v>
      </c>
      <c r="C18" s="493"/>
      <c r="D18" s="493"/>
      <c r="E18" s="494"/>
      <c r="F18" s="494"/>
      <c r="G18" s="494"/>
      <c r="H18" s="494"/>
      <c r="I18" s="494"/>
      <c r="J18" s="494"/>
      <c r="K18" s="494"/>
      <c r="L18" s="495">
        <v>130.55000000000001</v>
      </c>
      <c r="M18" s="495"/>
      <c r="N18" s="495"/>
      <c r="O18" s="495"/>
      <c r="P18" s="495"/>
      <c r="Q18" s="495"/>
      <c r="R18" s="496"/>
      <c r="S18" s="496"/>
      <c r="T18" s="496"/>
      <c r="U18" s="496"/>
      <c r="V18" s="497"/>
      <c r="W18" s="511"/>
      <c r="X18" s="512"/>
      <c r="Y18" s="512"/>
      <c r="Z18" s="512"/>
      <c r="AA18" s="512"/>
      <c r="AB18" s="522"/>
      <c r="AC18" s="394">
        <v>72</v>
      </c>
      <c r="AD18" s="395"/>
      <c r="AE18" s="395"/>
      <c r="AF18" s="395"/>
      <c r="AG18" s="498"/>
      <c r="AH18" s="394">
        <v>72.7</v>
      </c>
      <c r="AI18" s="395"/>
      <c r="AJ18" s="395"/>
      <c r="AK18" s="395"/>
      <c r="AL18" s="396"/>
      <c r="AM18" s="499"/>
      <c r="AN18" s="404"/>
      <c r="AO18" s="404"/>
      <c r="AP18" s="404"/>
      <c r="AQ18" s="404"/>
      <c r="AR18" s="404"/>
      <c r="AS18" s="404"/>
      <c r="AT18" s="405"/>
      <c r="AU18" s="487"/>
      <c r="AV18" s="488"/>
      <c r="AW18" s="488"/>
      <c r="AX18" s="488"/>
      <c r="AY18" s="410" t="s">
        <v>159</v>
      </c>
      <c r="AZ18" s="411"/>
      <c r="BA18" s="411"/>
      <c r="BB18" s="411"/>
      <c r="BC18" s="411"/>
      <c r="BD18" s="411"/>
      <c r="BE18" s="411"/>
      <c r="BF18" s="411"/>
      <c r="BG18" s="411"/>
      <c r="BH18" s="411"/>
      <c r="BI18" s="411"/>
      <c r="BJ18" s="411"/>
      <c r="BK18" s="411"/>
      <c r="BL18" s="411"/>
      <c r="BM18" s="412"/>
      <c r="BN18" s="430">
        <v>17037777</v>
      </c>
      <c r="BO18" s="431"/>
      <c r="BP18" s="431"/>
      <c r="BQ18" s="431"/>
      <c r="BR18" s="431"/>
      <c r="BS18" s="431"/>
      <c r="BT18" s="431"/>
      <c r="BU18" s="432"/>
      <c r="BV18" s="430">
        <v>16651579</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x14ac:dyDescent="0.2">
      <c r="A19" s="187"/>
      <c r="B19" s="492" t="s">
        <v>160</v>
      </c>
      <c r="C19" s="493"/>
      <c r="D19" s="493"/>
      <c r="E19" s="494"/>
      <c r="F19" s="494"/>
      <c r="G19" s="494"/>
      <c r="H19" s="494"/>
      <c r="I19" s="494"/>
      <c r="J19" s="494"/>
      <c r="K19" s="494"/>
      <c r="L19" s="500">
        <v>466</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161</v>
      </c>
      <c r="AZ19" s="411"/>
      <c r="BA19" s="411"/>
      <c r="BB19" s="411"/>
      <c r="BC19" s="411"/>
      <c r="BD19" s="411"/>
      <c r="BE19" s="411"/>
      <c r="BF19" s="411"/>
      <c r="BG19" s="411"/>
      <c r="BH19" s="411"/>
      <c r="BI19" s="411"/>
      <c r="BJ19" s="411"/>
      <c r="BK19" s="411"/>
      <c r="BL19" s="411"/>
      <c r="BM19" s="412"/>
      <c r="BN19" s="430">
        <v>19966943</v>
      </c>
      <c r="BO19" s="431"/>
      <c r="BP19" s="431"/>
      <c r="BQ19" s="431"/>
      <c r="BR19" s="431"/>
      <c r="BS19" s="431"/>
      <c r="BT19" s="431"/>
      <c r="BU19" s="432"/>
      <c r="BV19" s="430">
        <v>18386387</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x14ac:dyDescent="0.2">
      <c r="A20" s="187"/>
      <c r="B20" s="492" t="s">
        <v>162</v>
      </c>
      <c r="C20" s="493"/>
      <c r="D20" s="493"/>
      <c r="E20" s="494"/>
      <c r="F20" s="494"/>
      <c r="G20" s="494"/>
      <c r="H20" s="494"/>
      <c r="I20" s="494"/>
      <c r="J20" s="494"/>
      <c r="K20" s="494"/>
      <c r="L20" s="500">
        <v>24028</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x14ac:dyDescent="0.15">
      <c r="A21" s="187"/>
      <c r="B21" s="489" t="s">
        <v>163</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x14ac:dyDescent="0.2">
      <c r="A22" s="187"/>
      <c r="B22" s="459" t="s">
        <v>164</v>
      </c>
      <c r="C22" s="460"/>
      <c r="D22" s="461"/>
      <c r="E22" s="468" t="s">
        <v>1</v>
      </c>
      <c r="F22" s="443"/>
      <c r="G22" s="443"/>
      <c r="H22" s="443"/>
      <c r="I22" s="443"/>
      <c r="J22" s="443"/>
      <c r="K22" s="444"/>
      <c r="L22" s="468" t="s">
        <v>165</v>
      </c>
      <c r="M22" s="443"/>
      <c r="N22" s="443"/>
      <c r="O22" s="443"/>
      <c r="P22" s="444"/>
      <c r="Q22" s="453" t="s">
        <v>166</v>
      </c>
      <c r="R22" s="454"/>
      <c r="S22" s="454"/>
      <c r="T22" s="454"/>
      <c r="U22" s="454"/>
      <c r="V22" s="469"/>
      <c r="W22" s="471" t="s">
        <v>167</v>
      </c>
      <c r="X22" s="460"/>
      <c r="Y22" s="461"/>
      <c r="Z22" s="468" t="s">
        <v>1</v>
      </c>
      <c r="AA22" s="443"/>
      <c r="AB22" s="443"/>
      <c r="AC22" s="443"/>
      <c r="AD22" s="443"/>
      <c r="AE22" s="443"/>
      <c r="AF22" s="443"/>
      <c r="AG22" s="444"/>
      <c r="AH22" s="442" t="s">
        <v>168</v>
      </c>
      <c r="AI22" s="443"/>
      <c r="AJ22" s="443"/>
      <c r="AK22" s="443"/>
      <c r="AL22" s="444"/>
      <c r="AM22" s="442" t="s">
        <v>169</v>
      </c>
      <c r="AN22" s="448"/>
      <c r="AO22" s="448"/>
      <c r="AP22" s="448"/>
      <c r="AQ22" s="448"/>
      <c r="AR22" s="449"/>
      <c r="AS22" s="453" t="s">
        <v>166</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x14ac:dyDescent="0.15">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170</v>
      </c>
      <c r="AZ23" s="423"/>
      <c r="BA23" s="423"/>
      <c r="BB23" s="423"/>
      <c r="BC23" s="423"/>
      <c r="BD23" s="423"/>
      <c r="BE23" s="423"/>
      <c r="BF23" s="423"/>
      <c r="BG23" s="423"/>
      <c r="BH23" s="423"/>
      <c r="BI23" s="423"/>
      <c r="BJ23" s="423"/>
      <c r="BK23" s="423"/>
      <c r="BL23" s="423"/>
      <c r="BM23" s="424"/>
      <c r="BN23" s="430">
        <v>29983418</v>
      </c>
      <c r="BO23" s="431"/>
      <c r="BP23" s="431"/>
      <c r="BQ23" s="431"/>
      <c r="BR23" s="431"/>
      <c r="BS23" s="431"/>
      <c r="BT23" s="431"/>
      <c r="BU23" s="432"/>
      <c r="BV23" s="430">
        <v>31255051</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x14ac:dyDescent="0.2">
      <c r="A24" s="187"/>
      <c r="B24" s="462"/>
      <c r="C24" s="463"/>
      <c r="D24" s="464"/>
      <c r="E24" s="403" t="s">
        <v>171</v>
      </c>
      <c r="F24" s="404"/>
      <c r="G24" s="404"/>
      <c r="H24" s="404"/>
      <c r="I24" s="404"/>
      <c r="J24" s="404"/>
      <c r="K24" s="405"/>
      <c r="L24" s="406">
        <v>1</v>
      </c>
      <c r="M24" s="407"/>
      <c r="N24" s="407"/>
      <c r="O24" s="407"/>
      <c r="P24" s="408"/>
      <c r="Q24" s="406">
        <v>8010</v>
      </c>
      <c r="R24" s="407"/>
      <c r="S24" s="407"/>
      <c r="T24" s="407"/>
      <c r="U24" s="407"/>
      <c r="V24" s="408"/>
      <c r="W24" s="472"/>
      <c r="X24" s="463"/>
      <c r="Y24" s="464"/>
      <c r="Z24" s="403" t="s">
        <v>172</v>
      </c>
      <c r="AA24" s="404"/>
      <c r="AB24" s="404"/>
      <c r="AC24" s="404"/>
      <c r="AD24" s="404"/>
      <c r="AE24" s="404"/>
      <c r="AF24" s="404"/>
      <c r="AG24" s="405"/>
      <c r="AH24" s="406">
        <v>432</v>
      </c>
      <c r="AI24" s="407"/>
      <c r="AJ24" s="407"/>
      <c r="AK24" s="407"/>
      <c r="AL24" s="408"/>
      <c r="AM24" s="406">
        <v>1394064</v>
      </c>
      <c r="AN24" s="407"/>
      <c r="AO24" s="407"/>
      <c r="AP24" s="407"/>
      <c r="AQ24" s="407"/>
      <c r="AR24" s="408"/>
      <c r="AS24" s="406">
        <v>3227</v>
      </c>
      <c r="AT24" s="407"/>
      <c r="AU24" s="407"/>
      <c r="AV24" s="407"/>
      <c r="AW24" s="407"/>
      <c r="AX24" s="409"/>
      <c r="AY24" s="397" t="s">
        <v>173</v>
      </c>
      <c r="AZ24" s="398"/>
      <c r="BA24" s="398"/>
      <c r="BB24" s="398"/>
      <c r="BC24" s="398"/>
      <c r="BD24" s="398"/>
      <c r="BE24" s="398"/>
      <c r="BF24" s="398"/>
      <c r="BG24" s="398"/>
      <c r="BH24" s="398"/>
      <c r="BI24" s="398"/>
      <c r="BJ24" s="398"/>
      <c r="BK24" s="398"/>
      <c r="BL24" s="398"/>
      <c r="BM24" s="399"/>
      <c r="BN24" s="430">
        <v>21111702</v>
      </c>
      <c r="BO24" s="431"/>
      <c r="BP24" s="431"/>
      <c r="BQ24" s="431"/>
      <c r="BR24" s="431"/>
      <c r="BS24" s="431"/>
      <c r="BT24" s="431"/>
      <c r="BU24" s="432"/>
      <c r="BV24" s="430">
        <v>21677197</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x14ac:dyDescent="0.15">
      <c r="A25" s="187"/>
      <c r="B25" s="462"/>
      <c r="C25" s="463"/>
      <c r="D25" s="464"/>
      <c r="E25" s="403" t="s">
        <v>174</v>
      </c>
      <c r="F25" s="404"/>
      <c r="G25" s="404"/>
      <c r="H25" s="404"/>
      <c r="I25" s="404"/>
      <c r="J25" s="404"/>
      <c r="K25" s="405"/>
      <c r="L25" s="406">
        <v>1</v>
      </c>
      <c r="M25" s="407"/>
      <c r="N25" s="407"/>
      <c r="O25" s="407"/>
      <c r="P25" s="408"/>
      <c r="Q25" s="406">
        <v>7220</v>
      </c>
      <c r="R25" s="407"/>
      <c r="S25" s="407"/>
      <c r="T25" s="407"/>
      <c r="U25" s="407"/>
      <c r="V25" s="408"/>
      <c r="W25" s="472"/>
      <c r="X25" s="463"/>
      <c r="Y25" s="464"/>
      <c r="Z25" s="403" t="s">
        <v>175</v>
      </c>
      <c r="AA25" s="404"/>
      <c r="AB25" s="404"/>
      <c r="AC25" s="404"/>
      <c r="AD25" s="404"/>
      <c r="AE25" s="404"/>
      <c r="AF25" s="404"/>
      <c r="AG25" s="405"/>
      <c r="AH25" s="406">
        <v>76</v>
      </c>
      <c r="AI25" s="407"/>
      <c r="AJ25" s="407"/>
      <c r="AK25" s="407"/>
      <c r="AL25" s="408"/>
      <c r="AM25" s="406">
        <v>220400</v>
      </c>
      <c r="AN25" s="407"/>
      <c r="AO25" s="407"/>
      <c r="AP25" s="407"/>
      <c r="AQ25" s="407"/>
      <c r="AR25" s="408"/>
      <c r="AS25" s="406">
        <v>2900</v>
      </c>
      <c r="AT25" s="407"/>
      <c r="AU25" s="407"/>
      <c r="AV25" s="407"/>
      <c r="AW25" s="407"/>
      <c r="AX25" s="409"/>
      <c r="AY25" s="422" t="s">
        <v>176</v>
      </c>
      <c r="AZ25" s="423"/>
      <c r="BA25" s="423"/>
      <c r="BB25" s="423"/>
      <c r="BC25" s="423"/>
      <c r="BD25" s="423"/>
      <c r="BE25" s="423"/>
      <c r="BF25" s="423"/>
      <c r="BG25" s="423"/>
      <c r="BH25" s="423"/>
      <c r="BI25" s="423"/>
      <c r="BJ25" s="423"/>
      <c r="BK25" s="423"/>
      <c r="BL25" s="423"/>
      <c r="BM25" s="424"/>
      <c r="BN25" s="425">
        <v>5223683</v>
      </c>
      <c r="BO25" s="426"/>
      <c r="BP25" s="426"/>
      <c r="BQ25" s="426"/>
      <c r="BR25" s="426"/>
      <c r="BS25" s="426"/>
      <c r="BT25" s="426"/>
      <c r="BU25" s="427"/>
      <c r="BV25" s="425">
        <v>5166163</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x14ac:dyDescent="0.15">
      <c r="A26" s="187"/>
      <c r="B26" s="462"/>
      <c r="C26" s="463"/>
      <c r="D26" s="464"/>
      <c r="E26" s="403" t="s">
        <v>177</v>
      </c>
      <c r="F26" s="404"/>
      <c r="G26" s="404"/>
      <c r="H26" s="404"/>
      <c r="I26" s="404"/>
      <c r="J26" s="404"/>
      <c r="K26" s="405"/>
      <c r="L26" s="406">
        <v>1</v>
      </c>
      <c r="M26" s="407"/>
      <c r="N26" s="407"/>
      <c r="O26" s="407"/>
      <c r="P26" s="408"/>
      <c r="Q26" s="406">
        <v>6460</v>
      </c>
      <c r="R26" s="407"/>
      <c r="S26" s="407"/>
      <c r="T26" s="407"/>
      <c r="U26" s="407"/>
      <c r="V26" s="408"/>
      <c r="W26" s="472"/>
      <c r="X26" s="463"/>
      <c r="Y26" s="464"/>
      <c r="Z26" s="403" t="s">
        <v>178</v>
      </c>
      <c r="AA26" s="485"/>
      <c r="AB26" s="485"/>
      <c r="AC26" s="485"/>
      <c r="AD26" s="485"/>
      <c r="AE26" s="485"/>
      <c r="AF26" s="485"/>
      <c r="AG26" s="486"/>
      <c r="AH26" s="406">
        <v>26</v>
      </c>
      <c r="AI26" s="407"/>
      <c r="AJ26" s="407"/>
      <c r="AK26" s="407"/>
      <c r="AL26" s="408"/>
      <c r="AM26" s="406">
        <v>96434</v>
      </c>
      <c r="AN26" s="407"/>
      <c r="AO26" s="407"/>
      <c r="AP26" s="407"/>
      <c r="AQ26" s="407"/>
      <c r="AR26" s="408"/>
      <c r="AS26" s="406">
        <v>3709</v>
      </c>
      <c r="AT26" s="407"/>
      <c r="AU26" s="407"/>
      <c r="AV26" s="407"/>
      <c r="AW26" s="407"/>
      <c r="AX26" s="409"/>
      <c r="AY26" s="439" t="s">
        <v>179</v>
      </c>
      <c r="AZ26" s="440"/>
      <c r="BA26" s="440"/>
      <c r="BB26" s="440"/>
      <c r="BC26" s="440"/>
      <c r="BD26" s="440"/>
      <c r="BE26" s="440"/>
      <c r="BF26" s="440"/>
      <c r="BG26" s="440"/>
      <c r="BH26" s="440"/>
      <c r="BI26" s="440"/>
      <c r="BJ26" s="440"/>
      <c r="BK26" s="440"/>
      <c r="BL26" s="440"/>
      <c r="BM26" s="441"/>
      <c r="BN26" s="430" t="s">
        <v>129</v>
      </c>
      <c r="BO26" s="431"/>
      <c r="BP26" s="431"/>
      <c r="BQ26" s="431"/>
      <c r="BR26" s="431"/>
      <c r="BS26" s="431"/>
      <c r="BT26" s="431"/>
      <c r="BU26" s="432"/>
      <c r="BV26" s="430" t="s">
        <v>129</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x14ac:dyDescent="0.2">
      <c r="A27" s="187"/>
      <c r="B27" s="462"/>
      <c r="C27" s="463"/>
      <c r="D27" s="464"/>
      <c r="E27" s="403" t="s">
        <v>180</v>
      </c>
      <c r="F27" s="404"/>
      <c r="G27" s="404"/>
      <c r="H27" s="404"/>
      <c r="I27" s="404"/>
      <c r="J27" s="404"/>
      <c r="K27" s="405"/>
      <c r="L27" s="406">
        <v>1</v>
      </c>
      <c r="M27" s="407"/>
      <c r="N27" s="407"/>
      <c r="O27" s="407"/>
      <c r="P27" s="408"/>
      <c r="Q27" s="406">
        <v>5200</v>
      </c>
      <c r="R27" s="407"/>
      <c r="S27" s="407"/>
      <c r="T27" s="407"/>
      <c r="U27" s="407"/>
      <c r="V27" s="408"/>
      <c r="W27" s="472"/>
      <c r="X27" s="463"/>
      <c r="Y27" s="464"/>
      <c r="Z27" s="403" t="s">
        <v>181</v>
      </c>
      <c r="AA27" s="404"/>
      <c r="AB27" s="404"/>
      <c r="AC27" s="404"/>
      <c r="AD27" s="404"/>
      <c r="AE27" s="404"/>
      <c r="AF27" s="404"/>
      <c r="AG27" s="405"/>
      <c r="AH27" s="406">
        <v>16</v>
      </c>
      <c r="AI27" s="407"/>
      <c r="AJ27" s="407"/>
      <c r="AK27" s="407"/>
      <c r="AL27" s="408"/>
      <c r="AM27" s="406">
        <v>61816</v>
      </c>
      <c r="AN27" s="407"/>
      <c r="AO27" s="407"/>
      <c r="AP27" s="407"/>
      <c r="AQ27" s="407"/>
      <c r="AR27" s="408"/>
      <c r="AS27" s="406">
        <v>3864</v>
      </c>
      <c r="AT27" s="407"/>
      <c r="AU27" s="407"/>
      <c r="AV27" s="407"/>
      <c r="AW27" s="407"/>
      <c r="AX27" s="409"/>
      <c r="AY27" s="436" t="s">
        <v>182</v>
      </c>
      <c r="AZ27" s="437"/>
      <c r="BA27" s="437"/>
      <c r="BB27" s="437"/>
      <c r="BC27" s="437"/>
      <c r="BD27" s="437"/>
      <c r="BE27" s="437"/>
      <c r="BF27" s="437"/>
      <c r="BG27" s="437"/>
      <c r="BH27" s="437"/>
      <c r="BI27" s="437"/>
      <c r="BJ27" s="437"/>
      <c r="BK27" s="437"/>
      <c r="BL27" s="437"/>
      <c r="BM27" s="438"/>
      <c r="BN27" s="433">
        <v>203936</v>
      </c>
      <c r="BO27" s="434"/>
      <c r="BP27" s="434"/>
      <c r="BQ27" s="434"/>
      <c r="BR27" s="434"/>
      <c r="BS27" s="434"/>
      <c r="BT27" s="434"/>
      <c r="BU27" s="435"/>
      <c r="BV27" s="433">
        <v>203573</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x14ac:dyDescent="0.15">
      <c r="A28" s="187"/>
      <c r="B28" s="462"/>
      <c r="C28" s="463"/>
      <c r="D28" s="464"/>
      <c r="E28" s="403" t="s">
        <v>183</v>
      </c>
      <c r="F28" s="404"/>
      <c r="G28" s="404"/>
      <c r="H28" s="404"/>
      <c r="I28" s="404"/>
      <c r="J28" s="404"/>
      <c r="K28" s="405"/>
      <c r="L28" s="406">
        <v>1</v>
      </c>
      <c r="M28" s="407"/>
      <c r="N28" s="407"/>
      <c r="O28" s="407"/>
      <c r="P28" s="408"/>
      <c r="Q28" s="406">
        <v>4700</v>
      </c>
      <c r="R28" s="407"/>
      <c r="S28" s="407"/>
      <c r="T28" s="407"/>
      <c r="U28" s="407"/>
      <c r="V28" s="408"/>
      <c r="W28" s="472"/>
      <c r="X28" s="463"/>
      <c r="Y28" s="464"/>
      <c r="Z28" s="403" t="s">
        <v>184</v>
      </c>
      <c r="AA28" s="404"/>
      <c r="AB28" s="404"/>
      <c r="AC28" s="404"/>
      <c r="AD28" s="404"/>
      <c r="AE28" s="404"/>
      <c r="AF28" s="404"/>
      <c r="AG28" s="405"/>
      <c r="AH28" s="406" t="s">
        <v>129</v>
      </c>
      <c r="AI28" s="407"/>
      <c r="AJ28" s="407"/>
      <c r="AK28" s="407"/>
      <c r="AL28" s="408"/>
      <c r="AM28" s="406" t="s">
        <v>129</v>
      </c>
      <c r="AN28" s="407"/>
      <c r="AO28" s="407"/>
      <c r="AP28" s="407"/>
      <c r="AQ28" s="407"/>
      <c r="AR28" s="408"/>
      <c r="AS28" s="406" t="s">
        <v>128</v>
      </c>
      <c r="AT28" s="407"/>
      <c r="AU28" s="407"/>
      <c r="AV28" s="407"/>
      <c r="AW28" s="407"/>
      <c r="AX28" s="409"/>
      <c r="AY28" s="413" t="s">
        <v>185</v>
      </c>
      <c r="AZ28" s="414"/>
      <c r="BA28" s="414"/>
      <c r="BB28" s="415"/>
      <c r="BC28" s="422" t="s">
        <v>48</v>
      </c>
      <c r="BD28" s="423"/>
      <c r="BE28" s="423"/>
      <c r="BF28" s="423"/>
      <c r="BG28" s="423"/>
      <c r="BH28" s="423"/>
      <c r="BI28" s="423"/>
      <c r="BJ28" s="423"/>
      <c r="BK28" s="423"/>
      <c r="BL28" s="423"/>
      <c r="BM28" s="424"/>
      <c r="BN28" s="425">
        <v>1757731</v>
      </c>
      <c r="BO28" s="426"/>
      <c r="BP28" s="426"/>
      <c r="BQ28" s="426"/>
      <c r="BR28" s="426"/>
      <c r="BS28" s="426"/>
      <c r="BT28" s="426"/>
      <c r="BU28" s="427"/>
      <c r="BV28" s="425">
        <v>1507015</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x14ac:dyDescent="0.15">
      <c r="A29" s="187"/>
      <c r="B29" s="462"/>
      <c r="C29" s="463"/>
      <c r="D29" s="464"/>
      <c r="E29" s="403" t="s">
        <v>186</v>
      </c>
      <c r="F29" s="404"/>
      <c r="G29" s="404"/>
      <c r="H29" s="404"/>
      <c r="I29" s="404"/>
      <c r="J29" s="404"/>
      <c r="K29" s="405"/>
      <c r="L29" s="406">
        <v>16</v>
      </c>
      <c r="M29" s="407"/>
      <c r="N29" s="407"/>
      <c r="O29" s="407"/>
      <c r="P29" s="408"/>
      <c r="Q29" s="406">
        <v>4400</v>
      </c>
      <c r="R29" s="407"/>
      <c r="S29" s="407"/>
      <c r="T29" s="407"/>
      <c r="U29" s="407"/>
      <c r="V29" s="408"/>
      <c r="W29" s="473"/>
      <c r="X29" s="474"/>
      <c r="Y29" s="475"/>
      <c r="Z29" s="403" t="s">
        <v>187</v>
      </c>
      <c r="AA29" s="404"/>
      <c r="AB29" s="404"/>
      <c r="AC29" s="404"/>
      <c r="AD29" s="404"/>
      <c r="AE29" s="404"/>
      <c r="AF29" s="404"/>
      <c r="AG29" s="405"/>
      <c r="AH29" s="406">
        <v>448</v>
      </c>
      <c r="AI29" s="407"/>
      <c r="AJ29" s="407"/>
      <c r="AK29" s="407"/>
      <c r="AL29" s="408"/>
      <c r="AM29" s="406">
        <v>1455880</v>
      </c>
      <c r="AN29" s="407"/>
      <c r="AO29" s="407"/>
      <c r="AP29" s="407"/>
      <c r="AQ29" s="407"/>
      <c r="AR29" s="408"/>
      <c r="AS29" s="406">
        <v>3250</v>
      </c>
      <c r="AT29" s="407"/>
      <c r="AU29" s="407"/>
      <c r="AV29" s="407"/>
      <c r="AW29" s="407"/>
      <c r="AX29" s="409"/>
      <c r="AY29" s="416"/>
      <c r="AZ29" s="417"/>
      <c r="BA29" s="417"/>
      <c r="BB29" s="418"/>
      <c r="BC29" s="410" t="s">
        <v>188</v>
      </c>
      <c r="BD29" s="411"/>
      <c r="BE29" s="411"/>
      <c r="BF29" s="411"/>
      <c r="BG29" s="411"/>
      <c r="BH29" s="411"/>
      <c r="BI29" s="411"/>
      <c r="BJ29" s="411"/>
      <c r="BK29" s="411"/>
      <c r="BL29" s="411"/>
      <c r="BM29" s="412"/>
      <c r="BN29" s="430">
        <v>5863</v>
      </c>
      <c r="BO29" s="431"/>
      <c r="BP29" s="431"/>
      <c r="BQ29" s="431"/>
      <c r="BR29" s="431"/>
      <c r="BS29" s="431"/>
      <c r="BT29" s="431"/>
      <c r="BU29" s="432"/>
      <c r="BV29" s="430">
        <v>5862</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x14ac:dyDescent="0.2">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189</v>
      </c>
      <c r="X30" s="483"/>
      <c r="Y30" s="483"/>
      <c r="Z30" s="483"/>
      <c r="AA30" s="483"/>
      <c r="AB30" s="483"/>
      <c r="AC30" s="483"/>
      <c r="AD30" s="483"/>
      <c r="AE30" s="483"/>
      <c r="AF30" s="483"/>
      <c r="AG30" s="484"/>
      <c r="AH30" s="394">
        <v>98.3</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50</v>
      </c>
      <c r="BD30" s="398"/>
      <c r="BE30" s="398"/>
      <c r="BF30" s="398"/>
      <c r="BG30" s="398"/>
      <c r="BH30" s="398"/>
      <c r="BI30" s="398"/>
      <c r="BJ30" s="398"/>
      <c r="BK30" s="398"/>
      <c r="BL30" s="398"/>
      <c r="BM30" s="399"/>
      <c r="BN30" s="433">
        <v>1563788</v>
      </c>
      <c r="BO30" s="434"/>
      <c r="BP30" s="434"/>
      <c r="BQ30" s="434"/>
      <c r="BR30" s="434"/>
      <c r="BS30" s="434"/>
      <c r="BT30" s="434"/>
      <c r="BU30" s="435"/>
      <c r="BV30" s="433">
        <v>1522598</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3" t="s">
        <v>196</v>
      </c>
      <c r="D33" s="393"/>
      <c r="E33" s="392" t="s">
        <v>197</v>
      </c>
      <c r="F33" s="392"/>
      <c r="G33" s="392"/>
      <c r="H33" s="392"/>
      <c r="I33" s="392"/>
      <c r="J33" s="392"/>
      <c r="K33" s="392"/>
      <c r="L33" s="392"/>
      <c r="M33" s="392"/>
      <c r="N33" s="392"/>
      <c r="O33" s="392"/>
      <c r="P33" s="392"/>
      <c r="Q33" s="392"/>
      <c r="R33" s="392"/>
      <c r="S33" s="392"/>
      <c r="T33" s="216"/>
      <c r="U33" s="393" t="s">
        <v>196</v>
      </c>
      <c r="V33" s="393"/>
      <c r="W33" s="392" t="s">
        <v>197</v>
      </c>
      <c r="X33" s="392"/>
      <c r="Y33" s="392"/>
      <c r="Z33" s="392"/>
      <c r="AA33" s="392"/>
      <c r="AB33" s="392"/>
      <c r="AC33" s="392"/>
      <c r="AD33" s="392"/>
      <c r="AE33" s="392"/>
      <c r="AF33" s="392"/>
      <c r="AG33" s="392"/>
      <c r="AH33" s="392"/>
      <c r="AI33" s="392"/>
      <c r="AJ33" s="392"/>
      <c r="AK33" s="392"/>
      <c r="AL33" s="216"/>
      <c r="AM33" s="393" t="s">
        <v>196</v>
      </c>
      <c r="AN33" s="393"/>
      <c r="AO33" s="392" t="s">
        <v>197</v>
      </c>
      <c r="AP33" s="392"/>
      <c r="AQ33" s="392"/>
      <c r="AR33" s="392"/>
      <c r="AS33" s="392"/>
      <c r="AT33" s="392"/>
      <c r="AU33" s="392"/>
      <c r="AV33" s="392"/>
      <c r="AW33" s="392"/>
      <c r="AX33" s="392"/>
      <c r="AY33" s="392"/>
      <c r="AZ33" s="392"/>
      <c r="BA33" s="392"/>
      <c r="BB33" s="392"/>
      <c r="BC33" s="392"/>
      <c r="BD33" s="217"/>
      <c r="BE33" s="392" t="s">
        <v>198</v>
      </c>
      <c r="BF33" s="392"/>
      <c r="BG33" s="392" t="s">
        <v>199</v>
      </c>
      <c r="BH33" s="392"/>
      <c r="BI33" s="392"/>
      <c r="BJ33" s="392"/>
      <c r="BK33" s="392"/>
      <c r="BL33" s="392"/>
      <c r="BM33" s="392"/>
      <c r="BN33" s="392"/>
      <c r="BO33" s="392"/>
      <c r="BP33" s="392"/>
      <c r="BQ33" s="392"/>
      <c r="BR33" s="392"/>
      <c r="BS33" s="392"/>
      <c r="BT33" s="392"/>
      <c r="BU33" s="392"/>
      <c r="BV33" s="217"/>
      <c r="BW33" s="393" t="s">
        <v>198</v>
      </c>
      <c r="BX33" s="393"/>
      <c r="BY33" s="392" t="s">
        <v>200</v>
      </c>
      <c r="BZ33" s="392"/>
      <c r="CA33" s="392"/>
      <c r="CB33" s="392"/>
      <c r="CC33" s="392"/>
      <c r="CD33" s="392"/>
      <c r="CE33" s="392"/>
      <c r="CF33" s="392"/>
      <c r="CG33" s="392"/>
      <c r="CH33" s="392"/>
      <c r="CI33" s="392"/>
      <c r="CJ33" s="392"/>
      <c r="CK33" s="392"/>
      <c r="CL33" s="392"/>
      <c r="CM33" s="392"/>
      <c r="CN33" s="216"/>
      <c r="CO33" s="393" t="s">
        <v>196</v>
      </c>
      <c r="CP33" s="393"/>
      <c r="CQ33" s="392" t="s">
        <v>201</v>
      </c>
      <c r="CR33" s="392"/>
      <c r="CS33" s="392"/>
      <c r="CT33" s="392"/>
      <c r="CU33" s="392"/>
      <c r="CV33" s="392"/>
      <c r="CW33" s="392"/>
      <c r="CX33" s="392"/>
      <c r="CY33" s="392"/>
      <c r="CZ33" s="392"/>
      <c r="DA33" s="392"/>
      <c r="DB33" s="392"/>
      <c r="DC33" s="392"/>
      <c r="DD33" s="392"/>
      <c r="DE33" s="392"/>
      <c r="DF33" s="216"/>
      <c r="DG33" s="391" t="s">
        <v>202</v>
      </c>
      <c r="DH33" s="391"/>
      <c r="DI33" s="218"/>
      <c r="DJ33" s="186"/>
      <c r="DK33" s="186"/>
      <c r="DL33" s="186"/>
      <c r="DM33" s="186"/>
      <c r="DN33" s="186"/>
      <c r="DO33" s="186"/>
    </row>
    <row r="34" spans="1:119" ht="32.25" customHeight="1" x14ac:dyDescent="0.15">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5</v>
      </c>
      <c r="V34" s="389"/>
      <c r="W34" s="388" t="str">
        <f>IF('各会計、関係団体の財政状況及び健全化判断比率'!B28="","",'各会計、関係団体の財政状況及び健全化判断比率'!B28)</f>
        <v>国民健康保険特別会計</v>
      </c>
      <c r="X34" s="388"/>
      <c r="Y34" s="388"/>
      <c r="Z34" s="388"/>
      <c r="AA34" s="388"/>
      <c r="AB34" s="388"/>
      <c r="AC34" s="388"/>
      <c r="AD34" s="388"/>
      <c r="AE34" s="388"/>
      <c r="AF34" s="388"/>
      <c r="AG34" s="388"/>
      <c r="AH34" s="388"/>
      <c r="AI34" s="388"/>
      <c r="AJ34" s="388"/>
      <c r="AK34" s="388"/>
      <c r="AL34" s="214"/>
      <c r="AM34" s="389">
        <f>IF(AO34="","",MAX(C34:D43,U34:V43)+1)</f>
        <v>9</v>
      </c>
      <c r="AN34" s="389"/>
      <c r="AO34" s="388" t="str">
        <f>IF('各会計、関係団体の財政状況及び健全化判断比率'!B32="","",'各会計、関係団体の財政状況及び健全化判断比率'!B32)</f>
        <v>水道事業会計</v>
      </c>
      <c r="AP34" s="388"/>
      <c r="AQ34" s="388"/>
      <c r="AR34" s="388"/>
      <c r="AS34" s="388"/>
      <c r="AT34" s="388"/>
      <c r="AU34" s="388"/>
      <c r="AV34" s="388"/>
      <c r="AW34" s="388"/>
      <c r="AX34" s="388"/>
      <c r="AY34" s="388"/>
      <c r="AZ34" s="388"/>
      <c r="BA34" s="388"/>
      <c r="BB34" s="388"/>
      <c r="BC34" s="388"/>
      <c r="BD34" s="214"/>
      <c r="BE34" s="389">
        <f>IF(BG34="","",MAX(C34:D43,U34:V43,AM34:AN43)+1)</f>
        <v>12</v>
      </c>
      <c r="BF34" s="389"/>
      <c r="BG34" s="388" t="str">
        <f>IF('各会計、関係団体の財政状況及び健全化判断比率'!B35="","",'各会計、関係団体の財政状況及び健全化判断比率'!B35)</f>
        <v>農業集落排水事業特別会計</v>
      </c>
      <c r="BH34" s="388"/>
      <c r="BI34" s="388"/>
      <c r="BJ34" s="388"/>
      <c r="BK34" s="388"/>
      <c r="BL34" s="388"/>
      <c r="BM34" s="388"/>
      <c r="BN34" s="388"/>
      <c r="BO34" s="388"/>
      <c r="BP34" s="388"/>
      <c r="BQ34" s="388"/>
      <c r="BR34" s="388"/>
      <c r="BS34" s="388"/>
      <c r="BT34" s="388"/>
      <c r="BU34" s="388"/>
      <c r="BV34" s="214"/>
      <c r="BW34" s="389">
        <f>IF(BY34="","",MAX(C34:D43,U34:V43,AM34:AN43,BE34:BF43)+1)</f>
        <v>14</v>
      </c>
      <c r="BX34" s="389"/>
      <c r="BY34" s="388" t="str">
        <f>IF('各会計、関係団体の財政状況及び健全化判断比率'!B68="","",'各会計、関係団体の財政状況及び健全化判断比率'!B68)</f>
        <v>和歌山県市町村総合事務組合</v>
      </c>
      <c r="BZ34" s="388"/>
      <c r="CA34" s="388"/>
      <c r="CB34" s="388"/>
      <c r="CC34" s="388"/>
      <c r="CD34" s="388"/>
      <c r="CE34" s="388"/>
      <c r="CF34" s="388"/>
      <c r="CG34" s="388"/>
      <c r="CH34" s="388"/>
      <c r="CI34" s="388"/>
      <c r="CJ34" s="388"/>
      <c r="CK34" s="388"/>
      <c r="CL34" s="388"/>
      <c r="CM34" s="388"/>
      <c r="CN34" s="214"/>
      <c r="CO34" s="389">
        <f>IF(CQ34="","",MAX(C34:D43,U34:V43,AM34:AN43,BE34:BF43,BW34:BX43)+1)</f>
        <v>24</v>
      </c>
      <c r="CP34" s="389"/>
      <c r="CQ34" s="388" t="str">
        <f>IF('各会計、関係団体の財政状況及び健全化判断比率'!BS7="","",'各会計、関係団体の財政状況及び健全化判断比率'!BS7)</f>
        <v>橋本市文化スポーツ振興公社</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
      </c>
      <c r="DH34" s="390"/>
      <c r="DI34" s="218"/>
      <c r="DJ34" s="186"/>
      <c r="DK34" s="186"/>
      <c r="DL34" s="186"/>
      <c r="DM34" s="186"/>
      <c r="DN34" s="186"/>
      <c r="DO34" s="186"/>
    </row>
    <row r="35" spans="1:119" ht="32.25" customHeight="1" x14ac:dyDescent="0.15">
      <c r="A35" s="187"/>
      <c r="B35" s="213"/>
      <c r="C35" s="389">
        <f>IF(E35="","",C34+1)</f>
        <v>2</v>
      </c>
      <c r="D35" s="389"/>
      <c r="E35" s="388" t="str">
        <f>IF('各会計、関係団体の財政状況及び健全化判断比率'!B8="","",'各会計、関係団体の財政状況及び健全化判断比率'!B8)</f>
        <v>住宅新築資金等貸付事業特別会計</v>
      </c>
      <c r="F35" s="388"/>
      <c r="G35" s="388"/>
      <c r="H35" s="388"/>
      <c r="I35" s="388"/>
      <c r="J35" s="388"/>
      <c r="K35" s="388"/>
      <c r="L35" s="388"/>
      <c r="M35" s="388"/>
      <c r="N35" s="388"/>
      <c r="O35" s="388"/>
      <c r="P35" s="388"/>
      <c r="Q35" s="388"/>
      <c r="R35" s="388"/>
      <c r="S35" s="388"/>
      <c r="T35" s="214"/>
      <c r="U35" s="389">
        <f>IF(W35="","",U34+1)</f>
        <v>6</v>
      </c>
      <c r="V35" s="389"/>
      <c r="W35" s="388" t="str">
        <f>IF('各会計、関係団体の財政状況及び健全化判断比率'!B29="","",'各会計、関係団体の財政状況及び健全化判断比率'!B29)</f>
        <v>介護保険特別会計</v>
      </c>
      <c r="X35" s="388"/>
      <c r="Y35" s="388"/>
      <c r="Z35" s="388"/>
      <c r="AA35" s="388"/>
      <c r="AB35" s="388"/>
      <c r="AC35" s="388"/>
      <c r="AD35" s="388"/>
      <c r="AE35" s="388"/>
      <c r="AF35" s="388"/>
      <c r="AG35" s="388"/>
      <c r="AH35" s="388"/>
      <c r="AI35" s="388"/>
      <c r="AJ35" s="388"/>
      <c r="AK35" s="388"/>
      <c r="AL35" s="214"/>
      <c r="AM35" s="389">
        <f t="shared" ref="AM35:AM43" si="0">IF(AO35="","",AM34+1)</f>
        <v>10</v>
      </c>
      <c r="AN35" s="389"/>
      <c r="AO35" s="388" t="str">
        <f>IF('各会計、関係団体の財政状況及び健全化判断比率'!B33="","",'各会計、関係団体の財政状況及び健全化判断比率'!B33)</f>
        <v>下水道事業会計</v>
      </c>
      <c r="AP35" s="388"/>
      <c r="AQ35" s="388"/>
      <c r="AR35" s="388"/>
      <c r="AS35" s="388"/>
      <c r="AT35" s="388"/>
      <c r="AU35" s="388"/>
      <c r="AV35" s="388"/>
      <c r="AW35" s="388"/>
      <c r="AX35" s="388"/>
      <c r="AY35" s="388"/>
      <c r="AZ35" s="388"/>
      <c r="BA35" s="388"/>
      <c r="BB35" s="388"/>
      <c r="BC35" s="388"/>
      <c r="BD35" s="214"/>
      <c r="BE35" s="389">
        <f t="shared" ref="BE35:BE43" si="1">IF(BG35="","",BE34+1)</f>
        <v>13</v>
      </c>
      <c r="BF35" s="389"/>
      <c r="BG35" s="388" t="str">
        <f>IF('各会計、関係団体の財政状況及び健全化判断比率'!B36="","",'各会計、関係団体の財政状況及び健全化判断比率'!B36)</f>
        <v>工業団地造成事業特別会計</v>
      </c>
      <c r="BH35" s="388"/>
      <c r="BI35" s="388"/>
      <c r="BJ35" s="388"/>
      <c r="BK35" s="388"/>
      <c r="BL35" s="388"/>
      <c r="BM35" s="388"/>
      <c r="BN35" s="388"/>
      <c r="BO35" s="388"/>
      <c r="BP35" s="388"/>
      <c r="BQ35" s="388"/>
      <c r="BR35" s="388"/>
      <c r="BS35" s="388"/>
      <c r="BT35" s="388"/>
      <c r="BU35" s="388"/>
      <c r="BV35" s="214"/>
      <c r="BW35" s="389">
        <f t="shared" ref="BW35:BW43" si="2">IF(BY35="","",BW34+1)</f>
        <v>15</v>
      </c>
      <c r="BX35" s="389"/>
      <c r="BY35" s="388" t="str">
        <f>IF('各会計、関係団体の財政状況及び健全化判断比率'!B69="","",'各会計、関係団体の財政状況及び健全化判断比率'!B69)</f>
        <v>和歌山地方税回収機構</v>
      </c>
      <c r="BZ35" s="388"/>
      <c r="CA35" s="388"/>
      <c r="CB35" s="388"/>
      <c r="CC35" s="388"/>
      <c r="CD35" s="388"/>
      <c r="CE35" s="388"/>
      <c r="CF35" s="388"/>
      <c r="CG35" s="388"/>
      <c r="CH35" s="388"/>
      <c r="CI35" s="388"/>
      <c r="CJ35" s="388"/>
      <c r="CK35" s="388"/>
      <c r="CL35" s="388"/>
      <c r="CM35" s="388"/>
      <c r="CN35" s="214"/>
      <c r="CO35" s="389" t="str">
        <f t="shared" ref="CO35:CO43" si="3">IF(CQ35="","",CO34+1)</f>
        <v/>
      </c>
      <c r="CP35" s="389"/>
      <c r="CQ35" s="388" t="str">
        <f>IF('各会計、関係団体の財政状況及び健全化判断比率'!BS8="","",'各会計、関係団体の財政状況及び健全化判断比率'!BS8)</f>
        <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x14ac:dyDescent="0.15">
      <c r="A36" s="187"/>
      <c r="B36" s="213"/>
      <c r="C36" s="389">
        <f>IF(E36="","",C35+1)</f>
        <v>3</v>
      </c>
      <c r="D36" s="389"/>
      <c r="E36" s="388" t="str">
        <f>IF('各会計、関係団体の財政状況及び健全化判断比率'!B9="","",'各会計、関係団体の財政状況及び健全化判断比率'!B9)</f>
        <v>墓園事業特別会計</v>
      </c>
      <c r="F36" s="388"/>
      <c r="G36" s="388"/>
      <c r="H36" s="388"/>
      <c r="I36" s="388"/>
      <c r="J36" s="388"/>
      <c r="K36" s="388"/>
      <c r="L36" s="388"/>
      <c r="M36" s="388"/>
      <c r="N36" s="388"/>
      <c r="O36" s="388"/>
      <c r="P36" s="388"/>
      <c r="Q36" s="388"/>
      <c r="R36" s="388"/>
      <c r="S36" s="388"/>
      <c r="T36" s="214"/>
      <c r="U36" s="389">
        <f t="shared" ref="U36:U43" si="4">IF(W36="","",U35+1)</f>
        <v>7</v>
      </c>
      <c r="V36" s="389"/>
      <c r="W36" s="388" t="str">
        <f>IF('各会計、関係団体の財政状況及び健全化判断比率'!B30="","",'各会計、関係団体の財政状況及び健全化判断比率'!B30)</f>
        <v>駐車場事業特別会計</v>
      </c>
      <c r="X36" s="388"/>
      <c r="Y36" s="388"/>
      <c r="Z36" s="388"/>
      <c r="AA36" s="388"/>
      <c r="AB36" s="388"/>
      <c r="AC36" s="388"/>
      <c r="AD36" s="388"/>
      <c r="AE36" s="388"/>
      <c r="AF36" s="388"/>
      <c r="AG36" s="388"/>
      <c r="AH36" s="388"/>
      <c r="AI36" s="388"/>
      <c r="AJ36" s="388"/>
      <c r="AK36" s="388"/>
      <c r="AL36" s="214"/>
      <c r="AM36" s="389">
        <f t="shared" si="0"/>
        <v>11</v>
      </c>
      <c r="AN36" s="389"/>
      <c r="AO36" s="388" t="str">
        <f>IF('各会計、関係団体の財政状況及び健全化判断比率'!B34="","",'各会計、関係団体の財政状況及び健全化判断比率'!B34)</f>
        <v>病院事業会計</v>
      </c>
      <c r="AP36" s="388"/>
      <c r="AQ36" s="388"/>
      <c r="AR36" s="388"/>
      <c r="AS36" s="388"/>
      <c r="AT36" s="388"/>
      <c r="AU36" s="388"/>
      <c r="AV36" s="388"/>
      <c r="AW36" s="388"/>
      <c r="AX36" s="388"/>
      <c r="AY36" s="388"/>
      <c r="AZ36" s="388"/>
      <c r="BA36" s="388"/>
      <c r="BB36" s="388"/>
      <c r="BC36" s="388"/>
      <c r="BD36" s="214"/>
      <c r="BE36" s="389" t="str">
        <f t="shared" si="1"/>
        <v/>
      </c>
      <c r="BF36" s="389"/>
      <c r="BG36" s="388"/>
      <c r="BH36" s="388"/>
      <c r="BI36" s="388"/>
      <c r="BJ36" s="388"/>
      <c r="BK36" s="388"/>
      <c r="BL36" s="388"/>
      <c r="BM36" s="388"/>
      <c r="BN36" s="388"/>
      <c r="BO36" s="388"/>
      <c r="BP36" s="388"/>
      <c r="BQ36" s="388"/>
      <c r="BR36" s="388"/>
      <c r="BS36" s="388"/>
      <c r="BT36" s="388"/>
      <c r="BU36" s="388"/>
      <c r="BV36" s="214"/>
      <c r="BW36" s="389">
        <f t="shared" si="2"/>
        <v>16</v>
      </c>
      <c r="BX36" s="389"/>
      <c r="BY36" s="388" t="str">
        <f>IF('各会計、関係団体の財政状況及び健全化判断比率'!B70="","",'各会計、関係団体の財政状況及び健全化判断比率'!B70)</f>
        <v>橋本周辺広域市町村圏組合</v>
      </c>
      <c r="BZ36" s="388"/>
      <c r="CA36" s="388"/>
      <c r="CB36" s="388"/>
      <c r="CC36" s="388"/>
      <c r="CD36" s="388"/>
      <c r="CE36" s="388"/>
      <c r="CF36" s="388"/>
      <c r="CG36" s="388"/>
      <c r="CH36" s="388"/>
      <c r="CI36" s="388"/>
      <c r="CJ36" s="388"/>
      <c r="CK36" s="388"/>
      <c r="CL36" s="388"/>
      <c r="CM36" s="388"/>
      <c r="CN36" s="214"/>
      <c r="CO36" s="389" t="str">
        <f t="shared" si="3"/>
        <v/>
      </c>
      <c r="CP36" s="389"/>
      <c r="CQ36" s="388" t="str">
        <f>IF('各会計、関係団体の財政状況及び健全化判断比率'!BS9="","",'各会計、関係団体の財政状況及び健全化判断比率'!BS9)</f>
        <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x14ac:dyDescent="0.15">
      <c r="A37" s="187"/>
      <c r="B37" s="213"/>
      <c r="C37" s="389">
        <f>IF(E37="","",C36+1)</f>
        <v>4</v>
      </c>
      <c r="D37" s="389"/>
      <c r="E37" s="388" t="str">
        <f>IF('各会計、関係団体の財政状況及び健全化判断比率'!B10="","",'各会計、関係団体の財政状況及び健全化判断比率'!B10)</f>
        <v>土地区画整理事業特別会計</v>
      </c>
      <c r="F37" s="388"/>
      <c r="G37" s="388"/>
      <c r="H37" s="388"/>
      <c r="I37" s="388"/>
      <c r="J37" s="388"/>
      <c r="K37" s="388"/>
      <c r="L37" s="388"/>
      <c r="M37" s="388"/>
      <c r="N37" s="388"/>
      <c r="O37" s="388"/>
      <c r="P37" s="388"/>
      <c r="Q37" s="388"/>
      <c r="R37" s="388"/>
      <c r="S37" s="388"/>
      <c r="T37" s="214"/>
      <c r="U37" s="389">
        <f t="shared" si="4"/>
        <v>8</v>
      </c>
      <c r="V37" s="389"/>
      <c r="W37" s="388" t="str">
        <f>IF('各会計、関係団体の財政状況及び健全化判断比率'!B31="","",'各会計、関係団体の財政状況及び健全化判断比率'!B31)</f>
        <v>後期高齢者医療特別会計</v>
      </c>
      <c r="X37" s="388"/>
      <c r="Y37" s="388"/>
      <c r="Z37" s="388"/>
      <c r="AA37" s="388"/>
      <c r="AB37" s="388"/>
      <c r="AC37" s="388"/>
      <c r="AD37" s="388"/>
      <c r="AE37" s="388"/>
      <c r="AF37" s="388"/>
      <c r="AG37" s="388"/>
      <c r="AH37" s="388"/>
      <c r="AI37" s="388"/>
      <c r="AJ37" s="388"/>
      <c r="AK37" s="388"/>
      <c r="AL37" s="214"/>
      <c r="AM37" s="389" t="str">
        <f t="shared" si="0"/>
        <v/>
      </c>
      <c r="AN37" s="389"/>
      <c r="AO37" s="388"/>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f t="shared" si="2"/>
        <v>17</v>
      </c>
      <c r="BX37" s="389"/>
      <c r="BY37" s="388" t="str">
        <f>IF('各会計、関係団体の財政状況及び健全化判断比率'!B71="","",'各会計、関係団体の財政状況及び健全化判断比率'!B71)</f>
        <v>伊都郡町村及び橋本市老人福祉施設事務組合</v>
      </c>
      <c r="BZ37" s="388"/>
      <c r="CA37" s="388"/>
      <c r="CB37" s="388"/>
      <c r="CC37" s="388"/>
      <c r="CD37" s="388"/>
      <c r="CE37" s="388"/>
      <c r="CF37" s="388"/>
      <c r="CG37" s="388"/>
      <c r="CH37" s="388"/>
      <c r="CI37" s="388"/>
      <c r="CJ37" s="388"/>
      <c r="CK37" s="388"/>
      <c r="CL37" s="388"/>
      <c r="CM37" s="388"/>
      <c r="CN37" s="214"/>
      <c r="CO37" s="389" t="str">
        <f t="shared" si="3"/>
        <v/>
      </c>
      <c r="CP37" s="389"/>
      <c r="CQ37" s="388" t="str">
        <f>IF('各会計、関係団体の財政状況及び健全化判断比率'!BS10="","",'各会計、関係団体の財政状況及び健全化判断比率'!BS10)</f>
        <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x14ac:dyDescent="0.15">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t="str">
        <f t="shared" si="4"/>
        <v/>
      </c>
      <c r="V38" s="389"/>
      <c r="W38" s="388"/>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f t="shared" si="2"/>
        <v>18</v>
      </c>
      <c r="BX38" s="389"/>
      <c r="BY38" s="388" t="str">
        <f>IF('各会計、関係団体の財政状況及び健全化判断比率'!B72="","",'各会計、関係団体の財政状況及び健全化判断比率'!B72)</f>
        <v>伊都郡町村及び橋本市児童福祉施設事務組合</v>
      </c>
      <c r="BZ38" s="388"/>
      <c r="CA38" s="388"/>
      <c r="CB38" s="388"/>
      <c r="CC38" s="388"/>
      <c r="CD38" s="388"/>
      <c r="CE38" s="388"/>
      <c r="CF38" s="388"/>
      <c r="CG38" s="388"/>
      <c r="CH38" s="388"/>
      <c r="CI38" s="388"/>
      <c r="CJ38" s="388"/>
      <c r="CK38" s="388"/>
      <c r="CL38" s="388"/>
      <c r="CM38" s="388"/>
      <c r="CN38" s="214"/>
      <c r="CO38" s="389" t="str">
        <f t="shared" si="3"/>
        <v/>
      </c>
      <c r="CP38" s="389"/>
      <c r="CQ38" s="388" t="str">
        <f>IF('各会計、関係団体の財政状況及び健全化判断比率'!BS11="","",'各会計、関係団体の財政状況及び健全化判断比率'!BS11)</f>
        <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x14ac:dyDescent="0.15">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f t="shared" si="2"/>
        <v>19</v>
      </c>
      <c r="BX39" s="389"/>
      <c r="BY39" s="388" t="str">
        <f>IF('各会計、関係団体の財政状況及び健全化判断比率'!B73="","",'各会計、関係団体の財政状況及び健全化判断比率'!B73)</f>
        <v>和歌山県後期高齢者医療広域連合</v>
      </c>
      <c r="BZ39" s="388"/>
      <c r="CA39" s="388"/>
      <c r="CB39" s="388"/>
      <c r="CC39" s="388"/>
      <c r="CD39" s="388"/>
      <c r="CE39" s="388"/>
      <c r="CF39" s="388"/>
      <c r="CG39" s="388"/>
      <c r="CH39" s="388"/>
      <c r="CI39" s="388"/>
      <c r="CJ39" s="388"/>
      <c r="CK39" s="388"/>
      <c r="CL39" s="388"/>
      <c r="CM39" s="388"/>
      <c r="CN39" s="214"/>
      <c r="CO39" s="389" t="str">
        <f t="shared" si="3"/>
        <v/>
      </c>
      <c r="CP39" s="389"/>
      <c r="CQ39" s="388" t="str">
        <f>IF('各会計、関係団体の財政状況及び健全化判断比率'!BS12="","",'各会計、関係団体の財政状況及び健全化判断比率'!BS12)</f>
        <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x14ac:dyDescent="0.15">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f t="shared" si="2"/>
        <v>20</v>
      </c>
      <c r="BX40" s="389"/>
      <c r="BY40" s="388" t="str">
        <f>IF('各会計、関係団体の財政状況及び健全化判断比率'!B74="","",'各会計、関係団体の財政状況及び健全化判断比率'!B74)</f>
        <v>橋本伊都衛生施設組合</v>
      </c>
      <c r="BZ40" s="388"/>
      <c r="CA40" s="388"/>
      <c r="CB40" s="388"/>
      <c r="CC40" s="388"/>
      <c r="CD40" s="388"/>
      <c r="CE40" s="388"/>
      <c r="CF40" s="388"/>
      <c r="CG40" s="388"/>
      <c r="CH40" s="388"/>
      <c r="CI40" s="388"/>
      <c r="CJ40" s="388"/>
      <c r="CK40" s="388"/>
      <c r="CL40" s="388"/>
      <c r="CM40" s="388"/>
      <c r="CN40" s="214"/>
      <c r="CO40" s="389" t="str">
        <f t="shared" si="3"/>
        <v/>
      </c>
      <c r="CP40" s="389"/>
      <c r="CQ40" s="388" t="str">
        <f>IF('各会計、関係団体の財政状況及び健全化判断比率'!BS13="","",'各会計、関係団体の財政状況及び健全化判断比率'!BS13)</f>
        <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x14ac:dyDescent="0.15">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f t="shared" si="2"/>
        <v>21</v>
      </c>
      <c r="BX41" s="389"/>
      <c r="BY41" s="388" t="str">
        <f>IF('各会計、関係団体の財政状況及び健全化判断比率'!B75="","",'各会計、関係団体の財政状況及び健全化判断比率'!B75)</f>
        <v>伊都消防組合</v>
      </c>
      <c r="BZ41" s="388"/>
      <c r="CA41" s="388"/>
      <c r="CB41" s="388"/>
      <c r="CC41" s="388"/>
      <c r="CD41" s="388"/>
      <c r="CE41" s="388"/>
      <c r="CF41" s="388"/>
      <c r="CG41" s="388"/>
      <c r="CH41" s="388"/>
      <c r="CI41" s="388"/>
      <c r="CJ41" s="388"/>
      <c r="CK41" s="388"/>
      <c r="CL41" s="388"/>
      <c r="CM41" s="388"/>
      <c r="CN41" s="214"/>
      <c r="CO41" s="389" t="str">
        <f t="shared" si="3"/>
        <v/>
      </c>
      <c r="CP41" s="389"/>
      <c r="CQ41" s="388" t="str">
        <f>IF('各会計、関係団体の財政状況及び健全化判断比率'!BS14="","",'各会計、関係団体の財政状況及び健全化判断比率'!BS14)</f>
        <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x14ac:dyDescent="0.15">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f t="shared" si="2"/>
        <v>22</v>
      </c>
      <c r="BX42" s="389"/>
      <c r="BY42" s="388" t="str">
        <f>IF('各会計、関係団体の財政状況及び健全化判断比率'!B76="","",'各会計、関係団体の財政状況及び健全化判断比率'!B76)</f>
        <v>伊都郡町村及び橋本市老人福祉施設事務組合（公営企業会計）</v>
      </c>
      <c r="BZ42" s="388"/>
      <c r="CA42" s="388"/>
      <c r="CB42" s="388"/>
      <c r="CC42" s="388"/>
      <c r="CD42" s="388"/>
      <c r="CE42" s="388"/>
      <c r="CF42" s="388"/>
      <c r="CG42" s="388"/>
      <c r="CH42" s="388"/>
      <c r="CI42" s="388"/>
      <c r="CJ42" s="388"/>
      <c r="CK42" s="388"/>
      <c r="CL42" s="388"/>
      <c r="CM42" s="388"/>
      <c r="CN42" s="214"/>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x14ac:dyDescent="0.15">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f t="shared" si="2"/>
        <v>23</v>
      </c>
      <c r="BX43" s="389"/>
      <c r="BY43" s="388" t="str">
        <f>IF('各会計、関係団体の財政状況及び健全化判断比率'!B77="","",'各会計、関係団体の財政状況及び健全化判断比率'!B77)</f>
        <v>和歌山県後期高齢者医療広域連合（特別会計）</v>
      </c>
      <c r="BZ43" s="388"/>
      <c r="CA43" s="388"/>
      <c r="CB43" s="388"/>
      <c r="CC43" s="388"/>
      <c r="CD43" s="388"/>
      <c r="CE43" s="388"/>
      <c r="CF43" s="388"/>
      <c r="CG43" s="388"/>
      <c r="CH43" s="388"/>
      <c r="CI43" s="388"/>
      <c r="CJ43" s="388"/>
      <c r="CK43" s="388"/>
      <c r="CL43" s="388"/>
      <c r="CM43" s="388"/>
      <c r="CN43" s="214"/>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AcARwl7HitirWmW+qjWNxewe/z8LONgnFI7vMVeOALV5/lQCnRByR7wV7gTrHbiK2WjL9DyCXWXH9q2nugeecg==" saltValue="7WmcU78Can/b0fDl+zKbP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55" zoomScaleNormal="55"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211</v>
      </c>
      <c r="DI1" s="762"/>
      <c r="DJ1" s="762"/>
      <c r="DK1" s="762"/>
      <c r="DL1" s="762"/>
      <c r="DM1" s="762"/>
      <c r="DN1" s="763"/>
      <c r="DO1" s="226"/>
      <c r="DP1" s="761" t="s">
        <v>212</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3" t="s">
        <v>214</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215</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216</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x14ac:dyDescent="0.15">
      <c r="B4" s="703" t="s">
        <v>1</v>
      </c>
      <c r="C4" s="704"/>
      <c r="D4" s="704"/>
      <c r="E4" s="704"/>
      <c r="F4" s="704"/>
      <c r="G4" s="704"/>
      <c r="H4" s="704"/>
      <c r="I4" s="704"/>
      <c r="J4" s="704"/>
      <c r="K4" s="704"/>
      <c r="L4" s="704"/>
      <c r="M4" s="704"/>
      <c r="N4" s="704"/>
      <c r="O4" s="704"/>
      <c r="P4" s="704"/>
      <c r="Q4" s="705"/>
      <c r="R4" s="703" t="s">
        <v>217</v>
      </c>
      <c r="S4" s="704"/>
      <c r="T4" s="704"/>
      <c r="U4" s="704"/>
      <c r="V4" s="704"/>
      <c r="W4" s="704"/>
      <c r="X4" s="704"/>
      <c r="Y4" s="705"/>
      <c r="Z4" s="703" t="s">
        <v>218</v>
      </c>
      <c r="AA4" s="704"/>
      <c r="AB4" s="704"/>
      <c r="AC4" s="705"/>
      <c r="AD4" s="703" t="s">
        <v>219</v>
      </c>
      <c r="AE4" s="704"/>
      <c r="AF4" s="704"/>
      <c r="AG4" s="704"/>
      <c r="AH4" s="704"/>
      <c r="AI4" s="704"/>
      <c r="AJ4" s="704"/>
      <c r="AK4" s="705"/>
      <c r="AL4" s="703" t="s">
        <v>218</v>
      </c>
      <c r="AM4" s="704"/>
      <c r="AN4" s="704"/>
      <c r="AO4" s="705"/>
      <c r="AP4" s="764" t="s">
        <v>220</v>
      </c>
      <c r="AQ4" s="764"/>
      <c r="AR4" s="764"/>
      <c r="AS4" s="764"/>
      <c r="AT4" s="764"/>
      <c r="AU4" s="764"/>
      <c r="AV4" s="764"/>
      <c r="AW4" s="764"/>
      <c r="AX4" s="764"/>
      <c r="AY4" s="764"/>
      <c r="AZ4" s="764"/>
      <c r="BA4" s="764"/>
      <c r="BB4" s="764"/>
      <c r="BC4" s="764"/>
      <c r="BD4" s="764"/>
      <c r="BE4" s="764"/>
      <c r="BF4" s="764"/>
      <c r="BG4" s="764" t="s">
        <v>221</v>
      </c>
      <c r="BH4" s="764"/>
      <c r="BI4" s="764"/>
      <c r="BJ4" s="764"/>
      <c r="BK4" s="764"/>
      <c r="BL4" s="764"/>
      <c r="BM4" s="764"/>
      <c r="BN4" s="764"/>
      <c r="BO4" s="764" t="s">
        <v>218</v>
      </c>
      <c r="BP4" s="764"/>
      <c r="BQ4" s="764"/>
      <c r="BR4" s="764"/>
      <c r="BS4" s="764" t="s">
        <v>222</v>
      </c>
      <c r="BT4" s="764"/>
      <c r="BU4" s="764"/>
      <c r="BV4" s="764"/>
      <c r="BW4" s="764"/>
      <c r="BX4" s="764"/>
      <c r="BY4" s="764"/>
      <c r="BZ4" s="764"/>
      <c r="CA4" s="764"/>
      <c r="CB4" s="764"/>
      <c r="CD4" s="746" t="s">
        <v>223</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x14ac:dyDescent="0.15">
      <c r="B5" s="708" t="s">
        <v>224</v>
      </c>
      <c r="C5" s="709"/>
      <c r="D5" s="709"/>
      <c r="E5" s="709"/>
      <c r="F5" s="709"/>
      <c r="G5" s="709"/>
      <c r="H5" s="709"/>
      <c r="I5" s="709"/>
      <c r="J5" s="709"/>
      <c r="K5" s="709"/>
      <c r="L5" s="709"/>
      <c r="M5" s="709"/>
      <c r="N5" s="709"/>
      <c r="O5" s="709"/>
      <c r="P5" s="709"/>
      <c r="Q5" s="710"/>
      <c r="R5" s="697">
        <v>6852086</v>
      </c>
      <c r="S5" s="698"/>
      <c r="T5" s="698"/>
      <c r="U5" s="698"/>
      <c r="V5" s="698"/>
      <c r="W5" s="698"/>
      <c r="X5" s="698"/>
      <c r="Y5" s="741"/>
      <c r="Z5" s="759">
        <v>19.600000000000001</v>
      </c>
      <c r="AA5" s="759"/>
      <c r="AB5" s="759"/>
      <c r="AC5" s="759"/>
      <c r="AD5" s="760">
        <v>6463593</v>
      </c>
      <c r="AE5" s="760"/>
      <c r="AF5" s="760"/>
      <c r="AG5" s="760"/>
      <c r="AH5" s="760"/>
      <c r="AI5" s="760"/>
      <c r="AJ5" s="760"/>
      <c r="AK5" s="760"/>
      <c r="AL5" s="742">
        <v>40.4</v>
      </c>
      <c r="AM5" s="713"/>
      <c r="AN5" s="713"/>
      <c r="AO5" s="743"/>
      <c r="AP5" s="708" t="s">
        <v>225</v>
      </c>
      <c r="AQ5" s="709"/>
      <c r="AR5" s="709"/>
      <c r="AS5" s="709"/>
      <c r="AT5" s="709"/>
      <c r="AU5" s="709"/>
      <c r="AV5" s="709"/>
      <c r="AW5" s="709"/>
      <c r="AX5" s="709"/>
      <c r="AY5" s="709"/>
      <c r="AZ5" s="709"/>
      <c r="BA5" s="709"/>
      <c r="BB5" s="709"/>
      <c r="BC5" s="709"/>
      <c r="BD5" s="709"/>
      <c r="BE5" s="709"/>
      <c r="BF5" s="710"/>
      <c r="BG5" s="642">
        <v>6462910</v>
      </c>
      <c r="BH5" s="643"/>
      <c r="BI5" s="643"/>
      <c r="BJ5" s="643"/>
      <c r="BK5" s="643"/>
      <c r="BL5" s="643"/>
      <c r="BM5" s="643"/>
      <c r="BN5" s="644"/>
      <c r="BO5" s="675">
        <v>94.3</v>
      </c>
      <c r="BP5" s="675"/>
      <c r="BQ5" s="675"/>
      <c r="BR5" s="675"/>
      <c r="BS5" s="676">
        <v>29448</v>
      </c>
      <c r="BT5" s="676"/>
      <c r="BU5" s="676"/>
      <c r="BV5" s="676"/>
      <c r="BW5" s="676"/>
      <c r="BX5" s="676"/>
      <c r="BY5" s="676"/>
      <c r="BZ5" s="676"/>
      <c r="CA5" s="676"/>
      <c r="CB5" s="739"/>
      <c r="CD5" s="746" t="s">
        <v>220</v>
      </c>
      <c r="CE5" s="747"/>
      <c r="CF5" s="747"/>
      <c r="CG5" s="747"/>
      <c r="CH5" s="747"/>
      <c r="CI5" s="747"/>
      <c r="CJ5" s="747"/>
      <c r="CK5" s="747"/>
      <c r="CL5" s="747"/>
      <c r="CM5" s="747"/>
      <c r="CN5" s="747"/>
      <c r="CO5" s="747"/>
      <c r="CP5" s="747"/>
      <c r="CQ5" s="748"/>
      <c r="CR5" s="746" t="s">
        <v>226</v>
      </c>
      <c r="CS5" s="747"/>
      <c r="CT5" s="747"/>
      <c r="CU5" s="747"/>
      <c r="CV5" s="747"/>
      <c r="CW5" s="747"/>
      <c r="CX5" s="747"/>
      <c r="CY5" s="748"/>
      <c r="CZ5" s="746" t="s">
        <v>218</v>
      </c>
      <c r="DA5" s="747"/>
      <c r="DB5" s="747"/>
      <c r="DC5" s="748"/>
      <c r="DD5" s="746" t="s">
        <v>227</v>
      </c>
      <c r="DE5" s="747"/>
      <c r="DF5" s="747"/>
      <c r="DG5" s="747"/>
      <c r="DH5" s="747"/>
      <c r="DI5" s="747"/>
      <c r="DJ5" s="747"/>
      <c r="DK5" s="747"/>
      <c r="DL5" s="747"/>
      <c r="DM5" s="747"/>
      <c r="DN5" s="747"/>
      <c r="DO5" s="747"/>
      <c r="DP5" s="748"/>
      <c r="DQ5" s="746" t="s">
        <v>228</v>
      </c>
      <c r="DR5" s="747"/>
      <c r="DS5" s="747"/>
      <c r="DT5" s="747"/>
      <c r="DU5" s="747"/>
      <c r="DV5" s="747"/>
      <c r="DW5" s="747"/>
      <c r="DX5" s="747"/>
      <c r="DY5" s="747"/>
      <c r="DZ5" s="747"/>
      <c r="EA5" s="747"/>
      <c r="EB5" s="747"/>
      <c r="EC5" s="748"/>
    </row>
    <row r="6" spans="2:143" ht="11.25" customHeight="1" x14ac:dyDescent="0.15">
      <c r="B6" s="639" t="s">
        <v>229</v>
      </c>
      <c r="C6" s="640"/>
      <c r="D6" s="640"/>
      <c r="E6" s="640"/>
      <c r="F6" s="640"/>
      <c r="G6" s="640"/>
      <c r="H6" s="640"/>
      <c r="I6" s="640"/>
      <c r="J6" s="640"/>
      <c r="K6" s="640"/>
      <c r="L6" s="640"/>
      <c r="M6" s="640"/>
      <c r="N6" s="640"/>
      <c r="O6" s="640"/>
      <c r="P6" s="640"/>
      <c r="Q6" s="641"/>
      <c r="R6" s="642">
        <v>247752</v>
      </c>
      <c r="S6" s="643"/>
      <c r="T6" s="643"/>
      <c r="U6" s="643"/>
      <c r="V6" s="643"/>
      <c r="W6" s="643"/>
      <c r="X6" s="643"/>
      <c r="Y6" s="644"/>
      <c r="Z6" s="675">
        <v>0.7</v>
      </c>
      <c r="AA6" s="675"/>
      <c r="AB6" s="675"/>
      <c r="AC6" s="675"/>
      <c r="AD6" s="676">
        <v>247752</v>
      </c>
      <c r="AE6" s="676"/>
      <c r="AF6" s="676"/>
      <c r="AG6" s="676"/>
      <c r="AH6" s="676"/>
      <c r="AI6" s="676"/>
      <c r="AJ6" s="676"/>
      <c r="AK6" s="676"/>
      <c r="AL6" s="645">
        <v>1.5</v>
      </c>
      <c r="AM6" s="646"/>
      <c r="AN6" s="646"/>
      <c r="AO6" s="677"/>
      <c r="AP6" s="639" t="s">
        <v>230</v>
      </c>
      <c r="AQ6" s="640"/>
      <c r="AR6" s="640"/>
      <c r="AS6" s="640"/>
      <c r="AT6" s="640"/>
      <c r="AU6" s="640"/>
      <c r="AV6" s="640"/>
      <c r="AW6" s="640"/>
      <c r="AX6" s="640"/>
      <c r="AY6" s="640"/>
      <c r="AZ6" s="640"/>
      <c r="BA6" s="640"/>
      <c r="BB6" s="640"/>
      <c r="BC6" s="640"/>
      <c r="BD6" s="640"/>
      <c r="BE6" s="640"/>
      <c r="BF6" s="641"/>
      <c r="BG6" s="642">
        <v>6462910</v>
      </c>
      <c r="BH6" s="643"/>
      <c r="BI6" s="643"/>
      <c r="BJ6" s="643"/>
      <c r="BK6" s="643"/>
      <c r="BL6" s="643"/>
      <c r="BM6" s="643"/>
      <c r="BN6" s="644"/>
      <c r="BO6" s="675">
        <v>94.3</v>
      </c>
      <c r="BP6" s="675"/>
      <c r="BQ6" s="675"/>
      <c r="BR6" s="675"/>
      <c r="BS6" s="676">
        <v>29448</v>
      </c>
      <c r="BT6" s="676"/>
      <c r="BU6" s="676"/>
      <c r="BV6" s="676"/>
      <c r="BW6" s="676"/>
      <c r="BX6" s="676"/>
      <c r="BY6" s="676"/>
      <c r="BZ6" s="676"/>
      <c r="CA6" s="676"/>
      <c r="CB6" s="739"/>
      <c r="CD6" s="700" t="s">
        <v>231</v>
      </c>
      <c r="CE6" s="701"/>
      <c r="CF6" s="701"/>
      <c r="CG6" s="701"/>
      <c r="CH6" s="701"/>
      <c r="CI6" s="701"/>
      <c r="CJ6" s="701"/>
      <c r="CK6" s="701"/>
      <c r="CL6" s="701"/>
      <c r="CM6" s="701"/>
      <c r="CN6" s="701"/>
      <c r="CO6" s="701"/>
      <c r="CP6" s="701"/>
      <c r="CQ6" s="702"/>
      <c r="CR6" s="642">
        <v>229138</v>
      </c>
      <c r="CS6" s="643"/>
      <c r="CT6" s="643"/>
      <c r="CU6" s="643"/>
      <c r="CV6" s="643"/>
      <c r="CW6" s="643"/>
      <c r="CX6" s="643"/>
      <c r="CY6" s="644"/>
      <c r="CZ6" s="742">
        <v>0.7</v>
      </c>
      <c r="DA6" s="713"/>
      <c r="DB6" s="713"/>
      <c r="DC6" s="745"/>
      <c r="DD6" s="648" t="s">
        <v>138</v>
      </c>
      <c r="DE6" s="643"/>
      <c r="DF6" s="643"/>
      <c r="DG6" s="643"/>
      <c r="DH6" s="643"/>
      <c r="DI6" s="643"/>
      <c r="DJ6" s="643"/>
      <c r="DK6" s="643"/>
      <c r="DL6" s="643"/>
      <c r="DM6" s="643"/>
      <c r="DN6" s="643"/>
      <c r="DO6" s="643"/>
      <c r="DP6" s="644"/>
      <c r="DQ6" s="648">
        <v>229138</v>
      </c>
      <c r="DR6" s="643"/>
      <c r="DS6" s="643"/>
      <c r="DT6" s="643"/>
      <c r="DU6" s="643"/>
      <c r="DV6" s="643"/>
      <c r="DW6" s="643"/>
      <c r="DX6" s="643"/>
      <c r="DY6" s="643"/>
      <c r="DZ6" s="643"/>
      <c r="EA6" s="643"/>
      <c r="EB6" s="643"/>
      <c r="EC6" s="689"/>
    </row>
    <row r="7" spans="2:143" ht="11.25" customHeight="1" x14ac:dyDescent="0.15">
      <c r="B7" s="639" t="s">
        <v>232</v>
      </c>
      <c r="C7" s="640"/>
      <c r="D7" s="640"/>
      <c r="E7" s="640"/>
      <c r="F7" s="640"/>
      <c r="G7" s="640"/>
      <c r="H7" s="640"/>
      <c r="I7" s="640"/>
      <c r="J7" s="640"/>
      <c r="K7" s="640"/>
      <c r="L7" s="640"/>
      <c r="M7" s="640"/>
      <c r="N7" s="640"/>
      <c r="O7" s="640"/>
      <c r="P7" s="640"/>
      <c r="Q7" s="641"/>
      <c r="R7" s="642">
        <v>10510</v>
      </c>
      <c r="S7" s="643"/>
      <c r="T7" s="643"/>
      <c r="U7" s="643"/>
      <c r="V7" s="643"/>
      <c r="W7" s="643"/>
      <c r="X7" s="643"/>
      <c r="Y7" s="644"/>
      <c r="Z7" s="675">
        <v>0</v>
      </c>
      <c r="AA7" s="675"/>
      <c r="AB7" s="675"/>
      <c r="AC7" s="675"/>
      <c r="AD7" s="676">
        <v>10510</v>
      </c>
      <c r="AE7" s="676"/>
      <c r="AF7" s="676"/>
      <c r="AG7" s="676"/>
      <c r="AH7" s="676"/>
      <c r="AI7" s="676"/>
      <c r="AJ7" s="676"/>
      <c r="AK7" s="676"/>
      <c r="AL7" s="645">
        <v>0.1</v>
      </c>
      <c r="AM7" s="646"/>
      <c r="AN7" s="646"/>
      <c r="AO7" s="677"/>
      <c r="AP7" s="639" t="s">
        <v>233</v>
      </c>
      <c r="AQ7" s="640"/>
      <c r="AR7" s="640"/>
      <c r="AS7" s="640"/>
      <c r="AT7" s="640"/>
      <c r="AU7" s="640"/>
      <c r="AV7" s="640"/>
      <c r="AW7" s="640"/>
      <c r="AX7" s="640"/>
      <c r="AY7" s="640"/>
      <c r="AZ7" s="640"/>
      <c r="BA7" s="640"/>
      <c r="BB7" s="640"/>
      <c r="BC7" s="640"/>
      <c r="BD7" s="640"/>
      <c r="BE7" s="640"/>
      <c r="BF7" s="641"/>
      <c r="BG7" s="642">
        <v>3035780</v>
      </c>
      <c r="BH7" s="643"/>
      <c r="BI7" s="643"/>
      <c r="BJ7" s="643"/>
      <c r="BK7" s="643"/>
      <c r="BL7" s="643"/>
      <c r="BM7" s="643"/>
      <c r="BN7" s="644"/>
      <c r="BO7" s="675">
        <v>44.3</v>
      </c>
      <c r="BP7" s="675"/>
      <c r="BQ7" s="675"/>
      <c r="BR7" s="675"/>
      <c r="BS7" s="676">
        <v>29448</v>
      </c>
      <c r="BT7" s="676"/>
      <c r="BU7" s="676"/>
      <c r="BV7" s="676"/>
      <c r="BW7" s="676"/>
      <c r="BX7" s="676"/>
      <c r="BY7" s="676"/>
      <c r="BZ7" s="676"/>
      <c r="CA7" s="676"/>
      <c r="CB7" s="739"/>
      <c r="CD7" s="681" t="s">
        <v>234</v>
      </c>
      <c r="CE7" s="682"/>
      <c r="CF7" s="682"/>
      <c r="CG7" s="682"/>
      <c r="CH7" s="682"/>
      <c r="CI7" s="682"/>
      <c r="CJ7" s="682"/>
      <c r="CK7" s="682"/>
      <c r="CL7" s="682"/>
      <c r="CM7" s="682"/>
      <c r="CN7" s="682"/>
      <c r="CO7" s="682"/>
      <c r="CP7" s="682"/>
      <c r="CQ7" s="683"/>
      <c r="CR7" s="642">
        <v>8643788</v>
      </c>
      <c r="CS7" s="643"/>
      <c r="CT7" s="643"/>
      <c r="CU7" s="643"/>
      <c r="CV7" s="643"/>
      <c r="CW7" s="643"/>
      <c r="CX7" s="643"/>
      <c r="CY7" s="644"/>
      <c r="CZ7" s="675">
        <v>25.6</v>
      </c>
      <c r="DA7" s="675"/>
      <c r="DB7" s="675"/>
      <c r="DC7" s="675"/>
      <c r="DD7" s="648">
        <v>21443</v>
      </c>
      <c r="DE7" s="643"/>
      <c r="DF7" s="643"/>
      <c r="DG7" s="643"/>
      <c r="DH7" s="643"/>
      <c r="DI7" s="643"/>
      <c r="DJ7" s="643"/>
      <c r="DK7" s="643"/>
      <c r="DL7" s="643"/>
      <c r="DM7" s="643"/>
      <c r="DN7" s="643"/>
      <c r="DO7" s="643"/>
      <c r="DP7" s="644"/>
      <c r="DQ7" s="648">
        <v>1781849</v>
      </c>
      <c r="DR7" s="643"/>
      <c r="DS7" s="643"/>
      <c r="DT7" s="643"/>
      <c r="DU7" s="643"/>
      <c r="DV7" s="643"/>
      <c r="DW7" s="643"/>
      <c r="DX7" s="643"/>
      <c r="DY7" s="643"/>
      <c r="DZ7" s="643"/>
      <c r="EA7" s="643"/>
      <c r="EB7" s="643"/>
      <c r="EC7" s="689"/>
    </row>
    <row r="8" spans="2:143" ht="11.25" customHeight="1" x14ac:dyDescent="0.15">
      <c r="B8" s="639" t="s">
        <v>235</v>
      </c>
      <c r="C8" s="640"/>
      <c r="D8" s="640"/>
      <c r="E8" s="640"/>
      <c r="F8" s="640"/>
      <c r="G8" s="640"/>
      <c r="H8" s="640"/>
      <c r="I8" s="640"/>
      <c r="J8" s="640"/>
      <c r="K8" s="640"/>
      <c r="L8" s="640"/>
      <c r="M8" s="640"/>
      <c r="N8" s="640"/>
      <c r="O8" s="640"/>
      <c r="P8" s="640"/>
      <c r="Q8" s="641"/>
      <c r="R8" s="642">
        <v>40890</v>
      </c>
      <c r="S8" s="643"/>
      <c r="T8" s="643"/>
      <c r="U8" s="643"/>
      <c r="V8" s="643"/>
      <c r="W8" s="643"/>
      <c r="X8" s="643"/>
      <c r="Y8" s="644"/>
      <c r="Z8" s="675">
        <v>0.1</v>
      </c>
      <c r="AA8" s="675"/>
      <c r="AB8" s="675"/>
      <c r="AC8" s="675"/>
      <c r="AD8" s="676">
        <v>40890</v>
      </c>
      <c r="AE8" s="676"/>
      <c r="AF8" s="676"/>
      <c r="AG8" s="676"/>
      <c r="AH8" s="676"/>
      <c r="AI8" s="676"/>
      <c r="AJ8" s="676"/>
      <c r="AK8" s="676"/>
      <c r="AL8" s="645">
        <v>0.3</v>
      </c>
      <c r="AM8" s="646"/>
      <c r="AN8" s="646"/>
      <c r="AO8" s="677"/>
      <c r="AP8" s="639" t="s">
        <v>236</v>
      </c>
      <c r="AQ8" s="640"/>
      <c r="AR8" s="640"/>
      <c r="AS8" s="640"/>
      <c r="AT8" s="640"/>
      <c r="AU8" s="640"/>
      <c r="AV8" s="640"/>
      <c r="AW8" s="640"/>
      <c r="AX8" s="640"/>
      <c r="AY8" s="640"/>
      <c r="AZ8" s="640"/>
      <c r="BA8" s="640"/>
      <c r="BB8" s="640"/>
      <c r="BC8" s="640"/>
      <c r="BD8" s="640"/>
      <c r="BE8" s="640"/>
      <c r="BF8" s="641"/>
      <c r="BG8" s="642">
        <v>105783</v>
      </c>
      <c r="BH8" s="643"/>
      <c r="BI8" s="643"/>
      <c r="BJ8" s="643"/>
      <c r="BK8" s="643"/>
      <c r="BL8" s="643"/>
      <c r="BM8" s="643"/>
      <c r="BN8" s="644"/>
      <c r="BO8" s="675">
        <v>1.5</v>
      </c>
      <c r="BP8" s="675"/>
      <c r="BQ8" s="675"/>
      <c r="BR8" s="675"/>
      <c r="BS8" s="648" t="s">
        <v>138</v>
      </c>
      <c r="BT8" s="643"/>
      <c r="BU8" s="643"/>
      <c r="BV8" s="643"/>
      <c r="BW8" s="643"/>
      <c r="BX8" s="643"/>
      <c r="BY8" s="643"/>
      <c r="BZ8" s="643"/>
      <c r="CA8" s="643"/>
      <c r="CB8" s="689"/>
      <c r="CD8" s="681" t="s">
        <v>237</v>
      </c>
      <c r="CE8" s="682"/>
      <c r="CF8" s="682"/>
      <c r="CG8" s="682"/>
      <c r="CH8" s="682"/>
      <c r="CI8" s="682"/>
      <c r="CJ8" s="682"/>
      <c r="CK8" s="682"/>
      <c r="CL8" s="682"/>
      <c r="CM8" s="682"/>
      <c r="CN8" s="682"/>
      <c r="CO8" s="682"/>
      <c r="CP8" s="682"/>
      <c r="CQ8" s="683"/>
      <c r="CR8" s="642">
        <v>10757840</v>
      </c>
      <c r="CS8" s="643"/>
      <c r="CT8" s="643"/>
      <c r="CU8" s="643"/>
      <c r="CV8" s="643"/>
      <c r="CW8" s="643"/>
      <c r="CX8" s="643"/>
      <c r="CY8" s="644"/>
      <c r="CZ8" s="675">
        <v>31.9</v>
      </c>
      <c r="DA8" s="675"/>
      <c r="DB8" s="675"/>
      <c r="DC8" s="675"/>
      <c r="DD8" s="648">
        <v>531230</v>
      </c>
      <c r="DE8" s="643"/>
      <c r="DF8" s="643"/>
      <c r="DG8" s="643"/>
      <c r="DH8" s="643"/>
      <c r="DI8" s="643"/>
      <c r="DJ8" s="643"/>
      <c r="DK8" s="643"/>
      <c r="DL8" s="643"/>
      <c r="DM8" s="643"/>
      <c r="DN8" s="643"/>
      <c r="DO8" s="643"/>
      <c r="DP8" s="644"/>
      <c r="DQ8" s="648">
        <v>5803210</v>
      </c>
      <c r="DR8" s="643"/>
      <c r="DS8" s="643"/>
      <c r="DT8" s="643"/>
      <c r="DU8" s="643"/>
      <c r="DV8" s="643"/>
      <c r="DW8" s="643"/>
      <c r="DX8" s="643"/>
      <c r="DY8" s="643"/>
      <c r="DZ8" s="643"/>
      <c r="EA8" s="643"/>
      <c r="EB8" s="643"/>
      <c r="EC8" s="689"/>
    </row>
    <row r="9" spans="2:143" ht="11.25" customHeight="1" x14ac:dyDescent="0.15">
      <c r="B9" s="639" t="s">
        <v>238</v>
      </c>
      <c r="C9" s="640"/>
      <c r="D9" s="640"/>
      <c r="E9" s="640"/>
      <c r="F9" s="640"/>
      <c r="G9" s="640"/>
      <c r="H9" s="640"/>
      <c r="I9" s="640"/>
      <c r="J9" s="640"/>
      <c r="K9" s="640"/>
      <c r="L9" s="640"/>
      <c r="M9" s="640"/>
      <c r="N9" s="640"/>
      <c r="O9" s="640"/>
      <c r="P9" s="640"/>
      <c r="Q9" s="641"/>
      <c r="R9" s="642">
        <v>46041</v>
      </c>
      <c r="S9" s="643"/>
      <c r="T9" s="643"/>
      <c r="U9" s="643"/>
      <c r="V9" s="643"/>
      <c r="W9" s="643"/>
      <c r="X9" s="643"/>
      <c r="Y9" s="644"/>
      <c r="Z9" s="675">
        <v>0.1</v>
      </c>
      <c r="AA9" s="675"/>
      <c r="AB9" s="675"/>
      <c r="AC9" s="675"/>
      <c r="AD9" s="676">
        <v>46041</v>
      </c>
      <c r="AE9" s="676"/>
      <c r="AF9" s="676"/>
      <c r="AG9" s="676"/>
      <c r="AH9" s="676"/>
      <c r="AI9" s="676"/>
      <c r="AJ9" s="676"/>
      <c r="AK9" s="676"/>
      <c r="AL9" s="645">
        <v>0.3</v>
      </c>
      <c r="AM9" s="646"/>
      <c r="AN9" s="646"/>
      <c r="AO9" s="677"/>
      <c r="AP9" s="639" t="s">
        <v>239</v>
      </c>
      <c r="AQ9" s="640"/>
      <c r="AR9" s="640"/>
      <c r="AS9" s="640"/>
      <c r="AT9" s="640"/>
      <c r="AU9" s="640"/>
      <c r="AV9" s="640"/>
      <c r="AW9" s="640"/>
      <c r="AX9" s="640"/>
      <c r="AY9" s="640"/>
      <c r="AZ9" s="640"/>
      <c r="BA9" s="640"/>
      <c r="BB9" s="640"/>
      <c r="BC9" s="640"/>
      <c r="BD9" s="640"/>
      <c r="BE9" s="640"/>
      <c r="BF9" s="641"/>
      <c r="BG9" s="642">
        <v>2670996</v>
      </c>
      <c r="BH9" s="643"/>
      <c r="BI9" s="643"/>
      <c r="BJ9" s="643"/>
      <c r="BK9" s="643"/>
      <c r="BL9" s="643"/>
      <c r="BM9" s="643"/>
      <c r="BN9" s="644"/>
      <c r="BO9" s="675">
        <v>39</v>
      </c>
      <c r="BP9" s="675"/>
      <c r="BQ9" s="675"/>
      <c r="BR9" s="675"/>
      <c r="BS9" s="648" t="s">
        <v>138</v>
      </c>
      <c r="BT9" s="643"/>
      <c r="BU9" s="643"/>
      <c r="BV9" s="643"/>
      <c r="BW9" s="643"/>
      <c r="BX9" s="643"/>
      <c r="BY9" s="643"/>
      <c r="BZ9" s="643"/>
      <c r="CA9" s="643"/>
      <c r="CB9" s="689"/>
      <c r="CD9" s="681" t="s">
        <v>240</v>
      </c>
      <c r="CE9" s="682"/>
      <c r="CF9" s="682"/>
      <c r="CG9" s="682"/>
      <c r="CH9" s="682"/>
      <c r="CI9" s="682"/>
      <c r="CJ9" s="682"/>
      <c r="CK9" s="682"/>
      <c r="CL9" s="682"/>
      <c r="CM9" s="682"/>
      <c r="CN9" s="682"/>
      <c r="CO9" s="682"/>
      <c r="CP9" s="682"/>
      <c r="CQ9" s="683"/>
      <c r="CR9" s="642">
        <v>2859360</v>
      </c>
      <c r="CS9" s="643"/>
      <c r="CT9" s="643"/>
      <c r="CU9" s="643"/>
      <c r="CV9" s="643"/>
      <c r="CW9" s="643"/>
      <c r="CX9" s="643"/>
      <c r="CY9" s="644"/>
      <c r="CZ9" s="675">
        <v>8.5</v>
      </c>
      <c r="DA9" s="675"/>
      <c r="DB9" s="675"/>
      <c r="DC9" s="675"/>
      <c r="DD9" s="648">
        <v>45943</v>
      </c>
      <c r="DE9" s="643"/>
      <c r="DF9" s="643"/>
      <c r="DG9" s="643"/>
      <c r="DH9" s="643"/>
      <c r="DI9" s="643"/>
      <c r="DJ9" s="643"/>
      <c r="DK9" s="643"/>
      <c r="DL9" s="643"/>
      <c r="DM9" s="643"/>
      <c r="DN9" s="643"/>
      <c r="DO9" s="643"/>
      <c r="DP9" s="644"/>
      <c r="DQ9" s="648">
        <v>2472568</v>
      </c>
      <c r="DR9" s="643"/>
      <c r="DS9" s="643"/>
      <c r="DT9" s="643"/>
      <c r="DU9" s="643"/>
      <c r="DV9" s="643"/>
      <c r="DW9" s="643"/>
      <c r="DX9" s="643"/>
      <c r="DY9" s="643"/>
      <c r="DZ9" s="643"/>
      <c r="EA9" s="643"/>
      <c r="EB9" s="643"/>
      <c r="EC9" s="689"/>
    </row>
    <row r="10" spans="2:143" ht="11.25" customHeight="1" x14ac:dyDescent="0.15">
      <c r="B10" s="639" t="s">
        <v>241</v>
      </c>
      <c r="C10" s="640"/>
      <c r="D10" s="640"/>
      <c r="E10" s="640"/>
      <c r="F10" s="640"/>
      <c r="G10" s="640"/>
      <c r="H10" s="640"/>
      <c r="I10" s="640"/>
      <c r="J10" s="640"/>
      <c r="K10" s="640"/>
      <c r="L10" s="640"/>
      <c r="M10" s="640"/>
      <c r="N10" s="640"/>
      <c r="O10" s="640"/>
      <c r="P10" s="640"/>
      <c r="Q10" s="641"/>
      <c r="R10" s="642" t="s">
        <v>242</v>
      </c>
      <c r="S10" s="643"/>
      <c r="T10" s="643"/>
      <c r="U10" s="643"/>
      <c r="V10" s="643"/>
      <c r="W10" s="643"/>
      <c r="X10" s="643"/>
      <c r="Y10" s="644"/>
      <c r="Z10" s="675" t="s">
        <v>242</v>
      </c>
      <c r="AA10" s="675"/>
      <c r="AB10" s="675"/>
      <c r="AC10" s="675"/>
      <c r="AD10" s="676" t="s">
        <v>138</v>
      </c>
      <c r="AE10" s="676"/>
      <c r="AF10" s="676"/>
      <c r="AG10" s="676"/>
      <c r="AH10" s="676"/>
      <c r="AI10" s="676"/>
      <c r="AJ10" s="676"/>
      <c r="AK10" s="676"/>
      <c r="AL10" s="645" t="s">
        <v>138</v>
      </c>
      <c r="AM10" s="646"/>
      <c r="AN10" s="646"/>
      <c r="AO10" s="677"/>
      <c r="AP10" s="639" t="s">
        <v>243</v>
      </c>
      <c r="AQ10" s="640"/>
      <c r="AR10" s="640"/>
      <c r="AS10" s="640"/>
      <c r="AT10" s="640"/>
      <c r="AU10" s="640"/>
      <c r="AV10" s="640"/>
      <c r="AW10" s="640"/>
      <c r="AX10" s="640"/>
      <c r="AY10" s="640"/>
      <c r="AZ10" s="640"/>
      <c r="BA10" s="640"/>
      <c r="BB10" s="640"/>
      <c r="BC10" s="640"/>
      <c r="BD10" s="640"/>
      <c r="BE10" s="640"/>
      <c r="BF10" s="641"/>
      <c r="BG10" s="642">
        <v>109888</v>
      </c>
      <c r="BH10" s="643"/>
      <c r="BI10" s="643"/>
      <c r="BJ10" s="643"/>
      <c r="BK10" s="643"/>
      <c r="BL10" s="643"/>
      <c r="BM10" s="643"/>
      <c r="BN10" s="644"/>
      <c r="BO10" s="675">
        <v>1.6</v>
      </c>
      <c r="BP10" s="675"/>
      <c r="BQ10" s="675"/>
      <c r="BR10" s="675"/>
      <c r="BS10" s="648" t="s">
        <v>242</v>
      </c>
      <c r="BT10" s="643"/>
      <c r="BU10" s="643"/>
      <c r="BV10" s="643"/>
      <c r="BW10" s="643"/>
      <c r="BX10" s="643"/>
      <c r="BY10" s="643"/>
      <c r="BZ10" s="643"/>
      <c r="CA10" s="643"/>
      <c r="CB10" s="689"/>
      <c r="CD10" s="681" t="s">
        <v>244</v>
      </c>
      <c r="CE10" s="682"/>
      <c r="CF10" s="682"/>
      <c r="CG10" s="682"/>
      <c r="CH10" s="682"/>
      <c r="CI10" s="682"/>
      <c r="CJ10" s="682"/>
      <c r="CK10" s="682"/>
      <c r="CL10" s="682"/>
      <c r="CM10" s="682"/>
      <c r="CN10" s="682"/>
      <c r="CO10" s="682"/>
      <c r="CP10" s="682"/>
      <c r="CQ10" s="683"/>
      <c r="CR10" s="642">
        <v>3006</v>
      </c>
      <c r="CS10" s="643"/>
      <c r="CT10" s="643"/>
      <c r="CU10" s="643"/>
      <c r="CV10" s="643"/>
      <c r="CW10" s="643"/>
      <c r="CX10" s="643"/>
      <c r="CY10" s="644"/>
      <c r="CZ10" s="675">
        <v>0</v>
      </c>
      <c r="DA10" s="675"/>
      <c r="DB10" s="675"/>
      <c r="DC10" s="675"/>
      <c r="DD10" s="648" t="s">
        <v>242</v>
      </c>
      <c r="DE10" s="643"/>
      <c r="DF10" s="643"/>
      <c r="DG10" s="643"/>
      <c r="DH10" s="643"/>
      <c r="DI10" s="643"/>
      <c r="DJ10" s="643"/>
      <c r="DK10" s="643"/>
      <c r="DL10" s="643"/>
      <c r="DM10" s="643"/>
      <c r="DN10" s="643"/>
      <c r="DO10" s="643"/>
      <c r="DP10" s="644"/>
      <c r="DQ10" s="648">
        <v>3006</v>
      </c>
      <c r="DR10" s="643"/>
      <c r="DS10" s="643"/>
      <c r="DT10" s="643"/>
      <c r="DU10" s="643"/>
      <c r="DV10" s="643"/>
      <c r="DW10" s="643"/>
      <c r="DX10" s="643"/>
      <c r="DY10" s="643"/>
      <c r="DZ10" s="643"/>
      <c r="EA10" s="643"/>
      <c r="EB10" s="643"/>
      <c r="EC10" s="689"/>
    </row>
    <row r="11" spans="2:143" ht="11.25" customHeight="1" x14ac:dyDescent="0.15">
      <c r="B11" s="639" t="s">
        <v>245</v>
      </c>
      <c r="C11" s="640"/>
      <c r="D11" s="640"/>
      <c r="E11" s="640"/>
      <c r="F11" s="640"/>
      <c r="G11" s="640"/>
      <c r="H11" s="640"/>
      <c r="I11" s="640"/>
      <c r="J11" s="640"/>
      <c r="K11" s="640"/>
      <c r="L11" s="640"/>
      <c r="M11" s="640"/>
      <c r="N11" s="640"/>
      <c r="O11" s="640"/>
      <c r="P11" s="640"/>
      <c r="Q11" s="641"/>
      <c r="R11" s="642">
        <v>1267070</v>
      </c>
      <c r="S11" s="643"/>
      <c r="T11" s="643"/>
      <c r="U11" s="643"/>
      <c r="V11" s="643"/>
      <c r="W11" s="643"/>
      <c r="X11" s="643"/>
      <c r="Y11" s="644"/>
      <c r="Z11" s="645">
        <v>3.6</v>
      </c>
      <c r="AA11" s="646"/>
      <c r="AB11" s="646"/>
      <c r="AC11" s="647"/>
      <c r="AD11" s="648">
        <v>1267070</v>
      </c>
      <c r="AE11" s="643"/>
      <c r="AF11" s="643"/>
      <c r="AG11" s="643"/>
      <c r="AH11" s="643"/>
      <c r="AI11" s="643"/>
      <c r="AJ11" s="643"/>
      <c r="AK11" s="644"/>
      <c r="AL11" s="645">
        <v>7.9</v>
      </c>
      <c r="AM11" s="646"/>
      <c r="AN11" s="646"/>
      <c r="AO11" s="677"/>
      <c r="AP11" s="639" t="s">
        <v>246</v>
      </c>
      <c r="AQ11" s="640"/>
      <c r="AR11" s="640"/>
      <c r="AS11" s="640"/>
      <c r="AT11" s="640"/>
      <c r="AU11" s="640"/>
      <c r="AV11" s="640"/>
      <c r="AW11" s="640"/>
      <c r="AX11" s="640"/>
      <c r="AY11" s="640"/>
      <c r="AZ11" s="640"/>
      <c r="BA11" s="640"/>
      <c r="BB11" s="640"/>
      <c r="BC11" s="640"/>
      <c r="BD11" s="640"/>
      <c r="BE11" s="640"/>
      <c r="BF11" s="641"/>
      <c r="BG11" s="642">
        <v>149113</v>
      </c>
      <c r="BH11" s="643"/>
      <c r="BI11" s="643"/>
      <c r="BJ11" s="643"/>
      <c r="BK11" s="643"/>
      <c r="BL11" s="643"/>
      <c r="BM11" s="643"/>
      <c r="BN11" s="644"/>
      <c r="BO11" s="675">
        <v>2.2000000000000002</v>
      </c>
      <c r="BP11" s="675"/>
      <c r="BQ11" s="675"/>
      <c r="BR11" s="675"/>
      <c r="BS11" s="648">
        <v>29448</v>
      </c>
      <c r="BT11" s="643"/>
      <c r="BU11" s="643"/>
      <c r="BV11" s="643"/>
      <c r="BW11" s="643"/>
      <c r="BX11" s="643"/>
      <c r="BY11" s="643"/>
      <c r="BZ11" s="643"/>
      <c r="CA11" s="643"/>
      <c r="CB11" s="689"/>
      <c r="CD11" s="681" t="s">
        <v>247</v>
      </c>
      <c r="CE11" s="682"/>
      <c r="CF11" s="682"/>
      <c r="CG11" s="682"/>
      <c r="CH11" s="682"/>
      <c r="CI11" s="682"/>
      <c r="CJ11" s="682"/>
      <c r="CK11" s="682"/>
      <c r="CL11" s="682"/>
      <c r="CM11" s="682"/>
      <c r="CN11" s="682"/>
      <c r="CO11" s="682"/>
      <c r="CP11" s="682"/>
      <c r="CQ11" s="683"/>
      <c r="CR11" s="642">
        <v>523743</v>
      </c>
      <c r="CS11" s="643"/>
      <c r="CT11" s="643"/>
      <c r="CU11" s="643"/>
      <c r="CV11" s="643"/>
      <c r="CW11" s="643"/>
      <c r="CX11" s="643"/>
      <c r="CY11" s="644"/>
      <c r="CZ11" s="675">
        <v>1.6</v>
      </c>
      <c r="DA11" s="675"/>
      <c r="DB11" s="675"/>
      <c r="DC11" s="675"/>
      <c r="DD11" s="648">
        <v>22038</v>
      </c>
      <c r="DE11" s="643"/>
      <c r="DF11" s="643"/>
      <c r="DG11" s="643"/>
      <c r="DH11" s="643"/>
      <c r="DI11" s="643"/>
      <c r="DJ11" s="643"/>
      <c r="DK11" s="643"/>
      <c r="DL11" s="643"/>
      <c r="DM11" s="643"/>
      <c r="DN11" s="643"/>
      <c r="DO11" s="643"/>
      <c r="DP11" s="644"/>
      <c r="DQ11" s="648">
        <v>361235</v>
      </c>
      <c r="DR11" s="643"/>
      <c r="DS11" s="643"/>
      <c r="DT11" s="643"/>
      <c r="DU11" s="643"/>
      <c r="DV11" s="643"/>
      <c r="DW11" s="643"/>
      <c r="DX11" s="643"/>
      <c r="DY11" s="643"/>
      <c r="DZ11" s="643"/>
      <c r="EA11" s="643"/>
      <c r="EB11" s="643"/>
      <c r="EC11" s="689"/>
    </row>
    <row r="12" spans="2:143" ht="11.25" customHeight="1" x14ac:dyDescent="0.15">
      <c r="B12" s="639" t="s">
        <v>248</v>
      </c>
      <c r="C12" s="640"/>
      <c r="D12" s="640"/>
      <c r="E12" s="640"/>
      <c r="F12" s="640"/>
      <c r="G12" s="640"/>
      <c r="H12" s="640"/>
      <c r="I12" s="640"/>
      <c r="J12" s="640"/>
      <c r="K12" s="640"/>
      <c r="L12" s="640"/>
      <c r="M12" s="640"/>
      <c r="N12" s="640"/>
      <c r="O12" s="640"/>
      <c r="P12" s="640"/>
      <c r="Q12" s="641"/>
      <c r="R12" s="642">
        <v>21233</v>
      </c>
      <c r="S12" s="643"/>
      <c r="T12" s="643"/>
      <c r="U12" s="643"/>
      <c r="V12" s="643"/>
      <c r="W12" s="643"/>
      <c r="X12" s="643"/>
      <c r="Y12" s="644"/>
      <c r="Z12" s="675">
        <v>0.1</v>
      </c>
      <c r="AA12" s="675"/>
      <c r="AB12" s="675"/>
      <c r="AC12" s="675"/>
      <c r="AD12" s="676">
        <v>21233</v>
      </c>
      <c r="AE12" s="676"/>
      <c r="AF12" s="676"/>
      <c r="AG12" s="676"/>
      <c r="AH12" s="676"/>
      <c r="AI12" s="676"/>
      <c r="AJ12" s="676"/>
      <c r="AK12" s="676"/>
      <c r="AL12" s="645">
        <v>0.1</v>
      </c>
      <c r="AM12" s="646"/>
      <c r="AN12" s="646"/>
      <c r="AO12" s="677"/>
      <c r="AP12" s="639" t="s">
        <v>249</v>
      </c>
      <c r="AQ12" s="640"/>
      <c r="AR12" s="640"/>
      <c r="AS12" s="640"/>
      <c r="AT12" s="640"/>
      <c r="AU12" s="640"/>
      <c r="AV12" s="640"/>
      <c r="AW12" s="640"/>
      <c r="AX12" s="640"/>
      <c r="AY12" s="640"/>
      <c r="AZ12" s="640"/>
      <c r="BA12" s="640"/>
      <c r="BB12" s="640"/>
      <c r="BC12" s="640"/>
      <c r="BD12" s="640"/>
      <c r="BE12" s="640"/>
      <c r="BF12" s="641"/>
      <c r="BG12" s="642">
        <v>2855224</v>
      </c>
      <c r="BH12" s="643"/>
      <c r="BI12" s="643"/>
      <c r="BJ12" s="643"/>
      <c r="BK12" s="643"/>
      <c r="BL12" s="643"/>
      <c r="BM12" s="643"/>
      <c r="BN12" s="644"/>
      <c r="BO12" s="675">
        <v>41.7</v>
      </c>
      <c r="BP12" s="675"/>
      <c r="BQ12" s="675"/>
      <c r="BR12" s="675"/>
      <c r="BS12" s="648" t="s">
        <v>242</v>
      </c>
      <c r="BT12" s="643"/>
      <c r="BU12" s="643"/>
      <c r="BV12" s="643"/>
      <c r="BW12" s="643"/>
      <c r="BX12" s="643"/>
      <c r="BY12" s="643"/>
      <c r="BZ12" s="643"/>
      <c r="CA12" s="643"/>
      <c r="CB12" s="689"/>
      <c r="CD12" s="681" t="s">
        <v>250</v>
      </c>
      <c r="CE12" s="682"/>
      <c r="CF12" s="682"/>
      <c r="CG12" s="682"/>
      <c r="CH12" s="682"/>
      <c r="CI12" s="682"/>
      <c r="CJ12" s="682"/>
      <c r="CK12" s="682"/>
      <c r="CL12" s="682"/>
      <c r="CM12" s="682"/>
      <c r="CN12" s="682"/>
      <c r="CO12" s="682"/>
      <c r="CP12" s="682"/>
      <c r="CQ12" s="683"/>
      <c r="CR12" s="642">
        <v>950761</v>
      </c>
      <c r="CS12" s="643"/>
      <c r="CT12" s="643"/>
      <c r="CU12" s="643"/>
      <c r="CV12" s="643"/>
      <c r="CW12" s="643"/>
      <c r="CX12" s="643"/>
      <c r="CY12" s="644"/>
      <c r="CZ12" s="675">
        <v>2.8</v>
      </c>
      <c r="DA12" s="675"/>
      <c r="DB12" s="675"/>
      <c r="DC12" s="675"/>
      <c r="DD12" s="648">
        <v>11372</v>
      </c>
      <c r="DE12" s="643"/>
      <c r="DF12" s="643"/>
      <c r="DG12" s="643"/>
      <c r="DH12" s="643"/>
      <c r="DI12" s="643"/>
      <c r="DJ12" s="643"/>
      <c r="DK12" s="643"/>
      <c r="DL12" s="643"/>
      <c r="DM12" s="643"/>
      <c r="DN12" s="643"/>
      <c r="DO12" s="643"/>
      <c r="DP12" s="644"/>
      <c r="DQ12" s="648">
        <v>681494</v>
      </c>
      <c r="DR12" s="643"/>
      <c r="DS12" s="643"/>
      <c r="DT12" s="643"/>
      <c r="DU12" s="643"/>
      <c r="DV12" s="643"/>
      <c r="DW12" s="643"/>
      <c r="DX12" s="643"/>
      <c r="DY12" s="643"/>
      <c r="DZ12" s="643"/>
      <c r="EA12" s="643"/>
      <c r="EB12" s="643"/>
      <c r="EC12" s="689"/>
    </row>
    <row r="13" spans="2:143" ht="11.25" customHeight="1" x14ac:dyDescent="0.15">
      <c r="B13" s="639" t="s">
        <v>251</v>
      </c>
      <c r="C13" s="640"/>
      <c r="D13" s="640"/>
      <c r="E13" s="640"/>
      <c r="F13" s="640"/>
      <c r="G13" s="640"/>
      <c r="H13" s="640"/>
      <c r="I13" s="640"/>
      <c r="J13" s="640"/>
      <c r="K13" s="640"/>
      <c r="L13" s="640"/>
      <c r="M13" s="640"/>
      <c r="N13" s="640"/>
      <c r="O13" s="640"/>
      <c r="P13" s="640"/>
      <c r="Q13" s="641"/>
      <c r="R13" s="642" t="s">
        <v>242</v>
      </c>
      <c r="S13" s="643"/>
      <c r="T13" s="643"/>
      <c r="U13" s="643"/>
      <c r="V13" s="643"/>
      <c r="W13" s="643"/>
      <c r="X13" s="643"/>
      <c r="Y13" s="644"/>
      <c r="Z13" s="675" t="s">
        <v>138</v>
      </c>
      <c r="AA13" s="675"/>
      <c r="AB13" s="675"/>
      <c r="AC13" s="675"/>
      <c r="AD13" s="676" t="s">
        <v>242</v>
      </c>
      <c r="AE13" s="676"/>
      <c r="AF13" s="676"/>
      <c r="AG13" s="676"/>
      <c r="AH13" s="676"/>
      <c r="AI13" s="676"/>
      <c r="AJ13" s="676"/>
      <c r="AK13" s="676"/>
      <c r="AL13" s="645" t="s">
        <v>138</v>
      </c>
      <c r="AM13" s="646"/>
      <c r="AN13" s="646"/>
      <c r="AO13" s="677"/>
      <c r="AP13" s="639" t="s">
        <v>252</v>
      </c>
      <c r="AQ13" s="640"/>
      <c r="AR13" s="640"/>
      <c r="AS13" s="640"/>
      <c r="AT13" s="640"/>
      <c r="AU13" s="640"/>
      <c r="AV13" s="640"/>
      <c r="AW13" s="640"/>
      <c r="AX13" s="640"/>
      <c r="AY13" s="640"/>
      <c r="AZ13" s="640"/>
      <c r="BA13" s="640"/>
      <c r="BB13" s="640"/>
      <c r="BC13" s="640"/>
      <c r="BD13" s="640"/>
      <c r="BE13" s="640"/>
      <c r="BF13" s="641"/>
      <c r="BG13" s="642">
        <v>2851864</v>
      </c>
      <c r="BH13" s="643"/>
      <c r="BI13" s="643"/>
      <c r="BJ13" s="643"/>
      <c r="BK13" s="643"/>
      <c r="BL13" s="643"/>
      <c r="BM13" s="643"/>
      <c r="BN13" s="644"/>
      <c r="BO13" s="675">
        <v>41.6</v>
      </c>
      <c r="BP13" s="675"/>
      <c r="BQ13" s="675"/>
      <c r="BR13" s="675"/>
      <c r="BS13" s="648" t="s">
        <v>242</v>
      </c>
      <c r="BT13" s="643"/>
      <c r="BU13" s="643"/>
      <c r="BV13" s="643"/>
      <c r="BW13" s="643"/>
      <c r="BX13" s="643"/>
      <c r="BY13" s="643"/>
      <c r="BZ13" s="643"/>
      <c r="CA13" s="643"/>
      <c r="CB13" s="689"/>
      <c r="CD13" s="681" t="s">
        <v>253</v>
      </c>
      <c r="CE13" s="682"/>
      <c r="CF13" s="682"/>
      <c r="CG13" s="682"/>
      <c r="CH13" s="682"/>
      <c r="CI13" s="682"/>
      <c r="CJ13" s="682"/>
      <c r="CK13" s="682"/>
      <c r="CL13" s="682"/>
      <c r="CM13" s="682"/>
      <c r="CN13" s="682"/>
      <c r="CO13" s="682"/>
      <c r="CP13" s="682"/>
      <c r="CQ13" s="683"/>
      <c r="CR13" s="642">
        <v>1761957</v>
      </c>
      <c r="CS13" s="643"/>
      <c r="CT13" s="643"/>
      <c r="CU13" s="643"/>
      <c r="CV13" s="643"/>
      <c r="CW13" s="643"/>
      <c r="CX13" s="643"/>
      <c r="CY13" s="644"/>
      <c r="CZ13" s="675">
        <v>5.2</v>
      </c>
      <c r="DA13" s="675"/>
      <c r="DB13" s="675"/>
      <c r="DC13" s="675"/>
      <c r="DD13" s="648">
        <v>304293</v>
      </c>
      <c r="DE13" s="643"/>
      <c r="DF13" s="643"/>
      <c r="DG13" s="643"/>
      <c r="DH13" s="643"/>
      <c r="DI13" s="643"/>
      <c r="DJ13" s="643"/>
      <c r="DK13" s="643"/>
      <c r="DL13" s="643"/>
      <c r="DM13" s="643"/>
      <c r="DN13" s="643"/>
      <c r="DO13" s="643"/>
      <c r="DP13" s="644"/>
      <c r="DQ13" s="648">
        <v>1265171</v>
      </c>
      <c r="DR13" s="643"/>
      <c r="DS13" s="643"/>
      <c r="DT13" s="643"/>
      <c r="DU13" s="643"/>
      <c r="DV13" s="643"/>
      <c r="DW13" s="643"/>
      <c r="DX13" s="643"/>
      <c r="DY13" s="643"/>
      <c r="DZ13" s="643"/>
      <c r="EA13" s="643"/>
      <c r="EB13" s="643"/>
      <c r="EC13" s="689"/>
    </row>
    <row r="14" spans="2:143" ht="11.25" customHeight="1" x14ac:dyDescent="0.15">
      <c r="B14" s="639" t="s">
        <v>254</v>
      </c>
      <c r="C14" s="640"/>
      <c r="D14" s="640"/>
      <c r="E14" s="640"/>
      <c r="F14" s="640"/>
      <c r="G14" s="640"/>
      <c r="H14" s="640"/>
      <c r="I14" s="640"/>
      <c r="J14" s="640"/>
      <c r="K14" s="640"/>
      <c r="L14" s="640"/>
      <c r="M14" s="640"/>
      <c r="N14" s="640"/>
      <c r="O14" s="640"/>
      <c r="P14" s="640"/>
      <c r="Q14" s="641"/>
      <c r="R14" s="642" t="s">
        <v>129</v>
      </c>
      <c r="S14" s="643"/>
      <c r="T14" s="643"/>
      <c r="U14" s="643"/>
      <c r="V14" s="643"/>
      <c r="W14" s="643"/>
      <c r="X14" s="643"/>
      <c r="Y14" s="644"/>
      <c r="Z14" s="675" t="s">
        <v>129</v>
      </c>
      <c r="AA14" s="675"/>
      <c r="AB14" s="675"/>
      <c r="AC14" s="675"/>
      <c r="AD14" s="676" t="s">
        <v>242</v>
      </c>
      <c r="AE14" s="676"/>
      <c r="AF14" s="676"/>
      <c r="AG14" s="676"/>
      <c r="AH14" s="676"/>
      <c r="AI14" s="676"/>
      <c r="AJ14" s="676"/>
      <c r="AK14" s="676"/>
      <c r="AL14" s="645" t="s">
        <v>138</v>
      </c>
      <c r="AM14" s="646"/>
      <c r="AN14" s="646"/>
      <c r="AO14" s="677"/>
      <c r="AP14" s="639" t="s">
        <v>255</v>
      </c>
      <c r="AQ14" s="640"/>
      <c r="AR14" s="640"/>
      <c r="AS14" s="640"/>
      <c r="AT14" s="640"/>
      <c r="AU14" s="640"/>
      <c r="AV14" s="640"/>
      <c r="AW14" s="640"/>
      <c r="AX14" s="640"/>
      <c r="AY14" s="640"/>
      <c r="AZ14" s="640"/>
      <c r="BA14" s="640"/>
      <c r="BB14" s="640"/>
      <c r="BC14" s="640"/>
      <c r="BD14" s="640"/>
      <c r="BE14" s="640"/>
      <c r="BF14" s="641"/>
      <c r="BG14" s="642">
        <v>213001</v>
      </c>
      <c r="BH14" s="643"/>
      <c r="BI14" s="643"/>
      <c r="BJ14" s="643"/>
      <c r="BK14" s="643"/>
      <c r="BL14" s="643"/>
      <c r="BM14" s="643"/>
      <c r="BN14" s="644"/>
      <c r="BO14" s="675">
        <v>3.1</v>
      </c>
      <c r="BP14" s="675"/>
      <c r="BQ14" s="675"/>
      <c r="BR14" s="675"/>
      <c r="BS14" s="648" t="s">
        <v>138</v>
      </c>
      <c r="BT14" s="643"/>
      <c r="BU14" s="643"/>
      <c r="BV14" s="643"/>
      <c r="BW14" s="643"/>
      <c r="BX14" s="643"/>
      <c r="BY14" s="643"/>
      <c r="BZ14" s="643"/>
      <c r="CA14" s="643"/>
      <c r="CB14" s="689"/>
      <c r="CD14" s="681" t="s">
        <v>256</v>
      </c>
      <c r="CE14" s="682"/>
      <c r="CF14" s="682"/>
      <c r="CG14" s="682"/>
      <c r="CH14" s="682"/>
      <c r="CI14" s="682"/>
      <c r="CJ14" s="682"/>
      <c r="CK14" s="682"/>
      <c r="CL14" s="682"/>
      <c r="CM14" s="682"/>
      <c r="CN14" s="682"/>
      <c r="CO14" s="682"/>
      <c r="CP14" s="682"/>
      <c r="CQ14" s="683"/>
      <c r="CR14" s="642">
        <v>1121491</v>
      </c>
      <c r="CS14" s="643"/>
      <c r="CT14" s="643"/>
      <c r="CU14" s="643"/>
      <c r="CV14" s="643"/>
      <c r="CW14" s="643"/>
      <c r="CX14" s="643"/>
      <c r="CY14" s="644"/>
      <c r="CZ14" s="675">
        <v>3.3</v>
      </c>
      <c r="DA14" s="675"/>
      <c r="DB14" s="675"/>
      <c r="DC14" s="675"/>
      <c r="DD14" s="648">
        <v>145430</v>
      </c>
      <c r="DE14" s="643"/>
      <c r="DF14" s="643"/>
      <c r="DG14" s="643"/>
      <c r="DH14" s="643"/>
      <c r="DI14" s="643"/>
      <c r="DJ14" s="643"/>
      <c r="DK14" s="643"/>
      <c r="DL14" s="643"/>
      <c r="DM14" s="643"/>
      <c r="DN14" s="643"/>
      <c r="DO14" s="643"/>
      <c r="DP14" s="644"/>
      <c r="DQ14" s="648">
        <v>927826</v>
      </c>
      <c r="DR14" s="643"/>
      <c r="DS14" s="643"/>
      <c r="DT14" s="643"/>
      <c r="DU14" s="643"/>
      <c r="DV14" s="643"/>
      <c r="DW14" s="643"/>
      <c r="DX14" s="643"/>
      <c r="DY14" s="643"/>
      <c r="DZ14" s="643"/>
      <c r="EA14" s="643"/>
      <c r="EB14" s="643"/>
      <c r="EC14" s="689"/>
    </row>
    <row r="15" spans="2:143" ht="11.25" customHeight="1" x14ac:dyDescent="0.15">
      <c r="B15" s="639" t="s">
        <v>257</v>
      </c>
      <c r="C15" s="640"/>
      <c r="D15" s="640"/>
      <c r="E15" s="640"/>
      <c r="F15" s="640"/>
      <c r="G15" s="640"/>
      <c r="H15" s="640"/>
      <c r="I15" s="640"/>
      <c r="J15" s="640"/>
      <c r="K15" s="640"/>
      <c r="L15" s="640"/>
      <c r="M15" s="640"/>
      <c r="N15" s="640"/>
      <c r="O15" s="640"/>
      <c r="P15" s="640"/>
      <c r="Q15" s="641"/>
      <c r="R15" s="642" t="s">
        <v>242</v>
      </c>
      <c r="S15" s="643"/>
      <c r="T15" s="643"/>
      <c r="U15" s="643"/>
      <c r="V15" s="643"/>
      <c r="W15" s="643"/>
      <c r="X15" s="643"/>
      <c r="Y15" s="644"/>
      <c r="Z15" s="675" t="s">
        <v>138</v>
      </c>
      <c r="AA15" s="675"/>
      <c r="AB15" s="675"/>
      <c r="AC15" s="675"/>
      <c r="AD15" s="676" t="s">
        <v>138</v>
      </c>
      <c r="AE15" s="676"/>
      <c r="AF15" s="676"/>
      <c r="AG15" s="676"/>
      <c r="AH15" s="676"/>
      <c r="AI15" s="676"/>
      <c r="AJ15" s="676"/>
      <c r="AK15" s="676"/>
      <c r="AL15" s="645" t="s">
        <v>242</v>
      </c>
      <c r="AM15" s="646"/>
      <c r="AN15" s="646"/>
      <c r="AO15" s="677"/>
      <c r="AP15" s="639" t="s">
        <v>258</v>
      </c>
      <c r="AQ15" s="640"/>
      <c r="AR15" s="640"/>
      <c r="AS15" s="640"/>
      <c r="AT15" s="640"/>
      <c r="AU15" s="640"/>
      <c r="AV15" s="640"/>
      <c r="AW15" s="640"/>
      <c r="AX15" s="640"/>
      <c r="AY15" s="640"/>
      <c r="AZ15" s="640"/>
      <c r="BA15" s="640"/>
      <c r="BB15" s="640"/>
      <c r="BC15" s="640"/>
      <c r="BD15" s="640"/>
      <c r="BE15" s="640"/>
      <c r="BF15" s="641"/>
      <c r="BG15" s="642">
        <v>358905</v>
      </c>
      <c r="BH15" s="643"/>
      <c r="BI15" s="643"/>
      <c r="BJ15" s="643"/>
      <c r="BK15" s="643"/>
      <c r="BL15" s="643"/>
      <c r="BM15" s="643"/>
      <c r="BN15" s="644"/>
      <c r="BO15" s="675">
        <v>5.2</v>
      </c>
      <c r="BP15" s="675"/>
      <c r="BQ15" s="675"/>
      <c r="BR15" s="675"/>
      <c r="BS15" s="648" t="s">
        <v>138</v>
      </c>
      <c r="BT15" s="643"/>
      <c r="BU15" s="643"/>
      <c r="BV15" s="643"/>
      <c r="BW15" s="643"/>
      <c r="BX15" s="643"/>
      <c r="BY15" s="643"/>
      <c r="BZ15" s="643"/>
      <c r="CA15" s="643"/>
      <c r="CB15" s="689"/>
      <c r="CD15" s="681" t="s">
        <v>259</v>
      </c>
      <c r="CE15" s="682"/>
      <c r="CF15" s="682"/>
      <c r="CG15" s="682"/>
      <c r="CH15" s="682"/>
      <c r="CI15" s="682"/>
      <c r="CJ15" s="682"/>
      <c r="CK15" s="682"/>
      <c r="CL15" s="682"/>
      <c r="CM15" s="682"/>
      <c r="CN15" s="682"/>
      <c r="CO15" s="682"/>
      <c r="CP15" s="682"/>
      <c r="CQ15" s="683"/>
      <c r="CR15" s="642">
        <v>2989192</v>
      </c>
      <c r="CS15" s="643"/>
      <c r="CT15" s="643"/>
      <c r="CU15" s="643"/>
      <c r="CV15" s="643"/>
      <c r="CW15" s="643"/>
      <c r="CX15" s="643"/>
      <c r="CY15" s="644"/>
      <c r="CZ15" s="675">
        <v>8.9</v>
      </c>
      <c r="DA15" s="675"/>
      <c r="DB15" s="675"/>
      <c r="DC15" s="675"/>
      <c r="DD15" s="648">
        <v>820465</v>
      </c>
      <c r="DE15" s="643"/>
      <c r="DF15" s="643"/>
      <c r="DG15" s="643"/>
      <c r="DH15" s="643"/>
      <c r="DI15" s="643"/>
      <c r="DJ15" s="643"/>
      <c r="DK15" s="643"/>
      <c r="DL15" s="643"/>
      <c r="DM15" s="643"/>
      <c r="DN15" s="643"/>
      <c r="DO15" s="643"/>
      <c r="DP15" s="644"/>
      <c r="DQ15" s="648">
        <v>1572952</v>
      </c>
      <c r="DR15" s="643"/>
      <c r="DS15" s="643"/>
      <c r="DT15" s="643"/>
      <c r="DU15" s="643"/>
      <c r="DV15" s="643"/>
      <c r="DW15" s="643"/>
      <c r="DX15" s="643"/>
      <c r="DY15" s="643"/>
      <c r="DZ15" s="643"/>
      <c r="EA15" s="643"/>
      <c r="EB15" s="643"/>
      <c r="EC15" s="689"/>
    </row>
    <row r="16" spans="2:143" ht="11.25" customHeight="1" x14ac:dyDescent="0.15">
      <c r="B16" s="639" t="s">
        <v>260</v>
      </c>
      <c r="C16" s="640"/>
      <c r="D16" s="640"/>
      <c r="E16" s="640"/>
      <c r="F16" s="640"/>
      <c r="G16" s="640"/>
      <c r="H16" s="640"/>
      <c r="I16" s="640"/>
      <c r="J16" s="640"/>
      <c r="K16" s="640"/>
      <c r="L16" s="640"/>
      <c r="M16" s="640"/>
      <c r="N16" s="640"/>
      <c r="O16" s="640"/>
      <c r="P16" s="640"/>
      <c r="Q16" s="641"/>
      <c r="R16" s="642">
        <v>21540</v>
      </c>
      <c r="S16" s="643"/>
      <c r="T16" s="643"/>
      <c r="U16" s="643"/>
      <c r="V16" s="643"/>
      <c r="W16" s="643"/>
      <c r="X16" s="643"/>
      <c r="Y16" s="644"/>
      <c r="Z16" s="675">
        <v>0.1</v>
      </c>
      <c r="AA16" s="675"/>
      <c r="AB16" s="675"/>
      <c r="AC16" s="675"/>
      <c r="AD16" s="676">
        <v>21540</v>
      </c>
      <c r="AE16" s="676"/>
      <c r="AF16" s="676"/>
      <c r="AG16" s="676"/>
      <c r="AH16" s="676"/>
      <c r="AI16" s="676"/>
      <c r="AJ16" s="676"/>
      <c r="AK16" s="676"/>
      <c r="AL16" s="645">
        <v>0.1</v>
      </c>
      <c r="AM16" s="646"/>
      <c r="AN16" s="646"/>
      <c r="AO16" s="677"/>
      <c r="AP16" s="639" t="s">
        <v>261</v>
      </c>
      <c r="AQ16" s="640"/>
      <c r="AR16" s="640"/>
      <c r="AS16" s="640"/>
      <c r="AT16" s="640"/>
      <c r="AU16" s="640"/>
      <c r="AV16" s="640"/>
      <c r="AW16" s="640"/>
      <c r="AX16" s="640"/>
      <c r="AY16" s="640"/>
      <c r="AZ16" s="640"/>
      <c r="BA16" s="640"/>
      <c r="BB16" s="640"/>
      <c r="BC16" s="640"/>
      <c r="BD16" s="640"/>
      <c r="BE16" s="640"/>
      <c r="BF16" s="641"/>
      <c r="BG16" s="642" t="s">
        <v>242</v>
      </c>
      <c r="BH16" s="643"/>
      <c r="BI16" s="643"/>
      <c r="BJ16" s="643"/>
      <c r="BK16" s="643"/>
      <c r="BL16" s="643"/>
      <c r="BM16" s="643"/>
      <c r="BN16" s="644"/>
      <c r="BO16" s="675" t="s">
        <v>138</v>
      </c>
      <c r="BP16" s="675"/>
      <c r="BQ16" s="675"/>
      <c r="BR16" s="675"/>
      <c r="BS16" s="648" t="s">
        <v>138</v>
      </c>
      <c r="BT16" s="643"/>
      <c r="BU16" s="643"/>
      <c r="BV16" s="643"/>
      <c r="BW16" s="643"/>
      <c r="BX16" s="643"/>
      <c r="BY16" s="643"/>
      <c r="BZ16" s="643"/>
      <c r="CA16" s="643"/>
      <c r="CB16" s="689"/>
      <c r="CD16" s="681" t="s">
        <v>262</v>
      </c>
      <c r="CE16" s="682"/>
      <c r="CF16" s="682"/>
      <c r="CG16" s="682"/>
      <c r="CH16" s="682"/>
      <c r="CI16" s="682"/>
      <c r="CJ16" s="682"/>
      <c r="CK16" s="682"/>
      <c r="CL16" s="682"/>
      <c r="CM16" s="682"/>
      <c r="CN16" s="682"/>
      <c r="CO16" s="682"/>
      <c r="CP16" s="682"/>
      <c r="CQ16" s="683"/>
      <c r="CR16" s="642">
        <v>184670</v>
      </c>
      <c r="CS16" s="643"/>
      <c r="CT16" s="643"/>
      <c r="CU16" s="643"/>
      <c r="CV16" s="643"/>
      <c r="CW16" s="643"/>
      <c r="CX16" s="643"/>
      <c r="CY16" s="644"/>
      <c r="CZ16" s="675">
        <v>0.5</v>
      </c>
      <c r="DA16" s="675"/>
      <c r="DB16" s="675"/>
      <c r="DC16" s="675"/>
      <c r="DD16" s="648" t="s">
        <v>138</v>
      </c>
      <c r="DE16" s="643"/>
      <c r="DF16" s="643"/>
      <c r="DG16" s="643"/>
      <c r="DH16" s="643"/>
      <c r="DI16" s="643"/>
      <c r="DJ16" s="643"/>
      <c r="DK16" s="643"/>
      <c r="DL16" s="643"/>
      <c r="DM16" s="643"/>
      <c r="DN16" s="643"/>
      <c r="DO16" s="643"/>
      <c r="DP16" s="644"/>
      <c r="DQ16" s="648">
        <v>4079</v>
      </c>
      <c r="DR16" s="643"/>
      <c r="DS16" s="643"/>
      <c r="DT16" s="643"/>
      <c r="DU16" s="643"/>
      <c r="DV16" s="643"/>
      <c r="DW16" s="643"/>
      <c r="DX16" s="643"/>
      <c r="DY16" s="643"/>
      <c r="DZ16" s="643"/>
      <c r="EA16" s="643"/>
      <c r="EB16" s="643"/>
      <c r="EC16" s="689"/>
    </row>
    <row r="17" spans="2:133" ht="11.25" customHeight="1" x14ac:dyDescent="0.15">
      <c r="B17" s="639" t="s">
        <v>263</v>
      </c>
      <c r="C17" s="640"/>
      <c r="D17" s="640"/>
      <c r="E17" s="640"/>
      <c r="F17" s="640"/>
      <c r="G17" s="640"/>
      <c r="H17" s="640"/>
      <c r="I17" s="640"/>
      <c r="J17" s="640"/>
      <c r="K17" s="640"/>
      <c r="L17" s="640"/>
      <c r="M17" s="640"/>
      <c r="N17" s="640"/>
      <c r="O17" s="640"/>
      <c r="P17" s="640"/>
      <c r="Q17" s="641"/>
      <c r="R17" s="642">
        <v>24973</v>
      </c>
      <c r="S17" s="643"/>
      <c r="T17" s="643"/>
      <c r="U17" s="643"/>
      <c r="V17" s="643"/>
      <c r="W17" s="643"/>
      <c r="X17" s="643"/>
      <c r="Y17" s="644"/>
      <c r="Z17" s="675">
        <v>0.1</v>
      </c>
      <c r="AA17" s="675"/>
      <c r="AB17" s="675"/>
      <c r="AC17" s="675"/>
      <c r="AD17" s="676">
        <v>24973</v>
      </c>
      <c r="AE17" s="676"/>
      <c r="AF17" s="676"/>
      <c r="AG17" s="676"/>
      <c r="AH17" s="676"/>
      <c r="AI17" s="676"/>
      <c r="AJ17" s="676"/>
      <c r="AK17" s="676"/>
      <c r="AL17" s="645">
        <v>0.2</v>
      </c>
      <c r="AM17" s="646"/>
      <c r="AN17" s="646"/>
      <c r="AO17" s="677"/>
      <c r="AP17" s="639" t="s">
        <v>264</v>
      </c>
      <c r="AQ17" s="640"/>
      <c r="AR17" s="640"/>
      <c r="AS17" s="640"/>
      <c r="AT17" s="640"/>
      <c r="AU17" s="640"/>
      <c r="AV17" s="640"/>
      <c r="AW17" s="640"/>
      <c r="AX17" s="640"/>
      <c r="AY17" s="640"/>
      <c r="AZ17" s="640"/>
      <c r="BA17" s="640"/>
      <c r="BB17" s="640"/>
      <c r="BC17" s="640"/>
      <c r="BD17" s="640"/>
      <c r="BE17" s="640"/>
      <c r="BF17" s="641"/>
      <c r="BG17" s="642" t="s">
        <v>138</v>
      </c>
      <c r="BH17" s="643"/>
      <c r="BI17" s="643"/>
      <c r="BJ17" s="643"/>
      <c r="BK17" s="643"/>
      <c r="BL17" s="643"/>
      <c r="BM17" s="643"/>
      <c r="BN17" s="644"/>
      <c r="BO17" s="675" t="s">
        <v>129</v>
      </c>
      <c r="BP17" s="675"/>
      <c r="BQ17" s="675"/>
      <c r="BR17" s="675"/>
      <c r="BS17" s="648" t="s">
        <v>138</v>
      </c>
      <c r="BT17" s="643"/>
      <c r="BU17" s="643"/>
      <c r="BV17" s="643"/>
      <c r="BW17" s="643"/>
      <c r="BX17" s="643"/>
      <c r="BY17" s="643"/>
      <c r="BZ17" s="643"/>
      <c r="CA17" s="643"/>
      <c r="CB17" s="689"/>
      <c r="CD17" s="681" t="s">
        <v>265</v>
      </c>
      <c r="CE17" s="682"/>
      <c r="CF17" s="682"/>
      <c r="CG17" s="682"/>
      <c r="CH17" s="682"/>
      <c r="CI17" s="682"/>
      <c r="CJ17" s="682"/>
      <c r="CK17" s="682"/>
      <c r="CL17" s="682"/>
      <c r="CM17" s="682"/>
      <c r="CN17" s="682"/>
      <c r="CO17" s="682"/>
      <c r="CP17" s="682"/>
      <c r="CQ17" s="683"/>
      <c r="CR17" s="642">
        <v>3698157</v>
      </c>
      <c r="CS17" s="643"/>
      <c r="CT17" s="643"/>
      <c r="CU17" s="643"/>
      <c r="CV17" s="643"/>
      <c r="CW17" s="643"/>
      <c r="CX17" s="643"/>
      <c r="CY17" s="644"/>
      <c r="CZ17" s="675">
        <v>11</v>
      </c>
      <c r="DA17" s="675"/>
      <c r="DB17" s="675"/>
      <c r="DC17" s="675"/>
      <c r="DD17" s="648" t="s">
        <v>138</v>
      </c>
      <c r="DE17" s="643"/>
      <c r="DF17" s="643"/>
      <c r="DG17" s="643"/>
      <c r="DH17" s="643"/>
      <c r="DI17" s="643"/>
      <c r="DJ17" s="643"/>
      <c r="DK17" s="643"/>
      <c r="DL17" s="643"/>
      <c r="DM17" s="643"/>
      <c r="DN17" s="643"/>
      <c r="DO17" s="643"/>
      <c r="DP17" s="644"/>
      <c r="DQ17" s="648">
        <v>3697800</v>
      </c>
      <c r="DR17" s="643"/>
      <c r="DS17" s="643"/>
      <c r="DT17" s="643"/>
      <c r="DU17" s="643"/>
      <c r="DV17" s="643"/>
      <c r="DW17" s="643"/>
      <c r="DX17" s="643"/>
      <c r="DY17" s="643"/>
      <c r="DZ17" s="643"/>
      <c r="EA17" s="643"/>
      <c r="EB17" s="643"/>
      <c r="EC17" s="689"/>
    </row>
    <row r="18" spans="2:133" ht="11.25" customHeight="1" x14ac:dyDescent="0.15">
      <c r="B18" s="639" t="s">
        <v>266</v>
      </c>
      <c r="C18" s="640"/>
      <c r="D18" s="640"/>
      <c r="E18" s="640"/>
      <c r="F18" s="640"/>
      <c r="G18" s="640"/>
      <c r="H18" s="640"/>
      <c r="I18" s="640"/>
      <c r="J18" s="640"/>
      <c r="K18" s="640"/>
      <c r="L18" s="640"/>
      <c r="M18" s="640"/>
      <c r="N18" s="640"/>
      <c r="O18" s="640"/>
      <c r="P18" s="640"/>
      <c r="Q18" s="641"/>
      <c r="R18" s="642">
        <v>58742</v>
      </c>
      <c r="S18" s="643"/>
      <c r="T18" s="643"/>
      <c r="U18" s="643"/>
      <c r="V18" s="643"/>
      <c r="W18" s="643"/>
      <c r="X18" s="643"/>
      <c r="Y18" s="644"/>
      <c r="Z18" s="675">
        <v>0.2</v>
      </c>
      <c r="AA18" s="675"/>
      <c r="AB18" s="675"/>
      <c r="AC18" s="675"/>
      <c r="AD18" s="676">
        <v>58742</v>
      </c>
      <c r="AE18" s="676"/>
      <c r="AF18" s="676"/>
      <c r="AG18" s="676"/>
      <c r="AH18" s="676"/>
      <c r="AI18" s="676"/>
      <c r="AJ18" s="676"/>
      <c r="AK18" s="676"/>
      <c r="AL18" s="645">
        <v>0.4</v>
      </c>
      <c r="AM18" s="646"/>
      <c r="AN18" s="646"/>
      <c r="AO18" s="677"/>
      <c r="AP18" s="639" t="s">
        <v>267</v>
      </c>
      <c r="AQ18" s="640"/>
      <c r="AR18" s="640"/>
      <c r="AS18" s="640"/>
      <c r="AT18" s="640"/>
      <c r="AU18" s="640"/>
      <c r="AV18" s="640"/>
      <c r="AW18" s="640"/>
      <c r="AX18" s="640"/>
      <c r="AY18" s="640"/>
      <c r="AZ18" s="640"/>
      <c r="BA18" s="640"/>
      <c r="BB18" s="640"/>
      <c r="BC18" s="640"/>
      <c r="BD18" s="640"/>
      <c r="BE18" s="640"/>
      <c r="BF18" s="641"/>
      <c r="BG18" s="642" t="s">
        <v>242</v>
      </c>
      <c r="BH18" s="643"/>
      <c r="BI18" s="643"/>
      <c r="BJ18" s="643"/>
      <c r="BK18" s="643"/>
      <c r="BL18" s="643"/>
      <c r="BM18" s="643"/>
      <c r="BN18" s="644"/>
      <c r="BO18" s="675" t="s">
        <v>242</v>
      </c>
      <c r="BP18" s="675"/>
      <c r="BQ18" s="675"/>
      <c r="BR18" s="675"/>
      <c r="BS18" s="648" t="s">
        <v>242</v>
      </c>
      <c r="BT18" s="643"/>
      <c r="BU18" s="643"/>
      <c r="BV18" s="643"/>
      <c r="BW18" s="643"/>
      <c r="BX18" s="643"/>
      <c r="BY18" s="643"/>
      <c r="BZ18" s="643"/>
      <c r="CA18" s="643"/>
      <c r="CB18" s="689"/>
      <c r="CD18" s="681" t="s">
        <v>268</v>
      </c>
      <c r="CE18" s="682"/>
      <c r="CF18" s="682"/>
      <c r="CG18" s="682"/>
      <c r="CH18" s="682"/>
      <c r="CI18" s="682"/>
      <c r="CJ18" s="682"/>
      <c r="CK18" s="682"/>
      <c r="CL18" s="682"/>
      <c r="CM18" s="682"/>
      <c r="CN18" s="682"/>
      <c r="CO18" s="682"/>
      <c r="CP18" s="682"/>
      <c r="CQ18" s="683"/>
      <c r="CR18" s="642" t="s">
        <v>242</v>
      </c>
      <c r="CS18" s="643"/>
      <c r="CT18" s="643"/>
      <c r="CU18" s="643"/>
      <c r="CV18" s="643"/>
      <c r="CW18" s="643"/>
      <c r="CX18" s="643"/>
      <c r="CY18" s="644"/>
      <c r="CZ18" s="675" t="s">
        <v>138</v>
      </c>
      <c r="DA18" s="675"/>
      <c r="DB18" s="675"/>
      <c r="DC18" s="675"/>
      <c r="DD18" s="648" t="s">
        <v>138</v>
      </c>
      <c r="DE18" s="643"/>
      <c r="DF18" s="643"/>
      <c r="DG18" s="643"/>
      <c r="DH18" s="643"/>
      <c r="DI18" s="643"/>
      <c r="DJ18" s="643"/>
      <c r="DK18" s="643"/>
      <c r="DL18" s="643"/>
      <c r="DM18" s="643"/>
      <c r="DN18" s="643"/>
      <c r="DO18" s="643"/>
      <c r="DP18" s="644"/>
      <c r="DQ18" s="648" t="s">
        <v>242</v>
      </c>
      <c r="DR18" s="643"/>
      <c r="DS18" s="643"/>
      <c r="DT18" s="643"/>
      <c r="DU18" s="643"/>
      <c r="DV18" s="643"/>
      <c r="DW18" s="643"/>
      <c r="DX18" s="643"/>
      <c r="DY18" s="643"/>
      <c r="DZ18" s="643"/>
      <c r="EA18" s="643"/>
      <c r="EB18" s="643"/>
      <c r="EC18" s="689"/>
    </row>
    <row r="19" spans="2:133" ht="11.25" customHeight="1" x14ac:dyDescent="0.15">
      <c r="B19" s="639" t="s">
        <v>269</v>
      </c>
      <c r="C19" s="640"/>
      <c r="D19" s="640"/>
      <c r="E19" s="640"/>
      <c r="F19" s="640"/>
      <c r="G19" s="640"/>
      <c r="H19" s="640"/>
      <c r="I19" s="640"/>
      <c r="J19" s="640"/>
      <c r="K19" s="640"/>
      <c r="L19" s="640"/>
      <c r="M19" s="640"/>
      <c r="N19" s="640"/>
      <c r="O19" s="640"/>
      <c r="P19" s="640"/>
      <c r="Q19" s="641"/>
      <c r="R19" s="642">
        <v>44160</v>
      </c>
      <c r="S19" s="643"/>
      <c r="T19" s="643"/>
      <c r="U19" s="643"/>
      <c r="V19" s="643"/>
      <c r="W19" s="643"/>
      <c r="X19" s="643"/>
      <c r="Y19" s="644"/>
      <c r="Z19" s="675">
        <v>0.1</v>
      </c>
      <c r="AA19" s="675"/>
      <c r="AB19" s="675"/>
      <c r="AC19" s="675"/>
      <c r="AD19" s="676">
        <v>44160</v>
      </c>
      <c r="AE19" s="676"/>
      <c r="AF19" s="676"/>
      <c r="AG19" s="676"/>
      <c r="AH19" s="676"/>
      <c r="AI19" s="676"/>
      <c r="AJ19" s="676"/>
      <c r="AK19" s="676"/>
      <c r="AL19" s="645">
        <v>0.3</v>
      </c>
      <c r="AM19" s="646"/>
      <c r="AN19" s="646"/>
      <c r="AO19" s="677"/>
      <c r="AP19" s="639" t="s">
        <v>270</v>
      </c>
      <c r="AQ19" s="640"/>
      <c r="AR19" s="640"/>
      <c r="AS19" s="640"/>
      <c r="AT19" s="640"/>
      <c r="AU19" s="640"/>
      <c r="AV19" s="640"/>
      <c r="AW19" s="640"/>
      <c r="AX19" s="640"/>
      <c r="AY19" s="640"/>
      <c r="AZ19" s="640"/>
      <c r="BA19" s="640"/>
      <c r="BB19" s="640"/>
      <c r="BC19" s="640"/>
      <c r="BD19" s="640"/>
      <c r="BE19" s="640"/>
      <c r="BF19" s="641"/>
      <c r="BG19" s="642">
        <v>389176</v>
      </c>
      <c r="BH19" s="643"/>
      <c r="BI19" s="643"/>
      <c r="BJ19" s="643"/>
      <c r="BK19" s="643"/>
      <c r="BL19" s="643"/>
      <c r="BM19" s="643"/>
      <c r="BN19" s="644"/>
      <c r="BO19" s="675">
        <v>5.7</v>
      </c>
      <c r="BP19" s="675"/>
      <c r="BQ19" s="675"/>
      <c r="BR19" s="675"/>
      <c r="BS19" s="648" t="s">
        <v>242</v>
      </c>
      <c r="BT19" s="643"/>
      <c r="BU19" s="643"/>
      <c r="BV19" s="643"/>
      <c r="BW19" s="643"/>
      <c r="BX19" s="643"/>
      <c r="BY19" s="643"/>
      <c r="BZ19" s="643"/>
      <c r="CA19" s="643"/>
      <c r="CB19" s="689"/>
      <c r="CD19" s="681" t="s">
        <v>271</v>
      </c>
      <c r="CE19" s="682"/>
      <c r="CF19" s="682"/>
      <c r="CG19" s="682"/>
      <c r="CH19" s="682"/>
      <c r="CI19" s="682"/>
      <c r="CJ19" s="682"/>
      <c r="CK19" s="682"/>
      <c r="CL19" s="682"/>
      <c r="CM19" s="682"/>
      <c r="CN19" s="682"/>
      <c r="CO19" s="682"/>
      <c r="CP19" s="682"/>
      <c r="CQ19" s="683"/>
      <c r="CR19" s="642" t="s">
        <v>138</v>
      </c>
      <c r="CS19" s="643"/>
      <c r="CT19" s="643"/>
      <c r="CU19" s="643"/>
      <c r="CV19" s="643"/>
      <c r="CW19" s="643"/>
      <c r="CX19" s="643"/>
      <c r="CY19" s="644"/>
      <c r="CZ19" s="675" t="s">
        <v>242</v>
      </c>
      <c r="DA19" s="675"/>
      <c r="DB19" s="675"/>
      <c r="DC19" s="675"/>
      <c r="DD19" s="648" t="s">
        <v>138</v>
      </c>
      <c r="DE19" s="643"/>
      <c r="DF19" s="643"/>
      <c r="DG19" s="643"/>
      <c r="DH19" s="643"/>
      <c r="DI19" s="643"/>
      <c r="DJ19" s="643"/>
      <c r="DK19" s="643"/>
      <c r="DL19" s="643"/>
      <c r="DM19" s="643"/>
      <c r="DN19" s="643"/>
      <c r="DO19" s="643"/>
      <c r="DP19" s="644"/>
      <c r="DQ19" s="648" t="s">
        <v>138</v>
      </c>
      <c r="DR19" s="643"/>
      <c r="DS19" s="643"/>
      <c r="DT19" s="643"/>
      <c r="DU19" s="643"/>
      <c r="DV19" s="643"/>
      <c r="DW19" s="643"/>
      <c r="DX19" s="643"/>
      <c r="DY19" s="643"/>
      <c r="DZ19" s="643"/>
      <c r="EA19" s="643"/>
      <c r="EB19" s="643"/>
      <c r="EC19" s="689"/>
    </row>
    <row r="20" spans="2:133" ht="11.25" customHeight="1" x14ac:dyDescent="0.15">
      <c r="B20" s="639" t="s">
        <v>272</v>
      </c>
      <c r="C20" s="640"/>
      <c r="D20" s="640"/>
      <c r="E20" s="640"/>
      <c r="F20" s="640"/>
      <c r="G20" s="640"/>
      <c r="H20" s="640"/>
      <c r="I20" s="640"/>
      <c r="J20" s="640"/>
      <c r="K20" s="640"/>
      <c r="L20" s="640"/>
      <c r="M20" s="640"/>
      <c r="N20" s="640"/>
      <c r="O20" s="640"/>
      <c r="P20" s="640"/>
      <c r="Q20" s="641"/>
      <c r="R20" s="642">
        <v>9534</v>
      </c>
      <c r="S20" s="643"/>
      <c r="T20" s="643"/>
      <c r="U20" s="643"/>
      <c r="V20" s="643"/>
      <c r="W20" s="643"/>
      <c r="X20" s="643"/>
      <c r="Y20" s="644"/>
      <c r="Z20" s="675">
        <v>0</v>
      </c>
      <c r="AA20" s="675"/>
      <c r="AB20" s="675"/>
      <c r="AC20" s="675"/>
      <c r="AD20" s="676">
        <v>9534</v>
      </c>
      <c r="AE20" s="676"/>
      <c r="AF20" s="676"/>
      <c r="AG20" s="676"/>
      <c r="AH20" s="676"/>
      <c r="AI20" s="676"/>
      <c r="AJ20" s="676"/>
      <c r="AK20" s="676"/>
      <c r="AL20" s="645">
        <v>0.1</v>
      </c>
      <c r="AM20" s="646"/>
      <c r="AN20" s="646"/>
      <c r="AO20" s="677"/>
      <c r="AP20" s="639" t="s">
        <v>273</v>
      </c>
      <c r="AQ20" s="640"/>
      <c r="AR20" s="640"/>
      <c r="AS20" s="640"/>
      <c r="AT20" s="640"/>
      <c r="AU20" s="640"/>
      <c r="AV20" s="640"/>
      <c r="AW20" s="640"/>
      <c r="AX20" s="640"/>
      <c r="AY20" s="640"/>
      <c r="AZ20" s="640"/>
      <c r="BA20" s="640"/>
      <c r="BB20" s="640"/>
      <c r="BC20" s="640"/>
      <c r="BD20" s="640"/>
      <c r="BE20" s="640"/>
      <c r="BF20" s="641"/>
      <c r="BG20" s="642">
        <v>389176</v>
      </c>
      <c r="BH20" s="643"/>
      <c r="BI20" s="643"/>
      <c r="BJ20" s="643"/>
      <c r="BK20" s="643"/>
      <c r="BL20" s="643"/>
      <c r="BM20" s="643"/>
      <c r="BN20" s="644"/>
      <c r="BO20" s="675">
        <v>5.7</v>
      </c>
      <c r="BP20" s="675"/>
      <c r="BQ20" s="675"/>
      <c r="BR20" s="675"/>
      <c r="BS20" s="648" t="s">
        <v>138</v>
      </c>
      <c r="BT20" s="643"/>
      <c r="BU20" s="643"/>
      <c r="BV20" s="643"/>
      <c r="BW20" s="643"/>
      <c r="BX20" s="643"/>
      <c r="BY20" s="643"/>
      <c r="BZ20" s="643"/>
      <c r="CA20" s="643"/>
      <c r="CB20" s="689"/>
      <c r="CD20" s="681" t="s">
        <v>274</v>
      </c>
      <c r="CE20" s="682"/>
      <c r="CF20" s="682"/>
      <c r="CG20" s="682"/>
      <c r="CH20" s="682"/>
      <c r="CI20" s="682"/>
      <c r="CJ20" s="682"/>
      <c r="CK20" s="682"/>
      <c r="CL20" s="682"/>
      <c r="CM20" s="682"/>
      <c r="CN20" s="682"/>
      <c r="CO20" s="682"/>
      <c r="CP20" s="682"/>
      <c r="CQ20" s="683"/>
      <c r="CR20" s="642">
        <v>33723103</v>
      </c>
      <c r="CS20" s="643"/>
      <c r="CT20" s="643"/>
      <c r="CU20" s="643"/>
      <c r="CV20" s="643"/>
      <c r="CW20" s="643"/>
      <c r="CX20" s="643"/>
      <c r="CY20" s="644"/>
      <c r="CZ20" s="675">
        <v>100</v>
      </c>
      <c r="DA20" s="675"/>
      <c r="DB20" s="675"/>
      <c r="DC20" s="675"/>
      <c r="DD20" s="648">
        <v>1902214</v>
      </c>
      <c r="DE20" s="643"/>
      <c r="DF20" s="643"/>
      <c r="DG20" s="643"/>
      <c r="DH20" s="643"/>
      <c r="DI20" s="643"/>
      <c r="DJ20" s="643"/>
      <c r="DK20" s="643"/>
      <c r="DL20" s="643"/>
      <c r="DM20" s="643"/>
      <c r="DN20" s="643"/>
      <c r="DO20" s="643"/>
      <c r="DP20" s="644"/>
      <c r="DQ20" s="648">
        <v>18800328</v>
      </c>
      <c r="DR20" s="643"/>
      <c r="DS20" s="643"/>
      <c r="DT20" s="643"/>
      <c r="DU20" s="643"/>
      <c r="DV20" s="643"/>
      <c r="DW20" s="643"/>
      <c r="DX20" s="643"/>
      <c r="DY20" s="643"/>
      <c r="DZ20" s="643"/>
      <c r="EA20" s="643"/>
      <c r="EB20" s="643"/>
      <c r="EC20" s="689"/>
    </row>
    <row r="21" spans="2:133" ht="11.25" customHeight="1" x14ac:dyDescent="0.15">
      <c r="B21" s="639" t="s">
        <v>275</v>
      </c>
      <c r="C21" s="640"/>
      <c r="D21" s="640"/>
      <c r="E21" s="640"/>
      <c r="F21" s="640"/>
      <c r="G21" s="640"/>
      <c r="H21" s="640"/>
      <c r="I21" s="640"/>
      <c r="J21" s="640"/>
      <c r="K21" s="640"/>
      <c r="L21" s="640"/>
      <c r="M21" s="640"/>
      <c r="N21" s="640"/>
      <c r="O21" s="640"/>
      <c r="P21" s="640"/>
      <c r="Q21" s="641"/>
      <c r="R21" s="642">
        <v>5048</v>
      </c>
      <c r="S21" s="643"/>
      <c r="T21" s="643"/>
      <c r="U21" s="643"/>
      <c r="V21" s="643"/>
      <c r="W21" s="643"/>
      <c r="X21" s="643"/>
      <c r="Y21" s="644"/>
      <c r="Z21" s="675">
        <v>0</v>
      </c>
      <c r="AA21" s="675"/>
      <c r="AB21" s="675"/>
      <c r="AC21" s="675"/>
      <c r="AD21" s="676">
        <v>5048</v>
      </c>
      <c r="AE21" s="676"/>
      <c r="AF21" s="676"/>
      <c r="AG21" s="676"/>
      <c r="AH21" s="676"/>
      <c r="AI21" s="676"/>
      <c r="AJ21" s="676"/>
      <c r="AK21" s="676"/>
      <c r="AL21" s="645">
        <v>0</v>
      </c>
      <c r="AM21" s="646"/>
      <c r="AN21" s="646"/>
      <c r="AO21" s="677"/>
      <c r="AP21" s="736" t="s">
        <v>276</v>
      </c>
      <c r="AQ21" s="744"/>
      <c r="AR21" s="744"/>
      <c r="AS21" s="744"/>
      <c r="AT21" s="744"/>
      <c r="AU21" s="744"/>
      <c r="AV21" s="744"/>
      <c r="AW21" s="744"/>
      <c r="AX21" s="744"/>
      <c r="AY21" s="744"/>
      <c r="AZ21" s="744"/>
      <c r="BA21" s="744"/>
      <c r="BB21" s="744"/>
      <c r="BC21" s="744"/>
      <c r="BD21" s="744"/>
      <c r="BE21" s="744"/>
      <c r="BF21" s="738"/>
      <c r="BG21" s="642">
        <v>683</v>
      </c>
      <c r="BH21" s="643"/>
      <c r="BI21" s="643"/>
      <c r="BJ21" s="643"/>
      <c r="BK21" s="643"/>
      <c r="BL21" s="643"/>
      <c r="BM21" s="643"/>
      <c r="BN21" s="644"/>
      <c r="BO21" s="675">
        <v>0</v>
      </c>
      <c r="BP21" s="675"/>
      <c r="BQ21" s="675"/>
      <c r="BR21" s="675"/>
      <c r="BS21" s="648" t="s">
        <v>138</v>
      </c>
      <c r="BT21" s="643"/>
      <c r="BU21" s="643"/>
      <c r="BV21" s="643"/>
      <c r="BW21" s="643"/>
      <c r="BX21" s="643"/>
      <c r="BY21" s="643"/>
      <c r="BZ21" s="643"/>
      <c r="CA21" s="643"/>
      <c r="CB21" s="689"/>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x14ac:dyDescent="0.15">
      <c r="B22" s="639" t="s">
        <v>277</v>
      </c>
      <c r="C22" s="640"/>
      <c r="D22" s="640"/>
      <c r="E22" s="640"/>
      <c r="F22" s="640"/>
      <c r="G22" s="640"/>
      <c r="H22" s="640"/>
      <c r="I22" s="640"/>
      <c r="J22" s="640"/>
      <c r="K22" s="640"/>
      <c r="L22" s="640"/>
      <c r="M22" s="640"/>
      <c r="N22" s="640"/>
      <c r="O22" s="640"/>
      <c r="P22" s="640"/>
      <c r="Q22" s="641"/>
      <c r="R22" s="642">
        <v>8422290</v>
      </c>
      <c r="S22" s="643"/>
      <c r="T22" s="643"/>
      <c r="U22" s="643"/>
      <c r="V22" s="643"/>
      <c r="W22" s="643"/>
      <c r="X22" s="643"/>
      <c r="Y22" s="644"/>
      <c r="Z22" s="675">
        <v>24.1</v>
      </c>
      <c r="AA22" s="675"/>
      <c r="AB22" s="675"/>
      <c r="AC22" s="675"/>
      <c r="AD22" s="676">
        <v>7557563</v>
      </c>
      <c r="AE22" s="676"/>
      <c r="AF22" s="676"/>
      <c r="AG22" s="676"/>
      <c r="AH22" s="676"/>
      <c r="AI22" s="676"/>
      <c r="AJ22" s="676"/>
      <c r="AK22" s="676"/>
      <c r="AL22" s="645">
        <v>47.2</v>
      </c>
      <c r="AM22" s="646"/>
      <c r="AN22" s="646"/>
      <c r="AO22" s="677"/>
      <c r="AP22" s="736" t="s">
        <v>278</v>
      </c>
      <c r="AQ22" s="744"/>
      <c r="AR22" s="744"/>
      <c r="AS22" s="744"/>
      <c r="AT22" s="744"/>
      <c r="AU22" s="744"/>
      <c r="AV22" s="744"/>
      <c r="AW22" s="744"/>
      <c r="AX22" s="744"/>
      <c r="AY22" s="744"/>
      <c r="AZ22" s="744"/>
      <c r="BA22" s="744"/>
      <c r="BB22" s="744"/>
      <c r="BC22" s="744"/>
      <c r="BD22" s="744"/>
      <c r="BE22" s="744"/>
      <c r="BF22" s="738"/>
      <c r="BG22" s="642" t="s">
        <v>129</v>
      </c>
      <c r="BH22" s="643"/>
      <c r="BI22" s="643"/>
      <c r="BJ22" s="643"/>
      <c r="BK22" s="643"/>
      <c r="BL22" s="643"/>
      <c r="BM22" s="643"/>
      <c r="BN22" s="644"/>
      <c r="BO22" s="675" t="s">
        <v>138</v>
      </c>
      <c r="BP22" s="675"/>
      <c r="BQ22" s="675"/>
      <c r="BR22" s="675"/>
      <c r="BS22" s="648" t="s">
        <v>242</v>
      </c>
      <c r="BT22" s="643"/>
      <c r="BU22" s="643"/>
      <c r="BV22" s="643"/>
      <c r="BW22" s="643"/>
      <c r="BX22" s="643"/>
      <c r="BY22" s="643"/>
      <c r="BZ22" s="643"/>
      <c r="CA22" s="643"/>
      <c r="CB22" s="689"/>
      <c r="CD22" s="746" t="s">
        <v>279</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x14ac:dyDescent="0.15">
      <c r="B23" s="639" t="s">
        <v>280</v>
      </c>
      <c r="C23" s="640"/>
      <c r="D23" s="640"/>
      <c r="E23" s="640"/>
      <c r="F23" s="640"/>
      <c r="G23" s="640"/>
      <c r="H23" s="640"/>
      <c r="I23" s="640"/>
      <c r="J23" s="640"/>
      <c r="K23" s="640"/>
      <c r="L23" s="640"/>
      <c r="M23" s="640"/>
      <c r="N23" s="640"/>
      <c r="O23" s="640"/>
      <c r="P23" s="640"/>
      <c r="Q23" s="641"/>
      <c r="R23" s="642">
        <v>7557563</v>
      </c>
      <c r="S23" s="643"/>
      <c r="T23" s="643"/>
      <c r="U23" s="643"/>
      <c r="V23" s="643"/>
      <c r="W23" s="643"/>
      <c r="X23" s="643"/>
      <c r="Y23" s="644"/>
      <c r="Z23" s="675">
        <v>21.7</v>
      </c>
      <c r="AA23" s="675"/>
      <c r="AB23" s="675"/>
      <c r="AC23" s="675"/>
      <c r="AD23" s="676">
        <v>7557563</v>
      </c>
      <c r="AE23" s="676"/>
      <c r="AF23" s="676"/>
      <c r="AG23" s="676"/>
      <c r="AH23" s="676"/>
      <c r="AI23" s="676"/>
      <c r="AJ23" s="676"/>
      <c r="AK23" s="676"/>
      <c r="AL23" s="645">
        <v>47.2</v>
      </c>
      <c r="AM23" s="646"/>
      <c r="AN23" s="646"/>
      <c r="AO23" s="677"/>
      <c r="AP23" s="736" t="s">
        <v>281</v>
      </c>
      <c r="AQ23" s="744"/>
      <c r="AR23" s="744"/>
      <c r="AS23" s="744"/>
      <c r="AT23" s="744"/>
      <c r="AU23" s="744"/>
      <c r="AV23" s="744"/>
      <c r="AW23" s="744"/>
      <c r="AX23" s="744"/>
      <c r="AY23" s="744"/>
      <c r="AZ23" s="744"/>
      <c r="BA23" s="744"/>
      <c r="BB23" s="744"/>
      <c r="BC23" s="744"/>
      <c r="BD23" s="744"/>
      <c r="BE23" s="744"/>
      <c r="BF23" s="738"/>
      <c r="BG23" s="642">
        <v>388493</v>
      </c>
      <c r="BH23" s="643"/>
      <c r="BI23" s="643"/>
      <c r="BJ23" s="643"/>
      <c r="BK23" s="643"/>
      <c r="BL23" s="643"/>
      <c r="BM23" s="643"/>
      <c r="BN23" s="644"/>
      <c r="BO23" s="675">
        <v>5.7</v>
      </c>
      <c r="BP23" s="675"/>
      <c r="BQ23" s="675"/>
      <c r="BR23" s="675"/>
      <c r="BS23" s="648" t="s">
        <v>138</v>
      </c>
      <c r="BT23" s="643"/>
      <c r="BU23" s="643"/>
      <c r="BV23" s="643"/>
      <c r="BW23" s="643"/>
      <c r="BX23" s="643"/>
      <c r="BY23" s="643"/>
      <c r="BZ23" s="643"/>
      <c r="CA23" s="643"/>
      <c r="CB23" s="689"/>
      <c r="CD23" s="746" t="s">
        <v>220</v>
      </c>
      <c r="CE23" s="747"/>
      <c r="CF23" s="747"/>
      <c r="CG23" s="747"/>
      <c r="CH23" s="747"/>
      <c r="CI23" s="747"/>
      <c r="CJ23" s="747"/>
      <c r="CK23" s="747"/>
      <c r="CL23" s="747"/>
      <c r="CM23" s="747"/>
      <c r="CN23" s="747"/>
      <c r="CO23" s="747"/>
      <c r="CP23" s="747"/>
      <c r="CQ23" s="748"/>
      <c r="CR23" s="746" t="s">
        <v>282</v>
      </c>
      <c r="CS23" s="747"/>
      <c r="CT23" s="747"/>
      <c r="CU23" s="747"/>
      <c r="CV23" s="747"/>
      <c r="CW23" s="747"/>
      <c r="CX23" s="747"/>
      <c r="CY23" s="748"/>
      <c r="CZ23" s="746" t="s">
        <v>283</v>
      </c>
      <c r="DA23" s="747"/>
      <c r="DB23" s="747"/>
      <c r="DC23" s="748"/>
      <c r="DD23" s="746" t="s">
        <v>284</v>
      </c>
      <c r="DE23" s="747"/>
      <c r="DF23" s="747"/>
      <c r="DG23" s="747"/>
      <c r="DH23" s="747"/>
      <c r="DI23" s="747"/>
      <c r="DJ23" s="747"/>
      <c r="DK23" s="748"/>
      <c r="DL23" s="755" t="s">
        <v>285</v>
      </c>
      <c r="DM23" s="756"/>
      <c r="DN23" s="756"/>
      <c r="DO23" s="756"/>
      <c r="DP23" s="756"/>
      <c r="DQ23" s="756"/>
      <c r="DR23" s="756"/>
      <c r="DS23" s="756"/>
      <c r="DT23" s="756"/>
      <c r="DU23" s="756"/>
      <c r="DV23" s="757"/>
      <c r="DW23" s="746" t="s">
        <v>286</v>
      </c>
      <c r="DX23" s="747"/>
      <c r="DY23" s="747"/>
      <c r="DZ23" s="747"/>
      <c r="EA23" s="747"/>
      <c r="EB23" s="747"/>
      <c r="EC23" s="748"/>
    </row>
    <row r="24" spans="2:133" ht="11.25" customHeight="1" x14ac:dyDescent="0.15">
      <c r="B24" s="639" t="s">
        <v>287</v>
      </c>
      <c r="C24" s="640"/>
      <c r="D24" s="640"/>
      <c r="E24" s="640"/>
      <c r="F24" s="640"/>
      <c r="G24" s="640"/>
      <c r="H24" s="640"/>
      <c r="I24" s="640"/>
      <c r="J24" s="640"/>
      <c r="K24" s="640"/>
      <c r="L24" s="640"/>
      <c r="M24" s="640"/>
      <c r="N24" s="640"/>
      <c r="O24" s="640"/>
      <c r="P24" s="640"/>
      <c r="Q24" s="641"/>
      <c r="R24" s="642">
        <v>864727</v>
      </c>
      <c r="S24" s="643"/>
      <c r="T24" s="643"/>
      <c r="U24" s="643"/>
      <c r="V24" s="643"/>
      <c r="W24" s="643"/>
      <c r="X24" s="643"/>
      <c r="Y24" s="644"/>
      <c r="Z24" s="675">
        <v>2.5</v>
      </c>
      <c r="AA24" s="675"/>
      <c r="AB24" s="675"/>
      <c r="AC24" s="675"/>
      <c r="AD24" s="676" t="s">
        <v>138</v>
      </c>
      <c r="AE24" s="676"/>
      <c r="AF24" s="676"/>
      <c r="AG24" s="676"/>
      <c r="AH24" s="676"/>
      <c r="AI24" s="676"/>
      <c r="AJ24" s="676"/>
      <c r="AK24" s="676"/>
      <c r="AL24" s="645" t="s">
        <v>138</v>
      </c>
      <c r="AM24" s="646"/>
      <c r="AN24" s="646"/>
      <c r="AO24" s="677"/>
      <c r="AP24" s="736" t="s">
        <v>288</v>
      </c>
      <c r="AQ24" s="744"/>
      <c r="AR24" s="744"/>
      <c r="AS24" s="744"/>
      <c r="AT24" s="744"/>
      <c r="AU24" s="744"/>
      <c r="AV24" s="744"/>
      <c r="AW24" s="744"/>
      <c r="AX24" s="744"/>
      <c r="AY24" s="744"/>
      <c r="AZ24" s="744"/>
      <c r="BA24" s="744"/>
      <c r="BB24" s="744"/>
      <c r="BC24" s="744"/>
      <c r="BD24" s="744"/>
      <c r="BE24" s="744"/>
      <c r="BF24" s="738"/>
      <c r="BG24" s="642" t="s">
        <v>138</v>
      </c>
      <c r="BH24" s="643"/>
      <c r="BI24" s="643"/>
      <c r="BJ24" s="643"/>
      <c r="BK24" s="643"/>
      <c r="BL24" s="643"/>
      <c r="BM24" s="643"/>
      <c r="BN24" s="644"/>
      <c r="BO24" s="675" t="s">
        <v>242</v>
      </c>
      <c r="BP24" s="675"/>
      <c r="BQ24" s="675"/>
      <c r="BR24" s="675"/>
      <c r="BS24" s="648" t="s">
        <v>138</v>
      </c>
      <c r="BT24" s="643"/>
      <c r="BU24" s="643"/>
      <c r="BV24" s="643"/>
      <c r="BW24" s="643"/>
      <c r="BX24" s="643"/>
      <c r="BY24" s="643"/>
      <c r="BZ24" s="643"/>
      <c r="CA24" s="643"/>
      <c r="CB24" s="689"/>
      <c r="CD24" s="700" t="s">
        <v>289</v>
      </c>
      <c r="CE24" s="701"/>
      <c r="CF24" s="701"/>
      <c r="CG24" s="701"/>
      <c r="CH24" s="701"/>
      <c r="CI24" s="701"/>
      <c r="CJ24" s="701"/>
      <c r="CK24" s="701"/>
      <c r="CL24" s="701"/>
      <c r="CM24" s="701"/>
      <c r="CN24" s="701"/>
      <c r="CO24" s="701"/>
      <c r="CP24" s="701"/>
      <c r="CQ24" s="702"/>
      <c r="CR24" s="697">
        <v>14051268</v>
      </c>
      <c r="CS24" s="698"/>
      <c r="CT24" s="698"/>
      <c r="CU24" s="698"/>
      <c r="CV24" s="698"/>
      <c r="CW24" s="698"/>
      <c r="CX24" s="698"/>
      <c r="CY24" s="741"/>
      <c r="CZ24" s="742">
        <v>41.7</v>
      </c>
      <c r="DA24" s="713"/>
      <c r="DB24" s="713"/>
      <c r="DC24" s="745"/>
      <c r="DD24" s="740">
        <v>10068498</v>
      </c>
      <c r="DE24" s="698"/>
      <c r="DF24" s="698"/>
      <c r="DG24" s="698"/>
      <c r="DH24" s="698"/>
      <c r="DI24" s="698"/>
      <c r="DJ24" s="698"/>
      <c r="DK24" s="741"/>
      <c r="DL24" s="740">
        <v>9808837</v>
      </c>
      <c r="DM24" s="698"/>
      <c r="DN24" s="698"/>
      <c r="DO24" s="698"/>
      <c r="DP24" s="698"/>
      <c r="DQ24" s="698"/>
      <c r="DR24" s="698"/>
      <c r="DS24" s="698"/>
      <c r="DT24" s="698"/>
      <c r="DU24" s="698"/>
      <c r="DV24" s="741"/>
      <c r="DW24" s="742">
        <v>58</v>
      </c>
      <c r="DX24" s="713"/>
      <c r="DY24" s="713"/>
      <c r="DZ24" s="713"/>
      <c r="EA24" s="713"/>
      <c r="EB24" s="713"/>
      <c r="EC24" s="743"/>
    </row>
    <row r="25" spans="2:133" ht="11.25" customHeight="1" x14ac:dyDescent="0.15">
      <c r="B25" s="639" t="s">
        <v>290</v>
      </c>
      <c r="C25" s="640"/>
      <c r="D25" s="640"/>
      <c r="E25" s="640"/>
      <c r="F25" s="640"/>
      <c r="G25" s="640"/>
      <c r="H25" s="640"/>
      <c r="I25" s="640"/>
      <c r="J25" s="640"/>
      <c r="K25" s="640"/>
      <c r="L25" s="640"/>
      <c r="M25" s="640"/>
      <c r="N25" s="640"/>
      <c r="O25" s="640"/>
      <c r="P25" s="640"/>
      <c r="Q25" s="641"/>
      <c r="R25" s="642" t="s">
        <v>242</v>
      </c>
      <c r="S25" s="643"/>
      <c r="T25" s="643"/>
      <c r="U25" s="643"/>
      <c r="V25" s="643"/>
      <c r="W25" s="643"/>
      <c r="X25" s="643"/>
      <c r="Y25" s="644"/>
      <c r="Z25" s="675" t="s">
        <v>138</v>
      </c>
      <c r="AA25" s="675"/>
      <c r="AB25" s="675"/>
      <c r="AC25" s="675"/>
      <c r="AD25" s="676" t="s">
        <v>242</v>
      </c>
      <c r="AE25" s="676"/>
      <c r="AF25" s="676"/>
      <c r="AG25" s="676"/>
      <c r="AH25" s="676"/>
      <c r="AI25" s="676"/>
      <c r="AJ25" s="676"/>
      <c r="AK25" s="676"/>
      <c r="AL25" s="645" t="s">
        <v>129</v>
      </c>
      <c r="AM25" s="646"/>
      <c r="AN25" s="646"/>
      <c r="AO25" s="677"/>
      <c r="AP25" s="736" t="s">
        <v>291</v>
      </c>
      <c r="AQ25" s="744"/>
      <c r="AR25" s="744"/>
      <c r="AS25" s="744"/>
      <c r="AT25" s="744"/>
      <c r="AU25" s="744"/>
      <c r="AV25" s="744"/>
      <c r="AW25" s="744"/>
      <c r="AX25" s="744"/>
      <c r="AY25" s="744"/>
      <c r="AZ25" s="744"/>
      <c r="BA25" s="744"/>
      <c r="BB25" s="744"/>
      <c r="BC25" s="744"/>
      <c r="BD25" s="744"/>
      <c r="BE25" s="744"/>
      <c r="BF25" s="738"/>
      <c r="BG25" s="642" t="s">
        <v>138</v>
      </c>
      <c r="BH25" s="643"/>
      <c r="BI25" s="643"/>
      <c r="BJ25" s="643"/>
      <c r="BK25" s="643"/>
      <c r="BL25" s="643"/>
      <c r="BM25" s="643"/>
      <c r="BN25" s="644"/>
      <c r="BO25" s="675" t="s">
        <v>138</v>
      </c>
      <c r="BP25" s="675"/>
      <c r="BQ25" s="675"/>
      <c r="BR25" s="675"/>
      <c r="BS25" s="648" t="s">
        <v>138</v>
      </c>
      <c r="BT25" s="643"/>
      <c r="BU25" s="643"/>
      <c r="BV25" s="643"/>
      <c r="BW25" s="643"/>
      <c r="BX25" s="643"/>
      <c r="BY25" s="643"/>
      <c r="BZ25" s="643"/>
      <c r="CA25" s="643"/>
      <c r="CB25" s="689"/>
      <c r="CD25" s="681" t="s">
        <v>292</v>
      </c>
      <c r="CE25" s="682"/>
      <c r="CF25" s="682"/>
      <c r="CG25" s="682"/>
      <c r="CH25" s="682"/>
      <c r="CI25" s="682"/>
      <c r="CJ25" s="682"/>
      <c r="CK25" s="682"/>
      <c r="CL25" s="682"/>
      <c r="CM25" s="682"/>
      <c r="CN25" s="682"/>
      <c r="CO25" s="682"/>
      <c r="CP25" s="682"/>
      <c r="CQ25" s="683"/>
      <c r="CR25" s="642">
        <v>4751959</v>
      </c>
      <c r="CS25" s="661"/>
      <c r="CT25" s="661"/>
      <c r="CU25" s="661"/>
      <c r="CV25" s="661"/>
      <c r="CW25" s="661"/>
      <c r="CX25" s="661"/>
      <c r="CY25" s="662"/>
      <c r="CZ25" s="645">
        <v>14.1</v>
      </c>
      <c r="DA25" s="663"/>
      <c r="DB25" s="663"/>
      <c r="DC25" s="664"/>
      <c r="DD25" s="648">
        <v>4379161</v>
      </c>
      <c r="DE25" s="661"/>
      <c r="DF25" s="661"/>
      <c r="DG25" s="661"/>
      <c r="DH25" s="661"/>
      <c r="DI25" s="661"/>
      <c r="DJ25" s="661"/>
      <c r="DK25" s="662"/>
      <c r="DL25" s="648">
        <v>4201797</v>
      </c>
      <c r="DM25" s="661"/>
      <c r="DN25" s="661"/>
      <c r="DO25" s="661"/>
      <c r="DP25" s="661"/>
      <c r="DQ25" s="661"/>
      <c r="DR25" s="661"/>
      <c r="DS25" s="661"/>
      <c r="DT25" s="661"/>
      <c r="DU25" s="661"/>
      <c r="DV25" s="662"/>
      <c r="DW25" s="645">
        <v>24.8</v>
      </c>
      <c r="DX25" s="663"/>
      <c r="DY25" s="663"/>
      <c r="DZ25" s="663"/>
      <c r="EA25" s="663"/>
      <c r="EB25" s="663"/>
      <c r="EC25" s="684"/>
    </row>
    <row r="26" spans="2:133" ht="11.25" customHeight="1" x14ac:dyDescent="0.15">
      <c r="B26" s="639" t="s">
        <v>293</v>
      </c>
      <c r="C26" s="640"/>
      <c r="D26" s="640"/>
      <c r="E26" s="640"/>
      <c r="F26" s="640"/>
      <c r="G26" s="640"/>
      <c r="H26" s="640"/>
      <c r="I26" s="640"/>
      <c r="J26" s="640"/>
      <c r="K26" s="640"/>
      <c r="L26" s="640"/>
      <c r="M26" s="640"/>
      <c r="N26" s="640"/>
      <c r="O26" s="640"/>
      <c r="P26" s="640"/>
      <c r="Q26" s="641"/>
      <c r="R26" s="642">
        <v>17013127</v>
      </c>
      <c r="S26" s="643"/>
      <c r="T26" s="643"/>
      <c r="U26" s="643"/>
      <c r="V26" s="643"/>
      <c r="W26" s="643"/>
      <c r="X26" s="643"/>
      <c r="Y26" s="644"/>
      <c r="Z26" s="675">
        <v>48.8</v>
      </c>
      <c r="AA26" s="675"/>
      <c r="AB26" s="675"/>
      <c r="AC26" s="675"/>
      <c r="AD26" s="676">
        <v>15759907</v>
      </c>
      <c r="AE26" s="676"/>
      <c r="AF26" s="676"/>
      <c r="AG26" s="676"/>
      <c r="AH26" s="676"/>
      <c r="AI26" s="676"/>
      <c r="AJ26" s="676"/>
      <c r="AK26" s="676"/>
      <c r="AL26" s="645">
        <v>98.5</v>
      </c>
      <c r="AM26" s="646"/>
      <c r="AN26" s="646"/>
      <c r="AO26" s="677"/>
      <c r="AP26" s="736" t="s">
        <v>294</v>
      </c>
      <c r="AQ26" s="737"/>
      <c r="AR26" s="737"/>
      <c r="AS26" s="737"/>
      <c r="AT26" s="737"/>
      <c r="AU26" s="737"/>
      <c r="AV26" s="737"/>
      <c r="AW26" s="737"/>
      <c r="AX26" s="737"/>
      <c r="AY26" s="737"/>
      <c r="AZ26" s="737"/>
      <c r="BA26" s="737"/>
      <c r="BB26" s="737"/>
      <c r="BC26" s="737"/>
      <c r="BD26" s="737"/>
      <c r="BE26" s="737"/>
      <c r="BF26" s="738"/>
      <c r="BG26" s="642" t="s">
        <v>138</v>
      </c>
      <c r="BH26" s="643"/>
      <c r="BI26" s="643"/>
      <c r="BJ26" s="643"/>
      <c r="BK26" s="643"/>
      <c r="BL26" s="643"/>
      <c r="BM26" s="643"/>
      <c r="BN26" s="644"/>
      <c r="BO26" s="675" t="s">
        <v>138</v>
      </c>
      <c r="BP26" s="675"/>
      <c r="BQ26" s="675"/>
      <c r="BR26" s="675"/>
      <c r="BS26" s="648" t="s">
        <v>242</v>
      </c>
      <c r="BT26" s="643"/>
      <c r="BU26" s="643"/>
      <c r="BV26" s="643"/>
      <c r="BW26" s="643"/>
      <c r="BX26" s="643"/>
      <c r="BY26" s="643"/>
      <c r="BZ26" s="643"/>
      <c r="CA26" s="643"/>
      <c r="CB26" s="689"/>
      <c r="CD26" s="681" t="s">
        <v>295</v>
      </c>
      <c r="CE26" s="682"/>
      <c r="CF26" s="682"/>
      <c r="CG26" s="682"/>
      <c r="CH26" s="682"/>
      <c r="CI26" s="682"/>
      <c r="CJ26" s="682"/>
      <c r="CK26" s="682"/>
      <c r="CL26" s="682"/>
      <c r="CM26" s="682"/>
      <c r="CN26" s="682"/>
      <c r="CO26" s="682"/>
      <c r="CP26" s="682"/>
      <c r="CQ26" s="683"/>
      <c r="CR26" s="642">
        <v>2850027</v>
      </c>
      <c r="CS26" s="643"/>
      <c r="CT26" s="643"/>
      <c r="CU26" s="643"/>
      <c r="CV26" s="643"/>
      <c r="CW26" s="643"/>
      <c r="CX26" s="643"/>
      <c r="CY26" s="644"/>
      <c r="CZ26" s="645">
        <v>8.5</v>
      </c>
      <c r="DA26" s="663"/>
      <c r="DB26" s="663"/>
      <c r="DC26" s="664"/>
      <c r="DD26" s="648">
        <v>2666881</v>
      </c>
      <c r="DE26" s="643"/>
      <c r="DF26" s="643"/>
      <c r="DG26" s="643"/>
      <c r="DH26" s="643"/>
      <c r="DI26" s="643"/>
      <c r="DJ26" s="643"/>
      <c r="DK26" s="644"/>
      <c r="DL26" s="648" t="s">
        <v>138</v>
      </c>
      <c r="DM26" s="643"/>
      <c r="DN26" s="643"/>
      <c r="DO26" s="643"/>
      <c r="DP26" s="643"/>
      <c r="DQ26" s="643"/>
      <c r="DR26" s="643"/>
      <c r="DS26" s="643"/>
      <c r="DT26" s="643"/>
      <c r="DU26" s="643"/>
      <c r="DV26" s="644"/>
      <c r="DW26" s="645" t="s">
        <v>138</v>
      </c>
      <c r="DX26" s="663"/>
      <c r="DY26" s="663"/>
      <c r="DZ26" s="663"/>
      <c r="EA26" s="663"/>
      <c r="EB26" s="663"/>
      <c r="EC26" s="684"/>
    </row>
    <row r="27" spans="2:133" ht="11.25" customHeight="1" x14ac:dyDescent="0.15">
      <c r="B27" s="639" t="s">
        <v>296</v>
      </c>
      <c r="C27" s="640"/>
      <c r="D27" s="640"/>
      <c r="E27" s="640"/>
      <c r="F27" s="640"/>
      <c r="G27" s="640"/>
      <c r="H27" s="640"/>
      <c r="I27" s="640"/>
      <c r="J27" s="640"/>
      <c r="K27" s="640"/>
      <c r="L27" s="640"/>
      <c r="M27" s="640"/>
      <c r="N27" s="640"/>
      <c r="O27" s="640"/>
      <c r="P27" s="640"/>
      <c r="Q27" s="641"/>
      <c r="R27" s="642">
        <v>4259</v>
      </c>
      <c r="S27" s="643"/>
      <c r="T27" s="643"/>
      <c r="U27" s="643"/>
      <c r="V27" s="643"/>
      <c r="W27" s="643"/>
      <c r="X27" s="643"/>
      <c r="Y27" s="644"/>
      <c r="Z27" s="675">
        <v>0</v>
      </c>
      <c r="AA27" s="675"/>
      <c r="AB27" s="675"/>
      <c r="AC27" s="675"/>
      <c r="AD27" s="676">
        <v>4259</v>
      </c>
      <c r="AE27" s="676"/>
      <c r="AF27" s="676"/>
      <c r="AG27" s="676"/>
      <c r="AH27" s="676"/>
      <c r="AI27" s="676"/>
      <c r="AJ27" s="676"/>
      <c r="AK27" s="676"/>
      <c r="AL27" s="645">
        <v>0</v>
      </c>
      <c r="AM27" s="646"/>
      <c r="AN27" s="646"/>
      <c r="AO27" s="677"/>
      <c r="AP27" s="639" t="s">
        <v>297</v>
      </c>
      <c r="AQ27" s="640"/>
      <c r="AR27" s="640"/>
      <c r="AS27" s="640"/>
      <c r="AT27" s="640"/>
      <c r="AU27" s="640"/>
      <c r="AV27" s="640"/>
      <c r="AW27" s="640"/>
      <c r="AX27" s="640"/>
      <c r="AY27" s="640"/>
      <c r="AZ27" s="640"/>
      <c r="BA27" s="640"/>
      <c r="BB27" s="640"/>
      <c r="BC27" s="640"/>
      <c r="BD27" s="640"/>
      <c r="BE27" s="640"/>
      <c r="BF27" s="641"/>
      <c r="BG27" s="642">
        <v>6852086</v>
      </c>
      <c r="BH27" s="643"/>
      <c r="BI27" s="643"/>
      <c r="BJ27" s="643"/>
      <c r="BK27" s="643"/>
      <c r="BL27" s="643"/>
      <c r="BM27" s="643"/>
      <c r="BN27" s="644"/>
      <c r="BO27" s="675">
        <v>100</v>
      </c>
      <c r="BP27" s="675"/>
      <c r="BQ27" s="675"/>
      <c r="BR27" s="675"/>
      <c r="BS27" s="648">
        <v>29448</v>
      </c>
      <c r="BT27" s="643"/>
      <c r="BU27" s="643"/>
      <c r="BV27" s="643"/>
      <c r="BW27" s="643"/>
      <c r="BX27" s="643"/>
      <c r="BY27" s="643"/>
      <c r="BZ27" s="643"/>
      <c r="CA27" s="643"/>
      <c r="CB27" s="689"/>
      <c r="CD27" s="681" t="s">
        <v>298</v>
      </c>
      <c r="CE27" s="682"/>
      <c r="CF27" s="682"/>
      <c r="CG27" s="682"/>
      <c r="CH27" s="682"/>
      <c r="CI27" s="682"/>
      <c r="CJ27" s="682"/>
      <c r="CK27" s="682"/>
      <c r="CL27" s="682"/>
      <c r="CM27" s="682"/>
      <c r="CN27" s="682"/>
      <c r="CO27" s="682"/>
      <c r="CP27" s="682"/>
      <c r="CQ27" s="683"/>
      <c r="CR27" s="642">
        <v>5601152</v>
      </c>
      <c r="CS27" s="661"/>
      <c r="CT27" s="661"/>
      <c r="CU27" s="661"/>
      <c r="CV27" s="661"/>
      <c r="CW27" s="661"/>
      <c r="CX27" s="661"/>
      <c r="CY27" s="662"/>
      <c r="CZ27" s="645">
        <v>16.600000000000001</v>
      </c>
      <c r="DA27" s="663"/>
      <c r="DB27" s="663"/>
      <c r="DC27" s="664"/>
      <c r="DD27" s="648">
        <v>1991537</v>
      </c>
      <c r="DE27" s="661"/>
      <c r="DF27" s="661"/>
      <c r="DG27" s="661"/>
      <c r="DH27" s="661"/>
      <c r="DI27" s="661"/>
      <c r="DJ27" s="661"/>
      <c r="DK27" s="662"/>
      <c r="DL27" s="648">
        <v>1909240</v>
      </c>
      <c r="DM27" s="661"/>
      <c r="DN27" s="661"/>
      <c r="DO27" s="661"/>
      <c r="DP27" s="661"/>
      <c r="DQ27" s="661"/>
      <c r="DR27" s="661"/>
      <c r="DS27" s="661"/>
      <c r="DT27" s="661"/>
      <c r="DU27" s="661"/>
      <c r="DV27" s="662"/>
      <c r="DW27" s="645">
        <v>11.3</v>
      </c>
      <c r="DX27" s="663"/>
      <c r="DY27" s="663"/>
      <c r="DZ27" s="663"/>
      <c r="EA27" s="663"/>
      <c r="EB27" s="663"/>
      <c r="EC27" s="684"/>
    </row>
    <row r="28" spans="2:133" ht="11.25" customHeight="1" x14ac:dyDescent="0.15">
      <c r="B28" s="639" t="s">
        <v>299</v>
      </c>
      <c r="C28" s="640"/>
      <c r="D28" s="640"/>
      <c r="E28" s="640"/>
      <c r="F28" s="640"/>
      <c r="G28" s="640"/>
      <c r="H28" s="640"/>
      <c r="I28" s="640"/>
      <c r="J28" s="640"/>
      <c r="K28" s="640"/>
      <c r="L28" s="640"/>
      <c r="M28" s="640"/>
      <c r="N28" s="640"/>
      <c r="O28" s="640"/>
      <c r="P28" s="640"/>
      <c r="Q28" s="641"/>
      <c r="R28" s="642">
        <v>98114</v>
      </c>
      <c r="S28" s="643"/>
      <c r="T28" s="643"/>
      <c r="U28" s="643"/>
      <c r="V28" s="643"/>
      <c r="W28" s="643"/>
      <c r="X28" s="643"/>
      <c r="Y28" s="644"/>
      <c r="Z28" s="675">
        <v>0.3</v>
      </c>
      <c r="AA28" s="675"/>
      <c r="AB28" s="675"/>
      <c r="AC28" s="675"/>
      <c r="AD28" s="676">
        <v>2611</v>
      </c>
      <c r="AE28" s="676"/>
      <c r="AF28" s="676"/>
      <c r="AG28" s="676"/>
      <c r="AH28" s="676"/>
      <c r="AI28" s="676"/>
      <c r="AJ28" s="676"/>
      <c r="AK28" s="676"/>
      <c r="AL28" s="645">
        <v>0</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9"/>
      <c r="CD28" s="681" t="s">
        <v>300</v>
      </c>
      <c r="CE28" s="682"/>
      <c r="CF28" s="682"/>
      <c r="CG28" s="682"/>
      <c r="CH28" s="682"/>
      <c r="CI28" s="682"/>
      <c r="CJ28" s="682"/>
      <c r="CK28" s="682"/>
      <c r="CL28" s="682"/>
      <c r="CM28" s="682"/>
      <c r="CN28" s="682"/>
      <c r="CO28" s="682"/>
      <c r="CP28" s="682"/>
      <c r="CQ28" s="683"/>
      <c r="CR28" s="642">
        <v>3698157</v>
      </c>
      <c r="CS28" s="643"/>
      <c r="CT28" s="643"/>
      <c r="CU28" s="643"/>
      <c r="CV28" s="643"/>
      <c r="CW28" s="643"/>
      <c r="CX28" s="643"/>
      <c r="CY28" s="644"/>
      <c r="CZ28" s="645">
        <v>11</v>
      </c>
      <c r="DA28" s="663"/>
      <c r="DB28" s="663"/>
      <c r="DC28" s="664"/>
      <c r="DD28" s="648">
        <v>3697800</v>
      </c>
      <c r="DE28" s="643"/>
      <c r="DF28" s="643"/>
      <c r="DG28" s="643"/>
      <c r="DH28" s="643"/>
      <c r="DI28" s="643"/>
      <c r="DJ28" s="643"/>
      <c r="DK28" s="644"/>
      <c r="DL28" s="648">
        <v>3697800</v>
      </c>
      <c r="DM28" s="643"/>
      <c r="DN28" s="643"/>
      <c r="DO28" s="643"/>
      <c r="DP28" s="643"/>
      <c r="DQ28" s="643"/>
      <c r="DR28" s="643"/>
      <c r="DS28" s="643"/>
      <c r="DT28" s="643"/>
      <c r="DU28" s="643"/>
      <c r="DV28" s="644"/>
      <c r="DW28" s="645">
        <v>21.9</v>
      </c>
      <c r="DX28" s="663"/>
      <c r="DY28" s="663"/>
      <c r="DZ28" s="663"/>
      <c r="EA28" s="663"/>
      <c r="EB28" s="663"/>
      <c r="EC28" s="684"/>
    </row>
    <row r="29" spans="2:133" ht="11.25" customHeight="1" x14ac:dyDescent="0.15">
      <c r="B29" s="639" t="s">
        <v>301</v>
      </c>
      <c r="C29" s="640"/>
      <c r="D29" s="640"/>
      <c r="E29" s="640"/>
      <c r="F29" s="640"/>
      <c r="G29" s="640"/>
      <c r="H29" s="640"/>
      <c r="I29" s="640"/>
      <c r="J29" s="640"/>
      <c r="K29" s="640"/>
      <c r="L29" s="640"/>
      <c r="M29" s="640"/>
      <c r="N29" s="640"/>
      <c r="O29" s="640"/>
      <c r="P29" s="640"/>
      <c r="Q29" s="641"/>
      <c r="R29" s="642">
        <v>306451</v>
      </c>
      <c r="S29" s="643"/>
      <c r="T29" s="643"/>
      <c r="U29" s="643"/>
      <c r="V29" s="643"/>
      <c r="W29" s="643"/>
      <c r="X29" s="643"/>
      <c r="Y29" s="644"/>
      <c r="Z29" s="675">
        <v>0.9</v>
      </c>
      <c r="AA29" s="675"/>
      <c r="AB29" s="675"/>
      <c r="AC29" s="675"/>
      <c r="AD29" s="676">
        <v>51230</v>
      </c>
      <c r="AE29" s="676"/>
      <c r="AF29" s="676"/>
      <c r="AG29" s="676"/>
      <c r="AH29" s="676"/>
      <c r="AI29" s="676"/>
      <c r="AJ29" s="676"/>
      <c r="AK29" s="676"/>
      <c r="AL29" s="645">
        <v>0.3</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9"/>
      <c r="CD29" s="727" t="s">
        <v>302</v>
      </c>
      <c r="CE29" s="728"/>
      <c r="CF29" s="681" t="s">
        <v>70</v>
      </c>
      <c r="CG29" s="682"/>
      <c r="CH29" s="682"/>
      <c r="CI29" s="682"/>
      <c r="CJ29" s="682"/>
      <c r="CK29" s="682"/>
      <c r="CL29" s="682"/>
      <c r="CM29" s="682"/>
      <c r="CN29" s="682"/>
      <c r="CO29" s="682"/>
      <c r="CP29" s="682"/>
      <c r="CQ29" s="683"/>
      <c r="CR29" s="642">
        <v>3697938</v>
      </c>
      <c r="CS29" s="661"/>
      <c r="CT29" s="661"/>
      <c r="CU29" s="661"/>
      <c r="CV29" s="661"/>
      <c r="CW29" s="661"/>
      <c r="CX29" s="661"/>
      <c r="CY29" s="662"/>
      <c r="CZ29" s="645">
        <v>11</v>
      </c>
      <c r="DA29" s="663"/>
      <c r="DB29" s="663"/>
      <c r="DC29" s="664"/>
      <c r="DD29" s="648">
        <v>3697581</v>
      </c>
      <c r="DE29" s="661"/>
      <c r="DF29" s="661"/>
      <c r="DG29" s="661"/>
      <c r="DH29" s="661"/>
      <c r="DI29" s="661"/>
      <c r="DJ29" s="661"/>
      <c r="DK29" s="662"/>
      <c r="DL29" s="648">
        <v>3697581</v>
      </c>
      <c r="DM29" s="661"/>
      <c r="DN29" s="661"/>
      <c r="DO29" s="661"/>
      <c r="DP29" s="661"/>
      <c r="DQ29" s="661"/>
      <c r="DR29" s="661"/>
      <c r="DS29" s="661"/>
      <c r="DT29" s="661"/>
      <c r="DU29" s="661"/>
      <c r="DV29" s="662"/>
      <c r="DW29" s="645">
        <v>21.9</v>
      </c>
      <c r="DX29" s="663"/>
      <c r="DY29" s="663"/>
      <c r="DZ29" s="663"/>
      <c r="EA29" s="663"/>
      <c r="EB29" s="663"/>
      <c r="EC29" s="684"/>
    </row>
    <row r="30" spans="2:133" ht="11.25" customHeight="1" x14ac:dyDescent="0.15">
      <c r="B30" s="639" t="s">
        <v>303</v>
      </c>
      <c r="C30" s="640"/>
      <c r="D30" s="640"/>
      <c r="E30" s="640"/>
      <c r="F30" s="640"/>
      <c r="G30" s="640"/>
      <c r="H30" s="640"/>
      <c r="I30" s="640"/>
      <c r="J30" s="640"/>
      <c r="K30" s="640"/>
      <c r="L30" s="640"/>
      <c r="M30" s="640"/>
      <c r="N30" s="640"/>
      <c r="O30" s="640"/>
      <c r="P30" s="640"/>
      <c r="Q30" s="641"/>
      <c r="R30" s="642">
        <v>113471</v>
      </c>
      <c r="S30" s="643"/>
      <c r="T30" s="643"/>
      <c r="U30" s="643"/>
      <c r="V30" s="643"/>
      <c r="W30" s="643"/>
      <c r="X30" s="643"/>
      <c r="Y30" s="644"/>
      <c r="Z30" s="675">
        <v>0.3</v>
      </c>
      <c r="AA30" s="675"/>
      <c r="AB30" s="675"/>
      <c r="AC30" s="675"/>
      <c r="AD30" s="676">
        <v>5847</v>
      </c>
      <c r="AE30" s="676"/>
      <c r="AF30" s="676"/>
      <c r="AG30" s="676"/>
      <c r="AH30" s="676"/>
      <c r="AI30" s="676"/>
      <c r="AJ30" s="676"/>
      <c r="AK30" s="676"/>
      <c r="AL30" s="645">
        <v>0</v>
      </c>
      <c r="AM30" s="646"/>
      <c r="AN30" s="646"/>
      <c r="AO30" s="677"/>
      <c r="AP30" s="703" t="s">
        <v>220</v>
      </c>
      <c r="AQ30" s="704"/>
      <c r="AR30" s="704"/>
      <c r="AS30" s="704"/>
      <c r="AT30" s="704"/>
      <c r="AU30" s="704"/>
      <c r="AV30" s="704"/>
      <c r="AW30" s="704"/>
      <c r="AX30" s="704"/>
      <c r="AY30" s="704"/>
      <c r="AZ30" s="704"/>
      <c r="BA30" s="704"/>
      <c r="BB30" s="704"/>
      <c r="BC30" s="704"/>
      <c r="BD30" s="704"/>
      <c r="BE30" s="704"/>
      <c r="BF30" s="705"/>
      <c r="BG30" s="703" t="s">
        <v>304</v>
      </c>
      <c r="BH30" s="716"/>
      <c r="BI30" s="716"/>
      <c r="BJ30" s="716"/>
      <c r="BK30" s="716"/>
      <c r="BL30" s="716"/>
      <c r="BM30" s="716"/>
      <c r="BN30" s="716"/>
      <c r="BO30" s="716"/>
      <c r="BP30" s="716"/>
      <c r="BQ30" s="717"/>
      <c r="BR30" s="703" t="s">
        <v>305</v>
      </c>
      <c r="BS30" s="716"/>
      <c r="BT30" s="716"/>
      <c r="BU30" s="716"/>
      <c r="BV30" s="716"/>
      <c r="BW30" s="716"/>
      <c r="BX30" s="716"/>
      <c r="BY30" s="716"/>
      <c r="BZ30" s="716"/>
      <c r="CA30" s="716"/>
      <c r="CB30" s="717"/>
      <c r="CD30" s="729"/>
      <c r="CE30" s="730"/>
      <c r="CF30" s="681" t="s">
        <v>306</v>
      </c>
      <c r="CG30" s="682"/>
      <c r="CH30" s="682"/>
      <c r="CI30" s="682"/>
      <c r="CJ30" s="682"/>
      <c r="CK30" s="682"/>
      <c r="CL30" s="682"/>
      <c r="CM30" s="682"/>
      <c r="CN30" s="682"/>
      <c r="CO30" s="682"/>
      <c r="CP30" s="682"/>
      <c r="CQ30" s="683"/>
      <c r="CR30" s="642">
        <v>3508398</v>
      </c>
      <c r="CS30" s="643"/>
      <c r="CT30" s="643"/>
      <c r="CU30" s="643"/>
      <c r="CV30" s="643"/>
      <c r="CW30" s="643"/>
      <c r="CX30" s="643"/>
      <c r="CY30" s="644"/>
      <c r="CZ30" s="645">
        <v>10.4</v>
      </c>
      <c r="DA30" s="663"/>
      <c r="DB30" s="663"/>
      <c r="DC30" s="664"/>
      <c r="DD30" s="648">
        <v>3508050</v>
      </c>
      <c r="DE30" s="643"/>
      <c r="DF30" s="643"/>
      <c r="DG30" s="643"/>
      <c r="DH30" s="643"/>
      <c r="DI30" s="643"/>
      <c r="DJ30" s="643"/>
      <c r="DK30" s="644"/>
      <c r="DL30" s="648">
        <v>3508050</v>
      </c>
      <c r="DM30" s="643"/>
      <c r="DN30" s="643"/>
      <c r="DO30" s="643"/>
      <c r="DP30" s="643"/>
      <c r="DQ30" s="643"/>
      <c r="DR30" s="643"/>
      <c r="DS30" s="643"/>
      <c r="DT30" s="643"/>
      <c r="DU30" s="643"/>
      <c r="DV30" s="644"/>
      <c r="DW30" s="645">
        <v>20.7</v>
      </c>
      <c r="DX30" s="663"/>
      <c r="DY30" s="663"/>
      <c r="DZ30" s="663"/>
      <c r="EA30" s="663"/>
      <c r="EB30" s="663"/>
      <c r="EC30" s="684"/>
    </row>
    <row r="31" spans="2:133" ht="11.25" customHeight="1" x14ac:dyDescent="0.15">
      <c r="B31" s="639" t="s">
        <v>307</v>
      </c>
      <c r="C31" s="640"/>
      <c r="D31" s="640"/>
      <c r="E31" s="640"/>
      <c r="F31" s="640"/>
      <c r="G31" s="640"/>
      <c r="H31" s="640"/>
      <c r="I31" s="640"/>
      <c r="J31" s="640"/>
      <c r="K31" s="640"/>
      <c r="L31" s="640"/>
      <c r="M31" s="640"/>
      <c r="N31" s="640"/>
      <c r="O31" s="640"/>
      <c r="P31" s="640"/>
      <c r="Q31" s="641"/>
      <c r="R31" s="642">
        <v>11228357</v>
      </c>
      <c r="S31" s="643"/>
      <c r="T31" s="643"/>
      <c r="U31" s="643"/>
      <c r="V31" s="643"/>
      <c r="W31" s="643"/>
      <c r="X31" s="643"/>
      <c r="Y31" s="644"/>
      <c r="Z31" s="675">
        <v>32.200000000000003</v>
      </c>
      <c r="AA31" s="675"/>
      <c r="AB31" s="675"/>
      <c r="AC31" s="675"/>
      <c r="AD31" s="676" t="s">
        <v>129</v>
      </c>
      <c r="AE31" s="676"/>
      <c r="AF31" s="676"/>
      <c r="AG31" s="676"/>
      <c r="AH31" s="676"/>
      <c r="AI31" s="676"/>
      <c r="AJ31" s="676"/>
      <c r="AK31" s="676"/>
      <c r="AL31" s="645" t="s">
        <v>138</v>
      </c>
      <c r="AM31" s="646"/>
      <c r="AN31" s="646"/>
      <c r="AO31" s="677"/>
      <c r="AP31" s="718" t="s">
        <v>308</v>
      </c>
      <c r="AQ31" s="719"/>
      <c r="AR31" s="719"/>
      <c r="AS31" s="719"/>
      <c r="AT31" s="724" t="s">
        <v>309</v>
      </c>
      <c r="AU31" s="231"/>
      <c r="AV31" s="231"/>
      <c r="AW31" s="231"/>
      <c r="AX31" s="708" t="s">
        <v>187</v>
      </c>
      <c r="AY31" s="709"/>
      <c r="AZ31" s="709"/>
      <c r="BA31" s="709"/>
      <c r="BB31" s="709"/>
      <c r="BC31" s="709"/>
      <c r="BD31" s="709"/>
      <c r="BE31" s="709"/>
      <c r="BF31" s="710"/>
      <c r="BG31" s="711">
        <v>98.6</v>
      </c>
      <c r="BH31" s="712"/>
      <c r="BI31" s="712"/>
      <c r="BJ31" s="712"/>
      <c r="BK31" s="712"/>
      <c r="BL31" s="712"/>
      <c r="BM31" s="713">
        <v>96.4</v>
      </c>
      <c r="BN31" s="712"/>
      <c r="BO31" s="712"/>
      <c r="BP31" s="712"/>
      <c r="BQ31" s="714"/>
      <c r="BR31" s="711">
        <v>98.9</v>
      </c>
      <c r="BS31" s="712"/>
      <c r="BT31" s="712"/>
      <c r="BU31" s="712"/>
      <c r="BV31" s="712"/>
      <c r="BW31" s="712"/>
      <c r="BX31" s="713">
        <v>96</v>
      </c>
      <c r="BY31" s="712"/>
      <c r="BZ31" s="712"/>
      <c r="CA31" s="712"/>
      <c r="CB31" s="714"/>
      <c r="CD31" s="729"/>
      <c r="CE31" s="730"/>
      <c r="CF31" s="681" t="s">
        <v>310</v>
      </c>
      <c r="CG31" s="682"/>
      <c r="CH31" s="682"/>
      <c r="CI31" s="682"/>
      <c r="CJ31" s="682"/>
      <c r="CK31" s="682"/>
      <c r="CL31" s="682"/>
      <c r="CM31" s="682"/>
      <c r="CN31" s="682"/>
      <c r="CO31" s="682"/>
      <c r="CP31" s="682"/>
      <c r="CQ31" s="683"/>
      <c r="CR31" s="642">
        <v>189540</v>
      </c>
      <c r="CS31" s="661"/>
      <c r="CT31" s="661"/>
      <c r="CU31" s="661"/>
      <c r="CV31" s="661"/>
      <c r="CW31" s="661"/>
      <c r="CX31" s="661"/>
      <c r="CY31" s="662"/>
      <c r="CZ31" s="645">
        <v>0.6</v>
      </c>
      <c r="DA31" s="663"/>
      <c r="DB31" s="663"/>
      <c r="DC31" s="664"/>
      <c r="DD31" s="648">
        <v>189531</v>
      </c>
      <c r="DE31" s="661"/>
      <c r="DF31" s="661"/>
      <c r="DG31" s="661"/>
      <c r="DH31" s="661"/>
      <c r="DI31" s="661"/>
      <c r="DJ31" s="661"/>
      <c r="DK31" s="662"/>
      <c r="DL31" s="648">
        <v>189531</v>
      </c>
      <c r="DM31" s="661"/>
      <c r="DN31" s="661"/>
      <c r="DO31" s="661"/>
      <c r="DP31" s="661"/>
      <c r="DQ31" s="661"/>
      <c r="DR31" s="661"/>
      <c r="DS31" s="661"/>
      <c r="DT31" s="661"/>
      <c r="DU31" s="661"/>
      <c r="DV31" s="662"/>
      <c r="DW31" s="645">
        <v>1.1000000000000001</v>
      </c>
      <c r="DX31" s="663"/>
      <c r="DY31" s="663"/>
      <c r="DZ31" s="663"/>
      <c r="EA31" s="663"/>
      <c r="EB31" s="663"/>
      <c r="EC31" s="684"/>
    </row>
    <row r="32" spans="2:133" ht="11.25" customHeight="1" x14ac:dyDescent="0.15">
      <c r="B32" s="733" t="s">
        <v>311</v>
      </c>
      <c r="C32" s="734"/>
      <c r="D32" s="734"/>
      <c r="E32" s="734"/>
      <c r="F32" s="734"/>
      <c r="G32" s="734"/>
      <c r="H32" s="734"/>
      <c r="I32" s="734"/>
      <c r="J32" s="734"/>
      <c r="K32" s="734"/>
      <c r="L32" s="734"/>
      <c r="M32" s="734"/>
      <c r="N32" s="734"/>
      <c r="O32" s="734"/>
      <c r="P32" s="734"/>
      <c r="Q32" s="735"/>
      <c r="R32" s="642" t="s">
        <v>242</v>
      </c>
      <c r="S32" s="643"/>
      <c r="T32" s="643"/>
      <c r="U32" s="643"/>
      <c r="V32" s="643"/>
      <c r="W32" s="643"/>
      <c r="X32" s="643"/>
      <c r="Y32" s="644"/>
      <c r="Z32" s="675" t="s">
        <v>138</v>
      </c>
      <c r="AA32" s="675"/>
      <c r="AB32" s="675"/>
      <c r="AC32" s="675"/>
      <c r="AD32" s="676" t="s">
        <v>242</v>
      </c>
      <c r="AE32" s="676"/>
      <c r="AF32" s="676"/>
      <c r="AG32" s="676"/>
      <c r="AH32" s="676"/>
      <c r="AI32" s="676"/>
      <c r="AJ32" s="676"/>
      <c r="AK32" s="676"/>
      <c r="AL32" s="645" t="s">
        <v>242</v>
      </c>
      <c r="AM32" s="646"/>
      <c r="AN32" s="646"/>
      <c r="AO32" s="677"/>
      <c r="AP32" s="720"/>
      <c r="AQ32" s="721"/>
      <c r="AR32" s="721"/>
      <c r="AS32" s="721"/>
      <c r="AT32" s="725"/>
      <c r="AU32" s="230" t="s">
        <v>312</v>
      </c>
      <c r="AV32" s="230"/>
      <c r="AW32" s="230"/>
      <c r="AX32" s="639" t="s">
        <v>313</v>
      </c>
      <c r="AY32" s="640"/>
      <c r="AZ32" s="640"/>
      <c r="BA32" s="640"/>
      <c r="BB32" s="640"/>
      <c r="BC32" s="640"/>
      <c r="BD32" s="640"/>
      <c r="BE32" s="640"/>
      <c r="BF32" s="641"/>
      <c r="BG32" s="715">
        <v>99</v>
      </c>
      <c r="BH32" s="661"/>
      <c r="BI32" s="661"/>
      <c r="BJ32" s="661"/>
      <c r="BK32" s="661"/>
      <c r="BL32" s="661"/>
      <c r="BM32" s="646">
        <v>98.1</v>
      </c>
      <c r="BN32" s="707"/>
      <c r="BO32" s="707"/>
      <c r="BP32" s="707"/>
      <c r="BQ32" s="688"/>
      <c r="BR32" s="715">
        <v>99.3</v>
      </c>
      <c r="BS32" s="661"/>
      <c r="BT32" s="661"/>
      <c r="BU32" s="661"/>
      <c r="BV32" s="661"/>
      <c r="BW32" s="661"/>
      <c r="BX32" s="646">
        <v>98.3</v>
      </c>
      <c r="BY32" s="707"/>
      <c r="BZ32" s="707"/>
      <c r="CA32" s="707"/>
      <c r="CB32" s="688"/>
      <c r="CD32" s="731"/>
      <c r="CE32" s="732"/>
      <c r="CF32" s="681" t="s">
        <v>314</v>
      </c>
      <c r="CG32" s="682"/>
      <c r="CH32" s="682"/>
      <c r="CI32" s="682"/>
      <c r="CJ32" s="682"/>
      <c r="CK32" s="682"/>
      <c r="CL32" s="682"/>
      <c r="CM32" s="682"/>
      <c r="CN32" s="682"/>
      <c r="CO32" s="682"/>
      <c r="CP32" s="682"/>
      <c r="CQ32" s="683"/>
      <c r="CR32" s="642">
        <v>219</v>
      </c>
      <c r="CS32" s="643"/>
      <c r="CT32" s="643"/>
      <c r="CU32" s="643"/>
      <c r="CV32" s="643"/>
      <c r="CW32" s="643"/>
      <c r="CX32" s="643"/>
      <c r="CY32" s="644"/>
      <c r="CZ32" s="645">
        <v>0</v>
      </c>
      <c r="DA32" s="663"/>
      <c r="DB32" s="663"/>
      <c r="DC32" s="664"/>
      <c r="DD32" s="648">
        <v>219</v>
      </c>
      <c r="DE32" s="643"/>
      <c r="DF32" s="643"/>
      <c r="DG32" s="643"/>
      <c r="DH32" s="643"/>
      <c r="DI32" s="643"/>
      <c r="DJ32" s="643"/>
      <c r="DK32" s="644"/>
      <c r="DL32" s="648">
        <v>219</v>
      </c>
      <c r="DM32" s="643"/>
      <c r="DN32" s="643"/>
      <c r="DO32" s="643"/>
      <c r="DP32" s="643"/>
      <c r="DQ32" s="643"/>
      <c r="DR32" s="643"/>
      <c r="DS32" s="643"/>
      <c r="DT32" s="643"/>
      <c r="DU32" s="643"/>
      <c r="DV32" s="644"/>
      <c r="DW32" s="645">
        <v>0</v>
      </c>
      <c r="DX32" s="663"/>
      <c r="DY32" s="663"/>
      <c r="DZ32" s="663"/>
      <c r="EA32" s="663"/>
      <c r="EB32" s="663"/>
      <c r="EC32" s="684"/>
    </row>
    <row r="33" spans="2:133" ht="11.25" customHeight="1" x14ac:dyDescent="0.15">
      <c r="B33" s="639" t="s">
        <v>315</v>
      </c>
      <c r="C33" s="640"/>
      <c r="D33" s="640"/>
      <c r="E33" s="640"/>
      <c r="F33" s="640"/>
      <c r="G33" s="640"/>
      <c r="H33" s="640"/>
      <c r="I33" s="640"/>
      <c r="J33" s="640"/>
      <c r="K33" s="640"/>
      <c r="L33" s="640"/>
      <c r="M33" s="640"/>
      <c r="N33" s="640"/>
      <c r="O33" s="640"/>
      <c r="P33" s="640"/>
      <c r="Q33" s="641"/>
      <c r="R33" s="642">
        <v>2201231</v>
      </c>
      <c r="S33" s="643"/>
      <c r="T33" s="643"/>
      <c r="U33" s="643"/>
      <c r="V33" s="643"/>
      <c r="W33" s="643"/>
      <c r="X33" s="643"/>
      <c r="Y33" s="644"/>
      <c r="Z33" s="675">
        <v>6.3</v>
      </c>
      <c r="AA33" s="675"/>
      <c r="AB33" s="675"/>
      <c r="AC33" s="675"/>
      <c r="AD33" s="676" t="s">
        <v>138</v>
      </c>
      <c r="AE33" s="676"/>
      <c r="AF33" s="676"/>
      <c r="AG33" s="676"/>
      <c r="AH33" s="676"/>
      <c r="AI33" s="676"/>
      <c r="AJ33" s="676"/>
      <c r="AK33" s="676"/>
      <c r="AL33" s="645" t="s">
        <v>242</v>
      </c>
      <c r="AM33" s="646"/>
      <c r="AN33" s="646"/>
      <c r="AO33" s="677"/>
      <c r="AP33" s="722"/>
      <c r="AQ33" s="723"/>
      <c r="AR33" s="723"/>
      <c r="AS33" s="723"/>
      <c r="AT33" s="726"/>
      <c r="AU33" s="232"/>
      <c r="AV33" s="232"/>
      <c r="AW33" s="232"/>
      <c r="AX33" s="623" t="s">
        <v>316</v>
      </c>
      <c r="AY33" s="624"/>
      <c r="AZ33" s="624"/>
      <c r="BA33" s="624"/>
      <c r="BB33" s="624"/>
      <c r="BC33" s="624"/>
      <c r="BD33" s="624"/>
      <c r="BE33" s="624"/>
      <c r="BF33" s="625"/>
      <c r="BG33" s="706">
        <v>98.1</v>
      </c>
      <c r="BH33" s="627"/>
      <c r="BI33" s="627"/>
      <c r="BJ33" s="627"/>
      <c r="BK33" s="627"/>
      <c r="BL33" s="627"/>
      <c r="BM33" s="669">
        <v>94.7</v>
      </c>
      <c r="BN33" s="627"/>
      <c r="BO33" s="627"/>
      <c r="BP33" s="627"/>
      <c r="BQ33" s="671"/>
      <c r="BR33" s="706">
        <v>98.5</v>
      </c>
      <c r="BS33" s="627"/>
      <c r="BT33" s="627"/>
      <c r="BU33" s="627"/>
      <c r="BV33" s="627"/>
      <c r="BW33" s="627"/>
      <c r="BX33" s="669">
        <v>93.4</v>
      </c>
      <c r="BY33" s="627"/>
      <c r="BZ33" s="627"/>
      <c r="CA33" s="627"/>
      <c r="CB33" s="671"/>
      <c r="CD33" s="681" t="s">
        <v>317</v>
      </c>
      <c r="CE33" s="682"/>
      <c r="CF33" s="682"/>
      <c r="CG33" s="682"/>
      <c r="CH33" s="682"/>
      <c r="CI33" s="682"/>
      <c r="CJ33" s="682"/>
      <c r="CK33" s="682"/>
      <c r="CL33" s="682"/>
      <c r="CM33" s="682"/>
      <c r="CN33" s="682"/>
      <c r="CO33" s="682"/>
      <c r="CP33" s="682"/>
      <c r="CQ33" s="683"/>
      <c r="CR33" s="642">
        <v>17584951</v>
      </c>
      <c r="CS33" s="661"/>
      <c r="CT33" s="661"/>
      <c r="CU33" s="661"/>
      <c r="CV33" s="661"/>
      <c r="CW33" s="661"/>
      <c r="CX33" s="661"/>
      <c r="CY33" s="662"/>
      <c r="CZ33" s="645">
        <v>52.1</v>
      </c>
      <c r="DA33" s="663"/>
      <c r="DB33" s="663"/>
      <c r="DC33" s="664"/>
      <c r="DD33" s="648">
        <v>8629354</v>
      </c>
      <c r="DE33" s="661"/>
      <c r="DF33" s="661"/>
      <c r="DG33" s="661"/>
      <c r="DH33" s="661"/>
      <c r="DI33" s="661"/>
      <c r="DJ33" s="661"/>
      <c r="DK33" s="662"/>
      <c r="DL33" s="648">
        <v>7228940</v>
      </c>
      <c r="DM33" s="661"/>
      <c r="DN33" s="661"/>
      <c r="DO33" s="661"/>
      <c r="DP33" s="661"/>
      <c r="DQ33" s="661"/>
      <c r="DR33" s="661"/>
      <c r="DS33" s="661"/>
      <c r="DT33" s="661"/>
      <c r="DU33" s="661"/>
      <c r="DV33" s="662"/>
      <c r="DW33" s="645">
        <v>42.7</v>
      </c>
      <c r="DX33" s="663"/>
      <c r="DY33" s="663"/>
      <c r="DZ33" s="663"/>
      <c r="EA33" s="663"/>
      <c r="EB33" s="663"/>
      <c r="EC33" s="684"/>
    </row>
    <row r="34" spans="2:133" ht="11.25" customHeight="1" x14ac:dyDescent="0.15">
      <c r="B34" s="639" t="s">
        <v>318</v>
      </c>
      <c r="C34" s="640"/>
      <c r="D34" s="640"/>
      <c r="E34" s="640"/>
      <c r="F34" s="640"/>
      <c r="G34" s="640"/>
      <c r="H34" s="640"/>
      <c r="I34" s="640"/>
      <c r="J34" s="640"/>
      <c r="K34" s="640"/>
      <c r="L34" s="640"/>
      <c r="M34" s="640"/>
      <c r="N34" s="640"/>
      <c r="O34" s="640"/>
      <c r="P34" s="640"/>
      <c r="Q34" s="641"/>
      <c r="R34" s="642">
        <v>184531</v>
      </c>
      <c r="S34" s="643"/>
      <c r="T34" s="643"/>
      <c r="U34" s="643"/>
      <c r="V34" s="643"/>
      <c r="W34" s="643"/>
      <c r="X34" s="643"/>
      <c r="Y34" s="644"/>
      <c r="Z34" s="675">
        <v>0.5</v>
      </c>
      <c r="AA34" s="675"/>
      <c r="AB34" s="675"/>
      <c r="AC34" s="675"/>
      <c r="AD34" s="676">
        <v>16989</v>
      </c>
      <c r="AE34" s="676"/>
      <c r="AF34" s="676"/>
      <c r="AG34" s="676"/>
      <c r="AH34" s="676"/>
      <c r="AI34" s="676"/>
      <c r="AJ34" s="676"/>
      <c r="AK34" s="676"/>
      <c r="AL34" s="645">
        <v>0.1</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1" t="s">
        <v>319</v>
      </c>
      <c r="CE34" s="682"/>
      <c r="CF34" s="682"/>
      <c r="CG34" s="682"/>
      <c r="CH34" s="682"/>
      <c r="CI34" s="682"/>
      <c r="CJ34" s="682"/>
      <c r="CK34" s="682"/>
      <c r="CL34" s="682"/>
      <c r="CM34" s="682"/>
      <c r="CN34" s="682"/>
      <c r="CO34" s="682"/>
      <c r="CP34" s="682"/>
      <c r="CQ34" s="683"/>
      <c r="CR34" s="642">
        <v>3540544</v>
      </c>
      <c r="CS34" s="643"/>
      <c r="CT34" s="643"/>
      <c r="CU34" s="643"/>
      <c r="CV34" s="643"/>
      <c r="CW34" s="643"/>
      <c r="CX34" s="643"/>
      <c r="CY34" s="644"/>
      <c r="CZ34" s="645">
        <v>10.5</v>
      </c>
      <c r="DA34" s="663"/>
      <c r="DB34" s="663"/>
      <c r="DC34" s="664"/>
      <c r="DD34" s="648">
        <v>2404080</v>
      </c>
      <c r="DE34" s="643"/>
      <c r="DF34" s="643"/>
      <c r="DG34" s="643"/>
      <c r="DH34" s="643"/>
      <c r="DI34" s="643"/>
      <c r="DJ34" s="643"/>
      <c r="DK34" s="644"/>
      <c r="DL34" s="648">
        <v>2157816</v>
      </c>
      <c r="DM34" s="643"/>
      <c r="DN34" s="643"/>
      <c r="DO34" s="643"/>
      <c r="DP34" s="643"/>
      <c r="DQ34" s="643"/>
      <c r="DR34" s="643"/>
      <c r="DS34" s="643"/>
      <c r="DT34" s="643"/>
      <c r="DU34" s="643"/>
      <c r="DV34" s="644"/>
      <c r="DW34" s="645">
        <v>12.8</v>
      </c>
      <c r="DX34" s="663"/>
      <c r="DY34" s="663"/>
      <c r="DZ34" s="663"/>
      <c r="EA34" s="663"/>
      <c r="EB34" s="663"/>
      <c r="EC34" s="684"/>
    </row>
    <row r="35" spans="2:133" ht="11.25" customHeight="1" x14ac:dyDescent="0.15">
      <c r="B35" s="639" t="s">
        <v>320</v>
      </c>
      <c r="C35" s="640"/>
      <c r="D35" s="640"/>
      <c r="E35" s="640"/>
      <c r="F35" s="640"/>
      <c r="G35" s="640"/>
      <c r="H35" s="640"/>
      <c r="I35" s="640"/>
      <c r="J35" s="640"/>
      <c r="K35" s="640"/>
      <c r="L35" s="640"/>
      <c r="M35" s="640"/>
      <c r="N35" s="640"/>
      <c r="O35" s="640"/>
      <c r="P35" s="640"/>
      <c r="Q35" s="641"/>
      <c r="R35" s="642">
        <v>253482</v>
      </c>
      <c r="S35" s="643"/>
      <c r="T35" s="643"/>
      <c r="U35" s="643"/>
      <c r="V35" s="643"/>
      <c r="W35" s="643"/>
      <c r="X35" s="643"/>
      <c r="Y35" s="644"/>
      <c r="Z35" s="675">
        <v>0.7</v>
      </c>
      <c r="AA35" s="675"/>
      <c r="AB35" s="675"/>
      <c r="AC35" s="675"/>
      <c r="AD35" s="676" t="s">
        <v>138</v>
      </c>
      <c r="AE35" s="676"/>
      <c r="AF35" s="676"/>
      <c r="AG35" s="676"/>
      <c r="AH35" s="676"/>
      <c r="AI35" s="676"/>
      <c r="AJ35" s="676"/>
      <c r="AK35" s="676"/>
      <c r="AL35" s="645" t="s">
        <v>138</v>
      </c>
      <c r="AM35" s="646"/>
      <c r="AN35" s="646"/>
      <c r="AO35" s="677"/>
      <c r="AP35" s="235"/>
      <c r="AQ35" s="703" t="s">
        <v>321</v>
      </c>
      <c r="AR35" s="704"/>
      <c r="AS35" s="704"/>
      <c r="AT35" s="704"/>
      <c r="AU35" s="704"/>
      <c r="AV35" s="704"/>
      <c r="AW35" s="704"/>
      <c r="AX35" s="704"/>
      <c r="AY35" s="704"/>
      <c r="AZ35" s="704"/>
      <c r="BA35" s="704"/>
      <c r="BB35" s="704"/>
      <c r="BC35" s="704"/>
      <c r="BD35" s="704"/>
      <c r="BE35" s="704"/>
      <c r="BF35" s="705"/>
      <c r="BG35" s="703" t="s">
        <v>322</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1" t="s">
        <v>323</v>
      </c>
      <c r="CE35" s="682"/>
      <c r="CF35" s="682"/>
      <c r="CG35" s="682"/>
      <c r="CH35" s="682"/>
      <c r="CI35" s="682"/>
      <c r="CJ35" s="682"/>
      <c r="CK35" s="682"/>
      <c r="CL35" s="682"/>
      <c r="CM35" s="682"/>
      <c r="CN35" s="682"/>
      <c r="CO35" s="682"/>
      <c r="CP35" s="682"/>
      <c r="CQ35" s="683"/>
      <c r="CR35" s="642">
        <v>188169</v>
      </c>
      <c r="CS35" s="661"/>
      <c r="CT35" s="661"/>
      <c r="CU35" s="661"/>
      <c r="CV35" s="661"/>
      <c r="CW35" s="661"/>
      <c r="CX35" s="661"/>
      <c r="CY35" s="662"/>
      <c r="CZ35" s="645">
        <v>0.6</v>
      </c>
      <c r="DA35" s="663"/>
      <c r="DB35" s="663"/>
      <c r="DC35" s="664"/>
      <c r="DD35" s="648">
        <v>153267</v>
      </c>
      <c r="DE35" s="661"/>
      <c r="DF35" s="661"/>
      <c r="DG35" s="661"/>
      <c r="DH35" s="661"/>
      <c r="DI35" s="661"/>
      <c r="DJ35" s="661"/>
      <c r="DK35" s="662"/>
      <c r="DL35" s="648">
        <v>153267</v>
      </c>
      <c r="DM35" s="661"/>
      <c r="DN35" s="661"/>
      <c r="DO35" s="661"/>
      <c r="DP35" s="661"/>
      <c r="DQ35" s="661"/>
      <c r="DR35" s="661"/>
      <c r="DS35" s="661"/>
      <c r="DT35" s="661"/>
      <c r="DU35" s="661"/>
      <c r="DV35" s="662"/>
      <c r="DW35" s="645">
        <v>0.9</v>
      </c>
      <c r="DX35" s="663"/>
      <c r="DY35" s="663"/>
      <c r="DZ35" s="663"/>
      <c r="EA35" s="663"/>
      <c r="EB35" s="663"/>
      <c r="EC35" s="684"/>
    </row>
    <row r="36" spans="2:133" ht="11.25" customHeight="1" x14ac:dyDescent="0.15">
      <c r="B36" s="639" t="s">
        <v>324</v>
      </c>
      <c r="C36" s="640"/>
      <c r="D36" s="640"/>
      <c r="E36" s="640"/>
      <c r="F36" s="640"/>
      <c r="G36" s="640"/>
      <c r="H36" s="640"/>
      <c r="I36" s="640"/>
      <c r="J36" s="640"/>
      <c r="K36" s="640"/>
      <c r="L36" s="640"/>
      <c r="M36" s="640"/>
      <c r="N36" s="640"/>
      <c r="O36" s="640"/>
      <c r="P36" s="640"/>
      <c r="Q36" s="641"/>
      <c r="R36" s="642">
        <v>440201</v>
      </c>
      <c r="S36" s="643"/>
      <c r="T36" s="643"/>
      <c r="U36" s="643"/>
      <c r="V36" s="643"/>
      <c r="W36" s="643"/>
      <c r="X36" s="643"/>
      <c r="Y36" s="644"/>
      <c r="Z36" s="675">
        <v>1.3</v>
      </c>
      <c r="AA36" s="675"/>
      <c r="AB36" s="675"/>
      <c r="AC36" s="675"/>
      <c r="AD36" s="676" t="s">
        <v>138</v>
      </c>
      <c r="AE36" s="676"/>
      <c r="AF36" s="676"/>
      <c r="AG36" s="676"/>
      <c r="AH36" s="676"/>
      <c r="AI36" s="676"/>
      <c r="AJ36" s="676"/>
      <c r="AK36" s="676"/>
      <c r="AL36" s="645" t="s">
        <v>138</v>
      </c>
      <c r="AM36" s="646"/>
      <c r="AN36" s="646"/>
      <c r="AO36" s="677"/>
      <c r="AP36" s="235"/>
      <c r="AQ36" s="694" t="s">
        <v>325</v>
      </c>
      <c r="AR36" s="695"/>
      <c r="AS36" s="695"/>
      <c r="AT36" s="695"/>
      <c r="AU36" s="695"/>
      <c r="AV36" s="695"/>
      <c r="AW36" s="695"/>
      <c r="AX36" s="695"/>
      <c r="AY36" s="696"/>
      <c r="AZ36" s="697">
        <v>4385252</v>
      </c>
      <c r="BA36" s="698"/>
      <c r="BB36" s="698"/>
      <c r="BC36" s="698"/>
      <c r="BD36" s="698"/>
      <c r="BE36" s="698"/>
      <c r="BF36" s="699"/>
      <c r="BG36" s="700" t="s">
        <v>326</v>
      </c>
      <c r="BH36" s="701"/>
      <c r="BI36" s="701"/>
      <c r="BJ36" s="701"/>
      <c r="BK36" s="701"/>
      <c r="BL36" s="701"/>
      <c r="BM36" s="701"/>
      <c r="BN36" s="701"/>
      <c r="BO36" s="701"/>
      <c r="BP36" s="701"/>
      <c r="BQ36" s="701"/>
      <c r="BR36" s="701"/>
      <c r="BS36" s="701"/>
      <c r="BT36" s="701"/>
      <c r="BU36" s="702"/>
      <c r="BV36" s="697">
        <v>102434</v>
      </c>
      <c r="BW36" s="698"/>
      <c r="BX36" s="698"/>
      <c r="BY36" s="698"/>
      <c r="BZ36" s="698"/>
      <c r="CA36" s="698"/>
      <c r="CB36" s="699"/>
      <c r="CD36" s="681" t="s">
        <v>327</v>
      </c>
      <c r="CE36" s="682"/>
      <c r="CF36" s="682"/>
      <c r="CG36" s="682"/>
      <c r="CH36" s="682"/>
      <c r="CI36" s="682"/>
      <c r="CJ36" s="682"/>
      <c r="CK36" s="682"/>
      <c r="CL36" s="682"/>
      <c r="CM36" s="682"/>
      <c r="CN36" s="682"/>
      <c r="CO36" s="682"/>
      <c r="CP36" s="682"/>
      <c r="CQ36" s="683"/>
      <c r="CR36" s="642">
        <v>10568295</v>
      </c>
      <c r="CS36" s="643"/>
      <c r="CT36" s="643"/>
      <c r="CU36" s="643"/>
      <c r="CV36" s="643"/>
      <c r="CW36" s="643"/>
      <c r="CX36" s="643"/>
      <c r="CY36" s="644"/>
      <c r="CZ36" s="645">
        <v>31.3</v>
      </c>
      <c r="DA36" s="663"/>
      <c r="DB36" s="663"/>
      <c r="DC36" s="664"/>
      <c r="DD36" s="648">
        <v>3734685</v>
      </c>
      <c r="DE36" s="643"/>
      <c r="DF36" s="643"/>
      <c r="DG36" s="643"/>
      <c r="DH36" s="643"/>
      <c r="DI36" s="643"/>
      <c r="DJ36" s="643"/>
      <c r="DK36" s="644"/>
      <c r="DL36" s="648">
        <v>2716848</v>
      </c>
      <c r="DM36" s="643"/>
      <c r="DN36" s="643"/>
      <c r="DO36" s="643"/>
      <c r="DP36" s="643"/>
      <c r="DQ36" s="643"/>
      <c r="DR36" s="643"/>
      <c r="DS36" s="643"/>
      <c r="DT36" s="643"/>
      <c r="DU36" s="643"/>
      <c r="DV36" s="644"/>
      <c r="DW36" s="645">
        <v>16.100000000000001</v>
      </c>
      <c r="DX36" s="663"/>
      <c r="DY36" s="663"/>
      <c r="DZ36" s="663"/>
      <c r="EA36" s="663"/>
      <c r="EB36" s="663"/>
      <c r="EC36" s="684"/>
    </row>
    <row r="37" spans="2:133" ht="11.25" customHeight="1" x14ac:dyDescent="0.15">
      <c r="B37" s="639" t="s">
        <v>328</v>
      </c>
      <c r="C37" s="640"/>
      <c r="D37" s="640"/>
      <c r="E37" s="640"/>
      <c r="F37" s="640"/>
      <c r="G37" s="640"/>
      <c r="H37" s="640"/>
      <c r="I37" s="640"/>
      <c r="J37" s="640"/>
      <c r="K37" s="640"/>
      <c r="L37" s="640"/>
      <c r="M37" s="640"/>
      <c r="N37" s="640"/>
      <c r="O37" s="640"/>
      <c r="P37" s="640"/>
      <c r="Q37" s="641"/>
      <c r="R37" s="642">
        <v>258572</v>
      </c>
      <c r="S37" s="643"/>
      <c r="T37" s="643"/>
      <c r="U37" s="643"/>
      <c r="V37" s="643"/>
      <c r="W37" s="643"/>
      <c r="X37" s="643"/>
      <c r="Y37" s="644"/>
      <c r="Z37" s="675">
        <v>0.7</v>
      </c>
      <c r="AA37" s="675"/>
      <c r="AB37" s="675"/>
      <c r="AC37" s="675"/>
      <c r="AD37" s="676" t="s">
        <v>138</v>
      </c>
      <c r="AE37" s="676"/>
      <c r="AF37" s="676"/>
      <c r="AG37" s="676"/>
      <c r="AH37" s="676"/>
      <c r="AI37" s="676"/>
      <c r="AJ37" s="676"/>
      <c r="AK37" s="676"/>
      <c r="AL37" s="645" t="s">
        <v>138</v>
      </c>
      <c r="AM37" s="646"/>
      <c r="AN37" s="646"/>
      <c r="AO37" s="677"/>
      <c r="AQ37" s="685" t="s">
        <v>329</v>
      </c>
      <c r="AR37" s="686"/>
      <c r="AS37" s="686"/>
      <c r="AT37" s="686"/>
      <c r="AU37" s="686"/>
      <c r="AV37" s="686"/>
      <c r="AW37" s="686"/>
      <c r="AX37" s="686"/>
      <c r="AY37" s="687"/>
      <c r="AZ37" s="642">
        <v>796085</v>
      </c>
      <c r="BA37" s="643"/>
      <c r="BB37" s="643"/>
      <c r="BC37" s="643"/>
      <c r="BD37" s="661"/>
      <c r="BE37" s="661"/>
      <c r="BF37" s="688"/>
      <c r="BG37" s="681" t="s">
        <v>330</v>
      </c>
      <c r="BH37" s="682"/>
      <c r="BI37" s="682"/>
      <c r="BJ37" s="682"/>
      <c r="BK37" s="682"/>
      <c r="BL37" s="682"/>
      <c r="BM37" s="682"/>
      <c r="BN37" s="682"/>
      <c r="BO37" s="682"/>
      <c r="BP37" s="682"/>
      <c r="BQ37" s="682"/>
      <c r="BR37" s="682"/>
      <c r="BS37" s="682"/>
      <c r="BT37" s="682"/>
      <c r="BU37" s="683"/>
      <c r="BV37" s="642">
        <v>29459</v>
      </c>
      <c r="BW37" s="643"/>
      <c r="BX37" s="643"/>
      <c r="BY37" s="643"/>
      <c r="BZ37" s="643"/>
      <c r="CA37" s="643"/>
      <c r="CB37" s="689"/>
      <c r="CD37" s="681" t="s">
        <v>331</v>
      </c>
      <c r="CE37" s="682"/>
      <c r="CF37" s="682"/>
      <c r="CG37" s="682"/>
      <c r="CH37" s="682"/>
      <c r="CI37" s="682"/>
      <c r="CJ37" s="682"/>
      <c r="CK37" s="682"/>
      <c r="CL37" s="682"/>
      <c r="CM37" s="682"/>
      <c r="CN37" s="682"/>
      <c r="CO37" s="682"/>
      <c r="CP37" s="682"/>
      <c r="CQ37" s="683"/>
      <c r="CR37" s="642">
        <v>1143698</v>
      </c>
      <c r="CS37" s="661"/>
      <c r="CT37" s="661"/>
      <c r="CU37" s="661"/>
      <c r="CV37" s="661"/>
      <c r="CW37" s="661"/>
      <c r="CX37" s="661"/>
      <c r="CY37" s="662"/>
      <c r="CZ37" s="645">
        <v>3.4</v>
      </c>
      <c r="DA37" s="663"/>
      <c r="DB37" s="663"/>
      <c r="DC37" s="664"/>
      <c r="DD37" s="648">
        <v>1055900</v>
      </c>
      <c r="DE37" s="661"/>
      <c r="DF37" s="661"/>
      <c r="DG37" s="661"/>
      <c r="DH37" s="661"/>
      <c r="DI37" s="661"/>
      <c r="DJ37" s="661"/>
      <c r="DK37" s="662"/>
      <c r="DL37" s="648">
        <v>1055900</v>
      </c>
      <c r="DM37" s="661"/>
      <c r="DN37" s="661"/>
      <c r="DO37" s="661"/>
      <c r="DP37" s="661"/>
      <c r="DQ37" s="661"/>
      <c r="DR37" s="661"/>
      <c r="DS37" s="661"/>
      <c r="DT37" s="661"/>
      <c r="DU37" s="661"/>
      <c r="DV37" s="662"/>
      <c r="DW37" s="645">
        <v>6.2</v>
      </c>
      <c r="DX37" s="663"/>
      <c r="DY37" s="663"/>
      <c r="DZ37" s="663"/>
      <c r="EA37" s="663"/>
      <c r="EB37" s="663"/>
      <c r="EC37" s="684"/>
    </row>
    <row r="38" spans="2:133" ht="11.25" customHeight="1" x14ac:dyDescent="0.15">
      <c r="B38" s="639" t="s">
        <v>332</v>
      </c>
      <c r="C38" s="640"/>
      <c r="D38" s="640"/>
      <c r="E38" s="640"/>
      <c r="F38" s="640"/>
      <c r="G38" s="640"/>
      <c r="H38" s="640"/>
      <c r="I38" s="640"/>
      <c r="J38" s="640"/>
      <c r="K38" s="640"/>
      <c r="L38" s="640"/>
      <c r="M38" s="640"/>
      <c r="N38" s="640"/>
      <c r="O38" s="640"/>
      <c r="P38" s="640"/>
      <c r="Q38" s="641"/>
      <c r="R38" s="642">
        <v>551157</v>
      </c>
      <c r="S38" s="643"/>
      <c r="T38" s="643"/>
      <c r="U38" s="643"/>
      <c r="V38" s="643"/>
      <c r="W38" s="643"/>
      <c r="X38" s="643"/>
      <c r="Y38" s="644"/>
      <c r="Z38" s="675">
        <v>1.6</v>
      </c>
      <c r="AA38" s="675"/>
      <c r="AB38" s="675"/>
      <c r="AC38" s="675"/>
      <c r="AD38" s="676">
        <v>154986</v>
      </c>
      <c r="AE38" s="676"/>
      <c r="AF38" s="676"/>
      <c r="AG38" s="676"/>
      <c r="AH38" s="676"/>
      <c r="AI38" s="676"/>
      <c r="AJ38" s="676"/>
      <c r="AK38" s="676"/>
      <c r="AL38" s="645">
        <v>1</v>
      </c>
      <c r="AM38" s="646"/>
      <c r="AN38" s="646"/>
      <c r="AO38" s="677"/>
      <c r="AQ38" s="685" t="s">
        <v>333</v>
      </c>
      <c r="AR38" s="686"/>
      <c r="AS38" s="686"/>
      <c r="AT38" s="686"/>
      <c r="AU38" s="686"/>
      <c r="AV38" s="686"/>
      <c r="AW38" s="686"/>
      <c r="AX38" s="686"/>
      <c r="AY38" s="687"/>
      <c r="AZ38" s="642">
        <v>735471</v>
      </c>
      <c r="BA38" s="643"/>
      <c r="BB38" s="643"/>
      <c r="BC38" s="643"/>
      <c r="BD38" s="661"/>
      <c r="BE38" s="661"/>
      <c r="BF38" s="688"/>
      <c r="BG38" s="681" t="s">
        <v>334</v>
      </c>
      <c r="BH38" s="682"/>
      <c r="BI38" s="682"/>
      <c r="BJ38" s="682"/>
      <c r="BK38" s="682"/>
      <c r="BL38" s="682"/>
      <c r="BM38" s="682"/>
      <c r="BN38" s="682"/>
      <c r="BO38" s="682"/>
      <c r="BP38" s="682"/>
      <c r="BQ38" s="682"/>
      <c r="BR38" s="682"/>
      <c r="BS38" s="682"/>
      <c r="BT38" s="682"/>
      <c r="BU38" s="683"/>
      <c r="BV38" s="642">
        <v>9215</v>
      </c>
      <c r="BW38" s="643"/>
      <c r="BX38" s="643"/>
      <c r="BY38" s="643"/>
      <c r="BZ38" s="643"/>
      <c r="CA38" s="643"/>
      <c r="CB38" s="689"/>
      <c r="CD38" s="681" t="s">
        <v>335</v>
      </c>
      <c r="CE38" s="682"/>
      <c r="CF38" s="682"/>
      <c r="CG38" s="682"/>
      <c r="CH38" s="682"/>
      <c r="CI38" s="682"/>
      <c r="CJ38" s="682"/>
      <c r="CK38" s="682"/>
      <c r="CL38" s="682"/>
      <c r="CM38" s="682"/>
      <c r="CN38" s="682"/>
      <c r="CO38" s="682"/>
      <c r="CP38" s="682"/>
      <c r="CQ38" s="683"/>
      <c r="CR38" s="642">
        <v>2803768</v>
      </c>
      <c r="CS38" s="643"/>
      <c r="CT38" s="643"/>
      <c r="CU38" s="643"/>
      <c r="CV38" s="643"/>
      <c r="CW38" s="643"/>
      <c r="CX38" s="643"/>
      <c r="CY38" s="644"/>
      <c r="CZ38" s="645">
        <v>8.3000000000000007</v>
      </c>
      <c r="DA38" s="663"/>
      <c r="DB38" s="663"/>
      <c r="DC38" s="664"/>
      <c r="DD38" s="648">
        <v>2301241</v>
      </c>
      <c r="DE38" s="643"/>
      <c r="DF38" s="643"/>
      <c r="DG38" s="643"/>
      <c r="DH38" s="643"/>
      <c r="DI38" s="643"/>
      <c r="DJ38" s="643"/>
      <c r="DK38" s="644"/>
      <c r="DL38" s="648">
        <v>2200507</v>
      </c>
      <c r="DM38" s="643"/>
      <c r="DN38" s="643"/>
      <c r="DO38" s="643"/>
      <c r="DP38" s="643"/>
      <c r="DQ38" s="643"/>
      <c r="DR38" s="643"/>
      <c r="DS38" s="643"/>
      <c r="DT38" s="643"/>
      <c r="DU38" s="643"/>
      <c r="DV38" s="644"/>
      <c r="DW38" s="645">
        <v>13</v>
      </c>
      <c r="DX38" s="663"/>
      <c r="DY38" s="663"/>
      <c r="DZ38" s="663"/>
      <c r="EA38" s="663"/>
      <c r="EB38" s="663"/>
      <c r="EC38" s="684"/>
    </row>
    <row r="39" spans="2:133" ht="11.25" customHeight="1" x14ac:dyDescent="0.15">
      <c r="B39" s="639" t="s">
        <v>336</v>
      </c>
      <c r="C39" s="640"/>
      <c r="D39" s="640"/>
      <c r="E39" s="640"/>
      <c r="F39" s="640"/>
      <c r="G39" s="640"/>
      <c r="H39" s="640"/>
      <c r="I39" s="640"/>
      <c r="J39" s="640"/>
      <c r="K39" s="640"/>
      <c r="L39" s="640"/>
      <c r="M39" s="640"/>
      <c r="N39" s="640"/>
      <c r="O39" s="640"/>
      <c r="P39" s="640"/>
      <c r="Q39" s="641"/>
      <c r="R39" s="642">
        <v>2236765</v>
      </c>
      <c r="S39" s="643"/>
      <c r="T39" s="643"/>
      <c r="U39" s="643"/>
      <c r="V39" s="643"/>
      <c r="W39" s="643"/>
      <c r="X39" s="643"/>
      <c r="Y39" s="644"/>
      <c r="Z39" s="675">
        <v>6.4</v>
      </c>
      <c r="AA39" s="675"/>
      <c r="AB39" s="675"/>
      <c r="AC39" s="675"/>
      <c r="AD39" s="676" t="s">
        <v>242</v>
      </c>
      <c r="AE39" s="676"/>
      <c r="AF39" s="676"/>
      <c r="AG39" s="676"/>
      <c r="AH39" s="676"/>
      <c r="AI39" s="676"/>
      <c r="AJ39" s="676"/>
      <c r="AK39" s="676"/>
      <c r="AL39" s="645" t="s">
        <v>138</v>
      </c>
      <c r="AM39" s="646"/>
      <c r="AN39" s="646"/>
      <c r="AO39" s="677"/>
      <c r="AQ39" s="685" t="s">
        <v>337</v>
      </c>
      <c r="AR39" s="686"/>
      <c r="AS39" s="686"/>
      <c r="AT39" s="686"/>
      <c r="AU39" s="686"/>
      <c r="AV39" s="686"/>
      <c r="AW39" s="686"/>
      <c r="AX39" s="686"/>
      <c r="AY39" s="687"/>
      <c r="AZ39" s="642">
        <v>121928</v>
      </c>
      <c r="BA39" s="643"/>
      <c r="BB39" s="643"/>
      <c r="BC39" s="643"/>
      <c r="BD39" s="661"/>
      <c r="BE39" s="661"/>
      <c r="BF39" s="688"/>
      <c r="BG39" s="681" t="s">
        <v>338</v>
      </c>
      <c r="BH39" s="682"/>
      <c r="BI39" s="682"/>
      <c r="BJ39" s="682"/>
      <c r="BK39" s="682"/>
      <c r="BL39" s="682"/>
      <c r="BM39" s="682"/>
      <c r="BN39" s="682"/>
      <c r="BO39" s="682"/>
      <c r="BP39" s="682"/>
      <c r="BQ39" s="682"/>
      <c r="BR39" s="682"/>
      <c r="BS39" s="682"/>
      <c r="BT39" s="682"/>
      <c r="BU39" s="683"/>
      <c r="BV39" s="642">
        <v>14784</v>
      </c>
      <c r="BW39" s="643"/>
      <c r="BX39" s="643"/>
      <c r="BY39" s="643"/>
      <c r="BZ39" s="643"/>
      <c r="CA39" s="643"/>
      <c r="CB39" s="689"/>
      <c r="CD39" s="681" t="s">
        <v>339</v>
      </c>
      <c r="CE39" s="682"/>
      <c r="CF39" s="682"/>
      <c r="CG39" s="682"/>
      <c r="CH39" s="682"/>
      <c r="CI39" s="682"/>
      <c r="CJ39" s="682"/>
      <c r="CK39" s="682"/>
      <c r="CL39" s="682"/>
      <c r="CM39" s="682"/>
      <c r="CN39" s="682"/>
      <c r="CO39" s="682"/>
      <c r="CP39" s="682"/>
      <c r="CQ39" s="683"/>
      <c r="CR39" s="642">
        <v>379845</v>
      </c>
      <c r="CS39" s="661"/>
      <c r="CT39" s="661"/>
      <c r="CU39" s="661"/>
      <c r="CV39" s="661"/>
      <c r="CW39" s="661"/>
      <c r="CX39" s="661"/>
      <c r="CY39" s="662"/>
      <c r="CZ39" s="645">
        <v>1.1000000000000001</v>
      </c>
      <c r="DA39" s="663"/>
      <c r="DB39" s="663"/>
      <c r="DC39" s="664"/>
      <c r="DD39" s="648">
        <v>35539</v>
      </c>
      <c r="DE39" s="661"/>
      <c r="DF39" s="661"/>
      <c r="DG39" s="661"/>
      <c r="DH39" s="661"/>
      <c r="DI39" s="661"/>
      <c r="DJ39" s="661"/>
      <c r="DK39" s="662"/>
      <c r="DL39" s="648" t="s">
        <v>138</v>
      </c>
      <c r="DM39" s="661"/>
      <c r="DN39" s="661"/>
      <c r="DO39" s="661"/>
      <c r="DP39" s="661"/>
      <c r="DQ39" s="661"/>
      <c r="DR39" s="661"/>
      <c r="DS39" s="661"/>
      <c r="DT39" s="661"/>
      <c r="DU39" s="661"/>
      <c r="DV39" s="662"/>
      <c r="DW39" s="645" t="s">
        <v>138</v>
      </c>
      <c r="DX39" s="663"/>
      <c r="DY39" s="663"/>
      <c r="DZ39" s="663"/>
      <c r="EA39" s="663"/>
      <c r="EB39" s="663"/>
      <c r="EC39" s="684"/>
    </row>
    <row r="40" spans="2:133" ht="11.25" customHeight="1" x14ac:dyDescent="0.15">
      <c r="B40" s="639" t="s">
        <v>340</v>
      </c>
      <c r="C40" s="640"/>
      <c r="D40" s="640"/>
      <c r="E40" s="640"/>
      <c r="F40" s="640"/>
      <c r="G40" s="640"/>
      <c r="H40" s="640"/>
      <c r="I40" s="640"/>
      <c r="J40" s="640"/>
      <c r="K40" s="640"/>
      <c r="L40" s="640"/>
      <c r="M40" s="640"/>
      <c r="N40" s="640"/>
      <c r="O40" s="640"/>
      <c r="P40" s="640"/>
      <c r="Q40" s="641"/>
      <c r="R40" s="642">
        <v>34117</v>
      </c>
      <c r="S40" s="643"/>
      <c r="T40" s="643"/>
      <c r="U40" s="643"/>
      <c r="V40" s="643"/>
      <c r="W40" s="643"/>
      <c r="X40" s="643"/>
      <c r="Y40" s="644"/>
      <c r="Z40" s="675">
        <v>0.1</v>
      </c>
      <c r="AA40" s="675"/>
      <c r="AB40" s="675"/>
      <c r="AC40" s="675"/>
      <c r="AD40" s="676" t="s">
        <v>242</v>
      </c>
      <c r="AE40" s="676"/>
      <c r="AF40" s="676"/>
      <c r="AG40" s="676"/>
      <c r="AH40" s="676"/>
      <c r="AI40" s="676"/>
      <c r="AJ40" s="676"/>
      <c r="AK40" s="676"/>
      <c r="AL40" s="645" t="s">
        <v>242</v>
      </c>
      <c r="AM40" s="646"/>
      <c r="AN40" s="646"/>
      <c r="AO40" s="677"/>
      <c r="AQ40" s="685" t="s">
        <v>341</v>
      </c>
      <c r="AR40" s="686"/>
      <c r="AS40" s="686"/>
      <c r="AT40" s="686"/>
      <c r="AU40" s="686"/>
      <c r="AV40" s="686"/>
      <c r="AW40" s="686"/>
      <c r="AX40" s="686"/>
      <c r="AY40" s="687"/>
      <c r="AZ40" s="642" t="s">
        <v>138</v>
      </c>
      <c r="BA40" s="643"/>
      <c r="BB40" s="643"/>
      <c r="BC40" s="643"/>
      <c r="BD40" s="661"/>
      <c r="BE40" s="661"/>
      <c r="BF40" s="688"/>
      <c r="BG40" s="690" t="s">
        <v>342</v>
      </c>
      <c r="BH40" s="691"/>
      <c r="BI40" s="691"/>
      <c r="BJ40" s="691"/>
      <c r="BK40" s="691"/>
      <c r="BL40" s="236"/>
      <c r="BM40" s="682" t="s">
        <v>343</v>
      </c>
      <c r="BN40" s="682"/>
      <c r="BO40" s="682"/>
      <c r="BP40" s="682"/>
      <c r="BQ40" s="682"/>
      <c r="BR40" s="682"/>
      <c r="BS40" s="682"/>
      <c r="BT40" s="682"/>
      <c r="BU40" s="683"/>
      <c r="BV40" s="642">
        <v>84</v>
      </c>
      <c r="BW40" s="643"/>
      <c r="BX40" s="643"/>
      <c r="BY40" s="643"/>
      <c r="BZ40" s="643"/>
      <c r="CA40" s="643"/>
      <c r="CB40" s="689"/>
      <c r="CD40" s="681" t="s">
        <v>344</v>
      </c>
      <c r="CE40" s="682"/>
      <c r="CF40" s="682"/>
      <c r="CG40" s="682"/>
      <c r="CH40" s="682"/>
      <c r="CI40" s="682"/>
      <c r="CJ40" s="682"/>
      <c r="CK40" s="682"/>
      <c r="CL40" s="682"/>
      <c r="CM40" s="682"/>
      <c r="CN40" s="682"/>
      <c r="CO40" s="682"/>
      <c r="CP40" s="682"/>
      <c r="CQ40" s="683"/>
      <c r="CR40" s="642">
        <v>104330</v>
      </c>
      <c r="CS40" s="643"/>
      <c r="CT40" s="643"/>
      <c r="CU40" s="643"/>
      <c r="CV40" s="643"/>
      <c r="CW40" s="643"/>
      <c r="CX40" s="643"/>
      <c r="CY40" s="644"/>
      <c r="CZ40" s="645">
        <v>0.3</v>
      </c>
      <c r="DA40" s="663"/>
      <c r="DB40" s="663"/>
      <c r="DC40" s="664"/>
      <c r="DD40" s="648">
        <v>542</v>
      </c>
      <c r="DE40" s="643"/>
      <c r="DF40" s="643"/>
      <c r="DG40" s="643"/>
      <c r="DH40" s="643"/>
      <c r="DI40" s="643"/>
      <c r="DJ40" s="643"/>
      <c r="DK40" s="644"/>
      <c r="DL40" s="648">
        <v>502</v>
      </c>
      <c r="DM40" s="643"/>
      <c r="DN40" s="643"/>
      <c r="DO40" s="643"/>
      <c r="DP40" s="643"/>
      <c r="DQ40" s="643"/>
      <c r="DR40" s="643"/>
      <c r="DS40" s="643"/>
      <c r="DT40" s="643"/>
      <c r="DU40" s="643"/>
      <c r="DV40" s="644"/>
      <c r="DW40" s="645">
        <v>0</v>
      </c>
      <c r="DX40" s="663"/>
      <c r="DY40" s="663"/>
      <c r="DZ40" s="663"/>
      <c r="EA40" s="663"/>
      <c r="EB40" s="663"/>
      <c r="EC40" s="684"/>
    </row>
    <row r="41" spans="2:133" ht="11.25" customHeight="1" x14ac:dyDescent="0.15">
      <c r="B41" s="639" t="s">
        <v>345</v>
      </c>
      <c r="C41" s="640"/>
      <c r="D41" s="640"/>
      <c r="E41" s="640"/>
      <c r="F41" s="640"/>
      <c r="G41" s="640"/>
      <c r="H41" s="640"/>
      <c r="I41" s="640"/>
      <c r="J41" s="640"/>
      <c r="K41" s="640"/>
      <c r="L41" s="640"/>
      <c r="M41" s="640"/>
      <c r="N41" s="640"/>
      <c r="O41" s="640"/>
      <c r="P41" s="640"/>
      <c r="Q41" s="641"/>
      <c r="R41" s="642">
        <v>224500</v>
      </c>
      <c r="S41" s="643"/>
      <c r="T41" s="643"/>
      <c r="U41" s="643"/>
      <c r="V41" s="643"/>
      <c r="W41" s="643"/>
      <c r="X41" s="643"/>
      <c r="Y41" s="644"/>
      <c r="Z41" s="675">
        <v>0.6</v>
      </c>
      <c r="AA41" s="675"/>
      <c r="AB41" s="675"/>
      <c r="AC41" s="675"/>
      <c r="AD41" s="676" t="s">
        <v>242</v>
      </c>
      <c r="AE41" s="676"/>
      <c r="AF41" s="676"/>
      <c r="AG41" s="676"/>
      <c r="AH41" s="676"/>
      <c r="AI41" s="676"/>
      <c r="AJ41" s="676"/>
      <c r="AK41" s="676"/>
      <c r="AL41" s="645" t="s">
        <v>138</v>
      </c>
      <c r="AM41" s="646"/>
      <c r="AN41" s="646"/>
      <c r="AO41" s="677"/>
      <c r="AQ41" s="685" t="s">
        <v>346</v>
      </c>
      <c r="AR41" s="686"/>
      <c r="AS41" s="686"/>
      <c r="AT41" s="686"/>
      <c r="AU41" s="686"/>
      <c r="AV41" s="686"/>
      <c r="AW41" s="686"/>
      <c r="AX41" s="686"/>
      <c r="AY41" s="687"/>
      <c r="AZ41" s="642">
        <v>525164</v>
      </c>
      <c r="BA41" s="643"/>
      <c r="BB41" s="643"/>
      <c r="BC41" s="643"/>
      <c r="BD41" s="661"/>
      <c r="BE41" s="661"/>
      <c r="BF41" s="688"/>
      <c r="BG41" s="690"/>
      <c r="BH41" s="691"/>
      <c r="BI41" s="691"/>
      <c r="BJ41" s="691"/>
      <c r="BK41" s="691"/>
      <c r="BL41" s="236"/>
      <c r="BM41" s="682" t="s">
        <v>347</v>
      </c>
      <c r="BN41" s="682"/>
      <c r="BO41" s="682"/>
      <c r="BP41" s="682"/>
      <c r="BQ41" s="682"/>
      <c r="BR41" s="682"/>
      <c r="BS41" s="682"/>
      <c r="BT41" s="682"/>
      <c r="BU41" s="683"/>
      <c r="BV41" s="642">
        <v>1</v>
      </c>
      <c r="BW41" s="643"/>
      <c r="BX41" s="643"/>
      <c r="BY41" s="643"/>
      <c r="BZ41" s="643"/>
      <c r="CA41" s="643"/>
      <c r="CB41" s="689"/>
      <c r="CD41" s="681" t="s">
        <v>348</v>
      </c>
      <c r="CE41" s="682"/>
      <c r="CF41" s="682"/>
      <c r="CG41" s="682"/>
      <c r="CH41" s="682"/>
      <c r="CI41" s="682"/>
      <c r="CJ41" s="682"/>
      <c r="CK41" s="682"/>
      <c r="CL41" s="682"/>
      <c r="CM41" s="682"/>
      <c r="CN41" s="682"/>
      <c r="CO41" s="682"/>
      <c r="CP41" s="682"/>
      <c r="CQ41" s="683"/>
      <c r="CR41" s="642" t="s">
        <v>138</v>
      </c>
      <c r="CS41" s="661"/>
      <c r="CT41" s="661"/>
      <c r="CU41" s="661"/>
      <c r="CV41" s="661"/>
      <c r="CW41" s="661"/>
      <c r="CX41" s="661"/>
      <c r="CY41" s="662"/>
      <c r="CZ41" s="645" t="s">
        <v>138</v>
      </c>
      <c r="DA41" s="663"/>
      <c r="DB41" s="663"/>
      <c r="DC41" s="664"/>
      <c r="DD41" s="648" t="s">
        <v>138</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x14ac:dyDescent="0.15">
      <c r="B42" s="639" t="s">
        <v>349</v>
      </c>
      <c r="C42" s="640"/>
      <c r="D42" s="640"/>
      <c r="E42" s="640"/>
      <c r="F42" s="640"/>
      <c r="G42" s="640"/>
      <c r="H42" s="640"/>
      <c r="I42" s="640"/>
      <c r="J42" s="640"/>
      <c r="K42" s="640"/>
      <c r="L42" s="640"/>
      <c r="M42" s="640"/>
      <c r="N42" s="640"/>
      <c r="O42" s="640"/>
      <c r="P42" s="640"/>
      <c r="Q42" s="641"/>
      <c r="R42" s="642">
        <v>662048</v>
      </c>
      <c r="S42" s="643"/>
      <c r="T42" s="643"/>
      <c r="U42" s="643"/>
      <c r="V42" s="643"/>
      <c r="W42" s="643"/>
      <c r="X42" s="643"/>
      <c r="Y42" s="644"/>
      <c r="Z42" s="675">
        <v>1.9</v>
      </c>
      <c r="AA42" s="675"/>
      <c r="AB42" s="675"/>
      <c r="AC42" s="675"/>
      <c r="AD42" s="676" t="s">
        <v>138</v>
      </c>
      <c r="AE42" s="676"/>
      <c r="AF42" s="676"/>
      <c r="AG42" s="676"/>
      <c r="AH42" s="676"/>
      <c r="AI42" s="676"/>
      <c r="AJ42" s="676"/>
      <c r="AK42" s="676"/>
      <c r="AL42" s="645" t="s">
        <v>242</v>
      </c>
      <c r="AM42" s="646"/>
      <c r="AN42" s="646"/>
      <c r="AO42" s="677"/>
      <c r="AQ42" s="678" t="s">
        <v>350</v>
      </c>
      <c r="AR42" s="679"/>
      <c r="AS42" s="679"/>
      <c r="AT42" s="679"/>
      <c r="AU42" s="679"/>
      <c r="AV42" s="679"/>
      <c r="AW42" s="679"/>
      <c r="AX42" s="679"/>
      <c r="AY42" s="680"/>
      <c r="AZ42" s="626">
        <v>2206604</v>
      </c>
      <c r="BA42" s="665"/>
      <c r="BB42" s="665"/>
      <c r="BC42" s="665"/>
      <c r="BD42" s="627"/>
      <c r="BE42" s="627"/>
      <c r="BF42" s="671"/>
      <c r="BG42" s="692"/>
      <c r="BH42" s="693"/>
      <c r="BI42" s="693"/>
      <c r="BJ42" s="693"/>
      <c r="BK42" s="693"/>
      <c r="BL42" s="237"/>
      <c r="BM42" s="672" t="s">
        <v>351</v>
      </c>
      <c r="BN42" s="672"/>
      <c r="BO42" s="672"/>
      <c r="BP42" s="672"/>
      <c r="BQ42" s="672"/>
      <c r="BR42" s="672"/>
      <c r="BS42" s="672"/>
      <c r="BT42" s="672"/>
      <c r="BU42" s="673"/>
      <c r="BV42" s="626">
        <v>321</v>
      </c>
      <c r="BW42" s="665"/>
      <c r="BX42" s="665"/>
      <c r="BY42" s="665"/>
      <c r="BZ42" s="665"/>
      <c r="CA42" s="665"/>
      <c r="CB42" s="674"/>
      <c r="CD42" s="639" t="s">
        <v>352</v>
      </c>
      <c r="CE42" s="640"/>
      <c r="CF42" s="640"/>
      <c r="CG42" s="640"/>
      <c r="CH42" s="640"/>
      <c r="CI42" s="640"/>
      <c r="CJ42" s="640"/>
      <c r="CK42" s="640"/>
      <c r="CL42" s="640"/>
      <c r="CM42" s="640"/>
      <c r="CN42" s="640"/>
      <c r="CO42" s="640"/>
      <c r="CP42" s="640"/>
      <c r="CQ42" s="641"/>
      <c r="CR42" s="642">
        <v>2086884</v>
      </c>
      <c r="CS42" s="643"/>
      <c r="CT42" s="643"/>
      <c r="CU42" s="643"/>
      <c r="CV42" s="643"/>
      <c r="CW42" s="643"/>
      <c r="CX42" s="643"/>
      <c r="CY42" s="644"/>
      <c r="CZ42" s="645">
        <v>6.2</v>
      </c>
      <c r="DA42" s="646"/>
      <c r="DB42" s="646"/>
      <c r="DC42" s="647"/>
      <c r="DD42" s="648">
        <v>102476</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x14ac:dyDescent="0.15">
      <c r="B43" s="623" t="s">
        <v>353</v>
      </c>
      <c r="C43" s="624"/>
      <c r="D43" s="624"/>
      <c r="E43" s="624"/>
      <c r="F43" s="624"/>
      <c r="G43" s="624"/>
      <c r="H43" s="624"/>
      <c r="I43" s="624"/>
      <c r="J43" s="624"/>
      <c r="K43" s="624"/>
      <c r="L43" s="624"/>
      <c r="M43" s="624"/>
      <c r="N43" s="624"/>
      <c r="O43" s="624"/>
      <c r="P43" s="624"/>
      <c r="Q43" s="625"/>
      <c r="R43" s="626">
        <v>34889718</v>
      </c>
      <c r="S43" s="665"/>
      <c r="T43" s="665"/>
      <c r="U43" s="665"/>
      <c r="V43" s="665"/>
      <c r="W43" s="665"/>
      <c r="X43" s="665"/>
      <c r="Y43" s="666"/>
      <c r="Z43" s="667">
        <v>100</v>
      </c>
      <c r="AA43" s="667"/>
      <c r="AB43" s="667"/>
      <c r="AC43" s="667"/>
      <c r="AD43" s="668">
        <v>15995829</v>
      </c>
      <c r="AE43" s="668"/>
      <c r="AF43" s="668"/>
      <c r="AG43" s="668"/>
      <c r="AH43" s="668"/>
      <c r="AI43" s="668"/>
      <c r="AJ43" s="668"/>
      <c r="AK43" s="668"/>
      <c r="AL43" s="629">
        <v>100</v>
      </c>
      <c r="AM43" s="669"/>
      <c r="AN43" s="669"/>
      <c r="AO43" s="670"/>
      <c r="BV43" s="238"/>
      <c r="BW43" s="238"/>
      <c r="BX43" s="238"/>
      <c r="BY43" s="238"/>
      <c r="BZ43" s="238"/>
      <c r="CA43" s="238"/>
      <c r="CB43" s="238"/>
      <c r="CD43" s="639" t="s">
        <v>354</v>
      </c>
      <c r="CE43" s="640"/>
      <c r="CF43" s="640"/>
      <c r="CG43" s="640"/>
      <c r="CH43" s="640"/>
      <c r="CI43" s="640"/>
      <c r="CJ43" s="640"/>
      <c r="CK43" s="640"/>
      <c r="CL43" s="640"/>
      <c r="CM43" s="640"/>
      <c r="CN43" s="640"/>
      <c r="CO43" s="640"/>
      <c r="CP43" s="640"/>
      <c r="CQ43" s="641"/>
      <c r="CR43" s="642">
        <v>17247</v>
      </c>
      <c r="CS43" s="661"/>
      <c r="CT43" s="661"/>
      <c r="CU43" s="661"/>
      <c r="CV43" s="661"/>
      <c r="CW43" s="661"/>
      <c r="CX43" s="661"/>
      <c r="CY43" s="662"/>
      <c r="CZ43" s="645">
        <v>0.1</v>
      </c>
      <c r="DA43" s="663"/>
      <c r="DB43" s="663"/>
      <c r="DC43" s="664"/>
      <c r="DD43" s="648">
        <v>17247</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302</v>
      </c>
      <c r="CE44" s="656"/>
      <c r="CF44" s="639" t="s">
        <v>355</v>
      </c>
      <c r="CG44" s="640"/>
      <c r="CH44" s="640"/>
      <c r="CI44" s="640"/>
      <c r="CJ44" s="640"/>
      <c r="CK44" s="640"/>
      <c r="CL44" s="640"/>
      <c r="CM44" s="640"/>
      <c r="CN44" s="640"/>
      <c r="CO44" s="640"/>
      <c r="CP44" s="640"/>
      <c r="CQ44" s="641"/>
      <c r="CR44" s="642">
        <v>1902214</v>
      </c>
      <c r="CS44" s="643"/>
      <c r="CT44" s="643"/>
      <c r="CU44" s="643"/>
      <c r="CV44" s="643"/>
      <c r="CW44" s="643"/>
      <c r="CX44" s="643"/>
      <c r="CY44" s="644"/>
      <c r="CZ44" s="645">
        <v>5.6</v>
      </c>
      <c r="DA44" s="646"/>
      <c r="DB44" s="646"/>
      <c r="DC44" s="647"/>
      <c r="DD44" s="648">
        <v>98397</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x14ac:dyDescent="0.15">
      <c r="B45" s="240" t="s">
        <v>356</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357</v>
      </c>
      <c r="CG45" s="640"/>
      <c r="CH45" s="640"/>
      <c r="CI45" s="640"/>
      <c r="CJ45" s="640"/>
      <c r="CK45" s="640"/>
      <c r="CL45" s="640"/>
      <c r="CM45" s="640"/>
      <c r="CN45" s="640"/>
      <c r="CO45" s="640"/>
      <c r="CP45" s="640"/>
      <c r="CQ45" s="641"/>
      <c r="CR45" s="642">
        <v>1257592</v>
      </c>
      <c r="CS45" s="661"/>
      <c r="CT45" s="661"/>
      <c r="CU45" s="661"/>
      <c r="CV45" s="661"/>
      <c r="CW45" s="661"/>
      <c r="CX45" s="661"/>
      <c r="CY45" s="662"/>
      <c r="CZ45" s="645">
        <v>3.7</v>
      </c>
      <c r="DA45" s="663"/>
      <c r="DB45" s="663"/>
      <c r="DC45" s="664"/>
      <c r="DD45" s="648">
        <v>19655</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x14ac:dyDescent="0.15">
      <c r="B46" s="241" t="s">
        <v>358</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359</v>
      </c>
      <c r="CG46" s="640"/>
      <c r="CH46" s="640"/>
      <c r="CI46" s="640"/>
      <c r="CJ46" s="640"/>
      <c r="CK46" s="640"/>
      <c r="CL46" s="640"/>
      <c r="CM46" s="640"/>
      <c r="CN46" s="640"/>
      <c r="CO46" s="640"/>
      <c r="CP46" s="640"/>
      <c r="CQ46" s="641"/>
      <c r="CR46" s="642">
        <v>639122</v>
      </c>
      <c r="CS46" s="643"/>
      <c r="CT46" s="643"/>
      <c r="CU46" s="643"/>
      <c r="CV46" s="643"/>
      <c r="CW46" s="643"/>
      <c r="CX46" s="643"/>
      <c r="CY46" s="644"/>
      <c r="CZ46" s="645">
        <v>1.9</v>
      </c>
      <c r="DA46" s="646"/>
      <c r="DB46" s="646"/>
      <c r="DC46" s="647"/>
      <c r="DD46" s="648">
        <v>78617</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x14ac:dyDescent="0.15">
      <c r="B47" s="242" t="s">
        <v>360</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361</v>
      </c>
      <c r="CG47" s="640"/>
      <c r="CH47" s="640"/>
      <c r="CI47" s="640"/>
      <c r="CJ47" s="640"/>
      <c r="CK47" s="640"/>
      <c r="CL47" s="640"/>
      <c r="CM47" s="640"/>
      <c r="CN47" s="640"/>
      <c r="CO47" s="640"/>
      <c r="CP47" s="640"/>
      <c r="CQ47" s="641"/>
      <c r="CR47" s="642">
        <v>184670</v>
      </c>
      <c r="CS47" s="661"/>
      <c r="CT47" s="661"/>
      <c r="CU47" s="661"/>
      <c r="CV47" s="661"/>
      <c r="CW47" s="661"/>
      <c r="CX47" s="661"/>
      <c r="CY47" s="662"/>
      <c r="CZ47" s="645">
        <v>0.5</v>
      </c>
      <c r="DA47" s="663"/>
      <c r="DB47" s="663"/>
      <c r="DC47" s="664"/>
      <c r="DD47" s="648">
        <v>4079</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362</v>
      </c>
      <c r="CG48" s="640"/>
      <c r="CH48" s="640"/>
      <c r="CI48" s="640"/>
      <c r="CJ48" s="640"/>
      <c r="CK48" s="640"/>
      <c r="CL48" s="640"/>
      <c r="CM48" s="640"/>
      <c r="CN48" s="640"/>
      <c r="CO48" s="640"/>
      <c r="CP48" s="640"/>
      <c r="CQ48" s="641"/>
      <c r="CR48" s="642" t="s">
        <v>138</v>
      </c>
      <c r="CS48" s="643"/>
      <c r="CT48" s="643"/>
      <c r="CU48" s="643"/>
      <c r="CV48" s="643"/>
      <c r="CW48" s="643"/>
      <c r="CX48" s="643"/>
      <c r="CY48" s="644"/>
      <c r="CZ48" s="645" t="s">
        <v>138</v>
      </c>
      <c r="DA48" s="646"/>
      <c r="DB48" s="646"/>
      <c r="DC48" s="647"/>
      <c r="DD48" s="648" t="s">
        <v>242</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363</v>
      </c>
      <c r="CE49" s="624"/>
      <c r="CF49" s="624"/>
      <c r="CG49" s="624"/>
      <c r="CH49" s="624"/>
      <c r="CI49" s="624"/>
      <c r="CJ49" s="624"/>
      <c r="CK49" s="624"/>
      <c r="CL49" s="624"/>
      <c r="CM49" s="624"/>
      <c r="CN49" s="624"/>
      <c r="CO49" s="624"/>
      <c r="CP49" s="624"/>
      <c r="CQ49" s="625"/>
      <c r="CR49" s="626">
        <v>33723103</v>
      </c>
      <c r="CS49" s="627"/>
      <c r="CT49" s="627"/>
      <c r="CU49" s="627"/>
      <c r="CV49" s="627"/>
      <c r="CW49" s="627"/>
      <c r="CX49" s="627"/>
      <c r="CY49" s="628"/>
      <c r="CZ49" s="629">
        <v>100</v>
      </c>
      <c r="DA49" s="630"/>
      <c r="DB49" s="630"/>
      <c r="DC49" s="631"/>
      <c r="DD49" s="632">
        <v>18800328</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DFAyxbHnniPfRCigBUJCvicuSetYYERk8lC1I3N3oQwZPjHdnUEg2A82ysMzth6zmzYlQiYUx3mTpH+h1JOUSg==" saltValue="e9XPii/4/PxpsRzt8XthFg=="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55" zoomScaleNormal="5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364</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67" t="s">
        <v>365</v>
      </c>
      <c r="DK2" s="1168"/>
      <c r="DL2" s="1168"/>
      <c r="DM2" s="1168"/>
      <c r="DN2" s="1168"/>
      <c r="DO2" s="1169"/>
      <c r="DP2" s="251"/>
      <c r="DQ2" s="1167" t="s">
        <v>366</v>
      </c>
      <c r="DR2" s="1168"/>
      <c r="DS2" s="1168"/>
      <c r="DT2" s="1168"/>
      <c r="DU2" s="1168"/>
      <c r="DV2" s="1168"/>
      <c r="DW2" s="1168"/>
      <c r="DX2" s="1168"/>
      <c r="DY2" s="1168"/>
      <c r="DZ2" s="1169"/>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20" t="s">
        <v>367</v>
      </c>
      <c r="B4" s="1120"/>
      <c r="C4" s="1120"/>
      <c r="D4" s="1120"/>
      <c r="E4" s="1120"/>
      <c r="F4" s="1120"/>
      <c r="G4" s="1120"/>
      <c r="H4" s="1120"/>
      <c r="I4" s="1120"/>
      <c r="J4" s="1120"/>
      <c r="K4" s="1120"/>
      <c r="L4" s="1120"/>
      <c r="M4" s="1120"/>
      <c r="N4" s="1120"/>
      <c r="O4" s="1120"/>
      <c r="P4" s="1120"/>
      <c r="Q4" s="1120"/>
      <c r="R4" s="1120"/>
      <c r="S4" s="1120"/>
      <c r="T4" s="1120"/>
      <c r="U4" s="1120"/>
      <c r="V4" s="1120"/>
      <c r="W4" s="1120"/>
      <c r="X4" s="1120"/>
      <c r="Y4" s="1120"/>
      <c r="Z4" s="1120"/>
      <c r="AA4" s="1120"/>
      <c r="AB4" s="1120"/>
      <c r="AC4" s="1120"/>
      <c r="AD4" s="1120"/>
      <c r="AE4" s="1120"/>
      <c r="AF4" s="1120"/>
      <c r="AG4" s="1120"/>
      <c r="AH4" s="1120"/>
      <c r="AI4" s="1120"/>
      <c r="AJ4" s="1120"/>
      <c r="AK4" s="1120"/>
      <c r="AL4" s="1120"/>
      <c r="AM4" s="1120"/>
      <c r="AN4" s="1120"/>
      <c r="AO4" s="1120"/>
      <c r="AP4" s="1120"/>
      <c r="AQ4" s="1120"/>
      <c r="AR4" s="1120"/>
      <c r="AS4" s="1120"/>
      <c r="AT4" s="1120"/>
      <c r="AU4" s="1120"/>
      <c r="AV4" s="1120"/>
      <c r="AW4" s="1120"/>
      <c r="AX4" s="1120"/>
      <c r="AY4" s="1120"/>
      <c r="AZ4" s="254"/>
      <c r="BA4" s="254"/>
      <c r="BB4" s="254"/>
      <c r="BC4" s="254"/>
      <c r="BD4" s="254"/>
      <c r="BE4" s="255"/>
      <c r="BF4" s="255"/>
      <c r="BG4" s="255"/>
      <c r="BH4" s="255"/>
      <c r="BI4" s="255"/>
      <c r="BJ4" s="255"/>
      <c r="BK4" s="255"/>
      <c r="BL4" s="255"/>
      <c r="BM4" s="255"/>
      <c r="BN4" s="255"/>
      <c r="BO4" s="255"/>
      <c r="BP4" s="255"/>
      <c r="BQ4" s="254" t="s">
        <v>368</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52" t="s">
        <v>369</v>
      </c>
      <c r="B5" s="1053"/>
      <c r="C5" s="1053"/>
      <c r="D5" s="1053"/>
      <c r="E5" s="1053"/>
      <c r="F5" s="1053"/>
      <c r="G5" s="1053"/>
      <c r="H5" s="1053"/>
      <c r="I5" s="1053"/>
      <c r="J5" s="1053"/>
      <c r="K5" s="1053"/>
      <c r="L5" s="1053"/>
      <c r="M5" s="1053"/>
      <c r="N5" s="1053"/>
      <c r="O5" s="1053"/>
      <c r="P5" s="1054"/>
      <c r="Q5" s="1058" t="s">
        <v>370</v>
      </c>
      <c r="R5" s="1059"/>
      <c r="S5" s="1059"/>
      <c r="T5" s="1059"/>
      <c r="U5" s="1060"/>
      <c r="V5" s="1058" t="s">
        <v>371</v>
      </c>
      <c r="W5" s="1059"/>
      <c r="X5" s="1059"/>
      <c r="Y5" s="1059"/>
      <c r="Z5" s="1060"/>
      <c r="AA5" s="1058" t="s">
        <v>372</v>
      </c>
      <c r="AB5" s="1059"/>
      <c r="AC5" s="1059"/>
      <c r="AD5" s="1059"/>
      <c r="AE5" s="1059"/>
      <c r="AF5" s="1170" t="s">
        <v>373</v>
      </c>
      <c r="AG5" s="1059"/>
      <c r="AH5" s="1059"/>
      <c r="AI5" s="1059"/>
      <c r="AJ5" s="1074"/>
      <c r="AK5" s="1059" t="s">
        <v>374</v>
      </c>
      <c r="AL5" s="1059"/>
      <c r="AM5" s="1059"/>
      <c r="AN5" s="1059"/>
      <c r="AO5" s="1060"/>
      <c r="AP5" s="1058" t="s">
        <v>375</v>
      </c>
      <c r="AQ5" s="1059"/>
      <c r="AR5" s="1059"/>
      <c r="AS5" s="1059"/>
      <c r="AT5" s="1060"/>
      <c r="AU5" s="1058" t="s">
        <v>376</v>
      </c>
      <c r="AV5" s="1059"/>
      <c r="AW5" s="1059"/>
      <c r="AX5" s="1059"/>
      <c r="AY5" s="1074"/>
      <c r="AZ5" s="258"/>
      <c r="BA5" s="258"/>
      <c r="BB5" s="258"/>
      <c r="BC5" s="258"/>
      <c r="BD5" s="258"/>
      <c r="BE5" s="259"/>
      <c r="BF5" s="259"/>
      <c r="BG5" s="259"/>
      <c r="BH5" s="259"/>
      <c r="BI5" s="259"/>
      <c r="BJ5" s="259"/>
      <c r="BK5" s="259"/>
      <c r="BL5" s="259"/>
      <c r="BM5" s="259"/>
      <c r="BN5" s="259"/>
      <c r="BO5" s="259"/>
      <c r="BP5" s="259"/>
      <c r="BQ5" s="1052" t="s">
        <v>377</v>
      </c>
      <c r="BR5" s="1053"/>
      <c r="BS5" s="1053"/>
      <c r="BT5" s="1053"/>
      <c r="BU5" s="1053"/>
      <c r="BV5" s="1053"/>
      <c r="BW5" s="1053"/>
      <c r="BX5" s="1053"/>
      <c r="BY5" s="1053"/>
      <c r="BZ5" s="1053"/>
      <c r="CA5" s="1053"/>
      <c r="CB5" s="1053"/>
      <c r="CC5" s="1053"/>
      <c r="CD5" s="1053"/>
      <c r="CE5" s="1053"/>
      <c r="CF5" s="1053"/>
      <c r="CG5" s="1054"/>
      <c r="CH5" s="1058" t="s">
        <v>378</v>
      </c>
      <c r="CI5" s="1059"/>
      <c r="CJ5" s="1059"/>
      <c r="CK5" s="1059"/>
      <c r="CL5" s="1060"/>
      <c r="CM5" s="1058" t="s">
        <v>379</v>
      </c>
      <c r="CN5" s="1059"/>
      <c r="CO5" s="1059"/>
      <c r="CP5" s="1059"/>
      <c r="CQ5" s="1060"/>
      <c r="CR5" s="1058" t="s">
        <v>380</v>
      </c>
      <c r="CS5" s="1059"/>
      <c r="CT5" s="1059"/>
      <c r="CU5" s="1059"/>
      <c r="CV5" s="1060"/>
      <c r="CW5" s="1058" t="s">
        <v>381</v>
      </c>
      <c r="CX5" s="1059"/>
      <c r="CY5" s="1059"/>
      <c r="CZ5" s="1059"/>
      <c r="DA5" s="1060"/>
      <c r="DB5" s="1058" t="s">
        <v>382</v>
      </c>
      <c r="DC5" s="1059"/>
      <c r="DD5" s="1059"/>
      <c r="DE5" s="1059"/>
      <c r="DF5" s="1060"/>
      <c r="DG5" s="1155" t="s">
        <v>383</v>
      </c>
      <c r="DH5" s="1156"/>
      <c r="DI5" s="1156"/>
      <c r="DJ5" s="1156"/>
      <c r="DK5" s="1157"/>
      <c r="DL5" s="1155" t="s">
        <v>384</v>
      </c>
      <c r="DM5" s="1156"/>
      <c r="DN5" s="1156"/>
      <c r="DO5" s="1156"/>
      <c r="DP5" s="1157"/>
      <c r="DQ5" s="1058" t="s">
        <v>385</v>
      </c>
      <c r="DR5" s="1059"/>
      <c r="DS5" s="1059"/>
      <c r="DT5" s="1059"/>
      <c r="DU5" s="1060"/>
      <c r="DV5" s="1058" t="s">
        <v>376</v>
      </c>
      <c r="DW5" s="1059"/>
      <c r="DX5" s="1059"/>
      <c r="DY5" s="1059"/>
      <c r="DZ5" s="1074"/>
      <c r="EA5" s="256"/>
    </row>
    <row r="6" spans="1:131" s="257" customFormat="1" ht="26.25" customHeight="1" thickBot="1" x14ac:dyDescent="0.2">
      <c r="A6" s="1055"/>
      <c r="B6" s="1056"/>
      <c r="C6" s="1056"/>
      <c r="D6" s="1056"/>
      <c r="E6" s="1056"/>
      <c r="F6" s="1056"/>
      <c r="G6" s="1056"/>
      <c r="H6" s="1056"/>
      <c r="I6" s="1056"/>
      <c r="J6" s="1056"/>
      <c r="K6" s="1056"/>
      <c r="L6" s="1056"/>
      <c r="M6" s="1056"/>
      <c r="N6" s="1056"/>
      <c r="O6" s="1056"/>
      <c r="P6" s="1057"/>
      <c r="Q6" s="1061"/>
      <c r="R6" s="1062"/>
      <c r="S6" s="1062"/>
      <c r="T6" s="1062"/>
      <c r="U6" s="1063"/>
      <c r="V6" s="1061"/>
      <c r="W6" s="1062"/>
      <c r="X6" s="1062"/>
      <c r="Y6" s="1062"/>
      <c r="Z6" s="1063"/>
      <c r="AA6" s="1061"/>
      <c r="AB6" s="1062"/>
      <c r="AC6" s="1062"/>
      <c r="AD6" s="1062"/>
      <c r="AE6" s="1062"/>
      <c r="AF6" s="1171"/>
      <c r="AG6" s="1062"/>
      <c r="AH6" s="1062"/>
      <c r="AI6" s="1062"/>
      <c r="AJ6" s="1075"/>
      <c r="AK6" s="1062"/>
      <c r="AL6" s="1062"/>
      <c r="AM6" s="1062"/>
      <c r="AN6" s="1062"/>
      <c r="AO6" s="1063"/>
      <c r="AP6" s="1061"/>
      <c r="AQ6" s="1062"/>
      <c r="AR6" s="1062"/>
      <c r="AS6" s="1062"/>
      <c r="AT6" s="1063"/>
      <c r="AU6" s="1061"/>
      <c r="AV6" s="1062"/>
      <c r="AW6" s="1062"/>
      <c r="AX6" s="1062"/>
      <c r="AY6" s="1075"/>
      <c r="AZ6" s="254"/>
      <c r="BA6" s="254"/>
      <c r="BB6" s="254"/>
      <c r="BC6" s="254"/>
      <c r="BD6" s="254"/>
      <c r="BE6" s="255"/>
      <c r="BF6" s="255"/>
      <c r="BG6" s="255"/>
      <c r="BH6" s="255"/>
      <c r="BI6" s="255"/>
      <c r="BJ6" s="255"/>
      <c r="BK6" s="255"/>
      <c r="BL6" s="255"/>
      <c r="BM6" s="255"/>
      <c r="BN6" s="255"/>
      <c r="BO6" s="255"/>
      <c r="BP6" s="255"/>
      <c r="BQ6" s="1055"/>
      <c r="BR6" s="1056"/>
      <c r="BS6" s="1056"/>
      <c r="BT6" s="1056"/>
      <c r="BU6" s="1056"/>
      <c r="BV6" s="1056"/>
      <c r="BW6" s="1056"/>
      <c r="BX6" s="1056"/>
      <c r="BY6" s="1056"/>
      <c r="BZ6" s="1056"/>
      <c r="CA6" s="1056"/>
      <c r="CB6" s="1056"/>
      <c r="CC6" s="1056"/>
      <c r="CD6" s="1056"/>
      <c r="CE6" s="1056"/>
      <c r="CF6" s="1056"/>
      <c r="CG6" s="1057"/>
      <c r="CH6" s="1061"/>
      <c r="CI6" s="1062"/>
      <c r="CJ6" s="1062"/>
      <c r="CK6" s="1062"/>
      <c r="CL6" s="1063"/>
      <c r="CM6" s="1061"/>
      <c r="CN6" s="1062"/>
      <c r="CO6" s="1062"/>
      <c r="CP6" s="1062"/>
      <c r="CQ6" s="1063"/>
      <c r="CR6" s="1061"/>
      <c r="CS6" s="1062"/>
      <c r="CT6" s="1062"/>
      <c r="CU6" s="1062"/>
      <c r="CV6" s="1063"/>
      <c r="CW6" s="1061"/>
      <c r="CX6" s="1062"/>
      <c r="CY6" s="1062"/>
      <c r="CZ6" s="1062"/>
      <c r="DA6" s="1063"/>
      <c r="DB6" s="1061"/>
      <c r="DC6" s="1062"/>
      <c r="DD6" s="1062"/>
      <c r="DE6" s="1062"/>
      <c r="DF6" s="1063"/>
      <c r="DG6" s="1158"/>
      <c r="DH6" s="1159"/>
      <c r="DI6" s="1159"/>
      <c r="DJ6" s="1159"/>
      <c r="DK6" s="1160"/>
      <c r="DL6" s="1158"/>
      <c r="DM6" s="1159"/>
      <c r="DN6" s="1159"/>
      <c r="DO6" s="1159"/>
      <c r="DP6" s="1160"/>
      <c r="DQ6" s="1061"/>
      <c r="DR6" s="1062"/>
      <c r="DS6" s="1062"/>
      <c r="DT6" s="1062"/>
      <c r="DU6" s="1063"/>
      <c r="DV6" s="1061"/>
      <c r="DW6" s="1062"/>
      <c r="DX6" s="1062"/>
      <c r="DY6" s="1062"/>
      <c r="DZ6" s="1075"/>
      <c r="EA6" s="256"/>
    </row>
    <row r="7" spans="1:131" s="257" customFormat="1" ht="26.25" customHeight="1" thickTop="1" x14ac:dyDescent="0.15">
      <c r="A7" s="260">
        <v>1</v>
      </c>
      <c r="B7" s="1107" t="s">
        <v>386</v>
      </c>
      <c r="C7" s="1108"/>
      <c r="D7" s="1108"/>
      <c r="E7" s="1108"/>
      <c r="F7" s="1108"/>
      <c r="G7" s="1108"/>
      <c r="H7" s="1108"/>
      <c r="I7" s="1108"/>
      <c r="J7" s="1108"/>
      <c r="K7" s="1108"/>
      <c r="L7" s="1108"/>
      <c r="M7" s="1108"/>
      <c r="N7" s="1108"/>
      <c r="O7" s="1108"/>
      <c r="P7" s="1109"/>
      <c r="Q7" s="1161">
        <v>34787</v>
      </c>
      <c r="R7" s="1162"/>
      <c r="S7" s="1162"/>
      <c r="T7" s="1162"/>
      <c r="U7" s="1162"/>
      <c r="V7" s="1162">
        <v>33636</v>
      </c>
      <c r="W7" s="1162"/>
      <c r="X7" s="1162"/>
      <c r="Y7" s="1162"/>
      <c r="Z7" s="1162"/>
      <c r="AA7" s="1162">
        <v>1151</v>
      </c>
      <c r="AB7" s="1162"/>
      <c r="AC7" s="1162"/>
      <c r="AD7" s="1162"/>
      <c r="AE7" s="1163"/>
      <c r="AF7" s="1164">
        <v>1108</v>
      </c>
      <c r="AG7" s="1165"/>
      <c r="AH7" s="1165"/>
      <c r="AI7" s="1165"/>
      <c r="AJ7" s="1166"/>
      <c r="AK7" s="1148">
        <v>417</v>
      </c>
      <c r="AL7" s="1149"/>
      <c r="AM7" s="1149"/>
      <c r="AN7" s="1149"/>
      <c r="AO7" s="1149"/>
      <c r="AP7" s="1149">
        <v>29451</v>
      </c>
      <c r="AQ7" s="1149"/>
      <c r="AR7" s="1149"/>
      <c r="AS7" s="1149"/>
      <c r="AT7" s="1149"/>
      <c r="AU7" s="1150"/>
      <c r="AV7" s="1150"/>
      <c r="AW7" s="1150"/>
      <c r="AX7" s="1150"/>
      <c r="AY7" s="1151"/>
      <c r="AZ7" s="254"/>
      <c r="BA7" s="254"/>
      <c r="BB7" s="254"/>
      <c r="BC7" s="254"/>
      <c r="BD7" s="254"/>
      <c r="BE7" s="255"/>
      <c r="BF7" s="255"/>
      <c r="BG7" s="255"/>
      <c r="BH7" s="255"/>
      <c r="BI7" s="255"/>
      <c r="BJ7" s="255"/>
      <c r="BK7" s="255"/>
      <c r="BL7" s="255"/>
      <c r="BM7" s="255"/>
      <c r="BN7" s="255"/>
      <c r="BO7" s="255"/>
      <c r="BP7" s="255"/>
      <c r="BQ7" s="261">
        <v>1</v>
      </c>
      <c r="BR7" s="262"/>
      <c r="BS7" s="1152" t="s">
        <v>584</v>
      </c>
      <c r="BT7" s="1153"/>
      <c r="BU7" s="1153"/>
      <c r="BV7" s="1153"/>
      <c r="BW7" s="1153"/>
      <c r="BX7" s="1153"/>
      <c r="BY7" s="1153"/>
      <c r="BZ7" s="1153"/>
      <c r="CA7" s="1153"/>
      <c r="CB7" s="1153"/>
      <c r="CC7" s="1153"/>
      <c r="CD7" s="1153"/>
      <c r="CE7" s="1153"/>
      <c r="CF7" s="1153"/>
      <c r="CG7" s="1154"/>
      <c r="CH7" s="1145">
        <v>-3</v>
      </c>
      <c r="CI7" s="1146"/>
      <c r="CJ7" s="1146"/>
      <c r="CK7" s="1146"/>
      <c r="CL7" s="1147"/>
      <c r="CM7" s="1145">
        <v>171</v>
      </c>
      <c r="CN7" s="1146"/>
      <c r="CO7" s="1146"/>
      <c r="CP7" s="1146"/>
      <c r="CQ7" s="1147"/>
      <c r="CR7" s="1145">
        <v>100</v>
      </c>
      <c r="CS7" s="1146"/>
      <c r="CT7" s="1146"/>
      <c r="CU7" s="1146"/>
      <c r="CV7" s="1147"/>
      <c r="CW7" s="1145" t="s">
        <v>585</v>
      </c>
      <c r="CX7" s="1146"/>
      <c r="CY7" s="1146"/>
      <c r="CZ7" s="1146"/>
      <c r="DA7" s="1147"/>
      <c r="DB7" s="1145" t="s">
        <v>591</v>
      </c>
      <c r="DC7" s="1146"/>
      <c r="DD7" s="1146"/>
      <c r="DE7" s="1146"/>
      <c r="DF7" s="1147"/>
      <c r="DG7" s="1145" t="s">
        <v>591</v>
      </c>
      <c r="DH7" s="1146"/>
      <c r="DI7" s="1146"/>
      <c r="DJ7" s="1146"/>
      <c r="DK7" s="1147"/>
      <c r="DL7" s="1145" t="s">
        <v>591</v>
      </c>
      <c r="DM7" s="1146"/>
      <c r="DN7" s="1146"/>
      <c r="DO7" s="1146"/>
      <c r="DP7" s="1147"/>
      <c r="DQ7" s="1145" t="s">
        <v>591</v>
      </c>
      <c r="DR7" s="1146"/>
      <c r="DS7" s="1146"/>
      <c r="DT7" s="1146"/>
      <c r="DU7" s="1147"/>
      <c r="DV7" s="1172"/>
      <c r="DW7" s="1173"/>
      <c r="DX7" s="1173"/>
      <c r="DY7" s="1173"/>
      <c r="DZ7" s="1174"/>
      <c r="EA7" s="256"/>
    </row>
    <row r="8" spans="1:131" s="257" customFormat="1" ht="26.25" customHeight="1" x14ac:dyDescent="0.15">
      <c r="A8" s="263">
        <v>2</v>
      </c>
      <c r="B8" s="1094" t="s">
        <v>387</v>
      </c>
      <c r="C8" s="1095"/>
      <c r="D8" s="1095"/>
      <c r="E8" s="1095"/>
      <c r="F8" s="1095"/>
      <c r="G8" s="1095"/>
      <c r="H8" s="1095"/>
      <c r="I8" s="1095"/>
      <c r="J8" s="1095"/>
      <c r="K8" s="1095"/>
      <c r="L8" s="1095"/>
      <c r="M8" s="1095"/>
      <c r="N8" s="1095"/>
      <c r="O8" s="1095"/>
      <c r="P8" s="1096"/>
      <c r="Q8" s="1100">
        <v>19</v>
      </c>
      <c r="R8" s="1101"/>
      <c r="S8" s="1101"/>
      <c r="T8" s="1101"/>
      <c r="U8" s="1101"/>
      <c r="V8" s="1101">
        <v>13</v>
      </c>
      <c r="W8" s="1101"/>
      <c r="X8" s="1101"/>
      <c r="Y8" s="1101"/>
      <c r="Z8" s="1101"/>
      <c r="AA8" s="1101">
        <v>6</v>
      </c>
      <c r="AB8" s="1101"/>
      <c r="AC8" s="1101"/>
      <c r="AD8" s="1101"/>
      <c r="AE8" s="1102"/>
      <c r="AF8" s="1076">
        <v>6</v>
      </c>
      <c r="AG8" s="1077"/>
      <c r="AH8" s="1077"/>
      <c r="AI8" s="1077"/>
      <c r="AJ8" s="1078"/>
      <c r="AK8" s="1143" t="s">
        <v>591</v>
      </c>
      <c r="AL8" s="1144"/>
      <c r="AM8" s="1144"/>
      <c r="AN8" s="1144"/>
      <c r="AO8" s="1144"/>
      <c r="AP8" s="1144" t="s">
        <v>591</v>
      </c>
      <c r="AQ8" s="1144"/>
      <c r="AR8" s="1144"/>
      <c r="AS8" s="1144"/>
      <c r="AT8" s="1144"/>
      <c r="AU8" s="1141"/>
      <c r="AV8" s="1141"/>
      <c r="AW8" s="1141"/>
      <c r="AX8" s="1141"/>
      <c r="AY8" s="1142"/>
      <c r="AZ8" s="254"/>
      <c r="BA8" s="254"/>
      <c r="BB8" s="254"/>
      <c r="BC8" s="254"/>
      <c r="BD8" s="254"/>
      <c r="BE8" s="255"/>
      <c r="BF8" s="255"/>
      <c r="BG8" s="255"/>
      <c r="BH8" s="255"/>
      <c r="BI8" s="255"/>
      <c r="BJ8" s="255"/>
      <c r="BK8" s="255"/>
      <c r="BL8" s="255"/>
      <c r="BM8" s="255"/>
      <c r="BN8" s="255"/>
      <c r="BO8" s="255"/>
      <c r="BP8" s="255"/>
      <c r="BQ8" s="264">
        <v>2</v>
      </c>
      <c r="BR8" s="265"/>
      <c r="BS8" s="1071"/>
      <c r="BT8" s="1072"/>
      <c r="BU8" s="1072"/>
      <c r="BV8" s="1072"/>
      <c r="BW8" s="1072"/>
      <c r="BX8" s="1072"/>
      <c r="BY8" s="1072"/>
      <c r="BZ8" s="1072"/>
      <c r="CA8" s="1072"/>
      <c r="CB8" s="1072"/>
      <c r="CC8" s="1072"/>
      <c r="CD8" s="1072"/>
      <c r="CE8" s="1072"/>
      <c r="CF8" s="1072"/>
      <c r="CG8" s="1073"/>
      <c r="CH8" s="1046"/>
      <c r="CI8" s="1047"/>
      <c r="CJ8" s="1047"/>
      <c r="CK8" s="1047"/>
      <c r="CL8" s="1048"/>
      <c r="CM8" s="1046"/>
      <c r="CN8" s="1047"/>
      <c r="CO8" s="1047"/>
      <c r="CP8" s="1047"/>
      <c r="CQ8" s="1048"/>
      <c r="CR8" s="1046"/>
      <c r="CS8" s="1047"/>
      <c r="CT8" s="1047"/>
      <c r="CU8" s="1047"/>
      <c r="CV8" s="1048"/>
      <c r="CW8" s="1046"/>
      <c r="CX8" s="1047"/>
      <c r="CY8" s="1047"/>
      <c r="CZ8" s="1047"/>
      <c r="DA8" s="1048"/>
      <c r="DB8" s="1046"/>
      <c r="DC8" s="1047"/>
      <c r="DD8" s="1047"/>
      <c r="DE8" s="1047"/>
      <c r="DF8" s="1048"/>
      <c r="DG8" s="1046"/>
      <c r="DH8" s="1047"/>
      <c r="DI8" s="1047"/>
      <c r="DJ8" s="1047"/>
      <c r="DK8" s="1048"/>
      <c r="DL8" s="1046"/>
      <c r="DM8" s="1047"/>
      <c r="DN8" s="1047"/>
      <c r="DO8" s="1047"/>
      <c r="DP8" s="1048"/>
      <c r="DQ8" s="1046"/>
      <c r="DR8" s="1047"/>
      <c r="DS8" s="1047"/>
      <c r="DT8" s="1047"/>
      <c r="DU8" s="1048"/>
      <c r="DV8" s="1049"/>
      <c r="DW8" s="1050"/>
      <c r="DX8" s="1050"/>
      <c r="DY8" s="1050"/>
      <c r="DZ8" s="1051"/>
      <c r="EA8" s="256"/>
    </row>
    <row r="9" spans="1:131" s="257" customFormat="1" ht="26.25" customHeight="1" x14ac:dyDescent="0.15">
      <c r="A9" s="263">
        <v>3</v>
      </c>
      <c r="B9" s="1094" t="s">
        <v>388</v>
      </c>
      <c r="C9" s="1095"/>
      <c r="D9" s="1095"/>
      <c r="E9" s="1095"/>
      <c r="F9" s="1095"/>
      <c r="G9" s="1095"/>
      <c r="H9" s="1095"/>
      <c r="I9" s="1095"/>
      <c r="J9" s="1095"/>
      <c r="K9" s="1095"/>
      <c r="L9" s="1095"/>
      <c r="M9" s="1095"/>
      <c r="N9" s="1095"/>
      <c r="O9" s="1095"/>
      <c r="P9" s="1096"/>
      <c r="Q9" s="1100">
        <v>32</v>
      </c>
      <c r="R9" s="1101"/>
      <c r="S9" s="1101"/>
      <c r="T9" s="1101"/>
      <c r="U9" s="1101"/>
      <c r="V9" s="1101">
        <v>26</v>
      </c>
      <c r="W9" s="1101"/>
      <c r="X9" s="1101"/>
      <c r="Y9" s="1101"/>
      <c r="Z9" s="1101"/>
      <c r="AA9" s="1101">
        <v>6</v>
      </c>
      <c r="AB9" s="1101"/>
      <c r="AC9" s="1101"/>
      <c r="AD9" s="1101"/>
      <c r="AE9" s="1102"/>
      <c r="AF9" s="1076">
        <v>6</v>
      </c>
      <c r="AG9" s="1077"/>
      <c r="AH9" s="1077"/>
      <c r="AI9" s="1077"/>
      <c r="AJ9" s="1078"/>
      <c r="AK9" s="1143">
        <v>16</v>
      </c>
      <c r="AL9" s="1144"/>
      <c r="AM9" s="1144"/>
      <c r="AN9" s="1144"/>
      <c r="AO9" s="1144"/>
      <c r="AP9" s="1144" t="s">
        <v>591</v>
      </c>
      <c r="AQ9" s="1144"/>
      <c r="AR9" s="1144"/>
      <c r="AS9" s="1144"/>
      <c r="AT9" s="1144"/>
      <c r="AU9" s="1141"/>
      <c r="AV9" s="1141"/>
      <c r="AW9" s="1141"/>
      <c r="AX9" s="1141"/>
      <c r="AY9" s="1142"/>
      <c r="AZ9" s="254"/>
      <c r="BA9" s="254"/>
      <c r="BB9" s="254"/>
      <c r="BC9" s="254"/>
      <c r="BD9" s="254"/>
      <c r="BE9" s="255"/>
      <c r="BF9" s="255"/>
      <c r="BG9" s="255"/>
      <c r="BH9" s="255"/>
      <c r="BI9" s="255"/>
      <c r="BJ9" s="255"/>
      <c r="BK9" s="255"/>
      <c r="BL9" s="255"/>
      <c r="BM9" s="255"/>
      <c r="BN9" s="255"/>
      <c r="BO9" s="255"/>
      <c r="BP9" s="255"/>
      <c r="BQ9" s="264">
        <v>3</v>
      </c>
      <c r="BR9" s="265"/>
      <c r="BS9" s="1071"/>
      <c r="BT9" s="1072"/>
      <c r="BU9" s="1072"/>
      <c r="BV9" s="1072"/>
      <c r="BW9" s="1072"/>
      <c r="BX9" s="1072"/>
      <c r="BY9" s="1072"/>
      <c r="BZ9" s="1072"/>
      <c r="CA9" s="1072"/>
      <c r="CB9" s="1072"/>
      <c r="CC9" s="1072"/>
      <c r="CD9" s="1072"/>
      <c r="CE9" s="1072"/>
      <c r="CF9" s="1072"/>
      <c r="CG9" s="1073"/>
      <c r="CH9" s="1046"/>
      <c r="CI9" s="1047"/>
      <c r="CJ9" s="1047"/>
      <c r="CK9" s="1047"/>
      <c r="CL9" s="1048"/>
      <c r="CM9" s="1046"/>
      <c r="CN9" s="1047"/>
      <c r="CO9" s="1047"/>
      <c r="CP9" s="1047"/>
      <c r="CQ9" s="1048"/>
      <c r="CR9" s="1046"/>
      <c r="CS9" s="1047"/>
      <c r="CT9" s="1047"/>
      <c r="CU9" s="1047"/>
      <c r="CV9" s="1048"/>
      <c r="CW9" s="1046"/>
      <c r="CX9" s="1047"/>
      <c r="CY9" s="1047"/>
      <c r="CZ9" s="1047"/>
      <c r="DA9" s="1048"/>
      <c r="DB9" s="1046"/>
      <c r="DC9" s="1047"/>
      <c r="DD9" s="1047"/>
      <c r="DE9" s="1047"/>
      <c r="DF9" s="1048"/>
      <c r="DG9" s="1046"/>
      <c r="DH9" s="1047"/>
      <c r="DI9" s="1047"/>
      <c r="DJ9" s="1047"/>
      <c r="DK9" s="1048"/>
      <c r="DL9" s="1046"/>
      <c r="DM9" s="1047"/>
      <c r="DN9" s="1047"/>
      <c r="DO9" s="1047"/>
      <c r="DP9" s="1048"/>
      <c r="DQ9" s="1046"/>
      <c r="DR9" s="1047"/>
      <c r="DS9" s="1047"/>
      <c r="DT9" s="1047"/>
      <c r="DU9" s="1048"/>
      <c r="DV9" s="1049"/>
      <c r="DW9" s="1050"/>
      <c r="DX9" s="1050"/>
      <c r="DY9" s="1050"/>
      <c r="DZ9" s="1051"/>
      <c r="EA9" s="256"/>
    </row>
    <row r="10" spans="1:131" s="257" customFormat="1" ht="26.25" customHeight="1" x14ac:dyDescent="0.15">
      <c r="A10" s="263">
        <v>4</v>
      </c>
      <c r="B10" s="1094" t="s">
        <v>389</v>
      </c>
      <c r="C10" s="1095"/>
      <c r="D10" s="1095"/>
      <c r="E10" s="1095"/>
      <c r="F10" s="1095"/>
      <c r="G10" s="1095"/>
      <c r="H10" s="1095"/>
      <c r="I10" s="1095"/>
      <c r="J10" s="1095"/>
      <c r="K10" s="1095"/>
      <c r="L10" s="1095"/>
      <c r="M10" s="1095"/>
      <c r="N10" s="1095"/>
      <c r="O10" s="1095"/>
      <c r="P10" s="1096"/>
      <c r="Q10" s="1100">
        <v>179</v>
      </c>
      <c r="R10" s="1101"/>
      <c r="S10" s="1101"/>
      <c r="T10" s="1101"/>
      <c r="U10" s="1101"/>
      <c r="V10" s="1101">
        <v>176</v>
      </c>
      <c r="W10" s="1101"/>
      <c r="X10" s="1101"/>
      <c r="Y10" s="1101"/>
      <c r="Z10" s="1101"/>
      <c r="AA10" s="1101">
        <v>3</v>
      </c>
      <c r="AB10" s="1101"/>
      <c r="AC10" s="1101"/>
      <c r="AD10" s="1101"/>
      <c r="AE10" s="1102"/>
      <c r="AF10" s="1076">
        <v>3</v>
      </c>
      <c r="AG10" s="1077"/>
      <c r="AH10" s="1077"/>
      <c r="AI10" s="1077"/>
      <c r="AJ10" s="1078"/>
      <c r="AK10" s="1143">
        <v>129</v>
      </c>
      <c r="AL10" s="1144"/>
      <c r="AM10" s="1144"/>
      <c r="AN10" s="1144"/>
      <c r="AO10" s="1144"/>
      <c r="AP10" s="1144">
        <v>533</v>
      </c>
      <c r="AQ10" s="1144"/>
      <c r="AR10" s="1144"/>
      <c r="AS10" s="1144"/>
      <c r="AT10" s="1144"/>
      <c r="AU10" s="1141"/>
      <c r="AV10" s="1141"/>
      <c r="AW10" s="1141"/>
      <c r="AX10" s="1141"/>
      <c r="AY10" s="1142"/>
      <c r="AZ10" s="254"/>
      <c r="BA10" s="254"/>
      <c r="BB10" s="254"/>
      <c r="BC10" s="254"/>
      <c r="BD10" s="254"/>
      <c r="BE10" s="255"/>
      <c r="BF10" s="255"/>
      <c r="BG10" s="255"/>
      <c r="BH10" s="255"/>
      <c r="BI10" s="255"/>
      <c r="BJ10" s="255"/>
      <c r="BK10" s="255"/>
      <c r="BL10" s="255"/>
      <c r="BM10" s="255"/>
      <c r="BN10" s="255"/>
      <c r="BO10" s="255"/>
      <c r="BP10" s="255"/>
      <c r="BQ10" s="264">
        <v>4</v>
      </c>
      <c r="BR10" s="265"/>
      <c r="BS10" s="1071"/>
      <c r="BT10" s="1072"/>
      <c r="BU10" s="1072"/>
      <c r="BV10" s="1072"/>
      <c r="BW10" s="1072"/>
      <c r="BX10" s="1072"/>
      <c r="BY10" s="1072"/>
      <c r="BZ10" s="1072"/>
      <c r="CA10" s="1072"/>
      <c r="CB10" s="1072"/>
      <c r="CC10" s="1072"/>
      <c r="CD10" s="1072"/>
      <c r="CE10" s="1072"/>
      <c r="CF10" s="1072"/>
      <c r="CG10" s="1073"/>
      <c r="CH10" s="1046"/>
      <c r="CI10" s="1047"/>
      <c r="CJ10" s="1047"/>
      <c r="CK10" s="1047"/>
      <c r="CL10" s="1048"/>
      <c r="CM10" s="1046"/>
      <c r="CN10" s="1047"/>
      <c r="CO10" s="1047"/>
      <c r="CP10" s="1047"/>
      <c r="CQ10" s="1048"/>
      <c r="CR10" s="1046"/>
      <c r="CS10" s="1047"/>
      <c r="CT10" s="1047"/>
      <c r="CU10" s="1047"/>
      <c r="CV10" s="1048"/>
      <c r="CW10" s="1046"/>
      <c r="CX10" s="1047"/>
      <c r="CY10" s="1047"/>
      <c r="CZ10" s="1047"/>
      <c r="DA10" s="1048"/>
      <c r="DB10" s="1046"/>
      <c r="DC10" s="1047"/>
      <c r="DD10" s="1047"/>
      <c r="DE10" s="1047"/>
      <c r="DF10" s="1048"/>
      <c r="DG10" s="1046"/>
      <c r="DH10" s="1047"/>
      <c r="DI10" s="1047"/>
      <c r="DJ10" s="1047"/>
      <c r="DK10" s="1048"/>
      <c r="DL10" s="1046"/>
      <c r="DM10" s="1047"/>
      <c r="DN10" s="1047"/>
      <c r="DO10" s="1047"/>
      <c r="DP10" s="1048"/>
      <c r="DQ10" s="1046"/>
      <c r="DR10" s="1047"/>
      <c r="DS10" s="1047"/>
      <c r="DT10" s="1047"/>
      <c r="DU10" s="1048"/>
      <c r="DV10" s="1049"/>
      <c r="DW10" s="1050"/>
      <c r="DX10" s="1050"/>
      <c r="DY10" s="1050"/>
      <c r="DZ10" s="1051"/>
      <c r="EA10" s="256"/>
    </row>
    <row r="11" spans="1:131" s="257" customFormat="1" ht="26.25" customHeight="1" x14ac:dyDescent="0.15">
      <c r="A11" s="263">
        <v>5</v>
      </c>
      <c r="B11" s="1094"/>
      <c r="C11" s="1095"/>
      <c r="D11" s="1095"/>
      <c r="E11" s="1095"/>
      <c r="F11" s="1095"/>
      <c r="G11" s="1095"/>
      <c r="H11" s="1095"/>
      <c r="I11" s="1095"/>
      <c r="J11" s="1095"/>
      <c r="K11" s="1095"/>
      <c r="L11" s="1095"/>
      <c r="M11" s="1095"/>
      <c r="N11" s="1095"/>
      <c r="O11" s="1095"/>
      <c r="P11" s="1096"/>
      <c r="Q11" s="1100"/>
      <c r="R11" s="1101"/>
      <c r="S11" s="1101"/>
      <c r="T11" s="1101"/>
      <c r="U11" s="1101"/>
      <c r="V11" s="1101"/>
      <c r="W11" s="1101"/>
      <c r="X11" s="1101"/>
      <c r="Y11" s="1101"/>
      <c r="Z11" s="1101"/>
      <c r="AA11" s="1101"/>
      <c r="AB11" s="1101"/>
      <c r="AC11" s="1101"/>
      <c r="AD11" s="1101"/>
      <c r="AE11" s="1102"/>
      <c r="AF11" s="1076"/>
      <c r="AG11" s="1077"/>
      <c r="AH11" s="1077"/>
      <c r="AI11" s="1077"/>
      <c r="AJ11" s="1078"/>
      <c r="AK11" s="1143"/>
      <c r="AL11" s="1144"/>
      <c r="AM11" s="1144"/>
      <c r="AN11" s="1144"/>
      <c r="AO11" s="1144"/>
      <c r="AP11" s="1144"/>
      <c r="AQ11" s="1144"/>
      <c r="AR11" s="1144"/>
      <c r="AS11" s="1144"/>
      <c r="AT11" s="1144"/>
      <c r="AU11" s="1141"/>
      <c r="AV11" s="1141"/>
      <c r="AW11" s="1141"/>
      <c r="AX11" s="1141"/>
      <c r="AY11" s="1142"/>
      <c r="AZ11" s="254"/>
      <c r="BA11" s="254"/>
      <c r="BB11" s="254"/>
      <c r="BC11" s="254"/>
      <c r="BD11" s="254"/>
      <c r="BE11" s="255"/>
      <c r="BF11" s="255"/>
      <c r="BG11" s="255"/>
      <c r="BH11" s="255"/>
      <c r="BI11" s="255"/>
      <c r="BJ11" s="255"/>
      <c r="BK11" s="255"/>
      <c r="BL11" s="255"/>
      <c r="BM11" s="255"/>
      <c r="BN11" s="255"/>
      <c r="BO11" s="255"/>
      <c r="BP11" s="255"/>
      <c r="BQ11" s="264">
        <v>5</v>
      </c>
      <c r="BR11" s="265"/>
      <c r="BS11" s="1071"/>
      <c r="BT11" s="1072"/>
      <c r="BU11" s="1072"/>
      <c r="BV11" s="1072"/>
      <c r="BW11" s="1072"/>
      <c r="BX11" s="1072"/>
      <c r="BY11" s="1072"/>
      <c r="BZ11" s="1072"/>
      <c r="CA11" s="1072"/>
      <c r="CB11" s="1072"/>
      <c r="CC11" s="1072"/>
      <c r="CD11" s="1072"/>
      <c r="CE11" s="1072"/>
      <c r="CF11" s="1072"/>
      <c r="CG11" s="1073"/>
      <c r="CH11" s="1046"/>
      <c r="CI11" s="1047"/>
      <c r="CJ11" s="1047"/>
      <c r="CK11" s="1047"/>
      <c r="CL11" s="1048"/>
      <c r="CM11" s="1046"/>
      <c r="CN11" s="1047"/>
      <c r="CO11" s="1047"/>
      <c r="CP11" s="1047"/>
      <c r="CQ11" s="1048"/>
      <c r="CR11" s="1046"/>
      <c r="CS11" s="1047"/>
      <c r="CT11" s="1047"/>
      <c r="CU11" s="1047"/>
      <c r="CV11" s="1048"/>
      <c r="CW11" s="1046"/>
      <c r="CX11" s="1047"/>
      <c r="CY11" s="1047"/>
      <c r="CZ11" s="1047"/>
      <c r="DA11" s="1048"/>
      <c r="DB11" s="1046"/>
      <c r="DC11" s="1047"/>
      <c r="DD11" s="1047"/>
      <c r="DE11" s="1047"/>
      <c r="DF11" s="1048"/>
      <c r="DG11" s="1046"/>
      <c r="DH11" s="1047"/>
      <c r="DI11" s="1047"/>
      <c r="DJ11" s="1047"/>
      <c r="DK11" s="1048"/>
      <c r="DL11" s="1046"/>
      <c r="DM11" s="1047"/>
      <c r="DN11" s="1047"/>
      <c r="DO11" s="1047"/>
      <c r="DP11" s="1048"/>
      <c r="DQ11" s="1046"/>
      <c r="DR11" s="1047"/>
      <c r="DS11" s="1047"/>
      <c r="DT11" s="1047"/>
      <c r="DU11" s="1048"/>
      <c r="DV11" s="1049"/>
      <c r="DW11" s="1050"/>
      <c r="DX11" s="1050"/>
      <c r="DY11" s="1050"/>
      <c r="DZ11" s="1051"/>
      <c r="EA11" s="256"/>
    </row>
    <row r="12" spans="1:131" s="257" customFormat="1" ht="26.25" customHeight="1" x14ac:dyDescent="0.15">
      <c r="A12" s="263">
        <v>6</v>
      </c>
      <c r="B12" s="1094"/>
      <c r="C12" s="1095"/>
      <c r="D12" s="1095"/>
      <c r="E12" s="1095"/>
      <c r="F12" s="1095"/>
      <c r="G12" s="1095"/>
      <c r="H12" s="1095"/>
      <c r="I12" s="1095"/>
      <c r="J12" s="1095"/>
      <c r="K12" s="1095"/>
      <c r="L12" s="1095"/>
      <c r="M12" s="1095"/>
      <c r="N12" s="1095"/>
      <c r="O12" s="1095"/>
      <c r="P12" s="1096"/>
      <c r="Q12" s="1100"/>
      <c r="R12" s="1101"/>
      <c r="S12" s="1101"/>
      <c r="T12" s="1101"/>
      <c r="U12" s="1101"/>
      <c r="V12" s="1101"/>
      <c r="W12" s="1101"/>
      <c r="X12" s="1101"/>
      <c r="Y12" s="1101"/>
      <c r="Z12" s="1101"/>
      <c r="AA12" s="1101"/>
      <c r="AB12" s="1101"/>
      <c r="AC12" s="1101"/>
      <c r="AD12" s="1101"/>
      <c r="AE12" s="1102"/>
      <c r="AF12" s="1076"/>
      <c r="AG12" s="1077"/>
      <c r="AH12" s="1077"/>
      <c r="AI12" s="1077"/>
      <c r="AJ12" s="1078"/>
      <c r="AK12" s="1143"/>
      <c r="AL12" s="1144"/>
      <c r="AM12" s="1144"/>
      <c r="AN12" s="1144"/>
      <c r="AO12" s="1144"/>
      <c r="AP12" s="1144"/>
      <c r="AQ12" s="1144"/>
      <c r="AR12" s="1144"/>
      <c r="AS12" s="1144"/>
      <c r="AT12" s="1144"/>
      <c r="AU12" s="1141"/>
      <c r="AV12" s="1141"/>
      <c r="AW12" s="1141"/>
      <c r="AX12" s="1141"/>
      <c r="AY12" s="1142"/>
      <c r="AZ12" s="254"/>
      <c r="BA12" s="254"/>
      <c r="BB12" s="254"/>
      <c r="BC12" s="254"/>
      <c r="BD12" s="254"/>
      <c r="BE12" s="255"/>
      <c r="BF12" s="255"/>
      <c r="BG12" s="255"/>
      <c r="BH12" s="255"/>
      <c r="BI12" s="255"/>
      <c r="BJ12" s="255"/>
      <c r="BK12" s="255"/>
      <c r="BL12" s="255"/>
      <c r="BM12" s="255"/>
      <c r="BN12" s="255"/>
      <c r="BO12" s="255"/>
      <c r="BP12" s="255"/>
      <c r="BQ12" s="264">
        <v>6</v>
      </c>
      <c r="BR12" s="265"/>
      <c r="BS12" s="1071"/>
      <c r="BT12" s="1072"/>
      <c r="BU12" s="1072"/>
      <c r="BV12" s="1072"/>
      <c r="BW12" s="1072"/>
      <c r="BX12" s="1072"/>
      <c r="BY12" s="1072"/>
      <c r="BZ12" s="1072"/>
      <c r="CA12" s="1072"/>
      <c r="CB12" s="1072"/>
      <c r="CC12" s="1072"/>
      <c r="CD12" s="1072"/>
      <c r="CE12" s="1072"/>
      <c r="CF12" s="1072"/>
      <c r="CG12" s="1073"/>
      <c r="CH12" s="1046"/>
      <c r="CI12" s="1047"/>
      <c r="CJ12" s="1047"/>
      <c r="CK12" s="1047"/>
      <c r="CL12" s="1048"/>
      <c r="CM12" s="1046"/>
      <c r="CN12" s="1047"/>
      <c r="CO12" s="1047"/>
      <c r="CP12" s="1047"/>
      <c r="CQ12" s="1048"/>
      <c r="CR12" s="1046"/>
      <c r="CS12" s="1047"/>
      <c r="CT12" s="1047"/>
      <c r="CU12" s="1047"/>
      <c r="CV12" s="1048"/>
      <c r="CW12" s="1046"/>
      <c r="CX12" s="1047"/>
      <c r="CY12" s="1047"/>
      <c r="CZ12" s="1047"/>
      <c r="DA12" s="1048"/>
      <c r="DB12" s="1046"/>
      <c r="DC12" s="1047"/>
      <c r="DD12" s="1047"/>
      <c r="DE12" s="1047"/>
      <c r="DF12" s="1048"/>
      <c r="DG12" s="1046"/>
      <c r="DH12" s="1047"/>
      <c r="DI12" s="1047"/>
      <c r="DJ12" s="1047"/>
      <c r="DK12" s="1048"/>
      <c r="DL12" s="1046"/>
      <c r="DM12" s="1047"/>
      <c r="DN12" s="1047"/>
      <c r="DO12" s="1047"/>
      <c r="DP12" s="1048"/>
      <c r="DQ12" s="1046"/>
      <c r="DR12" s="1047"/>
      <c r="DS12" s="1047"/>
      <c r="DT12" s="1047"/>
      <c r="DU12" s="1048"/>
      <c r="DV12" s="1049"/>
      <c r="DW12" s="1050"/>
      <c r="DX12" s="1050"/>
      <c r="DY12" s="1050"/>
      <c r="DZ12" s="1051"/>
      <c r="EA12" s="256"/>
    </row>
    <row r="13" spans="1:131" s="257" customFormat="1" ht="26.25" customHeight="1" x14ac:dyDescent="0.15">
      <c r="A13" s="263">
        <v>7</v>
      </c>
      <c r="B13" s="1094"/>
      <c r="C13" s="1095"/>
      <c r="D13" s="1095"/>
      <c r="E13" s="1095"/>
      <c r="F13" s="1095"/>
      <c r="G13" s="1095"/>
      <c r="H13" s="1095"/>
      <c r="I13" s="1095"/>
      <c r="J13" s="1095"/>
      <c r="K13" s="1095"/>
      <c r="L13" s="1095"/>
      <c r="M13" s="1095"/>
      <c r="N13" s="1095"/>
      <c r="O13" s="1095"/>
      <c r="P13" s="1096"/>
      <c r="Q13" s="1100"/>
      <c r="R13" s="1101"/>
      <c r="S13" s="1101"/>
      <c r="T13" s="1101"/>
      <c r="U13" s="1101"/>
      <c r="V13" s="1101"/>
      <c r="W13" s="1101"/>
      <c r="X13" s="1101"/>
      <c r="Y13" s="1101"/>
      <c r="Z13" s="1101"/>
      <c r="AA13" s="1101"/>
      <c r="AB13" s="1101"/>
      <c r="AC13" s="1101"/>
      <c r="AD13" s="1101"/>
      <c r="AE13" s="1102"/>
      <c r="AF13" s="1076"/>
      <c r="AG13" s="1077"/>
      <c r="AH13" s="1077"/>
      <c r="AI13" s="1077"/>
      <c r="AJ13" s="1078"/>
      <c r="AK13" s="1143"/>
      <c r="AL13" s="1144"/>
      <c r="AM13" s="1144"/>
      <c r="AN13" s="1144"/>
      <c r="AO13" s="1144"/>
      <c r="AP13" s="1144"/>
      <c r="AQ13" s="1144"/>
      <c r="AR13" s="1144"/>
      <c r="AS13" s="1144"/>
      <c r="AT13" s="1144"/>
      <c r="AU13" s="1141"/>
      <c r="AV13" s="1141"/>
      <c r="AW13" s="1141"/>
      <c r="AX13" s="1141"/>
      <c r="AY13" s="1142"/>
      <c r="AZ13" s="254"/>
      <c r="BA13" s="254"/>
      <c r="BB13" s="254"/>
      <c r="BC13" s="254"/>
      <c r="BD13" s="254"/>
      <c r="BE13" s="255"/>
      <c r="BF13" s="255"/>
      <c r="BG13" s="255"/>
      <c r="BH13" s="255"/>
      <c r="BI13" s="255"/>
      <c r="BJ13" s="255"/>
      <c r="BK13" s="255"/>
      <c r="BL13" s="255"/>
      <c r="BM13" s="255"/>
      <c r="BN13" s="255"/>
      <c r="BO13" s="255"/>
      <c r="BP13" s="255"/>
      <c r="BQ13" s="264">
        <v>7</v>
      </c>
      <c r="BR13" s="265"/>
      <c r="BS13" s="1071"/>
      <c r="BT13" s="1072"/>
      <c r="BU13" s="1072"/>
      <c r="BV13" s="1072"/>
      <c r="BW13" s="1072"/>
      <c r="BX13" s="1072"/>
      <c r="BY13" s="1072"/>
      <c r="BZ13" s="1072"/>
      <c r="CA13" s="1072"/>
      <c r="CB13" s="1072"/>
      <c r="CC13" s="1072"/>
      <c r="CD13" s="1072"/>
      <c r="CE13" s="1072"/>
      <c r="CF13" s="1072"/>
      <c r="CG13" s="1073"/>
      <c r="CH13" s="1046"/>
      <c r="CI13" s="1047"/>
      <c r="CJ13" s="1047"/>
      <c r="CK13" s="1047"/>
      <c r="CL13" s="1048"/>
      <c r="CM13" s="1046"/>
      <c r="CN13" s="1047"/>
      <c r="CO13" s="1047"/>
      <c r="CP13" s="1047"/>
      <c r="CQ13" s="1048"/>
      <c r="CR13" s="1046"/>
      <c r="CS13" s="1047"/>
      <c r="CT13" s="1047"/>
      <c r="CU13" s="1047"/>
      <c r="CV13" s="1048"/>
      <c r="CW13" s="1046"/>
      <c r="CX13" s="1047"/>
      <c r="CY13" s="1047"/>
      <c r="CZ13" s="1047"/>
      <c r="DA13" s="1048"/>
      <c r="DB13" s="1046"/>
      <c r="DC13" s="1047"/>
      <c r="DD13" s="1047"/>
      <c r="DE13" s="1047"/>
      <c r="DF13" s="1048"/>
      <c r="DG13" s="1046"/>
      <c r="DH13" s="1047"/>
      <c r="DI13" s="1047"/>
      <c r="DJ13" s="1047"/>
      <c r="DK13" s="1048"/>
      <c r="DL13" s="1046"/>
      <c r="DM13" s="1047"/>
      <c r="DN13" s="1047"/>
      <c r="DO13" s="1047"/>
      <c r="DP13" s="1048"/>
      <c r="DQ13" s="1046"/>
      <c r="DR13" s="1047"/>
      <c r="DS13" s="1047"/>
      <c r="DT13" s="1047"/>
      <c r="DU13" s="1048"/>
      <c r="DV13" s="1049"/>
      <c r="DW13" s="1050"/>
      <c r="DX13" s="1050"/>
      <c r="DY13" s="1050"/>
      <c r="DZ13" s="1051"/>
      <c r="EA13" s="256"/>
    </row>
    <row r="14" spans="1:131" s="257" customFormat="1" ht="26.25" customHeight="1" x14ac:dyDescent="0.15">
      <c r="A14" s="263">
        <v>8</v>
      </c>
      <c r="B14" s="1094"/>
      <c r="C14" s="1095"/>
      <c r="D14" s="1095"/>
      <c r="E14" s="1095"/>
      <c r="F14" s="1095"/>
      <c r="G14" s="1095"/>
      <c r="H14" s="1095"/>
      <c r="I14" s="1095"/>
      <c r="J14" s="1095"/>
      <c r="K14" s="1095"/>
      <c r="L14" s="1095"/>
      <c r="M14" s="1095"/>
      <c r="N14" s="1095"/>
      <c r="O14" s="1095"/>
      <c r="P14" s="1096"/>
      <c r="Q14" s="1100"/>
      <c r="R14" s="1101"/>
      <c r="S14" s="1101"/>
      <c r="T14" s="1101"/>
      <c r="U14" s="1101"/>
      <c r="V14" s="1101"/>
      <c r="W14" s="1101"/>
      <c r="X14" s="1101"/>
      <c r="Y14" s="1101"/>
      <c r="Z14" s="1101"/>
      <c r="AA14" s="1101"/>
      <c r="AB14" s="1101"/>
      <c r="AC14" s="1101"/>
      <c r="AD14" s="1101"/>
      <c r="AE14" s="1102"/>
      <c r="AF14" s="1076"/>
      <c r="AG14" s="1077"/>
      <c r="AH14" s="1077"/>
      <c r="AI14" s="1077"/>
      <c r="AJ14" s="1078"/>
      <c r="AK14" s="1143"/>
      <c r="AL14" s="1144"/>
      <c r="AM14" s="1144"/>
      <c r="AN14" s="1144"/>
      <c r="AO14" s="1144"/>
      <c r="AP14" s="1144"/>
      <c r="AQ14" s="1144"/>
      <c r="AR14" s="1144"/>
      <c r="AS14" s="1144"/>
      <c r="AT14" s="1144"/>
      <c r="AU14" s="1141"/>
      <c r="AV14" s="1141"/>
      <c r="AW14" s="1141"/>
      <c r="AX14" s="1141"/>
      <c r="AY14" s="1142"/>
      <c r="AZ14" s="254"/>
      <c r="BA14" s="254"/>
      <c r="BB14" s="254"/>
      <c r="BC14" s="254"/>
      <c r="BD14" s="254"/>
      <c r="BE14" s="255"/>
      <c r="BF14" s="255"/>
      <c r="BG14" s="255"/>
      <c r="BH14" s="255"/>
      <c r="BI14" s="255"/>
      <c r="BJ14" s="255"/>
      <c r="BK14" s="255"/>
      <c r="BL14" s="255"/>
      <c r="BM14" s="255"/>
      <c r="BN14" s="255"/>
      <c r="BO14" s="255"/>
      <c r="BP14" s="255"/>
      <c r="BQ14" s="264">
        <v>8</v>
      </c>
      <c r="BR14" s="265"/>
      <c r="BS14" s="1071"/>
      <c r="BT14" s="1072"/>
      <c r="BU14" s="1072"/>
      <c r="BV14" s="1072"/>
      <c r="BW14" s="1072"/>
      <c r="BX14" s="1072"/>
      <c r="BY14" s="1072"/>
      <c r="BZ14" s="1072"/>
      <c r="CA14" s="1072"/>
      <c r="CB14" s="1072"/>
      <c r="CC14" s="1072"/>
      <c r="CD14" s="1072"/>
      <c r="CE14" s="1072"/>
      <c r="CF14" s="1072"/>
      <c r="CG14" s="1073"/>
      <c r="CH14" s="1046"/>
      <c r="CI14" s="1047"/>
      <c r="CJ14" s="1047"/>
      <c r="CK14" s="1047"/>
      <c r="CL14" s="1048"/>
      <c r="CM14" s="1046"/>
      <c r="CN14" s="1047"/>
      <c r="CO14" s="1047"/>
      <c r="CP14" s="1047"/>
      <c r="CQ14" s="1048"/>
      <c r="CR14" s="1046"/>
      <c r="CS14" s="1047"/>
      <c r="CT14" s="1047"/>
      <c r="CU14" s="1047"/>
      <c r="CV14" s="1048"/>
      <c r="CW14" s="1046"/>
      <c r="CX14" s="1047"/>
      <c r="CY14" s="1047"/>
      <c r="CZ14" s="1047"/>
      <c r="DA14" s="1048"/>
      <c r="DB14" s="1046"/>
      <c r="DC14" s="1047"/>
      <c r="DD14" s="1047"/>
      <c r="DE14" s="1047"/>
      <c r="DF14" s="1048"/>
      <c r="DG14" s="1046"/>
      <c r="DH14" s="1047"/>
      <c r="DI14" s="1047"/>
      <c r="DJ14" s="1047"/>
      <c r="DK14" s="1048"/>
      <c r="DL14" s="1046"/>
      <c r="DM14" s="1047"/>
      <c r="DN14" s="1047"/>
      <c r="DO14" s="1047"/>
      <c r="DP14" s="1048"/>
      <c r="DQ14" s="1046"/>
      <c r="DR14" s="1047"/>
      <c r="DS14" s="1047"/>
      <c r="DT14" s="1047"/>
      <c r="DU14" s="1048"/>
      <c r="DV14" s="1049"/>
      <c r="DW14" s="1050"/>
      <c r="DX14" s="1050"/>
      <c r="DY14" s="1050"/>
      <c r="DZ14" s="1051"/>
      <c r="EA14" s="256"/>
    </row>
    <row r="15" spans="1:131" s="257" customFormat="1" ht="26.25" customHeight="1" x14ac:dyDescent="0.15">
      <c r="A15" s="263">
        <v>9</v>
      </c>
      <c r="B15" s="1094"/>
      <c r="C15" s="1095"/>
      <c r="D15" s="1095"/>
      <c r="E15" s="1095"/>
      <c r="F15" s="1095"/>
      <c r="G15" s="1095"/>
      <c r="H15" s="1095"/>
      <c r="I15" s="1095"/>
      <c r="J15" s="1095"/>
      <c r="K15" s="1095"/>
      <c r="L15" s="1095"/>
      <c r="M15" s="1095"/>
      <c r="N15" s="1095"/>
      <c r="O15" s="1095"/>
      <c r="P15" s="1096"/>
      <c r="Q15" s="1100"/>
      <c r="R15" s="1101"/>
      <c r="S15" s="1101"/>
      <c r="T15" s="1101"/>
      <c r="U15" s="1101"/>
      <c r="V15" s="1101"/>
      <c r="W15" s="1101"/>
      <c r="X15" s="1101"/>
      <c r="Y15" s="1101"/>
      <c r="Z15" s="1101"/>
      <c r="AA15" s="1101"/>
      <c r="AB15" s="1101"/>
      <c r="AC15" s="1101"/>
      <c r="AD15" s="1101"/>
      <c r="AE15" s="1102"/>
      <c r="AF15" s="1076"/>
      <c r="AG15" s="1077"/>
      <c r="AH15" s="1077"/>
      <c r="AI15" s="1077"/>
      <c r="AJ15" s="1078"/>
      <c r="AK15" s="1143"/>
      <c r="AL15" s="1144"/>
      <c r="AM15" s="1144"/>
      <c r="AN15" s="1144"/>
      <c r="AO15" s="1144"/>
      <c r="AP15" s="1144"/>
      <c r="AQ15" s="1144"/>
      <c r="AR15" s="1144"/>
      <c r="AS15" s="1144"/>
      <c r="AT15" s="1144"/>
      <c r="AU15" s="1141"/>
      <c r="AV15" s="1141"/>
      <c r="AW15" s="1141"/>
      <c r="AX15" s="1141"/>
      <c r="AY15" s="1142"/>
      <c r="AZ15" s="254"/>
      <c r="BA15" s="254"/>
      <c r="BB15" s="254"/>
      <c r="BC15" s="254"/>
      <c r="BD15" s="254"/>
      <c r="BE15" s="255"/>
      <c r="BF15" s="255"/>
      <c r="BG15" s="255"/>
      <c r="BH15" s="255"/>
      <c r="BI15" s="255"/>
      <c r="BJ15" s="255"/>
      <c r="BK15" s="255"/>
      <c r="BL15" s="255"/>
      <c r="BM15" s="255"/>
      <c r="BN15" s="255"/>
      <c r="BO15" s="255"/>
      <c r="BP15" s="255"/>
      <c r="BQ15" s="264">
        <v>9</v>
      </c>
      <c r="BR15" s="265"/>
      <c r="BS15" s="1071"/>
      <c r="BT15" s="1072"/>
      <c r="BU15" s="1072"/>
      <c r="BV15" s="1072"/>
      <c r="BW15" s="1072"/>
      <c r="BX15" s="1072"/>
      <c r="BY15" s="1072"/>
      <c r="BZ15" s="1072"/>
      <c r="CA15" s="1072"/>
      <c r="CB15" s="1072"/>
      <c r="CC15" s="1072"/>
      <c r="CD15" s="1072"/>
      <c r="CE15" s="1072"/>
      <c r="CF15" s="1072"/>
      <c r="CG15" s="1073"/>
      <c r="CH15" s="1046"/>
      <c r="CI15" s="1047"/>
      <c r="CJ15" s="1047"/>
      <c r="CK15" s="1047"/>
      <c r="CL15" s="1048"/>
      <c r="CM15" s="1046"/>
      <c r="CN15" s="1047"/>
      <c r="CO15" s="1047"/>
      <c r="CP15" s="1047"/>
      <c r="CQ15" s="1048"/>
      <c r="CR15" s="1046"/>
      <c r="CS15" s="1047"/>
      <c r="CT15" s="1047"/>
      <c r="CU15" s="1047"/>
      <c r="CV15" s="1048"/>
      <c r="CW15" s="1046"/>
      <c r="CX15" s="1047"/>
      <c r="CY15" s="1047"/>
      <c r="CZ15" s="1047"/>
      <c r="DA15" s="1048"/>
      <c r="DB15" s="1046"/>
      <c r="DC15" s="1047"/>
      <c r="DD15" s="1047"/>
      <c r="DE15" s="1047"/>
      <c r="DF15" s="1048"/>
      <c r="DG15" s="1046"/>
      <c r="DH15" s="1047"/>
      <c r="DI15" s="1047"/>
      <c r="DJ15" s="1047"/>
      <c r="DK15" s="1048"/>
      <c r="DL15" s="1046"/>
      <c r="DM15" s="1047"/>
      <c r="DN15" s="1047"/>
      <c r="DO15" s="1047"/>
      <c r="DP15" s="1048"/>
      <c r="DQ15" s="1046"/>
      <c r="DR15" s="1047"/>
      <c r="DS15" s="1047"/>
      <c r="DT15" s="1047"/>
      <c r="DU15" s="1048"/>
      <c r="DV15" s="1049"/>
      <c r="DW15" s="1050"/>
      <c r="DX15" s="1050"/>
      <c r="DY15" s="1050"/>
      <c r="DZ15" s="1051"/>
      <c r="EA15" s="256"/>
    </row>
    <row r="16" spans="1:131" s="257" customFormat="1" ht="26.25" customHeight="1" x14ac:dyDescent="0.15">
      <c r="A16" s="263">
        <v>10</v>
      </c>
      <c r="B16" s="1094"/>
      <c r="C16" s="1095"/>
      <c r="D16" s="1095"/>
      <c r="E16" s="1095"/>
      <c r="F16" s="1095"/>
      <c r="G16" s="1095"/>
      <c r="H16" s="1095"/>
      <c r="I16" s="1095"/>
      <c r="J16" s="1095"/>
      <c r="K16" s="1095"/>
      <c r="L16" s="1095"/>
      <c r="M16" s="1095"/>
      <c r="N16" s="1095"/>
      <c r="O16" s="1095"/>
      <c r="P16" s="1096"/>
      <c r="Q16" s="1100"/>
      <c r="R16" s="1101"/>
      <c r="S16" s="1101"/>
      <c r="T16" s="1101"/>
      <c r="U16" s="1101"/>
      <c r="V16" s="1101"/>
      <c r="W16" s="1101"/>
      <c r="X16" s="1101"/>
      <c r="Y16" s="1101"/>
      <c r="Z16" s="1101"/>
      <c r="AA16" s="1101"/>
      <c r="AB16" s="1101"/>
      <c r="AC16" s="1101"/>
      <c r="AD16" s="1101"/>
      <c r="AE16" s="1102"/>
      <c r="AF16" s="1076"/>
      <c r="AG16" s="1077"/>
      <c r="AH16" s="1077"/>
      <c r="AI16" s="1077"/>
      <c r="AJ16" s="1078"/>
      <c r="AK16" s="1143"/>
      <c r="AL16" s="1144"/>
      <c r="AM16" s="1144"/>
      <c r="AN16" s="1144"/>
      <c r="AO16" s="1144"/>
      <c r="AP16" s="1144"/>
      <c r="AQ16" s="1144"/>
      <c r="AR16" s="1144"/>
      <c r="AS16" s="1144"/>
      <c r="AT16" s="1144"/>
      <c r="AU16" s="1141"/>
      <c r="AV16" s="1141"/>
      <c r="AW16" s="1141"/>
      <c r="AX16" s="1141"/>
      <c r="AY16" s="1142"/>
      <c r="AZ16" s="254"/>
      <c r="BA16" s="254"/>
      <c r="BB16" s="254"/>
      <c r="BC16" s="254"/>
      <c r="BD16" s="254"/>
      <c r="BE16" s="255"/>
      <c r="BF16" s="255"/>
      <c r="BG16" s="255"/>
      <c r="BH16" s="255"/>
      <c r="BI16" s="255"/>
      <c r="BJ16" s="255"/>
      <c r="BK16" s="255"/>
      <c r="BL16" s="255"/>
      <c r="BM16" s="255"/>
      <c r="BN16" s="255"/>
      <c r="BO16" s="255"/>
      <c r="BP16" s="255"/>
      <c r="BQ16" s="264">
        <v>10</v>
      </c>
      <c r="BR16" s="265"/>
      <c r="BS16" s="1071"/>
      <c r="BT16" s="1072"/>
      <c r="BU16" s="1072"/>
      <c r="BV16" s="1072"/>
      <c r="BW16" s="1072"/>
      <c r="BX16" s="1072"/>
      <c r="BY16" s="1072"/>
      <c r="BZ16" s="1072"/>
      <c r="CA16" s="1072"/>
      <c r="CB16" s="1072"/>
      <c r="CC16" s="1072"/>
      <c r="CD16" s="1072"/>
      <c r="CE16" s="1072"/>
      <c r="CF16" s="1072"/>
      <c r="CG16" s="1073"/>
      <c r="CH16" s="1046"/>
      <c r="CI16" s="1047"/>
      <c r="CJ16" s="1047"/>
      <c r="CK16" s="1047"/>
      <c r="CL16" s="1048"/>
      <c r="CM16" s="1046"/>
      <c r="CN16" s="1047"/>
      <c r="CO16" s="1047"/>
      <c r="CP16" s="1047"/>
      <c r="CQ16" s="1048"/>
      <c r="CR16" s="1046"/>
      <c r="CS16" s="1047"/>
      <c r="CT16" s="1047"/>
      <c r="CU16" s="1047"/>
      <c r="CV16" s="1048"/>
      <c r="CW16" s="1046"/>
      <c r="CX16" s="1047"/>
      <c r="CY16" s="1047"/>
      <c r="CZ16" s="1047"/>
      <c r="DA16" s="1048"/>
      <c r="DB16" s="1046"/>
      <c r="DC16" s="1047"/>
      <c r="DD16" s="1047"/>
      <c r="DE16" s="1047"/>
      <c r="DF16" s="1048"/>
      <c r="DG16" s="1046"/>
      <c r="DH16" s="1047"/>
      <c r="DI16" s="1047"/>
      <c r="DJ16" s="1047"/>
      <c r="DK16" s="1048"/>
      <c r="DL16" s="1046"/>
      <c r="DM16" s="1047"/>
      <c r="DN16" s="1047"/>
      <c r="DO16" s="1047"/>
      <c r="DP16" s="1048"/>
      <c r="DQ16" s="1046"/>
      <c r="DR16" s="1047"/>
      <c r="DS16" s="1047"/>
      <c r="DT16" s="1047"/>
      <c r="DU16" s="1048"/>
      <c r="DV16" s="1049"/>
      <c r="DW16" s="1050"/>
      <c r="DX16" s="1050"/>
      <c r="DY16" s="1050"/>
      <c r="DZ16" s="1051"/>
      <c r="EA16" s="256"/>
    </row>
    <row r="17" spans="1:131" s="257" customFormat="1" ht="26.25" customHeight="1" x14ac:dyDescent="0.15">
      <c r="A17" s="263">
        <v>11</v>
      </c>
      <c r="B17" s="1094"/>
      <c r="C17" s="1095"/>
      <c r="D17" s="1095"/>
      <c r="E17" s="1095"/>
      <c r="F17" s="1095"/>
      <c r="G17" s="1095"/>
      <c r="H17" s="1095"/>
      <c r="I17" s="1095"/>
      <c r="J17" s="1095"/>
      <c r="K17" s="1095"/>
      <c r="L17" s="1095"/>
      <c r="M17" s="1095"/>
      <c r="N17" s="1095"/>
      <c r="O17" s="1095"/>
      <c r="P17" s="1096"/>
      <c r="Q17" s="1100"/>
      <c r="R17" s="1101"/>
      <c r="S17" s="1101"/>
      <c r="T17" s="1101"/>
      <c r="U17" s="1101"/>
      <c r="V17" s="1101"/>
      <c r="W17" s="1101"/>
      <c r="X17" s="1101"/>
      <c r="Y17" s="1101"/>
      <c r="Z17" s="1101"/>
      <c r="AA17" s="1101"/>
      <c r="AB17" s="1101"/>
      <c r="AC17" s="1101"/>
      <c r="AD17" s="1101"/>
      <c r="AE17" s="1102"/>
      <c r="AF17" s="1076"/>
      <c r="AG17" s="1077"/>
      <c r="AH17" s="1077"/>
      <c r="AI17" s="1077"/>
      <c r="AJ17" s="1078"/>
      <c r="AK17" s="1143"/>
      <c r="AL17" s="1144"/>
      <c r="AM17" s="1144"/>
      <c r="AN17" s="1144"/>
      <c r="AO17" s="1144"/>
      <c r="AP17" s="1144"/>
      <c r="AQ17" s="1144"/>
      <c r="AR17" s="1144"/>
      <c r="AS17" s="1144"/>
      <c r="AT17" s="1144"/>
      <c r="AU17" s="1141"/>
      <c r="AV17" s="1141"/>
      <c r="AW17" s="1141"/>
      <c r="AX17" s="1141"/>
      <c r="AY17" s="1142"/>
      <c r="AZ17" s="254"/>
      <c r="BA17" s="254"/>
      <c r="BB17" s="254"/>
      <c r="BC17" s="254"/>
      <c r="BD17" s="254"/>
      <c r="BE17" s="255"/>
      <c r="BF17" s="255"/>
      <c r="BG17" s="255"/>
      <c r="BH17" s="255"/>
      <c r="BI17" s="255"/>
      <c r="BJ17" s="255"/>
      <c r="BK17" s="255"/>
      <c r="BL17" s="255"/>
      <c r="BM17" s="255"/>
      <c r="BN17" s="255"/>
      <c r="BO17" s="255"/>
      <c r="BP17" s="255"/>
      <c r="BQ17" s="264">
        <v>11</v>
      </c>
      <c r="BR17" s="265"/>
      <c r="BS17" s="1071"/>
      <c r="BT17" s="1072"/>
      <c r="BU17" s="1072"/>
      <c r="BV17" s="1072"/>
      <c r="BW17" s="1072"/>
      <c r="BX17" s="1072"/>
      <c r="BY17" s="1072"/>
      <c r="BZ17" s="1072"/>
      <c r="CA17" s="1072"/>
      <c r="CB17" s="1072"/>
      <c r="CC17" s="1072"/>
      <c r="CD17" s="1072"/>
      <c r="CE17" s="1072"/>
      <c r="CF17" s="1072"/>
      <c r="CG17" s="1073"/>
      <c r="CH17" s="1046"/>
      <c r="CI17" s="1047"/>
      <c r="CJ17" s="1047"/>
      <c r="CK17" s="1047"/>
      <c r="CL17" s="1048"/>
      <c r="CM17" s="1046"/>
      <c r="CN17" s="1047"/>
      <c r="CO17" s="1047"/>
      <c r="CP17" s="1047"/>
      <c r="CQ17" s="1048"/>
      <c r="CR17" s="1046"/>
      <c r="CS17" s="1047"/>
      <c r="CT17" s="1047"/>
      <c r="CU17" s="1047"/>
      <c r="CV17" s="1048"/>
      <c r="CW17" s="1046"/>
      <c r="CX17" s="1047"/>
      <c r="CY17" s="1047"/>
      <c r="CZ17" s="1047"/>
      <c r="DA17" s="1048"/>
      <c r="DB17" s="1046"/>
      <c r="DC17" s="1047"/>
      <c r="DD17" s="1047"/>
      <c r="DE17" s="1047"/>
      <c r="DF17" s="1048"/>
      <c r="DG17" s="1046"/>
      <c r="DH17" s="1047"/>
      <c r="DI17" s="1047"/>
      <c r="DJ17" s="1047"/>
      <c r="DK17" s="1048"/>
      <c r="DL17" s="1046"/>
      <c r="DM17" s="1047"/>
      <c r="DN17" s="1047"/>
      <c r="DO17" s="1047"/>
      <c r="DP17" s="1048"/>
      <c r="DQ17" s="1046"/>
      <c r="DR17" s="1047"/>
      <c r="DS17" s="1047"/>
      <c r="DT17" s="1047"/>
      <c r="DU17" s="1048"/>
      <c r="DV17" s="1049"/>
      <c r="DW17" s="1050"/>
      <c r="DX17" s="1050"/>
      <c r="DY17" s="1050"/>
      <c r="DZ17" s="1051"/>
      <c r="EA17" s="256"/>
    </row>
    <row r="18" spans="1:131" s="257" customFormat="1" ht="26.25" customHeight="1" x14ac:dyDescent="0.15">
      <c r="A18" s="263">
        <v>12</v>
      </c>
      <c r="B18" s="1094"/>
      <c r="C18" s="1095"/>
      <c r="D18" s="1095"/>
      <c r="E18" s="1095"/>
      <c r="F18" s="1095"/>
      <c r="G18" s="1095"/>
      <c r="H18" s="1095"/>
      <c r="I18" s="1095"/>
      <c r="J18" s="1095"/>
      <c r="K18" s="1095"/>
      <c r="L18" s="1095"/>
      <c r="M18" s="1095"/>
      <c r="N18" s="1095"/>
      <c r="O18" s="1095"/>
      <c r="P18" s="1096"/>
      <c r="Q18" s="1100"/>
      <c r="R18" s="1101"/>
      <c r="S18" s="1101"/>
      <c r="T18" s="1101"/>
      <c r="U18" s="1101"/>
      <c r="V18" s="1101"/>
      <c r="W18" s="1101"/>
      <c r="X18" s="1101"/>
      <c r="Y18" s="1101"/>
      <c r="Z18" s="1101"/>
      <c r="AA18" s="1101"/>
      <c r="AB18" s="1101"/>
      <c r="AC18" s="1101"/>
      <c r="AD18" s="1101"/>
      <c r="AE18" s="1102"/>
      <c r="AF18" s="1076"/>
      <c r="AG18" s="1077"/>
      <c r="AH18" s="1077"/>
      <c r="AI18" s="1077"/>
      <c r="AJ18" s="1078"/>
      <c r="AK18" s="1143"/>
      <c r="AL18" s="1144"/>
      <c r="AM18" s="1144"/>
      <c r="AN18" s="1144"/>
      <c r="AO18" s="1144"/>
      <c r="AP18" s="1144"/>
      <c r="AQ18" s="1144"/>
      <c r="AR18" s="1144"/>
      <c r="AS18" s="1144"/>
      <c r="AT18" s="1144"/>
      <c r="AU18" s="1141"/>
      <c r="AV18" s="1141"/>
      <c r="AW18" s="1141"/>
      <c r="AX18" s="1141"/>
      <c r="AY18" s="1142"/>
      <c r="AZ18" s="254"/>
      <c r="BA18" s="254"/>
      <c r="BB18" s="254"/>
      <c r="BC18" s="254"/>
      <c r="BD18" s="254"/>
      <c r="BE18" s="255"/>
      <c r="BF18" s="255"/>
      <c r="BG18" s="255"/>
      <c r="BH18" s="255"/>
      <c r="BI18" s="255"/>
      <c r="BJ18" s="255"/>
      <c r="BK18" s="255"/>
      <c r="BL18" s="255"/>
      <c r="BM18" s="255"/>
      <c r="BN18" s="255"/>
      <c r="BO18" s="255"/>
      <c r="BP18" s="255"/>
      <c r="BQ18" s="264">
        <v>12</v>
      </c>
      <c r="BR18" s="265"/>
      <c r="BS18" s="1071"/>
      <c r="BT18" s="1072"/>
      <c r="BU18" s="1072"/>
      <c r="BV18" s="1072"/>
      <c r="BW18" s="1072"/>
      <c r="BX18" s="1072"/>
      <c r="BY18" s="1072"/>
      <c r="BZ18" s="1072"/>
      <c r="CA18" s="1072"/>
      <c r="CB18" s="1072"/>
      <c r="CC18" s="1072"/>
      <c r="CD18" s="1072"/>
      <c r="CE18" s="1072"/>
      <c r="CF18" s="1072"/>
      <c r="CG18" s="1073"/>
      <c r="CH18" s="1046"/>
      <c r="CI18" s="1047"/>
      <c r="CJ18" s="1047"/>
      <c r="CK18" s="1047"/>
      <c r="CL18" s="1048"/>
      <c r="CM18" s="1046"/>
      <c r="CN18" s="1047"/>
      <c r="CO18" s="1047"/>
      <c r="CP18" s="1047"/>
      <c r="CQ18" s="1048"/>
      <c r="CR18" s="1046"/>
      <c r="CS18" s="1047"/>
      <c r="CT18" s="1047"/>
      <c r="CU18" s="1047"/>
      <c r="CV18" s="1048"/>
      <c r="CW18" s="1046"/>
      <c r="CX18" s="1047"/>
      <c r="CY18" s="1047"/>
      <c r="CZ18" s="1047"/>
      <c r="DA18" s="1048"/>
      <c r="DB18" s="1046"/>
      <c r="DC18" s="1047"/>
      <c r="DD18" s="1047"/>
      <c r="DE18" s="1047"/>
      <c r="DF18" s="1048"/>
      <c r="DG18" s="1046"/>
      <c r="DH18" s="1047"/>
      <c r="DI18" s="1047"/>
      <c r="DJ18" s="1047"/>
      <c r="DK18" s="1048"/>
      <c r="DL18" s="1046"/>
      <c r="DM18" s="1047"/>
      <c r="DN18" s="1047"/>
      <c r="DO18" s="1047"/>
      <c r="DP18" s="1048"/>
      <c r="DQ18" s="1046"/>
      <c r="DR18" s="1047"/>
      <c r="DS18" s="1047"/>
      <c r="DT18" s="1047"/>
      <c r="DU18" s="1048"/>
      <c r="DV18" s="1049"/>
      <c r="DW18" s="1050"/>
      <c r="DX18" s="1050"/>
      <c r="DY18" s="1050"/>
      <c r="DZ18" s="1051"/>
      <c r="EA18" s="256"/>
    </row>
    <row r="19" spans="1:131" s="257" customFormat="1" ht="26.25" customHeight="1" x14ac:dyDescent="0.15">
      <c r="A19" s="263">
        <v>13</v>
      </c>
      <c r="B19" s="1094"/>
      <c r="C19" s="1095"/>
      <c r="D19" s="1095"/>
      <c r="E19" s="1095"/>
      <c r="F19" s="1095"/>
      <c r="G19" s="1095"/>
      <c r="H19" s="1095"/>
      <c r="I19" s="1095"/>
      <c r="J19" s="1095"/>
      <c r="K19" s="1095"/>
      <c r="L19" s="1095"/>
      <c r="M19" s="1095"/>
      <c r="N19" s="1095"/>
      <c r="O19" s="1095"/>
      <c r="P19" s="1096"/>
      <c r="Q19" s="1100"/>
      <c r="R19" s="1101"/>
      <c r="S19" s="1101"/>
      <c r="T19" s="1101"/>
      <c r="U19" s="1101"/>
      <c r="V19" s="1101"/>
      <c r="W19" s="1101"/>
      <c r="X19" s="1101"/>
      <c r="Y19" s="1101"/>
      <c r="Z19" s="1101"/>
      <c r="AA19" s="1101"/>
      <c r="AB19" s="1101"/>
      <c r="AC19" s="1101"/>
      <c r="AD19" s="1101"/>
      <c r="AE19" s="1102"/>
      <c r="AF19" s="1076"/>
      <c r="AG19" s="1077"/>
      <c r="AH19" s="1077"/>
      <c r="AI19" s="1077"/>
      <c r="AJ19" s="1078"/>
      <c r="AK19" s="1143"/>
      <c r="AL19" s="1144"/>
      <c r="AM19" s="1144"/>
      <c r="AN19" s="1144"/>
      <c r="AO19" s="1144"/>
      <c r="AP19" s="1144"/>
      <c r="AQ19" s="1144"/>
      <c r="AR19" s="1144"/>
      <c r="AS19" s="1144"/>
      <c r="AT19" s="1144"/>
      <c r="AU19" s="1141"/>
      <c r="AV19" s="1141"/>
      <c r="AW19" s="1141"/>
      <c r="AX19" s="1141"/>
      <c r="AY19" s="1142"/>
      <c r="AZ19" s="254"/>
      <c r="BA19" s="254"/>
      <c r="BB19" s="254"/>
      <c r="BC19" s="254"/>
      <c r="BD19" s="254"/>
      <c r="BE19" s="255"/>
      <c r="BF19" s="255"/>
      <c r="BG19" s="255"/>
      <c r="BH19" s="255"/>
      <c r="BI19" s="255"/>
      <c r="BJ19" s="255"/>
      <c r="BK19" s="255"/>
      <c r="BL19" s="255"/>
      <c r="BM19" s="255"/>
      <c r="BN19" s="255"/>
      <c r="BO19" s="255"/>
      <c r="BP19" s="255"/>
      <c r="BQ19" s="264">
        <v>13</v>
      </c>
      <c r="BR19" s="265"/>
      <c r="BS19" s="1071"/>
      <c r="BT19" s="1072"/>
      <c r="BU19" s="1072"/>
      <c r="BV19" s="1072"/>
      <c r="BW19" s="1072"/>
      <c r="BX19" s="1072"/>
      <c r="BY19" s="1072"/>
      <c r="BZ19" s="1072"/>
      <c r="CA19" s="1072"/>
      <c r="CB19" s="1072"/>
      <c r="CC19" s="1072"/>
      <c r="CD19" s="1072"/>
      <c r="CE19" s="1072"/>
      <c r="CF19" s="1072"/>
      <c r="CG19" s="1073"/>
      <c r="CH19" s="1046"/>
      <c r="CI19" s="1047"/>
      <c r="CJ19" s="1047"/>
      <c r="CK19" s="1047"/>
      <c r="CL19" s="1048"/>
      <c r="CM19" s="1046"/>
      <c r="CN19" s="1047"/>
      <c r="CO19" s="1047"/>
      <c r="CP19" s="1047"/>
      <c r="CQ19" s="1048"/>
      <c r="CR19" s="1046"/>
      <c r="CS19" s="1047"/>
      <c r="CT19" s="1047"/>
      <c r="CU19" s="1047"/>
      <c r="CV19" s="1048"/>
      <c r="CW19" s="1046"/>
      <c r="CX19" s="1047"/>
      <c r="CY19" s="1047"/>
      <c r="CZ19" s="1047"/>
      <c r="DA19" s="1048"/>
      <c r="DB19" s="1046"/>
      <c r="DC19" s="1047"/>
      <c r="DD19" s="1047"/>
      <c r="DE19" s="1047"/>
      <c r="DF19" s="1048"/>
      <c r="DG19" s="1046"/>
      <c r="DH19" s="1047"/>
      <c r="DI19" s="1047"/>
      <c r="DJ19" s="1047"/>
      <c r="DK19" s="1048"/>
      <c r="DL19" s="1046"/>
      <c r="DM19" s="1047"/>
      <c r="DN19" s="1047"/>
      <c r="DO19" s="1047"/>
      <c r="DP19" s="1048"/>
      <c r="DQ19" s="1046"/>
      <c r="DR19" s="1047"/>
      <c r="DS19" s="1047"/>
      <c r="DT19" s="1047"/>
      <c r="DU19" s="1048"/>
      <c r="DV19" s="1049"/>
      <c r="DW19" s="1050"/>
      <c r="DX19" s="1050"/>
      <c r="DY19" s="1050"/>
      <c r="DZ19" s="1051"/>
      <c r="EA19" s="256"/>
    </row>
    <row r="20" spans="1:131" s="257" customFormat="1" ht="26.25" customHeight="1" x14ac:dyDescent="0.15">
      <c r="A20" s="263">
        <v>14</v>
      </c>
      <c r="B20" s="1094"/>
      <c r="C20" s="1095"/>
      <c r="D20" s="1095"/>
      <c r="E20" s="1095"/>
      <c r="F20" s="1095"/>
      <c r="G20" s="1095"/>
      <c r="H20" s="1095"/>
      <c r="I20" s="1095"/>
      <c r="J20" s="1095"/>
      <c r="K20" s="1095"/>
      <c r="L20" s="1095"/>
      <c r="M20" s="1095"/>
      <c r="N20" s="1095"/>
      <c r="O20" s="1095"/>
      <c r="P20" s="1096"/>
      <c r="Q20" s="1100"/>
      <c r="R20" s="1101"/>
      <c r="S20" s="1101"/>
      <c r="T20" s="1101"/>
      <c r="U20" s="1101"/>
      <c r="V20" s="1101"/>
      <c r="W20" s="1101"/>
      <c r="X20" s="1101"/>
      <c r="Y20" s="1101"/>
      <c r="Z20" s="1101"/>
      <c r="AA20" s="1101"/>
      <c r="AB20" s="1101"/>
      <c r="AC20" s="1101"/>
      <c r="AD20" s="1101"/>
      <c r="AE20" s="1102"/>
      <c r="AF20" s="1076"/>
      <c r="AG20" s="1077"/>
      <c r="AH20" s="1077"/>
      <c r="AI20" s="1077"/>
      <c r="AJ20" s="1078"/>
      <c r="AK20" s="1143"/>
      <c r="AL20" s="1144"/>
      <c r="AM20" s="1144"/>
      <c r="AN20" s="1144"/>
      <c r="AO20" s="1144"/>
      <c r="AP20" s="1144"/>
      <c r="AQ20" s="1144"/>
      <c r="AR20" s="1144"/>
      <c r="AS20" s="1144"/>
      <c r="AT20" s="1144"/>
      <c r="AU20" s="1141"/>
      <c r="AV20" s="1141"/>
      <c r="AW20" s="1141"/>
      <c r="AX20" s="1141"/>
      <c r="AY20" s="1142"/>
      <c r="AZ20" s="254"/>
      <c r="BA20" s="254"/>
      <c r="BB20" s="254"/>
      <c r="BC20" s="254"/>
      <c r="BD20" s="254"/>
      <c r="BE20" s="255"/>
      <c r="BF20" s="255"/>
      <c r="BG20" s="255"/>
      <c r="BH20" s="255"/>
      <c r="BI20" s="255"/>
      <c r="BJ20" s="255"/>
      <c r="BK20" s="255"/>
      <c r="BL20" s="255"/>
      <c r="BM20" s="255"/>
      <c r="BN20" s="255"/>
      <c r="BO20" s="255"/>
      <c r="BP20" s="255"/>
      <c r="BQ20" s="264">
        <v>14</v>
      </c>
      <c r="BR20" s="265"/>
      <c r="BS20" s="1071"/>
      <c r="BT20" s="1072"/>
      <c r="BU20" s="1072"/>
      <c r="BV20" s="1072"/>
      <c r="BW20" s="1072"/>
      <c r="BX20" s="1072"/>
      <c r="BY20" s="1072"/>
      <c r="BZ20" s="1072"/>
      <c r="CA20" s="1072"/>
      <c r="CB20" s="1072"/>
      <c r="CC20" s="1072"/>
      <c r="CD20" s="1072"/>
      <c r="CE20" s="1072"/>
      <c r="CF20" s="1072"/>
      <c r="CG20" s="1073"/>
      <c r="CH20" s="1046"/>
      <c r="CI20" s="1047"/>
      <c r="CJ20" s="1047"/>
      <c r="CK20" s="1047"/>
      <c r="CL20" s="1048"/>
      <c r="CM20" s="1046"/>
      <c r="CN20" s="1047"/>
      <c r="CO20" s="1047"/>
      <c r="CP20" s="1047"/>
      <c r="CQ20" s="1048"/>
      <c r="CR20" s="1046"/>
      <c r="CS20" s="1047"/>
      <c r="CT20" s="1047"/>
      <c r="CU20" s="1047"/>
      <c r="CV20" s="1048"/>
      <c r="CW20" s="1046"/>
      <c r="CX20" s="1047"/>
      <c r="CY20" s="1047"/>
      <c r="CZ20" s="1047"/>
      <c r="DA20" s="1048"/>
      <c r="DB20" s="1046"/>
      <c r="DC20" s="1047"/>
      <c r="DD20" s="1047"/>
      <c r="DE20" s="1047"/>
      <c r="DF20" s="1048"/>
      <c r="DG20" s="1046"/>
      <c r="DH20" s="1047"/>
      <c r="DI20" s="1047"/>
      <c r="DJ20" s="1047"/>
      <c r="DK20" s="1048"/>
      <c r="DL20" s="1046"/>
      <c r="DM20" s="1047"/>
      <c r="DN20" s="1047"/>
      <c r="DO20" s="1047"/>
      <c r="DP20" s="1048"/>
      <c r="DQ20" s="1046"/>
      <c r="DR20" s="1047"/>
      <c r="DS20" s="1047"/>
      <c r="DT20" s="1047"/>
      <c r="DU20" s="1048"/>
      <c r="DV20" s="1049"/>
      <c r="DW20" s="1050"/>
      <c r="DX20" s="1050"/>
      <c r="DY20" s="1050"/>
      <c r="DZ20" s="1051"/>
      <c r="EA20" s="256"/>
    </row>
    <row r="21" spans="1:131" s="257" customFormat="1" ht="26.25" customHeight="1" thickBot="1" x14ac:dyDescent="0.2">
      <c r="A21" s="263">
        <v>15</v>
      </c>
      <c r="B21" s="1094"/>
      <c r="C21" s="1095"/>
      <c r="D21" s="1095"/>
      <c r="E21" s="1095"/>
      <c r="F21" s="1095"/>
      <c r="G21" s="1095"/>
      <c r="H21" s="1095"/>
      <c r="I21" s="1095"/>
      <c r="J21" s="1095"/>
      <c r="K21" s="1095"/>
      <c r="L21" s="1095"/>
      <c r="M21" s="1095"/>
      <c r="N21" s="1095"/>
      <c r="O21" s="1095"/>
      <c r="P21" s="1096"/>
      <c r="Q21" s="1100"/>
      <c r="R21" s="1101"/>
      <c r="S21" s="1101"/>
      <c r="T21" s="1101"/>
      <c r="U21" s="1101"/>
      <c r="V21" s="1101"/>
      <c r="W21" s="1101"/>
      <c r="X21" s="1101"/>
      <c r="Y21" s="1101"/>
      <c r="Z21" s="1101"/>
      <c r="AA21" s="1101"/>
      <c r="AB21" s="1101"/>
      <c r="AC21" s="1101"/>
      <c r="AD21" s="1101"/>
      <c r="AE21" s="1102"/>
      <c r="AF21" s="1076"/>
      <c r="AG21" s="1077"/>
      <c r="AH21" s="1077"/>
      <c r="AI21" s="1077"/>
      <c r="AJ21" s="1078"/>
      <c r="AK21" s="1143"/>
      <c r="AL21" s="1144"/>
      <c r="AM21" s="1144"/>
      <c r="AN21" s="1144"/>
      <c r="AO21" s="1144"/>
      <c r="AP21" s="1144"/>
      <c r="AQ21" s="1144"/>
      <c r="AR21" s="1144"/>
      <c r="AS21" s="1144"/>
      <c r="AT21" s="1144"/>
      <c r="AU21" s="1141"/>
      <c r="AV21" s="1141"/>
      <c r="AW21" s="1141"/>
      <c r="AX21" s="1141"/>
      <c r="AY21" s="1142"/>
      <c r="AZ21" s="254"/>
      <c r="BA21" s="254"/>
      <c r="BB21" s="254"/>
      <c r="BC21" s="254"/>
      <c r="BD21" s="254"/>
      <c r="BE21" s="255"/>
      <c r="BF21" s="255"/>
      <c r="BG21" s="255"/>
      <c r="BH21" s="255"/>
      <c r="BI21" s="255"/>
      <c r="BJ21" s="255"/>
      <c r="BK21" s="255"/>
      <c r="BL21" s="255"/>
      <c r="BM21" s="255"/>
      <c r="BN21" s="255"/>
      <c r="BO21" s="255"/>
      <c r="BP21" s="255"/>
      <c r="BQ21" s="264">
        <v>15</v>
      </c>
      <c r="BR21" s="265"/>
      <c r="BS21" s="1071"/>
      <c r="BT21" s="1072"/>
      <c r="BU21" s="1072"/>
      <c r="BV21" s="1072"/>
      <c r="BW21" s="1072"/>
      <c r="BX21" s="1072"/>
      <c r="BY21" s="1072"/>
      <c r="BZ21" s="1072"/>
      <c r="CA21" s="1072"/>
      <c r="CB21" s="1072"/>
      <c r="CC21" s="1072"/>
      <c r="CD21" s="1072"/>
      <c r="CE21" s="1072"/>
      <c r="CF21" s="1072"/>
      <c r="CG21" s="1073"/>
      <c r="CH21" s="1046"/>
      <c r="CI21" s="1047"/>
      <c r="CJ21" s="1047"/>
      <c r="CK21" s="1047"/>
      <c r="CL21" s="1048"/>
      <c r="CM21" s="1046"/>
      <c r="CN21" s="1047"/>
      <c r="CO21" s="1047"/>
      <c r="CP21" s="1047"/>
      <c r="CQ21" s="1048"/>
      <c r="CR21" s="1046"/>
      <c r="CS21" s="1047"/>
      <c r="CT21" s="1047"/>
      <c r="CU21" s="1047"/>
      <c r="CV21" s="1048"/>
      <c r="CW21" s="1046"/>
      <c r="CX21" s="1047"/>
      <c r="CY21" s="1047"/>
      <c r="CZ21" s="1047"/>
      <c r="DA21" s="1048"/>
      <c r="DB21" s="1046"/>
      <c r="DC21" s="1047"/>
      <c r="DD21" s="1047"/>
      <c r="DE21" s="1047"/>
      <c r="DF21" s="1048"/>
      <c r="DG21" s="1046"/>
      <c r="DH21" s="1047"/>
      <c r="DI21" s="1047"/>
      <c r="DJ21" s="1047"/>
      <c r="DK21" s="1048"/>
      <c r="DL21" s="1046"/>
      <c r="DM21" s="1047"/>
      <c r="DN21" s="1047"/>
      <c r="DO21" s="1047"/>
      <c r="DP21" s="1048"/>
      <c r="DQ21" s="1046"/>
      <c r="DR21" s="1047"/>
      <c r="DS21" s="1047"/>
      <c r="DT21" s="1047"/>
      <c r="DU21" s="1048"/>
      <c r="DV21" s="1049"/>
      <c r="DW21" s="1050"/>
      <c r="DX21" s="1050"/>
      <c r="DY21" s="1050"/>
      <c r="DZ21" s="1051"/>
      <c r="EA21" s="256"/>
    </row>
    <row r="22" spans="1:131" s="257" customFormat="1" ht="26.25" customHeight="1" x14ac:dyDescent="0.15">
      <c r="A22" s="263">
        <v>16</v>
      </c>
      <c r="B22" s="1094"/>
      <c r="C22" s="1095"/>
      <c r="D22" s="1095"/>
      <c r="E22" s="1095"/>
      <c r="F22" s="1095"/>
      <c r="G22" s="1095"/>
      <c r="H22" s="1095"/>
      <c r="I22" s="1095"/>
      <c r="J22" s="1095"/>
      <c r="K22" s="1095"/>
      <c r="L22" s="1095"/>
      <c r="M22" s="1095"/>
      <c r="N22" s="1095"/>
      <c r="O22" s="1095"/>
      <c r="P22" s="1096"/>
      <c r="Q22" s="1138"/>
      <c r="R22" s="1139"/>
      <c r="S22" s="1139"/>
      <c r="T22" s="1139"/>
      <c r="U22" s="1139"/>
      <c r="V22" s="1139"/>
      <c r="W22" s="1139"/>
      <c r="X22" s="1139"/>
      <c r="Y22" s="1139"/>
      <c r="Z22" s="1139"/>
      <c r="AA22" s="1139"/>
      <c r="AB22" s="1139"/>
      <c r="AC22" s="1139"/>
      <c r="AD22" s="1139"/>
      <c r="AE22" s="1140"/>
      <c r="AF22" s="1076"/>
      <c r="AG22" s="1077"/>
      <c r="AH22" s="1077"/>
      <c r="AI22" s="1077"/>
      <c r="AJ22" s="1078"/>
      <c r="AK22" s="1134"/>
      <c r="AL22" s="1135"/>
      <c r="AM22" s="1135"/>
      <c r="AN22" s="1135"/>
      <c r="AO22" s="1135"/>
      <c r="AP22" s="1135"/>
      <c r="AQ22" s="1135"/>
      <c r="AR22" s="1135"/>
      <c r="AS22" s="1135"/>
      <c r="AT22" s="1135"/>
      <c r="AU22" s="1136"/>
      <c r="AV22" s="1136"/>
      <c r="AW22" s="1136"/>
      <c r="AX22" s="1136"/>
      <c r="AY22" s="1137"/>
      <c r="AZ22" s="1092" t="s">
        <v>390</v>
      </c>
      <c r="BA22" s="1092"/>
      <c r="BB22" s="1092"/>
      <c r="BC22" s="1092"/>
      <c r="BD22" s="1093"/>
      <c r="BE22" s="255"/>
      <c r="BF22" s="255"/>
      <c r="BG22" s="255"/>
      <c r="BH22" s="255"/>
      <c r="BI22" s="255"/>
      <c r="BJ22" s="255"/>
      <c r="BK22" s="255"/>
      <c r="BL22" s="255"/>
      <c r="BM22" s="255"/>
      <c r="BN22" s="255"/>
      <c r="BO22" s="255"/>
      <c r="BP22" s="255"/>
      <c r="BQ22" s="264">
        <v>16</v>
      </c>
      <c r="BR22" s="265"/>
      <c r="BS22" s="1071"/>
      <c r="BT22" s="1072"/>
      <c r="BU22" s="1072"/>
      <c r="BV22" s="1072"/>
      <c r="BW22" s="1072"/>
      <c r="BX22" s="1072"/>
      <c r="BY22" s="1072"/>
      <c r="BZ22" s="1072"/>
      <c r="CA22" s="1072"/>
      <c r="CB22" s="1072"/>
      <c r="CC22" s="1072"/>
      <c r="CD22" s="1072"/>
      <c r="CE22" s="1072"/>
      <c r="CF22" s="1072"/>
      <c r="CG22" s="1073"/>
      <c r="CH22" s="1046"/>
      <c r="CI22" s="1047"/>
      <c r="CJ22" s="1047"/>
      <c r="CK22" s="1047"/>
      <c r="CL22" s="1048"/>
      <c r="CM22" s="1046"/>
      <c r="CN22" s="1047"/>
      <c r="CO22" s="1047"/>
      <c r="CP22" s="1047"/>
      <c r="CQ22" s="1048"/>
      <c r="CR22" s="1046"/>
      <c r="CS22" s="1047"/>
      <c r="CT22" s="1047"/>
      <c r="CU22" s="1047"/>
      <c r="CV22" s="1048"/>
      <c r="CW22" s="1046"/>
      <c r="CX22" s="1047"/>
      <c r="CY22" s="1047"/>
      <c r="CZ22" s="1047"/>
      <c r="DA22" s="1048"/>
      <c r="DB22" s="1046"/>
      <c r="DC22" s="1047"/>
      <c r="DD22" s="1047"/>
      <c r="DE22" s="1047"/>
      <c r="DF22" s="1048"/>
      <c r="DG22" s="1046"/>
      <c r="DH22" s="1047"/>
      <c r="DI22" s="1047"/>
      <c r="DJ22" s="1047"/>
      <c r="DK22" s="1048"/>
      <c r="DL22" s="1046"/>
      <c r="DM22" s="1047"/>
      <c r="DN22" s="1047"/>
      <c r="DO22" s="1047"/>
      <c r="DP22" s="1048"/>
      <c r="DQ22" s="1046"/>
      <c r="DR22" s="1047"/>
      <c r="DS22" s="1047"/>
      <c r="DT22" s="1047"/>
      <c r="DU22" s="1048"/>
      <c r="DV22" s="1049"/>
      <c r="DW22" s="1050"/>
      <c r="DX22" s="1050"/>
      <c r="DY22" s="1050"/>
      <c r="DZ22" s="1051"/>
      <c r="EA22" s="256"/>
    </row>
    <row r="23" spans="1:131" s="257" customFormat="1" ht="26.25" customHeight="1" thickBot="1" x14ac:dyDescent="0.2">
      <c r="A23" s="266" t="s">
        <v>391</v>
      </c>
      <c r="B23" s="1001" t="s">
        <v>392</v>
      </c>
      <c r="C23" s="1002"/>
      <c r="D23" s="1002"/>
      <c r="E23" s="1002"/>
      <c r="F23" s="1002"/>
      <c r="G23" s="1002"/>
      <c r="H23" s="1002"/>
      <c r="I23" s="1002"/>
      <c r="J23" s="1002"/>
      <c r="K23" s="1002"/>
      <c r="L23" s="1002"/>
      <c r="M23" s="1002"/>
      <c r="N23" s="1002"/>
      <c r="O23" s="1002"/>
      <c r="P23" s="1003"/>
      <c r="Q23" s="1125">
        <v>34890</v>
      </c>
      <c r="R23" s="1126"/>
      <c r="S23" s="1126"/>
      <c r="T23" s="1126"/>
      <c r="U23" s="1126"/>
      <c r="V23" s="1126">
        <v>33723</v>
      </c>
      <c r="W23" s="1126"/>
      <c r="X23" s="1126"/>
      <c r="Y23" s="1126"/>
      <c r="Z23" s="1126"/>
      <c r="AA23" s="1126">
        <v>1167</v>
      </c>
      <c r="AB23" s="1126"/>
      <c r="AC23" s="1126"/>
      <c r="AD23" s="1126"/>
      <c r="AE23" s="1127"/>
      <c r="AF23" s="1128">
        <v>1124</v>
      </c>
      <c r="AG23" s="1126"/>
      <c r="AH23" s="1126"/>
      <c r="AI23" s="1126"/>
      <c r="AJ23" s="1129"/>
      <c r="AK23" s="1130"/>
      <c r="AL23" s="1131"/>
      <c r="AM23" s="1131"/>
      <c r="AN23" s="1131"/>
      <c r="AO23" s="1131"/>
      <c r="AP23" s="1126">
        <v>29984</v>
      </c>
      <c r="AQ23" s="1126"/>
      <c r="AR23" s="1126"/>
      <c r="AS23" s="1126"/>
      <c r="AT23" s="1126"/>
      <c r="AU23" s="1132"/>
      <c r="AV23" s="1132"/>
      <c r="AW23" s="1132"/>
      <c r="AX23" s="1132"/>
      <c r="AY23" s="1133"/>
      <c r="AZ23" s="1122" t="s">
        <v>138</v>
      </c>
      <c r="BA23" s="1123"/>
      <c r="BB23" s="1123"/>
      <c r="BC23" s="1123"/>
      <c r="BD23" s="1124"/>
      <c r="BE23" s="255"/>
      <c r="BF23" s="255"/>
      <c r="BG23" s="255"/>
      <c r="BH23" s="255"/>
      <c r="BI23" s="255"/>
      <c r="BJ23" s="255"/>
      <c r="BK23" s="255"/>
      <c r="BL23" s="255"/>
      <c r="BM23" s="255"/>
      <c r="BN23" s="255"/>
      <c r="BO23" s="255"/>
      <c r="BP23" s="255"/>
      <c r="BQ23" s="264">
        <v>17</v>
      </c>
      <c r="BR23" s="265"/>
      <c r="BS23" s="1071"/>
      <c r="BT23" s="1072"/>
      <c r="BU23" s="1072"/>
      <c r="BV23" s="1072"/>
      <c r="BW23" s="1072"/>
      <c r="BX23" s="1072"/>
      <c r="BY23" s="1072"/>
      <c r="BZ23" s="1072"/>
      <c r="CA23" s="1072"/>
      <c r="CB23" s="1072"/>
      <c r="CC23" s="1072"/>
      <c r="CD23" s="1072"/>
      <c r="CE23" s="1072"/>
      <c r="CF23" s="1072"/>
      <c r="CG23" s="1073"/>
      <c r="CH23" s="1046"/>
      <c r="CI23" s="1047"/>
      <c r="CJ23" s="1047"/>
      <c r="CK23" s="1047"/>
      <c r="CL23" s="1048"/>
      <c r="CM23" s="1046"/>
      <c r="CN23" s="1047"/>
      <c r="CO23" s="1047"/>
      <c r="CP23" s="1047"/>
      <c r="CQ23" s="1048"/>
      <c r="CR23" s="1046"/>
      <c r="CS23" s="1047"/>
      <c r="CT23" s="1047"/>
      <c r="CU23" s="1047"/>
      <c r="CV23" s="1048"/>
      <c r="CW23" s="1046"/>
      <c r="CX23" s="1047"/>
      <c r="CY23" s="1047"/>
      <c r="CZ23" s="1047"/>
      <c r="DA23" s="1048"/>
      <c r="DB23" s="1046"/>
      <c r="DC23" s="1047"/>
      <c r="DD23" s="1047"/>
      <c r="DE23" s="1047"/>
      <c r="DF23" s="1048"/>
      <c r="DG23" s="1046"/>
      <c r="DH23" s="1047"/>
      <c r="DI23" s="1047"/>
      <c r="DJ23" s="1047"/>
      <c r="DK23" s="1048"/>
      <c r="DL23" s="1046"/>
      <c r="DM23" s="1047"/>
      <c r="DN23" s="1047"/>
      <c r="DO23" s="1047"/>
      <c r="DP23" s="1048"/>
      <c r="DQ23" s="1046"/>
      <c r="DR23" s="1047"/>
      <c r="DS23" s="1047"/>
      <c r="DT23" s="1047"/>
      <c r="DU23" s="1048"/>
      <c r="DV23" s="1049"/>
      <c r="DW23" s="1050"/>
      <c r="DX23" s="1050"/>
      <c r="DY23" s="1050"/>
      <c r="DZ23" s="1051"/>
      <c r="EA23" s="256"/>
    </row>
    <row r="24" spans="1:131" s="257" customFormat="1" ht="26.25" customHeight="1" x14ac:dyDescent="0.15">
      <c r="A24" s="1121" t="s">
        <v>393</v>
      </c>
      <c r="B24" s="1121"/>
      <c r="C24" s="1121"/>
      <c r="D24" s="1121"/>
      <c r="E24" s="1121"/>
      <c r="F24" s="1121"/>
      <c r="G24" s="1121"/>
      <c r="H24" s="1121"/>
      <c r="I24" s="1121"/>
      <c r="J24" s="1121"/>
      <c r="K24" s="1121"/>
      <c r="L24" s="1121"/>
      <c r="M24" s="1121"/>
      <c r="N24" s="1121"/>
      <c r="O24" s="1121"/>
      <c r="P24" s="1121"/>
      <c r="Q24" s="1121"/>
      <c r="R24" s="1121"/>
      <c r="S24" s="1121"/>
      <c r="T24" s="1121"/>
      <c r="U24" s="1121"/>
      <c r="V24" s="1121"/>
      <c r="W24" s="1121"/>
      <c r="X24" s="1121"/>
      <c r="Y24" s="1121"/>
      <c r="Z24" s="1121"/>
      <c r="AA24" s="1121"/>
      <c r="AB24" s="1121"/>
      <c r="AC24" s="1121"/>
      <c r="AD24" s="1121"/>
      <c r="AE24" s="1121"/>
      <c r="AF24" s="1121"/>
      <c r="AG24" s="1121"/>
      <c r="AH24" s="1121"/>
      <c r="AI24" s="1121"/>
      <c r="AJ24" s="1121"/>
      <c r="AK24" s="1121"/>
      <c r="AL24" s="1121"/>
      <c r="AM24" s="1121"/>
      <c r="AN24" s="1121"/>
      <c r="AO24" s="1121"/>
      <c r="AP24" s="1121"/>
      <c r="AQ24" s="1121"/>
      <c r="AR24" s="1121"/>
      <c r="AS24" s="1121"/>
      <c r="AT24" s="1121"/>
      <c r="AU24" s="1121"/>
      <c r="AV24" s="1121"/>
      <c r="AW24" s="1121"/>
      <c r="AX24" s="1121"/>
      <c r="AY24" s="1121"/>
      <c r="AZ24" s="254"/>
      <c r="BA24" s="254"/>
      <c r="BB24" s="254"/>
      <c r="BC24" s="254"/>
      <c r="BD24" s="254"/>
      <c r="BE24" s="255"/>
      <c r="BF24" s="255"/>
      <c r="BG24" s="255"/>
      <c r="BH24" s="255"/>
      <c r="BI24" s="255"/>
      <c r="BJ24" s="255"/>
      <c r="BK24" s="255"/>
      <c r="BL24" s="255"/>
      <c r="BM24" s="255"/>
      <c r="BN24" s="255"/>
      <c r="BO24" s="255"/>
      <c r="BP24" s="255"/>
      <c r="BQ24" s="264">
        <v>18</v>
      </c>
      <c r="BR24" s="265"/>
      <c r="BS24" s="1071"/>
      <c r="BT24" s="1072"/>
      <c r="BU24" s="1072"/>
      <c r="BV24" s="1072"/>
      <c r="BW24" s="1072"/>
      <c r="BX24" s="1072"/>
      <c r="BY24" s="1072"/>
      <c r="BZ24" s="1072"/>
      <c r="CA24" s="1072"/>
      <c r="CB24" s="1072"/>
      <c r="CC24" s="1072"/>
      <c r="CD24" s="1072"/>
      <c r="CE24" s="1072"/>
      <c r="CF24" s="1072"/>
      <c r="CG24" s="1073"/>
      <c r="CH24" s="1046"/>
      <c r="CI24" s="1047"/>
      <c r="CJ24" s="1047"/>
      <c r="CK24" s="1047"/>
      <c r="CL24" s="1048"/>
      <c r="CM24" s="1046"/>
      <c r="CN24" s="1047"/>
      <c r="CO24" s="1047"/>
      <c r="CP24" s="1047"/>
      <c r="CQ24" s="1048"/>
      <c r="CR24" s="1046"/>
      <c r="CS24" s="1047"/>
      <c r="CT24" s="1047"/>
      <c r="CU24" s="1047"/>
      <c r="CV24" s="1048"/>
      <c r="CW24" s="1046"/>
      <c r="CX24" s="1047"/>
      <c r="CY24" s="1047"/>
      <c r="CZ24" s="1047"/>
      <c r="DA24" s="1048"/>
      <c r="DB24" s="1046"/>
      <c r="DC24" s="1047"/>
      <c r="DD24" s="1047"/>
      <c r="DE24" s="1047"/>
      <c r="DF24" s="1048"/>
      <c r="DG24" s="1046"/>
      <c r="DH24" s="1047"/>
      <c r="DI24" s="1047"/>
      <c r="DJ24" s="1047"/>
      <c r="DK24" s="1048"/>
      <c r="DL24" s="1046"/>
      <c r="DM24" s="1047"/>
      <c r="DN24" s="1047"/>
      <c r="DO24" s="1047"/>
      <c r="DP24" s="1048"/>
      <c r="DQ24" s="1046"/>
      <c r="DR24" s="1047"/>
      <c r="DS24" s="1047"/>
      <c r="DT24" s="1047"/>
      <c r="DU24" s="1048"/>
      <c r="DV24" s="1049"/>
      <c r="DW24" s="1050"/>
      <c r="DX24" s="1050"/>
      <c r="DY24" s="1050"/>
      <c r="DZ24" s="1051"/>
      <c r="EA24" s="256"/>
    </row>
    <row r="25" spans="1:131" s="249" customFormat="1" ht="26.25" customHeight="1" thickBot="1" x14ac:dyDescent="0.2">
      <c r="A25" s="1120" t="s">
        <v>394</v>
      </c>
      <c r="B25" s="1120"/>
      <c r="C25" s="1120"/>
      <c r="D25" s="1120"/>
      <c r="E25" s="1120"/>
      <c r="F25" s="1120"/>
      <c r="G25" s="1120"/>
      <c r="H25" s="1120"/>
      <c r="I25" s="1120"/>
      <c r="J25" s="1120"/>
      <c r="K25" s="1120"/>
      <c r="L25" s="1120"/>
      <c r="M25" s="1120"/>
      <c r="N25" s="1120"/>
      <c r="O25" s="1120"/>
      <c r="P25" s="1120"/>
      <c r="Q25" s="1120"/>
      <c r="R25" s="1120"/>
      <c r="S25" s="1120"/>
      <c r="T25" s="1120"/>
      <c r="U25" s="1120"/>
      <c r="V25" s="1120"/>
      <c r="W25" s="1120"/>
      <c r="X25" s="1120"/>
      <c r="Y25" s="1120"/>
      <c r="Z25" s="1120"/>
      <c r="AA25" s="1120"/>
      <c r="AB25" s="1120"/>
      <c r="AC25" s="1120"/>
      <c r="AD25" s="1120"/>
      <c r="AE25" s="1120"/>
      <c r="AF25" s="1120"/>
      <c r="AG25" s="1120"/>
      <c r="AH25" s="1120"/>
      <c r="AI25" s="1120"/>
      <c r="AJ25" s="1120"/>
      <c r="AK25" s="1120"/>
      <c r="AL25" s="1120"/>
      <c r="AM25" s="1120"/>
      <c r="AN25" s="1120"/>
      <c r="AO25" s="1120"/>
      <c r="AP25" s="1120"/>
      <c r="AQ25" s="1120"/>
      <c r="AR25" s="1120"/>
      <c r="AS25" s="1120"/>
      <c r="AT25" s="1120"/>
      <c r="AU25" s="1120"/>
      <c r="AV25" s="1120"/>
      <c r="AW25" s="1120"/>
      <c r="AX25" s="1120"/>
      <c r="AY25" s="1120"/>
      <c r="AZ25" s="1120"/>
      <c r="BA25" s="1120"/>
      <c r="BB25" s="1120"/>
      <c r="BC25" s="1120"/>
      <c r="BD25" s="1120"/>
      <c r="BE25" s="1120"/>
      <c r="BF25" s="1120"/>
      <c r="BG25" s="1120"/>
      <c r="BH25" s="1120"/>
      <c r="BI25" s="1120"/>
      <c r="BJ25" s="254"/>
      <c r="BK25" s="254"/>
      <c r="BL25" s="254"/>
      <c r="BM25" s="254"/>
      <c r="BN25" s="254"/>
      <c r="BO25" s="267"/>
      <c r="BP25" s="267"/>
      <c r="BQ25" s="264">
        <v>19</v>
      </c>
      <c r="BR25" s="265"/>
      <c r="BS25" s="1071"/>
      <c r="BT25" s="1072"/>
      <c r="BU25" s="1072"/>
      <c r="BV25" s="1072"/>
      <c r="BW25" s="1072"/>
      <c r="BX25" s="1072"/>
      <c r="BY25" s="1072"/>
      <c r="BZ25" s="1072"/>
      <c r="CA25" s="1072"/>
      <c r="CB25" s="1072"/>
      <c r="CC25" s="1072"/>
      <c r="CD25" s="1072"/>
      <c r="CE25" s="1072"/>
      <c r="CF25" s="1072"/>
      <c r="CG25" s="1073"/>
      <c r="CH25" s="1046"/>
      <c r="CI25" s="1047"/>
      <c r="CJ25" s="1047"/>
      <c r="CK25" s="1047"/>
      <c r="CL25" s="1048"/>
      <c r="CM25" s="1046"/>
      <c r="CN25" s="1047"/>
      <c r="CO25" s="1047"/>
      <c r="CP25" s="1047"/>
      <c r="CQ25" s="1048"/>
      <c r="CR25" s="1046"/>
      <c r="CS25" s="1047"/>
      <c r="CT25" s="1047"/>
      <c r="CU25" s="1047"/>
      <c r="CV25" s="1048"/>
      <c r="CW25" s="1046"/>
      <c r="CX25" s="1047"/>
      <c r="CY25" s="1047"/>
      <c r="CZ25" s="1047"/>
      <c r="DA25" s="1048"/>
      <c r="DB25" s="1046"/>
      <c r="DC25" s="1047"/>
      <c r="DD25" s="1047"/>
      <c r="DE25" s="1047"/>
      <c r="DF25" s="1048"/>
      <c r="DG25" s="1046"/>
      <c r="DH25" s="1047"/>
      <c r="DI25" s="1047"/>
      <c r="DJ25" s="1047"/>
      <c r="DK25" s="1048"/>
      <c r="DL25" s="1046"/>
      <c r="DM25" s="1047"/>
      <c r="DN25" s="1047"/>
      <c r="DO25" s="1047"/>
      <c r="DP25" s="1048"/>
      <c r="DQ25" s="1046"/>
      <c r="DR25" s="1047"/>
      <c r="DS25" s="1047"/>
      <c r="DT25" s="1047"/>
      <c r="DU25" s="1048"/>
      <c r="DV25" s="1049"/>
      <c r="DW25" s="1050"/>
      <c r="DX25" s="1050"/>
      <c r="DY25" s="1050"/>
      <c r="DZ25" s="1051"/>
      <c r="EA25" s="248"/>
    </row>
    <row r="26" spans="1:131" s="249" customFormat="1" ht="26.25" customHeight="1" x14ac:dyDescent="0.15">
      <c r="A26" s="1052" t="s">
        <v>369</v>
      </c>
      <c r="B26" s="1053"/>
      <c r="C26" s="1053"/>
      <c r="D26" s="1053"/>
      <c r="E26" s="1053"/>
      <c r="F26" s="1053"/>
      <c r="G26" s="1053"/>
      <c r="H26" s="1053"/>
      <c r="I26" s="1053"/>
      <c r="J26" s="1053"/>
      <c r="K26" s="1053"/>
      <c r="L26" s="1053"/>
      <c r="M26" s="1053"/>
      <c r="N26" s="1053"/>
      <c r="O26" s="1053"/>
      <c r="P26" s="1054"/>
      <c r="Q26" s="1058" t="s">
        <v>395</v>
      </c>
      <c r="R26" s="1059"/>
      <c r="S26" s="1059"/>
      <c r="T26" s="1059"/>
      <c r="U26" s="1060"/>
      <c r="V26" s="1058" t="s">
        <v>396</v>
      </c>
      <c r="W26" s="1059"/>
      <c r="X26" s="1059"/>
      <c r="Y26" s="1059"/>
      <c r="Z26" s="1060"/>
      <c r="AA26" s="1058" t="s">
        <v>397</v>
      </c>
      <c r="AB26" s="1059"/>
      <c r="AC26" s="1059"/>
      <c r="AD26" s="1059"/>
      <c r="AE26" s="1059"/>
      <c r="AF26" s="1116" t="s">
        <v>398</v>
      </c>
      <c r="AG26" s="1065"/>
      <c r="AH26" s="1065"/>
      <c r="AI26" s="1065"/>
      <c r="AJ26" s="1117"/>
      <c r="AK26" s="1059" t="s">
        <v>399</v>
      </c>
      <c r="AL26" s="1059"/>
      <c r="AM26" s="1059"/>
      <c r="AN26" s="1059"/>
      <c r="AO26" s="1060"/>
      <c r="AP26" s="1058" t="s">
        <v>400</v>
      </c>
      <c r="AQ26" s="1059"/>
      <c r="AR26" s="1059"/>
      <c r="AS26" s="1059"/>
      <c r="AT26" s="1060"/>
      <c r="AU26" s="1058" t="s">
        <v>401</v>
      </c>
      <c r="AV26" s="1059"/>
      <c r="AW26" s="1059"/>
      <c r="AX26" s="1059"/>
      <c r="AY26" s="1060"/>
      <c r="AZ26" s="1058" t="s">
        <v>402</v>
      </c>
      <c r="BA26" s="1059"/>
      <c r="BB26" s="1059"/>
      <c r="BC26" s="1059"/>
      <c r="BD26" s="1060"/>
      <c r="BE26" s="1058" t="s">
        <v>376</v>
      </c>
      <c r="BF26" s="1059"/>
      <c r="BG26" s="1059"/>
      <c r="BH26" s="1059"/>
      <c r="BI26" s="1074"/>
      <c r="BJ26" s="254"/>
      <c r="BK26" s="254"/>
      <c r="BL26" s="254"/>
      <c r="BM26" s="254"/>
      <c r="BN26" s="254"/>
      <c r="BO26" s="267"/>
      <c r="BP26" s="267"/>
      <c r="BQ26" s="264">
        <v>20</v>
      </c>
      <c r="BR26" s="265"/>
      <c r="BS26" s="1071"/>
      <c r="BT26" s="1072"/>
      <c r="BU26" s="1072"/>
      <c r="BV26" s="1072"/>
      <c r="BW26" s="1072"/>
      <c r="BX26" s="1072"/>
      <c r="BY26" s="1072"/>
      <c r="BZ26" s="1072"/>
      <c r="CA26" s="1072"/>
      <c r="CB26" s="1072"/>
      <c r="CC26" s="1072"/>
      <c r="CD26" s="1072"/>
      <c r="CE26" s="1072"/>
      <c r="CF26" s="1072"/>
      <c r="CG26" s="1073"/>
      <c r="CH26" s="1046"/>
      <c r="CI26" s="1047"/>
      <c r="CJ26" s="1047"/>
      <c r="CK26" s="1047"/>
      <c r="CL26" s="1048"/>
      <c r="CM26" s="1046"/>
      <c r="CN26" s="1047"/>
      <c r="CO26" s="1047"/>
      <c r="CP26" s="1047"/>
      <c r="CQ26" s="1048"/>
      <c r="CR26" s="1046"/>
      <c r="CS26" s="1047"/>
      <c r="CT26" s="1047"/>
      <c r="CU26" s="1047"/>
      <c r="CV26" s="1048"/>
      <c r="CW26" s="1046"/>
      <c r="CX26" s="1047"/>
      <c r="CY26" s="1047"/>
      <c r="CZ26" s="1047"/>
      <c r="DA26" s="1048"/>
      <c r="DB26" s="1046"/>
      <c r="DC26" s="1047"/>
      <c r="DD26" s="1047"/>
      <c r="DE26" s="1047"/>
      <c r="DF26" s="1048"/>
      <c r="DG26" s="1046"/>
      <c r="DH26" s="1047"/>
      <c r="DI26" s="1047"/>
      <c r="DJ26" s="1047"/>
      <c r="DK26" s="1048"/>
      <c r="DL26" s="1046"/>
      <c r="DM26" s="1047"/>
      <c r="DN26" s="1047"/>
      <c r="DO26" s="1047"/>
      <c r="DP26" s="1048"/>
      <c r="DQ26" s="1046"/>
      <c r="DR26" s="1047"/>
      <c r="DS26" s="1047"/>
      <c r="DT26" s="1047"/>
      <c r="DU26" s="1048"/>
      <c r="DV26" s="1049"/>
      <c r="DW26" s="1050"/>
      <c r="DX26" s="1050"/>
      <c r="DY26" s="1050"/>
      <c r="DZ26" s="1051"/>
      <c r="EA26" s="248"/>
    </row>
    <row r="27" spans="1:131" s="249" customFormat="1" ht="26.25" customHeight="1" thickBot="1" x14ac:dyDescent="0.2">
      <c r="A27" s="1055"/>
      <c r="B27" s="1056"/>
      <c r="C27" s="1056"/>
      <c r="D27" s="1056"/>
      <c r="E27" s="1056"/>
      <c r="F27" s="1056"/>
      <c r="G27" s="1056"/>
      <c r="H27" s="1056"/>
      <c r="I27" s="1056"/>
      <c r="J27" s="1056"/>
      <c r="K27" s="1056"/>
      <c r="L27" s="1056"/>
      <c r="M27" s="1056"/>
      <c r="N27" s="1056"/>
      <c r="O27" s="1056"/>
      <c r="P27" s="1057"/>
      <c r="Q27" s="1061"/>
      <c r="R27" s="1062"/>
      <c r="S27" s="1062"/>
      <c r="T27" s="1062"/>
      <c r="U27" s="1063"/>
      <c r="V27" s="1061"/>
      <c r="W27" s="1062"/>
      <c r="X27" s="1062"/>
      <c r="Y27" s="1062"/>
      <c r="Z27" s="1063"/>
      <c r="AA27" s="1061"/>
      <c r="AB27" s="1062"/>
      <c r="AC27" s="1062"/>
      <c r="AD27" s="1062"/>
      <c r="AE27" s="1062"/>
      <c r="AF27" s="1118"/>
      <c r="AG27" s="1068"/>
      <c r="AH27" s="1068"/>
      <c r="AI27" s="1068"/>
      <c r="AJ27" s="1119"/>
      <c r="AK27" s="1062"/>
      <c r="AL27" s="1062"/>
      <c r="AM27" s="1062"/>
      <c r="AN27" s="1062"/>
      <c r="AO27" s="1063"/>
      <c r="AP27" s="1061"/>
      <c r="AQ27" s="1062"/>
      <c r="AR27" s="1062"/>
      <c r="AS27" s="1062"/>
      <c r="AT27" s="1063"/>
      <c r="AU27" s="1061"/>
      <c r="AV27" s="1062"/>
      <c r="AW27" s="1062"/>
      <c r="AX27" s="1062"/>
      <c r="AY27" s="1063"/>
      <c r="AZ27" s="1061"/>
      <c r="BA27" s="1062"/>
      <c r="BB27" s="1062"/>
      <c r="BC27" s="1062"/>
      <c r="BD27" s="1063"/>
      <c r="BE27" s="1061"/>
      <c r="BF27" s="1062"/>
      <c r="BG27" s="1062"/>
      <c r="BH27" s="1062"/>
      <c r="BI27" s="1075"/>
      <c r="BJ27" s="254"/>
      <c r="BK27" s="254"/>
      <c r="BL27" s="254"/>
      <c r="BM27" s="254"/>
      <c r="BN27" s="254"/>
      <c r="BO27" s="267"/>
      <c r="BP27" s="267"/>
      <c r="BQ27" s="264">
        <v>21</v>
      </c>
      <c r="BR27" s="265"/>
      <c r="BS27" s="1071"/>
      <c r="BT27" s="1072"/>
      <c r="BU27" s="1072"/>
      <c r="BV27" s="1072"/>
      <c r="BW27" s="1072"/>
      <c r="BX27" s="1072"/>
      <c r="BY27" s="1072"/>
      <c r="BZ27" s="1072"/>
      <c r="CA27" s="1072"/>
      <c r="CB27" s="1072"/>
      <c r="CC27" s="1072"/>
      <c r="CD27" s="1072"/>
      <c r="CE27" s="1072"/>
      <c r="CF27" s="1072"/>
      <c r="CG27" s="1073"/>
      <c r="CH27" s="1046"/>
      <c r="CI27" s="1047"/>
      <c r="CJ27" s="1047"/>
      <c r="CK27" s="1047"/>
      <c r="CL27" s="1048"/>
      <c r="CM27" s="1046"/>
      <c r="CN27" s="1047"/>
      <c r="CO27" s="1047"/>
      <c r="CP27" s="1047"/>
      <c r="CQ27" s="1048"/>
      <c r="CR27" s="1046"/>
      <c r="CS27" s="1047"/>
      <c r="CT27" s="1047"/>
      <c r="CU27" s="1047"/>
      <c r="CV27" s="1048"/>
      <c r="CW27" s="1046"/>
      <c r="CX27" s="1047"/>
      <c r="CY27" s="1047"/>
      <c r="CZ27" s="1047"/>
      <c r="DA27" s="1048"/>
      <c r="DB27" s="1046"/>
      <c r="DC27" s="1047"/>
      <c r="DD27" s="1047"/>
      <c r="DE27" s="1047"/>
      <c r="DF27" s="1048"/>
      <c r="DG27" s="1046"/>
      <c r="DH27" s="1047"/>
      <c r="DI27" s="1047"/>
      <c r="DJ27" s="1047"/>
      <c r="DK27" s="1048"/>
      <c r="DL27" s="1046"/>
      <c r="DM27" s="1047"/>
      <c r="DN27" s="1047"/>
      <c r="DO27" s="1047"/>
      <c r="DP27" s="1048"/>
      <c r="DQ27" s="1046"/>
      <c r="DR27" s="1047"/>
      <c r="DS27" s="1047"/>
      <c r="DT27" s="1047"/>
      <c r="DU27" s="1048"/>
      <c r="DV27" s="1049"/>
      <c r="DW27" s="1050"/>
      <c r="DX27" s="1050"/>
      <c r="DY27" s="1050"/>
      <c r="DZ27" s="1051"/>
      <c r="EA27" s="248"/>
    </row>
    <row r="28" spans="1:131" s="249" customFormat="1" ht="26.25" customHeight="1" thickTop="1" x14ac:dyDescent="0.15">
      <c r="A28" s="268">
        <v>1</v>
      </c>
      <c r="B28" s="1107" t="s">
        <v>403</v>
      </c>
      <c r="C28" s="1108"/>
      <c r="D28" s="1108"/>
      <c r="E28" s="1108"/>
      <c r="F28" s="1108"/>
      <c r="G28" s="1108"/>
      <c r="H28" s="1108"/>
      <c r="I28" s="1108"/>
      <c r="J28" s="1108"/>
      <c r="K28" s="1108"/>
      <c r="L28" s="1108"/>
      <c r="M28" s="1108"/>
      <c r="N28" s="1108"/>
      <c r="O28" s="1108"/>
      <c r="P28" s="1109"/>
      <c r="Q28" s="1110">
        <v>6911</v>
      </c>
      <c r="R28" s="1111"/>
      <c r="S28" s="1111"/>
      <c r="T28" s="1111"/>
      <c r="U28" s="1111"/>
      <c r="V28" s="1111">
        <v>6808</v>
      </c>
      <c r="W28" s="1111"/>
      <c r="X28" s="1111"/>
      <c r="Y28" s="1111"/>
      <c r="Z28" s="1111"/>
      <c r="AA28" s="1111">
        <v>103</v>
      </c>
      <c r="AB28" s="1111"/>
      <c r="AC28" s="1111"/>
      <c r="AD28" s="1111"/>
      <c r="AE28" s="1112"/>
      <c r="AF28" s="1113">
        <v>102</v>
      </c>
      <c r="AG28" s="1111"/>
      <c r="AH28" s="1111"/>
      <c r="AI28" s="1111"/>
      <c r="AJ28" s="1114"/>
      <c r="AK28" s="1115">
        <v>671</v>
      </c>
      <c r="AL28" s="1103"/>
      <c r="AM28" s="1103"/>
      <c r="AN28" s="1103"/>
      <c r="AO28" s="1103"/>
      <c r="AP28" s="1103" t="s">
        <v>591</v>
      </c>
      <c r="AQ28" s="1103"/>
      <c r="AR28" s="1103"/>
      <c r="AS28" s="1103"/>
      <c r="AT28" s="1103"/>
      <c r="AU28" s="1103" t="s">
        <v>591</v>
      </c>
      <c r="AV28" s="1103"/>
      <c r="AW28" s="1103"/>
      <c r="AX28" s="1103"/>
      <c r="AY28" s="1103"/>
      <c r="AZ28" s="1104" t="s">
        <v>591</v>
      </c>
      <c r="BA28" s="1104"/>
      <c r="BB28" s="1104"/>
      <c r="BC28" s="1104"/>
      <c r="BD28" s="1104"/>
      <c r="BE28" s="1105"/>
      <c r="BF28" s="1105"/>
      <c r="BG28" s="1105"/>
      <c r="BH28" s="1105"/>
      <c r="BI28" s="1106"/>
      <c r="BJ28" s="254"/>
      <c r="BK28" s="254"/>
      <c r="BL28" s="254"/>
      <c r="BM28" s="254"/>
      <c r="BN28" s="254"/>
      <c r="BO28" s="267"/>
      <c r="BP28" s="267"/>
      <c r="BQ28" s="264">
        <v>22</v>
      </c>
      <c r="BR28" s="265"/>
      <c r="BS28" s="1071"/>
      <c r="BT28" s="1072"/>
      <c r="BU28" s="1072"/>
      <c r="BV28" s="1072"/>
      <c r="BW28" s="1072"/>
      <c r="BX28" s="1072"/>
      <c r="BY28" s="1072"/>
      <c r="BZ28" s="1072"/>
      <c r="CA28" s="1072"/>
      <c r="CB28" s="1072"/>
      <c r="CC28" s="1072"/>
      <c r="CD28" s="1072"/>
      <c r="CE28" s="1072"/>
      <c r="CF28" s="1072"/>
      <c r="CG28" s="1073"/>
      <c r="CH28" s="1046"/>
      <c r="CI28" s="1047"/>
      <c r="CJ28" s="1047"/>
      <c r="CK28" s="1047"/>
      <c r="CL28" s="1048"/>
      <c r="CM28" s="1046"/>
      <c r="CN28" s="1047"/>
      <c r="CO28" s="1047"/>
      <c r="CP28" s="1047"/>
      <c r="CQ28" s="1048"/>
      <c r="CR28" s="1046"/>
      <c r="CS28" s="1047"/>
      <c r="CT28" s="1047"/>
      <c r="CU28" s="1047"/>
      <c r="CV28" s="1048"/>
      <c r="CW28" s="1046"/>
      <c r="CX28" s="1047"/>
      <c r="CY28" s="1047"/>
      <c r="CZ28" s="1047"/>
      <c r="DA28" s="1048"/>
      <c r="DB28" s="1046"/>
      <c r="DC28" s="1047"/>
      <c r="DD28" s="1047"/>
      <c r="DE28" s="1047"/>
      <c r="DF28" s="1048"/>
      <c r="DG28" s="1046"/>
      <c r="DH28" s="1047"/>
      <c r="DI28" s="1047"/>
      <c r="DJ28" s="1047"/>
      <c r="DK28" s="1048"/>
      <c r="DL28" s="1046"/>
      <c r="DM28" s="1047"/>
      <c r="DN28" s="1047"/>
      <c r="DO28" s="1047"/>
      <c r="DP28" s="1048"/>
      <c r="DQ28" s="1046"/>
      <c r="DR28" s="1047"/>
      <c r="DS28" s="1047"/>
      <c r="DT28" s="1047"/>
      <c r="DU28" s="1048"/>
      <c r="DV28" s="1049"/>
      <c r="DW28" s="1050"/>
      <c r="DX28" s="1050"/>
      <c r="DY28" s="1050"/>
      <c r="DZ28" s="1051"/>
      <c r="EA28" s="248"/>
    </row>
    <row r="29" spans="1:131" s="249" customFormat="1" ht="26.25" customHeight="1" x14ac:dyDescent="0.15">
      <c r="A29" s="268">
        <v>2</v>
      </c>
      <c r="B29" s="1094" t="s">
        <v>404</v>
      </c>
      <c r="C29" s="1095"/>
      <c r="D29" s="1095"/>
      <c r="E29" s="1095"/>
      <c r="F29" s="1095"/>
      <c r="G29" s="1095"/>
      <c r="H29" s="1095"/>
      <c r="I29" s="1095"/>
      <c r="J29" s="1095"/>
      <c r="K29" s="1095"/>
      <c r="L29" s="1095"/>
      <c r="M29" s="1095"/>
      <c r="N29" s="1095"/>
      <c r="O29" s="1095"/>
      <c r="P29" s="1096"/>
      <c r="Q29" s="1100">
        <v>7103</v>
      </c>
      <c r="R29" s="1101"/>
      <c r="S29" s="1101"/>
      <c r="T29" s="1101"/>
      <c r="U29" s="1101"/>
      <c r="V29" s="1101">
        <v>6900</v>
      </c>
      <c r="W29" s="1101"/>
      <c r="X29" s="1101"/>
      <c r="Y29" s="1101"/>
      <c r="Z29" s="1101"/>
      <c r="AA29" s="1101">
        <v>203</v>
      </c>
      <c r="AB29" s="1101"/>
      <c r="AC29" s="1101"/>
      <c r="AD29" s="1101"/>
      <c r="AE29" s="1102"/>
      <c r="AF29" s="1076">
        <v>203</v>
      </c>
      <c r="AG29" s="1077"/>
      <c r="AH29" s="1077"/>
      <c r="AI29" s="1077"/>
      <c r="AJ29" s="1078"/>
      <c r="AK29" s="1037">
        <v>1089</v>
      </c>
      <c r="AL29" s="1028"/>
      <c r="AM29" s="1028"/>
      <c r="AN29" s="1028"/>
      <c r="AO29" s="1028"/>
      <c r="AP29" s="1028" t="s">
        <v>591</v>
      </c>
      <c r="AQ29" s="1028"/>
      <c r="AR29" s="1028"/>
      <c r="AS29" s="1028"/>
      <c r="AT29" s="1028"/>
      <c r="AU29" s="1028" t="s">
        <v>591</v>
      </c>
      <c r="AV29" s="1028"/>
      <c r="AW29" s="1028"/>
      <c r="AX29" s="1028"/>
      <c r="AY29" s="1028"/>
      <c r="AZ29" s="1099" t="s">
        <v>591</v>
      </c>
      <c r="BA29" s="1099"/>
      <c r="BB29" s="1099"/>
      <c r="BC29" s="1099"/>
      <c r="BD29" s="1099"/>
      <c r="BE29" s="1089"/>
      <c r="BF29" s="1089"/>
      <c r="BG29" s="1089"/>
      <c r="BH29" s="1089"/>
      <c r="BI29" s="1090"/>
      <c r="BJ29" s="254"/>
      <c r="BK29" s="254"/>
      <c r="BL29" s="254"/>
      <c r="BM29" s="254"/>
      <c r="BN29" s="254"/>
      <c r="BO29" s="267"/>
      <c r="BP29" s="267"/>
      <c r="BQ29" s="264">
        <v>23</v>
      </c>
      <c r="BR29" s="265"/>
      <c r="BS29" s="1071"/>
      <c r="BT29" s="1072"/>
      <c r="BU29" s="1072"/>
      <c r="BV29" s="1072"/>
      <c r="BW29" s="1072"/>
      <c r="BX29" s="1072"/>
      <c r="BY29" s="1072"/>
      <c r="BZ29" s="1072"/>
      <c r="CA29" s="1072"/>
      <c r="CB29" s="1072"/>
      <c r="CC29" s="1072"/>
      <c r="CD29" s="1072"/>
      <c r="CE29" s="1072"/>
      <c r="CF29" s="1072"/>
      <c r="CG29" s="1073"/>
      <c r="CH29" s="1046"/>
      <c r="CI29" s="1047"/>
      <c r="CJ29" s="1047"/>
      <c r="CK29" s="1047"/>
      <c r="CL29" s="1048"/>
      <c r="CM29" s="1046"/>
      <c r="CN29" s="1047"/>
      <c r="CO29" s="1047"/>
      <c r="CP29" s="1047"/>
      <c r="CQ29" s="1048"/>
      <c r="CR29" s="1046"/>
      <c r="CS29" s="1047"/>
      <c r="CT29" s="1047"/>
      <c r="CU29" s="1047"/>
      <c r="CV29" s="1048"/>
      <c r="CW29" s="1046"/>
      <c r="CX29" s="1047"/>
      <c r="CY29" s="1047"/>
      <c r="CZ29" s="1047"/>
      <c r="DA29" s="1048"/>
      <c r="DB29" s="1046"/>
      <c r="DC29" s="1047"/>
      <c r="DD29" s="1047"/>
      <c r="DE29" s="1047"/>
      <c r="DF29" s="1048"/>
      <c r="DG29" s="1046"/>
      <c r="DH29" s="1047"/>
      <c r="DI29" s="1047"/>
      <c r="DJ29" s="1047"/>
      <c r="DK29" s="1048"/>
      <c r="DL29" s="1046"/>
      <c r="DM29" s="1047"/>
      <c r="DN29" s="1047"/>
      <c r="DO29" s="1047"/>
      <c r="DP29" s="1048"/>
      <c r="DQ29" s="1046"/>
      <c r="DR29" s="1047"/>
      <c r="DS29" s="1047"/>
      <c r="DT29" s="1047"/>
      <c r="DU29" s="1048"/>
      <c r="DV29" s="1049"/>
      <c r="DW29" s="1050"/>
      <c r="DX29" s="1050"/>
      <c r="DY29" s="1050"/>
      <c r="DZ29" s="1051"/>
      <c r="EA29" s="248"/>
    </row>
    <row r="30" spans="1:131" s="249" customFormat="1" ht="26.25" customHeight="1" x14ac:dyDescent="0.15">
      <c r="A30" s="268">
        <v>3</v>
      </c>
      <c r="B30" s="1094" t="s">
        <v>405</v>
      </c>
      <c r="C30" s="1095"/>
      <c r="D30" s="1095"/>
      <c r="E30" s="1095"/>
      <c r="F30" s="1095"/>
      <c r="G30" s="1095"/>
      <c r="H30" s="1095"/>
      <c r="I30" s="1095"/>
      <c r="J30" s="1095"/>
      <c r="K30" s="1095"/>
      <c r="L30" s="1095"/>
      <c r="M30" s="1095"/>
      <c r="N30" s="1095"/>
      <c r="O30" s="1095"/>
      <c r="P30" s="1096"/>
      <c r="Q30" s="1100">
        <v>8</v>
      </c>
      <c r="R30" s="1101"/>
      <c r="S30" s="1101"/>
      <c r="T30" s="1101"/>
      <c r="U30" s="1101"/>
      <c r="V30" s="1101">
        <v>7</v>
      </c>
      <c r="W30" s="1101"/>
      <c r="X30" s="1101"/>
      <c r="Y30" s="1101"/>
      <c r="Z30" s="1101"/>
      <c r="AA30" s="1101">
        <v>1</v>
      </c>
      <c r="AB30" s="1101"/>
      <c r="AC30" s="1101"/>
      <c r="AD30" s="1101"/>
      <c r="AE30" s="1102"/>
      <c r="AF30" s="1076">
        <v>1</v>
      </c>
      <c r="AG30" s="1077"/>
      <c r="AH30" s="1077"/>
      <c r="AI30" s="1077"/>
      <c r="AJ30" s="1078"/>
      <c r="AK30" s="1037">
        <v>7</v>
      </c>
      <c r="AL30" s="1028"/>
      <c r="AM30" s="1028"/>
      <c r="AN30" s="1028"/>
      <c r="AO30" s="1028"/>
      <c r="AP30" s="1028" t="s">
        <v>591</v>
      </c>
      <c r="AQ30" s="1028"/>
      <c r="AR30" s="1028"/>
      <c r="AS30" s="1028"/>
      <c r="AT30" s="1028"/>
      <c r="AU30" s="1028" t="s">
        <v>591</v>
      </c>
      <c r="AV30" s="1028"/>
      <c r="AW30" s="1028"/>
      <c r="AX30" s="1028"/>
      <c r="AY30" s="1028"/>
      <c r="AZ30" s="1099" t="s">
        <v>591</v>
      </c>
      <c r="BA30" s="1099"/>
      <c r="BB30" s="1099"/>
      <c r="BC30" s="1099"/>
      <c r="BD30" s="1099"/>
      <c r="BE30" s="1089"/>
      <c r="BF30" s="1089"/>
      <c r="BG30" s="1089"/>
      <c r="BH30" s="1089"/>
      <c r="BI30" s="1090"/>
      <c r="BJ30" s="254"/>
      <c r="BK30" s="254"/>
      <c r="BL30" s="254"/>
      <c r="BM30" s="254"/>
      <c r="BN30" s="254"/>
      <c r="BO30" s="267"/>
      <c r="BP30" s="267"/>
      <c r="BQ30" s="264">
        <v>24</v>
      </c>
      <c r="BR30" s="265"/>
      <c r="BS30" s="1071"/>
      <c r="BT30" s="1072"/>
      <c r="BU30" s="1072"/>
      <c r="BV30" s="1072"/>
      <c r="BW30" s="1072"/>
      <c r="BX30" s="1072"/>
      <c r="BY30" s="1072"/>
      <c r="BZ30" s="1072"/>
      <c r="CA30" s="1072"/>
      <c r="CB30" s="1072"/>
      <c r="CC30" s="1072"/>
      <c r="CD30" s="1072"/>
      <c r="CE30" s="1072"/>
      <c r="CF30" s="1072"/>
      <c r="CG30" s="1073"/>
      <c r="CH30" s="1046"/>
      <c r="CI30" s="1047"/>
      <c r="CJ30" s="1047"/>
      <c r="CK30" s="1047"/>
      <c r="CL30" s="1048"/>
      <c r="CM30" s="1046"/>
      <c r="CN30" s="1047"/>
      <c r="CO30" s="1047"/>
      <c r="CP30" s="1047"/>
      <c r="CQ30" s="1048"/>
      <c r="CR30" s="1046"/>
      <c r="CS30" s="1047"/>
      <c r="CT30" s="1047"/>
      <c r="CU30" s="1047"/>
      <c r="CV30" s="1048"/>
      <c r="CW30" s="1046"/>
      <c r="CX30" s="1047"/>
      <c r="CY30" s="1047"/>
      <c r="CZ30" s="1047"/>
      <c r="DA30" s="1048"/>
      <c r="DB30" s="1046"/>
      <c r="DC30" s="1047"/>
      <c r="DD30" s="1047"/>
      <c r="DE30" s="1047"/>
      <c r="DF30" s="1048"/>
      <c r="DG30" s="1046"/>
      <c r="DH30" s="1047"/>
      <c r="DI30" s="1047"/>
      <c r="DJ30" s="1047"/>
      <c r="DK30" s="1048"/>
      <c r="DL30" s="1046"/>
      <c r="DM30" s="1047"/>
      <c r="DN30" s="1047"/>
      <c r="DO30" s="1047"/>
      <c r="DP30" s="1048"/>
      <c r="DQ30" s="1046"/>
      <c r="DR30" s="1047"/>
      <c r="DS30" s="1047"/>
      <c r="DT30" s="1047"/>
      <c r="DU30" s="1048"/>
      <c r="DV30" s="1049"/>
      <c r="DW30" s="1050"/>
      <c r="DX30" s="1050"/>
      <c r="DY30" s="1050"/>
      <c r="DZ30" s="1051"/>
      <c r="EA30" s="248"/>
    </row>
    <row r="31" spans="1:131" s="249" customFormat="1" ht="26.25" customHeight="1" x14ac:dyDescent="0.15">
      <c r="A31" s="268">
        <v>4</v>
      </c>
      <c r="B31" s="1094" t="s">
        <v>406</v>
      </c>
      <c r="C31" s="1095"/>
      <c r="D31" s="1095"/>
      <c r="E31" s="1095"/>
      <c r="F31" s="1095"/>
      <c r="G31" s="1095"/>
      <c r="H31" s="1095"/>
      <c r="I31" s="1095"/>
      <c r="J31" s="1095"/>
      <c r="K31" s="1095"/>
      <c r="L31" s="1095"/>
      <c r="M31" s="1095"/>
      <c r="N31" s="1095"/>
      <c r="O31" s="1095"/>
      <c r="P31" s="1096"/>
      <c r="Q31" s="1100">
        <v>1837</v>
      </c>
      <c r="R31" s="1101"/>
      <c r="S31" s="1101"/>
      <c r="T31" s="1101"/>
      <c r="U31" s="1101"/>
      <c r="V31" s="1101">
        <v>1820</v>
      </c>
      <c r="W31" s="1101"/>
      <c r="X31" s="1101"/>
      <c r="Y31" s="1101"/>
      <c r="Z31" s="1101"/>
      <c r="AA31" s="1101">
        <v>17</v>
      </c>
      <c r="AB31" s="1101"/>
      <c r="AC31" s="1101"/>
      <c r="AD31" s="1101"/>
      <c r="AE31" s="1102"/>
      <c r="AF31" s="1076">
        <v>16</v>
      </c>
      <c r="AG31" s="1077"/>
      <c r="AH31" s="1077"/>
      <c r="AI31" s="1077"/>
      <c r="AJ31" s="1078"/>
      <c r="AK31" s="1037">
        <v>1113</v>
      </c>
      <c r="AL31" s="1028"/>
      <c r="AM31" s="1028"/>
      <c r="AN31" s="1028"/>
      <c r="AO31" s="1028"/>
      <c r="AP31" s="1028" t="s">
        <v>591</v>
      </c>
      <c r="AQ31" s="1028"/>
      <c r="AR31" s="1028"/>
      <c r="AS31" s="1028"/>
      <c r="AT31" s="1028"/>
      <c r="AU31" s="1028" t="s">
        <v>591</v>
      </c>
      <c r="AV31" s="1028"/>
      <c r="AW31" s="1028"/>
      <c r="AX31" s="1028"/>
      <c r="AY31" s="1028"/>
      <c r="AZ31" s="1099" t="s">
        <v>591</v>
      </c>
      <c r="BA31" s="1099"/>
      <c r="BB31" s="1099"/>
      <c r="BC31" s="1099"/>
      <c r="BD31" s="1099"/>
      <c r="BE31" s="1089"/>
      <c r="BF31" s="1089"/>
      <c r="BG31" s="1089"/>
      <c r="BH31" s="1089"/>
      <c r="BI31" s="1090"/>
      <c r="BJ31" s="254"/>
      <c r="BK31" s="254"/>
      <c r="BL31" s="254"/>
      <c r="BM31" s="254"/>
      <c r="BN31" s="254"/>
      <c r="BO31" s="267"/>
      <c r="BP31" s="267"/>
      <c r="BQ31" s="264">
        <v>25</v>
      </c>
      <c r="BR31" s="265"/>
      <c r="BS31" s="1071"/>
      <c r="BT31" s="1072"/>
      <c r="BU31" s="1072"/>
      <c r="BV31" s="1072"/>
      <c r="BW31" s="1072"/>
      <c r="BX31" s="1072"/>
      <c r="BY31" s="1072"/>
      <c r="BZ31" s="1072"/>
      <c r="CA31" s="1072"/>
      <c r="CB31" s="1072"/>
      <c r="CC31" s="1072"/>
      <c r="CD31" s="1072"/>
      <c r="CE31" s="1072"/>
      <c r="CF31" s="1072"/>
      <c r="CG31" s="1073"/>
      <c r="CH31" s="1046"/>
      <c r="CI31" s="1047"/>
      <c r="CJ31" s="1047"/>
      <c r="CK31" s="1047"/>
      <c r="CL31" s="1048"/>
      <c r="CM31" s="1046"/>
      <c r="CN31" s="1047"/>
      <c r="CO31" s="1047"/>
      <c r="CP31" s="1047"/>
      <c r="CQ31" s="1048"/>
      <c r="CR31" s="1046"/>
      <c r="CS31" s="1047"/>
      <c r="CT31" s="1047"/>
      <c r="CU31" s="1047"/>
      <c r="CV31" s="1048"/>
      <c r="CW31" s="1046"/>
      <c r="CX31" s="1047"/>
      <c r="CY31" s="1047"/>
      <c r="CZ31" s="1047"/>
      <c r="DA31" s="1048"/>
      <c r="DB31" s="1046"/>
      <c r="DC31" s="1047"/>
      <c r="DD31" s="1047"/>
      <c r="DE31" s="1047"/>
      <c r="DF31" s="1048"/>
      <c r="DG31" s="1046"/>
      <c r="DH31" s="1047"/>
      <c r="DI31" s="1047"/>
      <c r="DJ31" s="1047"/>
      <c r="DK31" s="1048"/>
      <c r="DL31" s="1046"/>
      <c r="DM31" s="1047"/>
      <c r="DN31" s="1047"/>
      <c r="DO31" s="1047"/>
      <c r="DP31" s="1048"/>
      <c r="DQ31" s="1046"/>
      <c r="DR31" s="1047"/>
      <c r="DS31" s="1047"/>
      <c r="DT31" s="1047"/>
      <c r="DU31" s="1048"/>
      <c r="DV31" s="1049"/>
      <c r="DW31" s="1050"/>
      <c r="DX31" s="1050"/>
      <c r="DY31" s="1050"/>
      <c r="DZ31" s="1051"/>
      <c r="EA31" s="248"/>
    </row>
    <row r="32" spans="1:131" s="249" customFormat="1" ht="26.25" customHeight="1" x14ac:dyDescent="0.15">
      <c r="A32" s="268">
        <v>5</v>
      </c>
      <c r="B32" s="1094" t="s">
        <v>407</v>
      </c>
      <c r="C32" s="1095"/>
      <c r="D32" s="1095"/>
      <c r="E32" s="1095"/>
      <c r="F32" s="1095"/>
      <c r="G32" s="1095"/>
      <c r="H32" s="1095"/>
      <c r="I32" s="1095"/>
      <c r="J32" s="1095"/>
      <c r="K32" s="1095"/>
      <c r="L32" s="1095"/>
      <c r="M32" s="1095"/>
      <c r="N32" s="1095"/>
      <c r="O32" s="1095"/>
      <c r="P32" s="1096"/>
      <c r="Q32" s="1100">
        <v>1793</v>
      </c>
      <c r="R32" s="1101"/>
      <c r="S32" s="1101"/>
      <c r="T32" s="1101"/>
      <c r="U32" s="1101"/>
      <c r="V32" s="1101">
        <v>1603</v>
      </c>
      <c r="W32" s="1101"/>
      <c r="X32" s="1101"/>
      <c r="Y32" s="1101"/>
      <c r="Z32" s="1101"/>
      <c r="AA32" s="1101">
        <v>190</v>
      </c>
      <c r="AB32" s="1101"/>
      <c r="AC32" s="1101"/>
      <c r="AD32" s="1101"/>
      <c r="AE32" s="1102"/>
      <c r="AF32" s="1076">
        <v>4039</v>
      </c>
      <c r="AG32" s="1077"/>
      <c r="AH32" s="1077"/>
      <c r="AI32" s="1077"/>
      <c r="AJ32" s="1078"/>
      <c r="AK32" s="1037">
        <v>122</v>
      </c>
      <c r="AL32" s="1028"/>
      <c r="AM32" s="1028"/>
      <c r="AN32" s="1028"/>
      <c r="AO32" s="1028"/>
      <c r="AP32" s="1028">
        <v>1670</v>
      </c>
      <c r="AQ32" s="1028"/>
      <c r="AR32" s="1028"/>
      <c r="AS32" s="1028"/>
      <c r="AT32" s="1028"/>
      <c r="AU32" s="1028">
        <v>32</v>
      </c>
      <c r="AV32" s="1028"/>
      <c r="AW32" s="1028"/>
      <c r="AX32" s="1028"/>
      <c r="AY32" s="1028"/>
      <c r="AZ32" s="1099" t="s">
        <v>591</v>
      </c>
      <c r="BA32" s="1099"/>
      <c r="BB32" s="1099"/>
      <c r="BC32" s="1099"/>
      <c r="BD32" s="1099"/>
      <c r="BE32" s="1089" t="s">
        <v>408</v>
      </c>
      <c r="BF32" s="1089"/>
      <c r="BG32" s="1089"/>
      <c r="BH32" s="1089"/>
      <c r="BI32" s="1090"/>
      <c r="BJ32" s="254"/>
      <c r="BK32" s="254"/>
      <c r="BL32" s="254"/>
      <c r="BM32" s="254"/>
      <c r="BN32" s="254"/>
      <c r="BO32" s="267"/>
      <c r="BP32" s="267"/>
      <c r="BQ32" s="264">
        <v>26</v>
      </c>
      <c r="BR32" s="265"/>
      <c r="BS32" s="1071"/>
      <c r="BT32" s="1072"/>
      <c r="BU32" s="1072"/>
      <c r="BV32" s="1072"/>
      <c r="BW32" s="1072"/>
      <c r="BX32" s="1072"/>
      <c r="BY32" s="1072"/>
      <c r="BZ32" s="1072"/>
      <c r="CA32" s="1072"/>
      <c r="CB32" s="1072"/>
      <c r="CC32" s="1072"/>
      <c r="CD32" s="1072"/>
      <c r="CE32" s="1072"/>
      <c r="CF32" s="1072"/>
      <c r="CG32" s="1073"/>
      <c r="CH32" s="1046"/>
      <c r="CI32" s="1047"/>
      <c r="CJ32" s="1047"/>
      <c r="CK32" s="1047"/>
      <c r="CL32" s="1048"/>
      <c r="CM32" s="1046"/>
      <c r="CN32" s="1047"/>
      <c r="CO32" s="1047"/>
      <c r="CP32" s="1047"/>
      <c r="CQ32" s="1048"/>
      <c r="CR32" s="1046"/>
      <c r="CS32" s="1047"/>
      <c r="CT32" s="1047"/>
      <c r="CU32" s="1047"/>
      <c r="CV32" s="1048"/>
      <c r="CW32" s="1046"/>
      <c r="CX32" s="1047"/>
      <c r="CY32" s="1047"/>
      <c r="CZ32" s="1047"/>
      <c r="DA32" s="1048"/>
      <c r="DB32" s="1046"/>
      <c r="DC32" s="1047"/>
      <c r="DD32" s="1047"/>
      <c r="DE32" s="1047"/>
      <c r="DF32" s="1048"/>
      <c r="DG32" s="1046"/>
      <c r="DH32" s="1047"/>
      <c r="DI32" s="1047"/>
      <c r="DJ32" s="1047"/>
      <c r="DK32" s="1048"/>
      <c r="DL32" s="1046"/>
      <c r="DM32" s="1047"/>
      <c r="DN32" s="1047"/>
      <c r="DO32" s="1047"/>
      <c r="DP32" s="1048"/>
      <c r="DQ32" s="1046"/>
      <c r="DR32" s="1047"/>
      <c r="DS32" s="1047"/>
      <c r="DT32" s="1047"/>
      <c r="DU32" s="1048"/>
      <c r="DV32" s="1049"/>
      <c r="DW32" s="1050"/>
      <c r="DX32" s="1050"/>
      <c r="DY32" s="1050"/>
      <c r="DZ32" s="1051"/>
      <c r="EA32" s="248"/>
    </row>
    <row r="33" spans="1:131" s="249" customFormat="1" ht="26.25" customHeight="1" x14ac:dyDescent="0.15">
      <c r="A33" s="268">
        <v>6</v>
      </c>
      <c r="B33" s="1094" t="s">
        <v>409</v>
      </c>
      <c r="C33" s="1095"/>
      <c r="D33" s="1095"/>
      <c r="E33" s="1095"/>
      <c r="F33" s="1095"/>
      <c r="G33" s="1095"/>
      <c r="H33" s="1095"/>
      <c r="I33" s="1095"/>
      <c r="J33" s="1095"/>
      <c r="K33" s="1095"/>
      <c r="L33" s="1095"/>
      <c r="M33" s="1095"/>
      <c r="N33" s="1095"/>
      <c r="O33" s="1095"/>
      <c r="P33" s="1096"/>
      <c r="Q33" s="1100">
        <v>1711</v>
      </c>
      <c r="R33" s="1101"/>
      <c r="S33" s="1101"/>
      <c r="T33" s="1101"/>
      <c r="U33" s="1101"/>
      <c r="V33" s="1101">
        <v>1694</v>
      </c>
      <c r="W33" s="1101"/>
      <c r="X33" s="1101"/>
      <c r="Y33" s="1101"/>
      <c r="Z33" s="1101"/>
      <c r="AA33" s="1101">
        <v>17</v>
      </c>
      <c r="AB33" s="1101"/>
      <c r="AC33" s="1101"/>
      <c r="AD33" s="1101"/>
      <c r="AE33" s="1102"/>
      <c r="AF33" s="1076">
        <v>134</v>
      </c>
      <c r="AG33" s="1077"/>
      <c r="AH33" s="1077"/>
      <c r="AI33" s="1077"/>
      <c r="AJ33" s="1078"/>
      <c r="AK33" s="1037">
        <v>664</v>
      </c>
      <c r="AL33" s="1028"/>
      <c r="AM33" s="1028"/>
      <c r="AN33" s="1028"/>
      <c r="AO33" s="1028"/>
      <c r="AP33" s="1028">
        <v>9718</v>
      </c>
      <c r="AQ33" s="1028"/>
      <c r="AR33" s="1028"/>
      <c r="AS33" s="1028"/>
      <c r="AT33" s="1028"/>
      <c r="AU33" s="1028">
        <v>8299</v>
      </c>
      <c r="AV33" s="1028"/>
      <c r="AW33" s="1028"/>
      <c r="AX33" s="1028"/>
      <c r="AY33" s="1028"/>
      <c r="AZ33" s="1099" t="s">
        <v>591</v>
      </c>
      <c r="BA33" s="1099"/>
      <c r="BB33" s="1099"/>
      <c r="BC33" s="1099"/>
      <c r="BD33" s="1099"/>
      <c r="BE33" s="1089" t="s">
        <v>408</v>
      </c>
      <c r="BF33" s="1089"/>
      <c r="BG33" s="1089"/>
      <c r="BH33" s="1089"/>
      <c r="BI33" s="1090"/>
      <c r="BJ33" s="254"/>
      <c r="BK33" s="254"/>
      <c r="BL33" s="254"/>
      <c r="BM33" s="254"/>
      <c r="BN33" s="254"/>
      <c r="BO33" s="267"/>
      <c r="BP33" s="267"/>
      <c r="BQ33" s="264">
        <v>27</v>
      </c>
      <c r="BR33" s="265"/>
      <c r="BS33" s="1071"/>
      <c r="BT33" s="1072"/>
      <c r="BU33" s="1072"/>
      <c r="BV33" s="1072"/>
      <c r="BW33" s="1072"/>
      <c r="BX33" s="1072"/>
      <c r="BY33" s="1072"/>
      <c r="BZ33" s="1072"/>
      <c r="CA33" s="1072"/>
      <c r="CB33" s="1072"/>
      <c r="CC33" s="1072"/>
      <c r="CD33" s="1072"/>
      <c r="CE33" s="1072"/>
      <c r="CF33" s="1072"/>
      <c r="CG33" s="1073"/>
      <c r="CH33" s="1046"/>
      <c r="CI33" s="1047"/>
      <c r="CJ33" s="1047"/>
      <c r="CK33" s="1047"/>
      <c r="CL33" s="1048"/>
      <c r="CM33" s="1046"/>
      <c r="CN33" s="1047"/>
      <c r="CO33" s="1047"/>
      <c r="CP33" s="1047"/>
      <c r="CQ33" s="1048"/>
      <c r="CR33" s="1046"/>
      <c r="CS33" s="1047"/>
      <c r="CT33" s="1047"/>
      <c r="CU33" s="1047"/>
      <c r="CV33" s="1048"/>
      <c r="CW33" s="1046"/>
      <c r="CX33" s="1047"/>
      <c r="CY33" s="1047"/>
      <c r="CZ33" s="1047"/>
      <c r="DA33" s="1048"/>
      <c r="DB33" s="1046"/>
      <c r="DC33" s="1047"/>
      <c r="DD33" s="1047"/>
      <c r="DE33" s="1047"/>
      <c r="DF33" s="1048"/>
      <c r="DG33" s="1046"/>
      <c r="DH33" s="1047"/>
      <c r="DI33" s="1047"/>
      <c r="DJ33" s="1047"/>
      <c r="DK33" s="1048"/>
      <c r="DL33" s="1046"/>
      <c r="DM33" s="1047"/>
      <c r="DN33" s="1047"/>
      <c r="DO33" s="1047"/>
      <c r="DP33" s="1048"/>
      <c r="DQ33" s="1046"/>
      <c r="DR33" s="1047"/>
      <c r="DS33" s="1047"/>
      <c r="DT33" s="1047"/>
      <c r="DU33" s="1048"/>
      <c r="DV33" s="1049"/>
      <c r="DW33" s="1050"/>
      <c r="DX33" s="1050"/>
      <c r="DY33" s="1050"/>
      <c r="DZ33" s="1051"/>
      <c r="EA33" s="248"/>
    </row>
    <row r="34" spans="1:131" s="249" customFormat="1" ht="26.25" customHeight="1" x14ac:dyDescent="0.15">
      <c r="A34" s="268">
        <v>7</v>
      </c>
      <c r="B34" s="1094" t="s">
        <v>410</v>
      </c>
      <c r="C34" s="1095"/>
      <c r="D34" s="1095"/>
      <c r="E34" s="1095"/>
      <c r="F34" s="1095"/>
      <c r="G34" s="1095"/>
      <c r="H34" s="1095"/>
      <c r="I34" s="1095"/>
      <c r="J34" s="1095"/>
      <c r="K34" s="1095"/>
      <c r="L34" s="1095"/>
      <c r="M34" s="1095"/>
      <c r="N34" s="1095"/>
      <c r="O34" s="1095"/>
      <c r="P34" s="1096"/>
      <c r="Q34" s="1100">
        <v>7908</v>
      </c>
      <c r="R34" s="1101"/>
      <c r="S34" s="1101"/>
      <c r="T34" s="1101"/>
      <c r="U34" s="1101"/>
      <c r="V34" s="1101">
        <v>7554</v>
      </c>
      <c r="W34" s="1101"/>
      <c r="X34" s="1101"/>
      <c r="Y34" s="1101"/>
      <c r="Z34" s="1101"/>
      <c r="AA34" s="1101">
        <v>354</v>
      </c>
      <c r="AB34" s="1101"/>
      <c r="AC34" s="1101"/>
      <c r="AD34" s="1101"/>
      <c r="AE34" s="1102"/>
      <c r="AF34" s="1076">
        <v>1366</v>
      </c>
      <c r="AG34" s="1077"/>
      <c r="AH34" s="1077"/>
      <c r="AI34" s="1077"/>
      <c r="AJ34" s="1078"/>
      <c r="AK34" s="1037">
        <v>796</v>
      </c>
      <c r="AL34" s="1028"/>
      <c r="AM34" s="1028"/>
      <c r="AN34" s="1028"/>
      <c r="AO34" s="1028"/>
      <c r="AP34" s="1028">
        <v>7053</v>
      </c>
      <c r="AQ34" s="1028"/>
      <c r="AR34" s="1028"/>
      <c r="AS34" s="1028"/>
      <c r="AT34" s="1028"/>
      <c r="AU34" s="1028">
        <v>4458</v>
      </c>
      <c r="AV34" s="1028"/>
      <c r="AW34" s="1028"/>
      <c r="AX34" s="1028"/>
      <c r="AY34" s="1028"/>
      <c r="AZ34" s="1099" t="s">
        <v>591</v>
      </c>
      <c r="BA34" s="1099"/>
      <c r="BB34" s="1099"/>
      <c r="BC34" s="1099"/>
      <c r="BD34" s="1099"/>
      <c r="BE34" s="1089" t="s">
        <v>411</v>
      </c>
      <c r="BF34" s="1089"/>
      <c r="BG34" s="1089"/>
      <c r="BH34" s="1089"/>
      <c r="BI34" s="1090"/>
      <c r="BJ34" s="254"/>
      <c r="BK34" s="254"/>
      <c r="BL34" s="254"/>
      <c r="BM34" s="254"/>
      <c r="BN34" s="254"/>
      <c r="BO34" s="267"/>
      <c r="BP34" s="267"/>
      <c r="BQ34" s="264">
        <v>28</v>
      </c>
      <c r="BR34" s="265"/>
      <c r="BS34" s="1071"/>
      <c r="BT34" s="1072"/>
      <c r="BU34" s="1072"/>
      <c r="BV34" s="1072"/>
      <c r="BW34" s="1072"/>
      <c r="BX34" s="1072"/>
      <c r="BY34" s="1072"/>
      <c r="BZ34" s="1072"/>
      <c r="CA34" s="1072"/>
      <c r="CB34" s="1072"/>
      <c r="CC34" s="1072"/>
      <c r="CD34" s="1072"/>
      <c r="CE34" s="1072"/>
      <c r="CF34" s="1072"/>
      <c r="CG34" s="1073"/>
      <c r="CH34" s="1046"/>
      <c r="CI34" s="1047"/>
      <c r="CJ34" s="1047"/>
      <c r="CK34" s="1047"/>
      <c r="CL34" s="1048"/>
      <c r="CM34" s="1046"/>
      <c r="CN34" s="1047"/>
      <c r="CO34" s="1047"/>
      <c r="CP34" s="1047"/>
      <c r="CQ34" s="1048"/>
      <c r="CR34" s="1046"/>
      <c r="CS34" s="1047"/>
      <c r="CT34" s="1047"/>
      <c r="CU34" s="1047"/>
      <c r="CV34" s="1048"/>
      <c r="CW34" s="1046"/>
      <c r="CX34" s="1047"/>
      <c r="CY34" s="1047"/>
      <c r="CZ34" s="1047"/>
      <c r="DA34" s="1048"/>
      <c r="DB34" s="1046"/>
      <c r="DC34" s="1047"/>
      <c r="DD34" s="1047"/>
      <c r="DE34" s="1047"/>
      <c r="DF34" s="1048"/>
      <c r="DG34" s="1046"/>
      <c r="DH34" s="1047"/>
      <c r="DI34" s="1047"/>
      <c r="DJ34" s="1047"/>
      <c r="DK34" s="1048"/>
      <c r="DL34" s="1046"/>
      <c r="DM34" s="1047"/>
      <c r="DN34" s="1047"/>
      <c r="DO34" s="1047"/>
      <c r="DP34" s="1048"/>
      <c r="DQ34" s="1046"/>
      <c r="DR34" s="1047"/>
      <c r="DS34" s="1047"/>
      <c r="DT34" s="1047"/>
      <c r="DU34" s="1048"/>
      <c r="DV34" s="1049"/>
      <c r="DW34" s="1050"/>
      <c r="DX34" s="1050"/>
      <c r="DY34" s="1050"/>
      <c r="DZ34" s="1051"/>
      <c r="EA34" s="248"/>
    </row>
    <row r="35" spans="1:131" s="249" customFormat="1" ht="26.25" customHeight="1" x14ac:dyDescent="0.15">
      <c r="A35" s="268">
        <v>8</v>
      </c>
      <c r="B35" s="1094" t="s">
        <v>412</v>
      </c>
      <c r="C35" s="1095"/>
      <c r="D35" s="1095"/>
      <c r="E35" s="1095"/>
      <c r="F35" s="1095"/>
      <c r="G35" s="1095"/>
      <c r="H35" s="1095"/>
      <c r="I35" s="1095"/>
      <c r="J35" s="1095"/>
      <c r="K35" s="1095"/>
      <c r="L35" s="1095"/>
      <c r="M35" s="1095"/>
      <c r="N35" s="1095"/>
      <c r="O35" s="1095"/>
      <c r="P35" s="1096"/>
      <c r="Q35" s="1100">
        <v>106</v>
      </c>
      <c r="R35" s="1101"/>
      <c r="S35" s="1101"/>
      <c r="T35" s="1101"/>
      <c r="U35" s="1101"/>
      <c r="V35" s="1101">
        <v>104</v>
      </c>
      <c r="W35" s="1101"/>
      <c r="X35" s="1101"/>
      <c r="Y35" s="1101"/>
      <c r="Z35" s="1101"/>
      <c r="AA35" s="1101">
        <v>2</v>
      </c>
      <c r="AB35" s="1101"/>
      <c r="AC35" s="1101"/>
      <c r="AD35" s="1101"/>
      <c r="AE35" s="1102"/>
      <c r="AF35" s="1076">
        <v>1</v>
      </c>
      <c r="AG35" s="1077"/>
      <c r="AH35" s="1077"/>
      <c r="AI35" s="1077"/>
      <c r="AJ35" s="1078"/>
      <c r="AK35" s="1037">
        <v>72</v>
      </c>
      <c r="AL35" s="1028"/>
      <c r="AM35" s="1028"/>
      <c r="AN35" s="1028"/>
      <c r="AO35" s="1028"/>
      <c r="AP35" s="1028">
        <v>448</v>
      </c>
      <c r="AQ35" s="1028"/>
      <c r="AR35" s="1028"/>
      <c r="AS35" s="1028"/>
      <c r="AT35" s="1028"/>
      <c r="AU35" s="1028">
        <v>445</v>
      </c>
      <c r="AV35" s="1028"/>
      <c r="AW35" s="1028"/>
      <c r="AX35" s="1028"/>
      <c r="AY35" s="1028"/>
      <c r="AZ35" s="1099" t="s">
        <v>591</v>
      </c>
      <c r="BA35" s="1099"/>
      <c r="BB35" s="1099"/>
      <c r="BC35" s="1099"/>
      <c r="BD35" s="1099"/>
      <c r="BE35" s="1089" t="s">
        <v>413</v>
      </c>
      <c r="BF35" s="1089"/>
      <c r="BG35" s="1089"/>
      <c r="BH35" s="1089"/>
      <c r="BI35" s="1090"/>
      <c r="BJ35" s="254"/>
      <c r="BK35" s="254"/>
      <c r="BL35" s="254"/>
      <c r="BM35" s="254"/>
      <c r="BN35" s="254"/>
      <c r="BO35" s="267"/>
      <c r="BP35" s="267"/>
      <c r="BQ35" s="264">
        <v>29</v>
      </c>
      <c r="BR35" s="265"/>
      <c r="BS35" s="1071"/>
      <c r="BT35" s="1072"/>
      <c r="BU35" s="1072"/>
      <c r="BV35" s="1072"/>
      <c r="BW35" s="1072"/>
      <c r="BX35" s="1072"/>
      <c r="BY35" s="1072"/>
      <c r="BZ35" s="1072"/>
      <c r="CA35" s="1072"/>
      <c r="CB35" s="1072"/>
      <c r="CC35" s="1072"/>
      <c r="CD35" s="1072"/>
      <c r="CE35" s="1072"/>
      <c r="CF35" s="1072"/>
      <c r="CG35" s="1073"/>
      <c r="CH35" s="1046"/>
      <c r="CI35" s="1047"/>
      <c r="CJ35" s="1047"/>
      <c r="CK35" s="1047"/>
      <c r="CL35" s="1048"/>
      <c r="CM35" s="1046"/>
      <c r="CN35" s="1047"/>
      <c r="CO35" s="1047"/>
      <c r="CP35" s="1047"/>
      <c r="CQ35" s="1048"/>
      <c r="CR35" s="1046"/>
      <c r="CS35" s="1047"/>
      <c r="CT35" s="1047"/>
      <c r="CU35" s="1047"/>
      <c r="CV35" s="1048"/>
      <c r="CW35" s="1046"/>
      <c r="CX35" s="1047"/>
      <c r="CY35" s="1047"/>
      <c r="CZ35" s="1047"/>
      <c r="DA35" s="1048"/>
      <c r="DB35" s="1046"/>
      <c r="DC35" s="1047"/>
      <c r="DD35" s="1047"/>
      <c r="DE35" s="1047"/>
      <c r="DF35" s="1048"/>
      <c r="DG35" s="1046"/>
      <c r="DH35" s="1047"/>
      <c r="DI35" s="1047"/>
      <c r="DJ35" s="1047"/>
      <c r="DK35" s="1048"/>
      <c r="DL35" s="1046"/>
      <c r="DM35" s="1047"/>
      <c r="DN35" s="1047"/>
      <c r="DO35" s="1047"/>
      <c r="DP35" s="1048"/>
      <c r="DQ35" s="1046"/>
      <c r="DR35" s="1047"/>
      <c r="DS35" s="1047"/>
      <c r="DT35" s="1047"/>
      <c r="DU35" s="1048"/>
      <c r="DV35" s="1049"/>
      <c r="DW35" s="1050"/>
      <c r="DX35" s="1050"/>
      <c r="DY35" s="1050"/>
      <c r="DZ35" s="1051"/>
      <c r="EA35" s="248"/>
    </row>
    <row r="36" spans="1:131" s="249" customFormat="1" ht="26.25" customHeight="1" x14ac:dyDescent="0.15">
      <c r="A36" s="268">
        <v>9</v>
      </c>
      <c r="B36" s="1094" t="s">
        <v>414</v>
      </c>
      <c r="C36" s="1095"/>
      <c r="D36" s="1095"/>
      <c r="E36" s="1095"/>
      <c r="F36" s="1095"/>
      <c r="G36" s="1095"/>
      <c r="H36" s="1095"/>
      <c r="I36" s="1095"/>
      <c r="J36" s="1095"/>
      <c r="K36" s="1095"/>
      <c r="L36" s="1095"/>
      <c r="M36" s="1095"/>
      <c r="N36" s="1095"/>
      <c r="O36" s="1095"/>
      <c r="P36" s="1096"/>
      <c r="Q36" s="1100">
        <v>395</v>
      </c>
      <c r="R36" s="1101"/>
      <c r="S36" s="1101"/>
      <c r="T36" s="1101"/>
      <c r="U36" s="1101"/>
      <c r="V36" s="1101">
        <v>390</v>
      </c>
      <c r="W36" s="1101"/>
      <c r="X36" s="1101"/>
      <c r="Y36" s="1101"/>
      <c r="Z36" s="1101"/>
      <c r="AA36" s="1101">
        <v>5</v>
      </c>
      <c r="AB36" s="1101"/>
      <c r="AC36" s="1101"/>
      <c r="AD36" s="1101"/>
      <c r="AE36" s="1102"/>
      <c r="AF36" s="1076" t="s">
        <v>415</v>
      </c>
      <c r="AG36" s="1077"/>
      <c r="AH36" s="1077"/>
      <c r="AI36" s="1077"/>
      <c r="AJ36" s="1078"/>
      <c r="AK36" s="1037">
        <v>39</v>
      </c>
      <c r="AL36" s="1028"/>
      <c r="AM36" s="1028"/>
      <c r="AN36" s="1028"/>
      <c r="AO36" s="1028"/>
      <c r="AP36" s="1028">
        <v>36</v>
      </c>
      <c r="AQ36" s="1028"/>
      <c r="AR36" s="1028"/>
      <c r="AS36" s="1028"/>
      <c r="AT36" s="1028"/>
      <c r="AU36" s="1028">
        <v>0</v>
      </c>
      <c r="AV36" s="1028"/>
      <c r="AW36" s="1028"/>
      <c r="AX36" s="1028"/>
      <c r="AY36" s="1028"/>
      <c r="AZ36" s="1099" t="s">
        <v>591</v>
      </c>
      <c r="BA36" s="1099"/>
      <c r="BB36" s="1099"/>
      <c r="BC36" s="1099"/>
      <c r="BD36" s="1099"/>
      <c r="BE36" s="1089" t="s">
        <v>416</v>
      </c>
      <c r="BF36" s="1089"/>
      <c r="BG36" s="1089"/>
      <c r="BH36" s="1089"/>
      <c r="BI36" s="1090"/>
      <c r="BJ36" s="254"/>
      <c r="BK36" s="254"/>
      <c r="BL36" s="254"/>
      <c r="BM36" s="254"/>
      <c r="BN36" s="254"/>
      <c r="BO36" s="267"/>
      <c r="BP36" s="267"/>
      <c r="BQ36" s="264">
        <v>30</v>
      </c>
      <c r="BR36" s="265"/>
      <c r="BS36" s="1071"/>
      <c r="BT36" s="1072"/>
      <c r="BU36" s="1072"/>
      <c r="BV36" s="1072"/>
      <c r="BW36" s="1072"/>
      <c r="BX36" s="1072"/>
      <c r="BY36" s="1072"/>
      <c r="BZ36" s="1072"/>
      <c r="CA36" s="1072"/>
      <c r="CB36" s="1072"/>
      <c r="CC36" s="1072"/>
      <c r="CD36" s="1072"/>
      <c r="CE36" s="1072"/>
      <c r="CF36" s="1072"/>
      <c r="CG36" s="1073"/>
      <c r="CH36" s="1046"/>
      <c r="CI36" s="1047"/>
      <c r="CJ36" s="1047"/>
      <c r="CK36" s="1047"/>
      <c r="CL36" s="1048"/>
      <c r="CM36" s="1046"/>
      <c r="CN36" s="1047"/>
      <c r="CO36" s="1047"/>
      <c r="CP36" s="1047"/>
      <c r="CQ36" s="1048"/>
      <c r="CR36" s="1046"/>
      <c r="CS36" s="1047"/>
      <c r="CT36" s="1047"/>
      <c r="CU36" s="1047"/>
      <c r="CV36" s="1048"/>
      <c r="CW36" s="1046"/>
      <c r="CX36" s="1047"/>
      <c r="CY36" s="1047"/>
      <c r="CZ36" s="1047"/>
      <c r="DA36" s="1048"/>
      <c r="DB36" s="1046"/>
      <c r="DC36" s="1047"/>
      <c r="DD36" s="1047"/>
      <c r="DE36" s="1047"/>
      <c r="DF36" s="1048"/>
      <c r="DG36" s="1046"/>
      <c r="DH36" s="1047"/>
      <c r="DI36" s="1047"/>
      <c r="DJ36" s="1047"/>
      <c r="DK36" s="1048"/>
      <c r="DL36" s="1046"/>
      <c r="DM36" s="1047"/>
      <c r="DN36" s="1047"/>
      <c r="DO36" s="1047"/>
      <c r="DP36" s="1048"/>
      <c r="DQ36" s="1046"/>
      <c r="DR36" s="1047"/>
      <c r="DS36" s="1047"/>
      <c r="DT36" s="1047"/>
      <c r="DU36" s="1048"/>
      <c r="DV36" s="1049"/>
      <c r="DW36" s="1050"/>
      <c r="DX36" s="1050"/>
      <c r="DY36" s="1050"/>
      <c r="DZ36" s="1051"/>
      <c r="EA36" s="248"/>
    </row>
    <row r="37" spans="1:131" s="249" customFormat="1" ht="26.25" customHeight="1" x14ac:dyDescent="0.15">
      <c r="A37" s="268">
        <v>10</v>
      </c>
      <c r="B37" s="1094"/>
      <c r="C37" s="1095"/>
      <c r="D37" s="1095"/>
      <c r="E37" s="1095"/>
      <c r="F37" s="1095"/>
      <c r="G37" s="1095"/>
      <c r="H37" s="1095"/>
      <c r="I37" s="1095"/>
      <c r="J37" s="1095"/>
      <c r="K37" s="1095"/>
      <c r="L37" s="1095"/>
      <c r="M37" s="1095"/>
      <c r="N37" s="1095"/>
      <c r="O37" s="1095"/>
      <c r="P37" s="1096"/>
      <c r="Q37" s="1100"/>
      <c r="R37" s="1101"/>
      <c r="S37" s="1101"/>
      <c r="T37" s="1101"/>
      <c r="U37" s="1101"/>
      <c r="V37" s="1101"/>
      <c r="W37" s="1101"/>
      <c r="X37" s="1101"/>
      <c r="Y37" s="1101"/>
      <c r="Z37" s="1101"/>
      <c r="AA37" s="1101"/>
      <c r="AB37" s="1101"/>
      <c r="AC37" s="1101"/>
      <c r="AD37" s="1101"/>
      <c r="AE37" s="1102"/>
      <c r="AF37" s="1076"/>
      <c r="AG37" s="1077"/>
      <c r="AH37" s="1077"/>
      <c r="AI37" s="1077"/>
      <c r="AJ37" s="1078"/>
      <c r="AK37" s="1037"/>
      <c r="AL37" s="1028"/>
      <c r="AM37" s="1028"/>
      <c r="AN37" s="1028"/>
      <c r="AO37" s="1028"/>
      <c r="AP37" s="1028"/>
      <c r="AQ37" s="1028"/>
      <c r="AR37" s="1028"/>
      <c r="AS37" s="1028"/>
      <c r="AT37" s="1028"/>
      <c r="AU37" s="1028"/>
      <c r="AV37" s="1028"/>
      <c r="AW37" s="1028"/>
      <c r="AX37" s="1028"/>
      <c r="AY37" s="1028"/>
      <c r="AZ37" s="1099"/>
      <c r="BA37" s="1099"/>
      <c r="BB37" s="1099"/>
      <c r="BC37" s="1099"/>
      <c r="BD37" s="1099"/>
      <c r="BE37" s="1089"/>
      <c r="BF37" s="1089"/>
      <c r="BG37" s="1089"/>
      <c r="BH37" s="1089"/>
      <c r="BI37" s="1090"/>
      <c r="BJ37" s="254"/>
      <c r="BK37" s="254"/>
      <c r="BL37" s="254"/>
      <c r="BM37" s="254"/>
      <c r="BN37" s="254"/>
      <c r="BO37" s="267"/>
      <c r="BP37" s="267"/>
      <c r="BQ37" s="264">
        <v>31</v>
      </c>
      <c r="BR37" s="265"/>
      <c r="BS37" s="1071"/>
      <c r="BT37" s="1072"/>
      <c r="BU37" s="1072"/>
      <c r="BV37" s="1072"/>
      <c r="BW37" s="1072"/>
      <c r="BX37" s="1072"/>
      <c r="BY37" s="1072"/>
      <c r="BZ37" s="1072"/>
      <c r="CA37" s="1072"/>
      <c r="CB37" s="1072"/>
      <c r="CC37" s="1072"/>
      <c r="CD37" s="1072"/>
      <c r="CE37" s="1072"/>
      <c r="CF37" s="1072"/>
      <c r="CG37" s="1073"/>
      <c r="CH37" s="1046"/>
      <c r="CI37" s="1047"/>
      <c r="CJ37" s="1047"/>
      <c r="CK37" s="1047"/>
      <c r="CL37" s="1048"/>
      <c r="CM37" s="1046"/>
      <c r="CN37" s="1047"/>
      <c r="CO37" s="1047"/>
      <c r="CP37" s="1047"/>
      <c r="CQ37" s="1048"/>
      <c r="CR37" s="1046"/>
      <c r="CS37" s="1047"/>
      <c r="CT37" s="1047"/>
      <c r="CU37" s="1047"/>
      <c r="CV37" s="1048"/>
      <c r="CW37" s="1046"/>
      <c r="CX37" s="1047"/>
      <c r="CY37" s="1047"/>
      <c r="CZ37" s="1047"/>
      <c r="DA37" s="1048"/>
      <c r="DB37" s="1046"/>
      <c r="DC37" s="1047"/>
      <c r="DD37" s="1047"/>
      <c r="DE37" s="1047"/>
      <c r="DF37" s="1048"/>
      <c r="DG37" s="1046"/>
      <c r="DH37" s="1047"/>
      <c r="DI37" s="1047"/>
      <c r="DJ37" s="1047"/>
      <c r="DK37" s="1048"/>
      <c r="DL37" s="1046"/>
      <c r="DM37" s="1047"/>
      <c r="DN37" s="1047"/>
      <c r="DO37" s="1047"/>
      <c r="DP37" s="1048"/>
      <c r="DQ37" s="1046"/>
      <c r="DR37" s="1047"/>
      <c r="DS37" s="1047"/>
      <c r="DT37" s="1047"/>
      <c r="DU37" s="1048"/>
      <c r="DV37" s="1049"/>
      <c r="DW37" s="1050"/>
      <c r="DX37" s="1050"/>
      <c r="DY37" s="1050"/>
      <c r="DZ37" s="1051"/>
      <c r="EA37" s="248"/>
    </row>
    <row r="38" spans="1:131" s="249" customFormat="1" ht="26.25" customHeight="1" x14ac:dyDescent="0.15">
      <c r="A38" s="268">
        <v>11</v>
      </c>
      <c r="B38" s="1094"/>
      <c r="C38" s="1095"/>
      <c r="D38" s="1095"/>
      <c r="E38" s="1095"/>
      <c r="F38" s="1095"/>
      <c r="G38" s="1095"/>
      <c r="H38" s="1095"/>
      <c r="I38" s="1095"/>
      <c r="J38" s="1095"/>
      <c r="K38" s="1095"/>
      <c r="L38" s="1095"/>
      <c r="M38" s="1095"/>
      <c r="N38" s="1095"/>
      <c r="O38" s="1095"/>
      <c r="P38" s="1096"/>
      <c r="Q38" s="1100"/>
      <c r="R38" s="1101"/>
      <c r="S38" s="1101"/>
      <c r="T38" s="1101"/>
      <c r="U38" s="1101"/>
      <c r="V38" s="1101"/>
      <c r="W38" s="1101"/>
      <c r="X38" s="1101"/>
      <c r="Y38" s="1101"/>
      <c r="Z38" s="1101"/>
      <c r="AA38" s="1101"/>
      <c r="AB38" s="1101"/>
      <c r="AC38" s="1101"/>
      <c r="AD38" s="1101"/>
      <c r="AE38" s="1102"/>
      <c r="AF38" s="1076"/>
      <c r="AG38" s="1077"/>
      <c r="AH38" s="1077"/>
      <c r="AI38" s="1077"/>
      <c r="AJ38" s="1078"/>
      <c r="AK38" s="1037"/>
      <c r="AL38" s="1028"/>
      <c r="AM38" s="1028"/>
      <c r="AN38" s="1028"/>
      <c r="AO38" s="1028"/>
      <c r="AP38" s="1028"/>
      <c r="AQ38" s="1028"/>
      <c r="AR38" s="1028"/>
      <c r="AS38" s="1028"/>
      <c r="AT38" s="1028"/>
      <c r="AU38" s="1028"/>
      <c r="AV38" s="1028"/>
      <c r="AW38" s="1028"/>
      <c r="AX38" s="1028"/>
      <c r="AY38" s="1028"/>
      <c r="AZ38" s="1099"/>
      <c r="BA38" s="1099"/>
      <c r="BB38" s="1099"/>
      <c r="BC38" s="1099"/>
      <c r="BD38" s="1099"/>
      <c r="BE38" s="1089"/>
      <c r="BF38" s="1089"/>
      <c r="BG38" s="1089"/>
      <c r="BH38" s="1089"/>
      <c r="BI38" s="1090"/>
      <c r="BJ38" s="254"/>
      <c r="BK38" s="254"/>
      <c r="BL38" s="254"/>
      <c r="BM38" s="254"/>
      <c r="BN38" s="254"/>
      <c r="BO38" s="267"/>
      <c r="BP38" s="267"/>
      <c r="BQ38" s="264">
        <v>32</v>
      </c>
      <c r="BR38" s="265"/>
      <c r="BS38" s="1071"/>
      <c r="BT38" s="1072"/>
      <c r="BU38" s="1072"/>
      <c r="BV38" s="1072"/>
      <c r="BW38" s="1072"/>
      <c r="BX38" s="1072"/>
      <c r="BY38" s="1072"/>
      <c r="BZ38" s="1072"/>
      <c r="CA38" s="1072"/>
      <c r="CB38" s="1072"/>
      <c r="CC38" s="1072"/>
      <c r="CD38" s="1072"/>
      <c r="CE38" s="1072"/>
      <c r="CF38" s="1072"/>
      <c r="CG38" s="1073"/>
      <c r="CH38" s="1046"/>
      <c r="CI38" s="1047"/>
      <c r="CJ38" s="1047"/>
      <c r="CK38" s="1047"/>
      <c r="CL38" s="1048"/>
      <c r="CM38" s="1046"/>
      <c r="CN38" s="1047"/>
      <c r="CO38" s="1047"/>
      <c r="CP38" s="1047"/>
      <c r="CQ38" s="1048"/>
      <c r="CR38" s="1046"/>
      <c r="CS38" s="1047"/>
      <c r="CT38" s="1047"/>
      <c r="CU38" s="1047"/>
      <c r="CV38" s="1048"/>
      <c r="CW38" s="1046"/>
      <c r="CX38" s="1047"/>
      <c r="CY38" s="1047"/>
      <c r="CZ38" s="1047"/>
      <c r="DA38" s="1048"/>
      <c r="DB38" s="1046"/>
      <c r="DC38" s="1047"/>
      <c r="DD38" s="1047"/>
      <c r="DE38" s="1047"/>
      <c r="DF38" s="1048"/>
      <c r="DG38" s="1046"/>
      <c r="DH38" s="1047"/>
      <c r="DI38" s="1047"/>
      <c r="DJ38" s="1047"/>
      <c r="DK38" s="1048"/>
      <c r="DL38" s="1046"/>
      <c r="DM38" s="1047"/>
      <c r="DN38" s="1047"/>
      <c r="DO38" s="1047"/>
      <c r="DP38" s="1048"/>
      <c r="DQ38" s="1046"/>
      <c r="DR38" s="1047"/>
      <c r="DS38" s="1047"/>
      <c r="DT38" s="1047"/>
      <c r="DU38" s="1048"/>
      <c r="DV38" s="1049"/>
      <c r="DW38" s="1050"/>
      <c r="DX38" s="1050"/>
      <c r="DY38" s="1050"/>
      <c r="DZ38" s="1051"/>
      <c r="EA38" s="248"/>
    </row>
    <row r="39" spans="1:131" s="249" customFormat="1" ht="26.25" customHeight="1" x14ac:dyDescent="0.15">
      <c r="A39" s="268">
        <v>12</v>
      </c>
      <c r="B39" s="1094"/>
      <c r="C39" s="1095"/>
      <c r="D39" s="1095"/>
      <c r="E39" s="1095"/>
      <c r="F39" s="1095"/>
      <c r="G39" s="1095"/>
      <c r="H39" s="1095"/>
      <c r="I39" s="1095"/>
      <c r="J39" s="1095"/>
      <c r="K39" s="1095"/>
      <c r="L39" s="1095"/>
      <c r="M39" s="1095"/>
      <c r="N39" s="1095"/>
      <c r="O39" s="1095"/>
      <c r="P39" s="1096"/>
      <c r="Q39" s="1100"/>
      <c r="R39" s="1101"/>
      <c r="S39" s="1101"/>
      <c r="T39" s="1101"/>
      <c r="U39" s="1101"/>
      <c r="V39" s="1101"/>
      <c r="W39" s="1101"/>
      <c r="X39" s="1101"/>
      <c r="Y39" s="1101"/>
      <c r="Z39" s="1101"/>
      <c r="AA39" s="1101"/>
      <c r="AB39" s="1101"/>
      <c r="AC39" s="1101"/>
      <c r="AD39" s="1101"/>
      <c r="AE39" s="1102"/>
      <c r="AF39" s="1076"/>
      <c r="AG39" s="1077"/>
      <c r="AH39" s="1077"/>
      <c r="AI39" s="1077"/>
      <c r="AJ39" s="1078"/>
      <c r="AK39" s="1037"/>
      <c r="AL39" s="1028"/>
      <c r="AM39" s="1028"/>
      <c r="AN39" s="1028"/>
      <c r="AO39" s="1028"/>
      <c r="AP39" s="1028"/>
      <c r="AQ39" s="1028"/>
      <c r="AR39" s="1028"/>
      <c r="AS39" s="1028"/>
      <c r="AT39" s="1028"/>
      <c r="AU39" s="1028"/>
      <c r="AV39" s="1028"/>
      <c r="AW39" s="1028"/>
      <c r="AX39" s="1028"/>
      <c r="AY39" s="1028"/>
      <c r="AZ39" s="1099"/>
      <c r="BA39" s="1099"/>
      <c r="BB39" s="1099"/>
      <c r="BC39" s="1099"/>
      <c r="BD39" s="1099"/>
      <c r="BE39" s="1089"/>
      <c r="BF39" s="1089"/>
      <c r="BG39" s="1089"/>
      <c r="BH39" s="1089"/>
      <c r="BI39" s="1090"/>
      <c r="BJ39" s="254"/>
      <c r="BK39" s="254"/>
      <c r="BL39" s="254"/>
      <c r="BM39" s="254"/>
      <c r="BN39" s="254"/>
      <c r="BO39" s="267"/>
      <c r="BP39" s="267"/>
      <c r="BQ39" s="264">
        <v>33</v>
      </c>
      <c r="BR39" s="265"/>
      <c r="BS39" s="1071"/>
      <c r="BT39" s="1072"/>
      <c r="BU39" s="1072"/>
      <c r="BV39" s="1072"/>
      <c r="BW39" s="1072"/>
      <c r="BX39" s="1072"/>
      <c r="BY39" s="1072"/>
      <c r="BZ39" s="1072"/>
      <c r="CA39" s="1072"/>
      <c r="CB39" s="1072"/>
      <c r="CC39" s="1072"/>
      <c r="CD39" s="1072"/>
      <c r="CE39" s="1072"/>
      <c r="CF39" s="1072"/>
      <c r="CG39" s="1073"/>
      <c r="CH39" s="1046"/>
      <c r="CI39" s="1047"/>
      <c r="CJ39" s="1047"/>
      <c r="CK39" s="1047"/>
      <c r="CL39" s="1048"/>
      <c r="CM39" s="1046"/>
      <c r="CN39" s="1047"/>
      <c r="CO39" s="1047"/>
      <c r="CP39" s="1047"/>
      <c r="CQ39" s="1048"/>
      <c r="CR39" s="1046"/>
      <c r="CS39" s="1047"/>
      <c r="CT39" s="1047"/>
      <c r="CU39" s="1047"/>
      <c r="CV39" s="1048"/>
      <c r="CW39" s="1046"/>
      <c r="CX39" s="1047"/>
      <c r="CY39" s="1047"/>
      <c r="CZ39" s="1047"/>
      <c r="DA39" s="1048"/>
      <c r="DB39" s="1046"/>
      <c r="DC39" s="1047"/>
      <c r="DD39" s="1047"/>
      <c r="DE39" s="1047"/>
      <c r="DF39" s="1048"/>
      <c r="DG39" s="1046"/>
      <c r="DH39" s="1047"/>
      <c r="DI39" s="1047"/>
      <c r="DJ39" s="1047"/>
      <c r="DK39" s="1048"/>
      <c r="DL39" s="1046"/>
      <c r="DM39" s="1047"/>
      <c r="DN39" s="1047"/>
      <c r="DO39" s="1047"/>
      <c r="DP39" s="1048"/>
      <c r="DQ39" s="1046"/>
      <c r="DR39" s="1047"/>
      <c r="DS39" s="1047"/>
      <c r="DT39" s="1047"/>
      <c r="DU39" s="1048"/>
      <c r="DV39" s="1049"/>
      <c r="DW39" s="1050"/>
      <c r="DX39" s="1050"/>
      <c r="DY39" s="1050"/>
      <c r="DZ39" s="1051"/>
      <c r="EA39" s="248"/>
    </row>
    <row r="40" spans="1:131" s="249" customFormat="1" ht="26.25" customHeight="1" x14ac:dyDescent="0.15">
      <c r="A40" s="263">
        <v>13</v>
      </c>
      <c r="B40" s="1094"/>
      <c r="C40" s="1095"/>
      <c r="D40" s="1095"/>
      <c r="E40" s="1095"/>
      <c r="F40" s="1095"/>
      <c r="G40" s="1095"/>
      <c r="H40" s="1095"/>
      <c r="I40" s="1095"/>
      <c r="J40" s="1095"/>
      <c r="K40" s="1095"/>
      <c r="L40" s="1095"/>
      <c r="M40" s="1095"/>
      <c r="N40" s="1095"/>
      <c r="O40" s="1095"/>
      <c r="P40" s="1096"/>
      <c r="Q40" s="1100"/>
      <c r="R40" s="1101"/>
      <c r="S40" s="1101"/>
      <c r="T40" s="1101"/>
      <c r="U40" s="1101"/>
      <c r="V40" s="1101"/>
      <c r="W40" s="1101"/>
      <c r="X40" s="1101"/>
      <c r="Y40" s="1101"/>
      <c r="Z40" s="1101"/>
      <c r="AA40" s="1101"/>
      <c r="AB40" s="1101"/>
      <c r="AC40" s="1101"/>
      <c r="AD40" s="1101"/>
      <c r="AE40" s="1102"/>
      <c r="AF40" s="1076"/>
      <c r="AG40" s="1077"/>
      <c r="AH40" s="1077"/>
      <c r="AI40" s="1077"/>
      <c r="AJ40" s="1078"/>
      <c r="AK40" s="1037"/>
      <c r="AL40" s="1028"/>
      <c r="AM40" s="1028"/>
      <c r="AN40" s="1028"/>
      <c r="AO40" s="1028"/>
      <c r="AP40" s="1028"/>
      <c r="AQ40" s="1028"/>
      <c r="AR40" s="1028"/>
      <c r="AS40" s="1028"/>
      <c r="AT40" s="1028"/>
      <c r="AU40" s="1028"/>
      <c r="AV40" s="1028"/>
      <c r="AW40" s="1028"/>
      <c r="AX40" s="1028"/>
      <c r="AY40" s="1028"/>
      <c r="AZ40" s="1099"/>
      <c r="BA40" s="1099"/>
      <c r="BB40" s="1099"/>
      <c r="BC40" s="1099"/>
      <c r="BD40" s="1099"/>
      <c r="BE40" s="1089"/>
      <c r="BF40" s="1089"/>
      <c r="BG40" s="1089"/>
      <c r="BH40" s="1089"/>
      <c r="BI40" s="1090"/>
      <c r="BJ40" s="254"/>
      <c r="BK40" s="254"/>
      <c r="BL40" s="254"/>
      <c r="BM40" s="254"/>
      <c r="BN40" s="254"/>
      <c r="BO40" s="267"/>
      <c r="BP40" s="267"/>
      <c r="BQ40" s="264">
        <v>34</v>
      </c>
      <c r="BR40" s="265"/>
      <c r="BS40" s="1071"/>
      <c r="BT40" s="1072"/>
      <c r="BU40" s="1072"/>
      <c r="BV40" s="1072"/>
      <c r="BW40" s="1072"/>
      <c r="BX40" s="1072"/>
      <c r="BY40" s="1072"/>
      <c r="BZ40" s="1072"/>
      <c r="CA40" s="1072"/>
      <c r="CB40" s="1072"/>
      <c r="CC40" s="1072"/>
      <c r="CD40" s="1072"/>
      <c r="CE40" s="1072"/>
      <c r="CF40" s="1072"/>
      <c r="CG40" s="1073"/>
      <c r="CH40" s="1046"/>
      <c r="CI40" s="1047"/>
      <c r="CJ40" s="1047"/>
      <c r="CK40" s="1047"/>
      <c r="CL40" s="1048"/>
      <c r="CM40" s="1046"/>
      <c r="CN40" s="1047"/>
      <c r="CO40" s="1047"/>
      <c r="CP40" s="1047"/>
      <c r="CQ40" s="1048"/>
      <c r="CR40" s="1046"/>
      <c r="CS40" s="1047"/>
      <c r="CT40" s="1047"/>
      <c r="CU40" s="1047"/>
      <c r="CV40" s="1048"/>
      <c r="CW40" s="1046"/>
      <c r="CX40" s="1047"/>
      <c r="CY40" s="1047"/>
      <c r="CZ40" s="1047"/>
      <c r="DA40" s="1048"/>
      <c r="DB40" s="1046"/>
      <c r="DC40" s="1047"/>
      <c r="DD40" s="1047"/>
      <c r="DE40" s="1047"/>
      <c r="DF40" s="1048"/>
      <c r="DG40" s="1046"/>
      <c r="DH40" s="1047"/>
      <c r="DI40" s="1047"/>
      <c r="DJ40" s="1047"/>
      <c r="DK40" s="1048"/>
      <c r="DL40" s="1046"/>
      <c r="DM40" s="1047"/>
      <c r="DN40" s="1047"/>
      <c r="DO40" s="1047"/>
      <c r="DP40" s="1048"/>
      <c r="DQ40" s="1046"/>
      <c r="DR40" s="1047"/>
      <c r="DS40" s="1047"/>
      <c r="DT40" s="1047"/>
      <c r="DU40" s="1048"/>
      <c r="DV40" s="1049"/>
      <c r="DW40" s="1050"/>
      <c r="DX40" s="1050"/>
      <c r="DY40" s="1050"/>
      <c r="DZ40" s="1051"/>
      <c r="EA40" s="248"/>
    </row>
    <row r="41" spans="1:131" s="249" customFormat="1" ht="26.25" customHeight="1" x14ac:dyDescent="0.15">
      <c r="A41" s="263">
        <v>14</v>
      </c>
      <c r="B41" s="1094"/>
      <c r="C41" s="1095"/>
      <c r="D41" s="1095"/>
      <c r="E41" s="1095"/>
      <c r="F41" s="1095"/>
      <c r="G41" s="1095"/>
      <c r="H41" s="1095"/>
      <c r="I41" s="1095"/>
      <c r="J41" s="1095"/>
      <c r="K41" s="1095"/>
      <c r="L41" s="1095"/>
      <c r="M41" s="1095"/>
      <c r="N41" s="1095"/>
      <c r="O41" s="1095"/>
      <c r="P41" s="1096"/>
      <c r="Q41" s="1100"/>
      <c r="R41" s="1101"/>
      <c r="S41" s="1101"/>
      <c r="T41" s="1101"/>
      <c r="U41" s="1101"/>
      <c r="V41" s="1101"/>
      <c r="W41" s="1101"/>
      <c r="X41" s="1101"/>
      <c r="Y41" s="1101"/>
      <c r="Z41" s="1101"/>
      <c r="AA41" s="1101"/>
      <c r="AB41" s="1101"/>
      <c r="AC41" s="1101"/>
      <c r="AD41" s="1101"/>
      <c r="AE41" s="1102"/>
      <c r="AF41" s="1076"/>
      <c r="AG41" s="1077"/>
      <c r="AH41" s="1077"/>
      <c r="AI41" s="1077"/>
      <c r="AJ41" s="1078"/>
      <c r="AK41" s="1037"/>
      <c r="AL41" s="1028"/>
      <c r="AM41" s="1028"/>
      <c r="AN41" s="1028"/>
      <c r="AO41" s="1028"/>
      <c r="AP41" s="1028"/>
      <c r="AQ41" s="1028"/>
      <c r="AR41" s="1028"/>
      <c r="AS41" s="1028"/>
      <c r="AT41" s="1028"/>
      <c r="AU41" s="1028"/>
      <c r="AV41" s="1028"/>
      <c r="AW41" s="1028"/>
      <c r="AX41" s="1028"/>
      <c r="AY41" s="1028"/>
      <c r="AZ41" s="1099"/>
      <c r="BA41" s="1099"/>
      <c r="BB41" s="1099"/>
      <c r="BC41" s="1099"/>
      <c r="BD41" s="1099"/>
      <c r="BE41" s="1089"/>
      <c r="BF41" s="1089"/>
      <c r="BG41" s="1089"/>
      <c r="BH41" s="1089"/>
      <c r="BI41" s="1090"/>
      <c r="BJ41" s="254"/>
      <c r="BK41" s="254"/>
      <c r="BL41" s="254"/>
      <c r="BM41" s="254"/>
      <c r="BN41" s="254"/>
      <c r="BO41" s="267"/>
      <c r="BP41" s="267"/>
      <c r="BQ41" s="264">
        <v>35</v>
      </c>
      <c r="BR41" s="265"/>
      <c r="BS41" s="1071"/>
      <c r="BT41" s="1072"/>
      <c r="BU41" s="1072"/>
      <c r="BV41" s="1072"/>
      <c r="BW41" s="1072"/>
      <c r="BX41" s="1072"/>
      <c r="BY41" s="1072"/>
      <c r="BZ41" s="1072"/>
      <c r="CA41" s="1072"/>
      <c r="CB41" s="1072"/>
      <c r="CC41" s="1072"/>
      <c r="CD41" s="1072"/>
      <c r="CE41" s="1072"/>
      <c r="CF41" s="1072"/>
      <c r="CG41" s="1073"/>
      <c r="CH41" s="1046"/>
      <c r="CI41" s="1047"/>
      <c r="CJ41" s="1047"/>
      <c r="CK41" s="1047"/>
      <c r="CL41" s="1048"/>
      <c r="CM41" s="1046"/>
      <c r="CN41" s="1047"/>
      <c r="CO41" s="1047"/>
      <c r="CP41" s="1047"/>
      <c r="CQ41" s="1048"/>
      <c r="CR41" s="1046"/>
      <c r="CS41" s="1047"/>
      <c r="CT41" s="1047"/>
      <c r="CU41" s="1047"/>
      <c r="CV41" s="1048"/>
      <c r="CW41" s="1046"/>
      <c r="CX41" s="1047"/>
      <c r="CY41" s="1047"/>
      <c r="CZ41" s="1047"/>
      <c r="DA41" s="1048"/>
      <c r="DB41" s="1046"/>
      <c r="DC41" s="1047"/>
      <c r="DD41" s="1047"/>
      <c r="DE41" s="1047"/>
      <c r="DF41" s="1048"/>
      <c r="DG41" s="1046"/>
      <c r="DH41" s="1047"/>
      <c r="DI41" s="1047"/>
      <c r="DJ41" s="1047"/>
      <c r="DK41" s="1048"/>
      <c r="DL41" s="1046"/>
      <c r="DM41" s="1047"/>
      <c r="DN41" s="1047"/>
      <c r="DO41" s="1047"/>
      <c r="DP41" s="1048"/>
      <c r="DQ41" s="1046"/>
      <c r="DR41" s="1047"/>
      <c r="DS41" s="1047"/>
      <c r="DT41" s="1047"/>
      <c r="DU41" s="1048"/>
      <c r="DV41" s="1049"/>
      <c r="DW41" s="1050"/>
      <c r="DX41" s="1050"/>
      <c r="DY41" s="1050"/>
      <c r="DZ41" s="1051"/>
      <c r="EA41" s="248"/>
    </row>
    <row r="42" spans="1:131" s="249" customFormat="1" ht="26.25" customHeight="1" x14ac:dyDescent="0.15">
      <c r="A42" s="263">
        <v>15</v>
      </c>
      <c r="B42" s="1094"/>
      <c r="C42" s="1095"/>
      <c r="D42" s="1095"/>
      <c r="E42" s="1095"/>
      <c r="F42" s="1095"/>
      <c r="G42" s="1095"/>
      <c r="H42" s="1095"/>
      <c r="I42" s="1095"/>
      <c r="J42" s="1095"/>
      <c r="K42" s="1095"/>
      <c r="L42" s="1095"/>
      <c r="M42" s="1095"/>
      <c r="N42" s="1095"/>
      <c r="O42" s="1095"/>
      <c r="P42" s="1096"/>
      <c r="Q42" s="1100"/>
      <c r="R42" s="1101"/>
      <c r="S42" s="1101"/>
      <c r="T42" s="1101"/>
      <c r="U42" s="1101"/>
      <c r="V42" s="1101"/>
      <c r="W42" s="1101"/>
      <c r="X42" s="1101"/>
      <c r="Y42" s="1101"/>
      <c r="Z42" s="1101"/>
      <c r="AA42" s="1101"/>
      <c r="AB42" s="1101"/>
      <c r="AC42" s="1101"/>
      <c r="AD42" s="1101"/>
      <c r="AE42" s="1102"/>
      <c r="AF42" s="1076"/>
      <c r="AG42" s="1077"/>
      <c r="AH42" s="1077"/>
      <c r="AI42" s="1077"/>
      <c r="AJ42" s="1078"/>
      <c r="AK42" s="1037"/>
      <c r="AL42" s="1028"/>
      <c r="AM42" s="1028"/>
      <c r="AN42" s="1028"/>
      <c r="AO42" s="1028"/>
      <c r="AP42" s="1028"/>
      <c r="AQ42" s="1028"/>
      <c r="AR42" s="1028"/>
      <c r="AS42" s="1028"/>
      <c r="AT42" s="1028"/>
      <c r="AU42" s="1028"/>
      <c r="AV42" s="1028"/>
      <c r="AW42" s="1028"/>
      <c r="AX42" s="1028"/>
      <c r="AY42" s="1028"/>
      <c r="AZ42" s="1099"/>
      <c r="BA42" s="1099"/>
      <c r="BB42" s="1099"/>
      <c r="BC42" s="1099"/>
      <c r="BD42" s="1099"/>
      <c r="BE42" s="1089"/>
      <c r="BF42" s="1089"/>
      <c r="BG42" s="1089"/>
      <c r="BH42" s="1089"/>
      <c r="BI42" s="1090"/>
      <c r="BJ42" s="254"/>
      <c r="BK42" s="254"/>
      <c r="BL42" s="254"/>
      <c r="BM42" s="254"/>
      <c r="BN42" s="254"/>
      <c r="BO42" s="267"/>
      <c r="BP42" s="267"/>
      <c r="BQ42" s="264">
        <v>36</v>
      </c>
      <c r="BR42" s="265"/>
      <c r="BS42" s="1071"/>
      <c r="BT42" s="1072"/>
      <c r="BU42" s="1072"/>
      <c r="BV42" s="1072"/>
      <c r="BW42" s="1072"/>
      <c r="BX42" s="1072"/>
      <c r="BY42" s="1072"/>
      <c r="BZ42" s="1072"/>
      <c r="CA42" s="1072"/>
      <c r="CB42" s="1072"/>
      <c r="CC42" s="1072"/>
      <c r="CD42" s="1072"/>
      <c r="CE42" s="1072"/>
      <c r="CF42" s="1072"/>
      <c r="CG42" s="1073"/>
      <c r="CH42" s="1046"/>
      <c r="CI42" s="1047"/>
      <c r="CJ42" s="1047"/>
      <c r="CK42" s="1047"/>
      <c r="CL42" s="1048"/>
      <c r="CM42" s="1046"/>
      <c r="CN42" s="1047"/>
      <c r="CO42" s="1047"/>
      <c r="CP42" s="1047"/>
      <c r="CQ42" s="1048"/>
      <c r="CR42" s="1046"/>
      <c r="CS42" s="1047"/>
      <c r="CT42" s="1047"/>
      <c r="CU42" s="1047"/>
      <c r="CV42" s="1048"/>
      <c r="CW42" s="1046"/>
      <c r="CX42" s="1047"/>
      <c r="CY42" s="1047"/>
      <c r="CZ42" s="1047"/>
      <c r="DA42" s="1048"/>
      <c r="DB42" s="1046"/>
      <c r="DC42" s="1047"/>
      <c r="DD42" s="1047"/>
      <c r="DE42" s="1047"/>
      <c r="DF42" s="1048"/>
      <c r="DG42" s="1046"/>
      <c r="DH42" s="1047"/>
      <c r="DI42" s="1047"/>
      <c r="DJ42" s="1047"/>
      <c r="DK42" s="1048"/>
      <c r="DL42" s="1046"/>
      <c r="DM42" s="1047"/>
      <c r="DN42" s="1047"/>
      <c r="DO42" s="1047"/>
      <c r="DP42" s="1048"/>
      <c r="DQ42" s="1046"/>
      <c r="DR42" s="1047"/>
      <c r="DS42" s="1047"/>
      <c r="DT42" s="1047"/>
      <c r="DU42" s="1048"/>
      <c r="DV42" s="1049"/>
      <c r="DW42" s="1050"/>
      <c r="DX42" s="1050"/>
      <c r="DY42" s="1050"/>
      <c r="DZ42" s="1051"/>
      <c r="EA42" s="248"/>
    </row>
    <row r="43" spans="1:131" s="249" customFormat="1" ht="26.25" customHeight="1" x14ac:dyDescent="0.15">
      <c r="A43" s="263">
        <v>16</v>
      </c>
      <c r="B43" s="1094"/>
      <c r="C43" s="1095"/>
      <c r="D43" s="1095"/>
      <c r="E43" s="1095"/>
      <c r="F43" s="1095"/>
      <c r="G43" s="1095"/>
      <c r="H43" s="1095"/>
      <c r="I43" s="1095"/>
      <c r="J43" s="1095"/>
      <c r="K43" s="1095"/>
      <c r="L43" s="1095"/>
      <c r="M43" s="1095"/>
      <c r="N43" s="1095"/>
      <c r="O43" s="1095"/>
      <c r="P43" s="1096"/>
      <c r="Q43" s="1100"/>
      <c r="R43" s="1101"/>
      <c r="S43" s="1101"/>
      <c r="T43" s="1101"/>
      <c r="U43" s="1101"/>
      <c r="V43" s="1101"/>
      <c r="W43" s="1101"/>
      <c r="X43" s="1101"/>
      <c r="Y43" s="1101"/>
      <c r="Z43" s="1101"/>
      <c r="AA43" s="1101"/>
      <c r="AB43" s="1101"/>
      <c r="AC43" s="1101"/>
      <c r="AD43" s="1101"/>
      <c r="AE43" s="1102"/>
      <c r="AF43" s="1076"/>
      <c r="AG43" s="1077"/>
      <c r="AH43" s="1077"/>
      <c r="AI43" s="1077"/>
      <c r="AJ43" s="1078"/>
      <c r="AK43" s="1037"/>
      <c r="AL43" s="1028"/>
      <c r="AM43" s="1028"/>
      <c r="AN43" s="1028"/>
      <c r="AO43" s="1028"/>
      <c r="AP43" s="1028"/>
      <c r="AQ43" s="1028"/>
      <c r="AR43" s="1028"/>
      <c r="AS43" s="1028"/>
      <c r="AT43" s="1028"/>
      <c r="AU43" s="1028"/>
      <c r="AV43" s="1028"/>
      <c r="AW43" s="1028"/>
      <c r="AX43" s="1028"/>
      <c r="AY43" s="1028"/>
      <c r="AZ43" s="1099"/>
      <c r="BA43" s="1099"/>
      <c r="BB43" s="1099"/>
      <c r="BC43" s="1099"/>
      <c r="BD43" s="1099"/>
      <c r="BE43" s="1089"/>
      <c r="BF43" s="1089"/>
      <c r="BG43" s="1089"/>
      <c r="BH43" s="1089"/>
      <c r="BI43" s="1090"/>
      <c r="BJ43" s="254"/>
      <c r="BK43" s="254"/>
      <c r="BL43" s="254"/>
      <c r="BM43" s="254"/>
      <c r="BN43" s="254"/>
      <c r="BO43" s="267"/>
      <c r="BP43" s="267"/>
      <c r="BQ43" s="264">
        <v>37</v>
      </c>
      <c r="BR43" s="265"/>
      <c r="BS43" s="1071"/>
      <c r="BT43" s="1072"/>
      <c r="BU43" s="1072"/>
      <c r="BV43" s="1072"/>
      <c r="BW43" s="1072"/>
      <c r="BX43" s="1072"/>
      <c r="BY43" s="1072"/>
      <c r="BZ43" s="1072"/>
      <c r="CA43" s="1072"/>
      <c r="CB43" s="1072"/>
      <c r="CC43" s="1072"/>
      <c r="CD43" s="1072"/>
      <c r="CE43" s="1072"/>
      <c r="CF43" s="1072"/>
      <c r="CG43" s="1073"/>
      <c r="CH43" s="1046"/>
      <c r="CI43" s="1047"/>
      <c r="CJ43" s="1047"/>
      <c r="CK43" s="1047"/>
      <c r="CL43" s="1048"/>
      <c r="CM43" s="1046"/>
      <c r="CN43" s="1047"/>
      <c r="CO43" s="1047"/>
      <c r="CP43" s="1047"/>
      <c r="CQ43" s="1048"/>
      <c r="CR43" s="1046"/>
      <c r="CS43" s="1047"/>
      <c r="CT43" s="1047"/>
      <c r="CU43" s="1047"/>
      <c r="CV43" s="1048"/>
      <c r="CW43" s="1046"/>
      <c r="CX43" s="1047"/>
      <c r="CY43" s="1047"/>
      <c r="CZ43" s="1047"/>
      <c r="DA43" s="1048"/>
      <c r="DB43" s="1046"/>
      <c r="DC43" s="1047"/>
      <c r="DD43" s="1047"/>
      <c r="DE43" s="1047"/>
      <c r="DF43" s="1048"/>
      <c r="DG43" s="1046"/>
      <c r="DH43" s="1047"/>
      <c r="DI43" s="1047"/>
      <c r="DJ43" s="1047"/>
      <c r="DK43" s="1048"/>
      <c r="DL43" s="1046"/>
      <c r="DM43" s="1047"/>
      <c r="DN43" s="1047"/>
      <c r="DO43" s="1047"/>
      <c r="DP43" s="1048"/>
      <c r="DQ43" s="1046"/>
      <c r="DR43" s="1047"/>
      <c r="DS43" s="1047"/>
      <c r="DT43" s="1047"/>
      <c r="DU43" s="1048"/>
      <c r="DV43" s="1049"/>
      <c r="DW43" s="1050"/>
      <c r="DX43" s="1050"/>
      <c r="DY43" s="1050"/>
      <c r="DZ43" s="1051"/>
      <c r="EA43" s="248"/>
    </row>
    <row r="44" spans="1:131" s="249" customFormat="1" ht="26.25" customHeight="1" x14ac:dyDescent="0.15">
      <c r="A44" s="263">
        <v>17</v>
      </c>
      <c r="B44" s="1094"/>
      <c r="C44" s="1095"/>
      <c r="D44" s="1095"/>
      <c r="E44" s="1095"/>
      <c r="F44" s="1095"/>
      <c r="G44" s="1095"/>
      <c r="H44" s="1095"/>
      <c r="I44" s="1095"/>
      <c r="J44" s="1095"/>
      <c r="K44" s="1095"/>
      <c r="L44" s="1095"/>
      <c r="M44" s="1095"/>
      <c r="N44" s="1095"/>
      <c r="O44" s="1095"/>
      <c r="P44" s="1096"/>
      <c r="Q44" s="1100"/>
      <c r="R44" s="1101"/>
      <c r="S44" s="1101"/>
      <c r="T44" s="1101"/>
      <c r="U44" s="1101"/>
      <c r="V44" s="1101"/>
      <c r="W44" s="1101"/>
      <c r="X44" s="1101"/>
      <c r="Y44" s="1101"/>
      <c r="Z44" s="1101"/>
      <c r="AA44" s="1101"/>
      <c r="AB44" s="1101"/>
      <c r="AC44" s="1101"/>
      <c r="AD44" s="1101"/>
      <c r="AE44" s="1102"/>
      <c r="AF44" s="1076"/>
      <c r="AG44" s="1077"/>
      <c r="AH44" s="1077"/>
      <c r="AI44" s="1077"/>
      <c r="AJ44" s="1078"/>
      <c r="AK44" s="1037"/>
      <c r="AL44" s="1028"/>
      <c r="AM44" s="1028"/>
      <c r="AN44" s="1028"/>
      <c r="AO44" s="1028"/>
      <c r="AP44" s="1028"/>
      <c r="AQ44" s="1028"/>
      <c r="AR44" s="1028"/>
      <c r="AS44" s="1028"/>
      <c r="AT44" s="1028"/>
      <c r="AU44" s="1028"/>
      <c r="AV44" s="1028"/>
      <c r="AW44" s="1028"/>
      <c r="AX44" s="1028"/>
      <c r="AY44" s="1028"/>
      <c r="AZ44" s="1099"/>
      <c r="BA44" s="1099"/>
      <c r="BB44" s="1099"/>
      <c r="BC44" s="1099"/>
      <c r="BD44" s="1099"/>
      <c r="BE44" s="1089"/>
      <c r="BF44" s="1089"/>
      <c r="BG44" s="1089"/>
      <c r="BH44" s="1089"/>
      <c r="BI44" s="1090"/>
      <c r="BJ44" s="254"/>
      <c r="BK44" s="254"/>
      <c r="BL44" s="254"/>
      <c r="BM44" s="254"/>
      <c r="BN44" s="254"/>
      <c r="BO44" s="267"/>
      <c r="BP44" s="267"/>
      <c r="BQ44" s="264">
        <v>38</v>
      </c>
      <c r="BR44" s="265"/>
      <c r="BS44" s="1071"/>
      <c r="BT44" s="1072"/>
      <c r="BU44" s="1072"/>
      <c r="BV44" s="1072"/>
      <c r="BW44" s="1072"/>
      <c r="BX44" s="1072"/>
      <c r="BY44" s="1072"/>
      <c r="BZ44" s="1072"/>
      <c r="CA44" s="1072"/>
      <c r="CB44" s="1072"/>
      <c r="CC44" s="1072"/>
      <c r="CD44" s="1072"/>
      <c r="CE44" s="1072"/>
      <c r="CF44" s="1072"/>
      <c r="CG44" s="1073"/>
      <c r="CH44" s="1046"/>
      <c r="CI44" s="1047"/>
      <c r="CJ44" s="1047"/>
      <c r="CK44" s="1047"/>
      <c r="CL44" s="1048"/>
      <c r="CM44" s="1046"/>
      <c r="CN44" s="1047"/>
      <c r="CO44" s="1047"/>
      <c r="CP44" s="1047"/>
      <c r="CQ44" s="1048"/>
      <c r="CR44" s="1046"/>
      <c r="CS44" s="1047"/>
      <c r="CT44" s="1047"/>
      <c r="CU44" s="1047"/>
      <c r="CV44" s="1048"/>
      <c r="CW44" s="1046"/>
      <c r="CX44" s="1047"/>
      <c r="CY44" s="1047"/>
      <c r="CZ44" s="1047"/>
      <c r="DA44" s="1048"/>
      <c r="DB44" s="1046"/>
      <c r="DC44" s="1047"/>
      <c r="DD44" s="1047"/>
      <c r="DE44" s="1047"/>
      <c r="DF44" s="1048"/>
      <c r="DG44" s="1046"/>
      <c r="DH44" s="1047"/>
      <c r="DI44" s="1047"/>
      <c r="DJ44" s="1047"/>
      <c r="DK44" s="1048"/>
      <c r="DL44" s="1046"/>
      <c r="DM44" s="1047"/>
      <c r="DN44" s="1047"/>
      <c r="DO44" s="1047"/>
      <c r="DP44" s="1048"/>
      <c r="DQ44" s="1046"/>
      <c r="DR44" s="1047"/>
      <c r="DS44" s="1047"/>
      <c r="DT44" s="1047"/>
      <c r="DU44" s="1048"/>
      <c r="DV44" s="1049"/>
      <c r="DW44" s="1050"/>
      <c r="DX44" s="1050"/>
      <c r="DY44" s="1050"/>
      <c r="DZ44" s="1051"/>
      <c r="EA44" s="248"/>
    </row>
    <row r="45" spans="1:131" s="249" customFormat="1" ht="26.25" customHeight="1" x14ac:dyDescent="0.15">
      <c r="A45" s="263">
        <v>18</v>
      </c>
      <c r="B45" s="1094"/>
      <c r="C45" s="1095"/>
      <c r="D45" s="1095"/>
      <c r="E45" s="1095"/>
      <c r="F45" s="1095"/>
      <c r="G45" s="1095"/>
      <c r="H45" s="1095"/>
      <c r="I45" s="1095"/>
      <c r="J45" s="1095"/>
      <c r="K45" s="1095"/>
      <c r="L45" s="1095"/>
      <c r="M45" s="1095"/>
      <c r="N45" s="1095"/>
      <c r="O45" s="1095"/>
      <c r="P45" s="1096"/>
      <c r="Q45" s="1100"/>
      <c r="R45" s="1101"/>
      <c r="S45" s="1101"/>
      <c r="T45" s="1101"/>
      <c r="U45" s="1101"/>
      <c r="V45" s="1101"/>
      <c r="W45" s="1101"/>
      <c r="X45" s="1101"/>
      <c r="Y45" s="1101"/>
      <c r="Z45" s="1101"/>
      <c r="AA45" s="1101"/>
      <c r="AB45" s="1101"/>
      <c r="AC45" s="1101"/>
      <c r="AD45" s="1101"/>
      <c r="AE45" s="1102"/>
      <c r="AF45" s="1076"/>
      <c r="AG45" s="1077"/>
      <c r="AH45" s="1077"/>
      <c r="AI45" s="1077"/>
      <c r="AJ45" s="1078"/>
      <c r="AK45" s="1037"/>
      <c r="AL45" s="1028"/>
      <c r="AM45" s="1028"/>
      <c r="AN45" s="1028"/>
      <c r="AO45" s="1028"/>
      <c r="AP45" s="1028"/>
      <c r="AQ45" s="1028"/>
      <c r="AR45" s="1028"/>
      <c r="AS45" s="1028"/>
      <c r="AT45" s="1028"/>
      <c r="AU45" s="1028"/>
      <c r="AV45" s="1028"/>
      <c r="AW45" s="1028"/>
      <c r="AX45" s="1028"/>
      <c r="AY45" s="1028"/>
      <c r="AZ45" s="1099"/>
      <c r="BA45" s="1099"/>
      <c r="BB45" s="1099"/>
      <c r="BC45" s="1099"/>
      <c r="BD45" s="1099"/>
      <c r="BE45" s="1089"/>
      <c r="BF45" s="1089"/>
      <c r="BG45" s="1089"/>
      <c r="BH45" s="1089"/>
      <c r="BI45" s="1090"/>
      <c r="BJ45" s="254"/>
      <c r="BK45" s="254"/>
      <c r="BL45" s="254"/>
      <c r="BM45" s="254"/>
      <c r="BN45" s="254"/>
      <c r="BO45" s="267"/>
      <c r="BP45" s="267"/>
      <c r="BQ45" s="264">
        <v>39</v>
      </c>
      <c r="BR45" s="265"/>
      <c r="BS45" s="1071"/>
      <c r="BT45" s="1072"/>
      <c r="BU45" s="1072"/>
      <c r="BV45" s="1072"/>
      <c r="BW45" s="1072"/>
      <c r="BX45" s="1072"/>
      <c r="BY45" s="1072"/>
      <c r="BZ45" s="1072"/>
      <c r="CA45" s="1072"/>
      <c r="CB45" s="1072"/>
      <c r="CC45" s="1072"/>
      <c r="CD45" s="1072"/>
      <c r="CE45" s="1072"/>
      <c r="CF45" s="1072"/>
      <c r="CG45" s="1073"/>
      <c r="CH45" s="1046"/>
      <c r="CI45" s="1047"/>
      <c r="CJ45" s="1047"/>
      <c r="CK45" s="1047"/>
      <c r="CL45" s="1048"/>
      <c r="CM45" s="1046"/>
      <c r="CN45" s="1047"/>
      <c r="CO45" s="1047"/>
      <c r="CP45" s="1047"/>
      <c r="CQ45" s="1048"/>
      <c r="CR45" s="1046"/>
      <c r="CS45" s="1047"/>
      <c r="CT45" s="1047"/>
      <c r="CU45" s="1047"/>
      <c r="CV45" s="1048"/>
      <c r="CW45" s="1046"/>
      <c r="CX45" s="1047"/>
      <c r="CY45" s="1047"/>
      <c r="CZ45" s="1047"/>
      <c r="DA45" s="1048"/>
      <c r="DB45" s="1046"/>
      <c r="DC45" s="1047"/>
      <c r="DD45" s="1047"/>
      <c r="DE45" s="1047"/>
      <c r="DF45" s="1048"/>
      <c r="DG45" s="1046"/>
      <c r="DH45" s="1047"/>
      <c r="DI45" s="1047"/>
      <c r="DJ45" s="1047"/>
      <c r="DK45" s="1048"/>
      <c r="DL45" s="1046"/>
      <c r="DM45" s="1047"/>
      <c r="DN45" s="1047"/>
      <c r="DO45" s="1047"/>
      <c r="DP45" s="1048"/>
      <c r="DQ45" s="1046"/>
      <c r="DR45" s="1047"/>
      <c r="DS45" s="1047"/>
      <c r="DT45" s="1047"/>
      <c r="DU45" s="1048"/>
      <c r="DV45" s="1049"/>
      <c r="DW45" s="1050"/>
      <c r="DX45" s="1050"/>
      <c r="DY45" s="1050"/>
      <c r="DZ45" s="1051"/>
      <c r="EA45" s="248"/>
    </row>
    <row r="46" spans="1:131" s="249" customFormat="1" ht="26.25" customHeight="1" x14ac:dyDescent="0.15">
      <c r="A46" s="263">
        <v>19</v>
      </c>
      <c r="B46" s="1094"/>
      <c r="C46" s="1095"/>
      <c r="D46" s="1095"/>
      <c r="E46" s="1095"/>
      <c r="F46" s="1095"/>
      <c r="G46" s="1095"/>
      <c r="H46" s="1095"/>
      <c r="I46" s="1095"/>
      <c r="J46" s="1095"/>
      <c r="K46" s="1095"/>
      <c r="L46" s="1095"/>
      <c r="M46" s="1095"/>
      <c r="N46" s="1095"/>
      <c r="O46" s="1095"/>
      <c r="P46" s="1096"/>
      <c r="Q46" s="1100"/>
      <c r="R46" s="1101"/>
      <c r="S46" s="1101"/>
      <c r="T46" s="1101"/>
      <c r="U46" s="1101"/>
      <c r="V46" s="1101"/>
      <c r="W46" s="1101"/>
      <c r="X46" s="1101"/>
      <c r="Y46" s="1101"/>
      <c r="Z46" s="1101"/>
      <c r="AA46" s="1101"/>
      <c r="AB46" s="1101"/>
      <c r="AC46" s="1101"/>
      <c r="AD46" s="1101"/>
      <c r="AE46" s="1102"/>
      <c r="AF46" s="1076"/>
      <c r="AG46" s="1077"/>
      <c r="AH46" s="1077"/>
      <c r="AI46" s="1077"/>
      <c r="AJ46" s="1078"/>
      <c r="AK46" s="1037"/>
      <c r="AL46" s="1028"/>
      <c r="AM46" s="1028"/>
      <c r="AN46" s="1028"/>
      <c r="AO46" s="1028"/>
      <c r="AP46" s="1028"/>
      <c r="AQ46" s="1028"/>
      <c r="AR46" s="1028"/>
      <c r="AS46" s="1028"/>
      <c r="AT46" s="1028"/>
      <c r="AU46" s="1028"/>
      <c r="AV46" s="1028"/>
      <c r="AW46" s="1028"/>
      <c r="AX46" s="1028"/>
      <c r="AY46" s="1028"/>
      <c r="AZ46" s="1099"/>
      <c r="BA46" s="1099"/>
      <c r="BB46" s="1099"/>
      <c r="BC46" s="1099"/>
      <c r="BD46" s="1099"/>
      <c r="BE46" s="1089"/>
      <c r="BF46" s="1089"/>
      <c r="BG46" s="1089"/>
      <c r="BH46" s="1089"/>
      <c r="BI46" s="1090"/>
      <c r="BJ46" s="254"/>
      <c r="BK46" s="254"/>
      <c r="BL46" s="254"/>
      <c r="BM46" s="254"/>
      <c r="BN46" s="254"/>
      <c r="BO46" s="267"/>
      <c r="BP46" s="267"/>
      <c r="BQ46" s="264">
        <v>40</v>
      </c>
      <c r="BR46" s="265"/>
      <c r="BS46" s="1071"/>
      <c r="BT46" s="1072"/>
      <c r="BU46" s="1072"/>
      <c r="BV46" s="1072"/>
      <c r="BW46" s="1072"/>
      <c r="BX46" s="1072"/>
      <c r="BY46" s="1072"/>
      <c r="BZ46" s="1072"/>
      <c r="CA46" s="1072"/>
      <c r="CB46" s="1072"/>
      <c r="CC46" s="1072"/>
      <c r="CD46" s="1072"/>
      <c r="CE46" s="1072"/>
      <c r="CF46" s="1072"/>
      <c r="CG46" s="1073"/>
      <c r="CH46" s="1046"/>
      <c r="CI46" s="1047"/>
      <c r="CJ46" s="1047"/>
      <c r="CK46" s="1047"/>
      <c r="CL46" s="1048"/>
      <c r="CM46" s="1046"/>
      <c r="CN46" s="1047"/>
      <c r="CO46" s="1047"/>
      <c r="CP46" s="1047"/>
      <c r="CQ46" s="1048"/>
      <c r="CR46" s="1046"/>
      <c r="CS46" s="1047"/>
      <c r="CT46" s="1047"/>
      <c r="CU46" s="1047"/>
      <c r="CV46" s="1048"/>
      <c r="CW46" s="1046"/>
      <c r="CX46" s="1047"/>
      <c r="CY46" s="1047"/>
      <c r="CZ46" s="1047"/>
      <c r="DA46" s="1048"/>
      <c r="DB46" s="1046"/>
      <c r="DC46" s="1047"/>
      <c r="DD46" s="1047"/>
      <c r="DE46" s="1047"/>
      <c r="DF46" s="1048"/>
      <c r="DG46" s="1046"/>
      <c r="DH46" s="1047"/>
      <c r="DI46" s="1047"/>
      <c r="DJ46" s="1047"/>
      <c r="DK46" s="1048"/>
      <c r="DL46" s="1046"/>
      <c r="DM46" s="1047"/>
      <c r="DN46" s="1047"/>
      <c r="DO46" s="1047"/>
      <c r="DP46" s="1048"/>
      <c r="DQ46" s="1046"/>
      <c r="DR46" s="1047"/>
      <c r="DS46" s="1047"/>
      <c r="DT46" s="1047"/>
      <c r="DU46" s="1048"/>
      <c r="DV46" s="1049"/>
      <c r="DW46" s="1050"/>
      <c r="DX46" s="1050"/>
      <c r="DY46" s="1050"/>
      <c r="DZ46" s="1051"/>
      <c r="EA46" s="248"/>
    </row>
    <row r="47" spans="1:131" s="249" customFormat="1" ht="26.25" customHeight="1" x14ac:dyDescent="0.15">
      <c r="A47" s="263">
        <v>20</v>
      </c>
      <c r="B47" s="1094"/>
      <c r="C47" s="1095"/>
      <c r="D47" s="1095"/>
      <c r="E47" s="1095"/>
      <c r="F47" s="1095"/>
      <c r="G47" s="1095"/>
      <c r="H47" s="1095"/>
      <c r="I47" s="1095"/>
      <c r="J47" s="1095"/>
      <c r="K47" s="1095"/>
      <c r="L47" s="1095"/>
      <c r="M47" s="1095"/>
      <c r="N47" s="1095"/>
      <c r="O47" s="1095"/>
      <c r="P47" s="1096"/>
      <c r="Q47" s="1100"/>
      <c r="R47" s="1101"/>
      <c r="S47" s="1101"/>
      <c r="T47" s="1101"/>
      <c r="U47" s="1101"/>
      <c r="V47" s="1101"/>
      <c r="W47" s="1101"/>
      <c r="X47" s="1101"/>
      <c r="Y47" s="1101"/>
      <c r="Z47" s="1101"/>
      <c r="AA47" s="1101"/>
      <c r="AB47" s="1101"/>
      <c r="AC47" s="1101"/>
      <c r="AD47" s="1101"/>
      <c r="AE47" s="1102"/>
      <c r="AF47" s="1076"/>
      <c r="AG47" s="1077"/>
      <c r="AH47" s="1077"/>
      <c r="AI47" s="1077"/>
      <c r="AJ47" s="1078"/>
      <c r="AK47" s="1037"/>
      <c r="AL47" s="1028"/>
      <c r="AM47" s="1028"/>
      <c r="AN47" s="1028"/>
      <c r="AO47" s="1028"/>
      <c r="AP47" s="1028"/>
      <c r="AQ47" s="1028"/>
      <c r="AR47" s="1028"/>
      <c r="AS47" s="1028"/>
      <c r="AT47" s="1028"/>
      <c r="AU47" s="1028"/>
      <c r="AV47" s="1028"/>
      <c r="AW47" s="1028"/>
      <c r="AX47" s="1028"/>
      <c r="AY47" s="1028"/>
      <c r="AZ47" s="1099"/>
      <c r="BA47" s="1099"/>
      <c r="BB47" s="1099"/>
      <c r="BC47" s="1099"/>
      <c r="BD47" s="1099"/>
      <c r="BE47" s="1089"/>
      <c r="BF47" s="1089"/>
      <c r="BG47" s="1089"/>
      <c r="BH47" s="1089"/>
      <c r="BI47" s="1090"/>
      <c r="BJ47" s="254"/>
      <c r="BK47" s="254"/>
      <c r="BL47" s="254"/>
      <c r="BM47" s="254"/>
      <c r="BN47" s="254"/>
      <c r="BO47" s="267"/>
      <c r="BP47" s="267"/>
      <c r="BQ47" s="264">
        <v>41</v>
      </c>
      <c r="BR47" s="265"/>
      <c r="BS47" s="1071"/>
      <c r="BT47" s="1072"/>
      <c r="BU47" s="1072"/>
      <c r="BV47" s="1072"/>
      <c r="BW47" s="1072"/>
      <c r="BX47" s="1072"/>
      <c r="BY47" s="1072"/>
      <c r="BZ47" s="1072"/>
      <c r="CA47" s="1072"/>
      <c r="CB47" s="1072"/>
      <c r="CC47" s="1072"/>
      <c r="CD47" s="1072"/>
      <c r="CE47" s="1072"/>
      <c r="CF47" s="1072"/>
      <c r="CG47" s="1073"/>
      <c r="CH47" s="1046"/>
      <c r="CI47" s="1047"/>
      <c r="CJ47" s="1047"/>
      <c r="CK47" s="1047"/>
      <c r="CL47" s="1048"/>
      <c r="CM47" s="1046"/>
      <c r="CN47" s="1047"/>
      <c r="CO47" s="1047"/>
      <c r="CP47" s="1047"/>
      <c r="CQ47" s="1048"/>
      <c r="CR47" s="1046"/>
      <c r="CS47" s="1047"/>
      <c r="CT47" s="1047"/>
      <c r="CU47" s="1047"/>
      <c r="CV47" s="1048"/>
      <c r="CW47" s="1046"/>
      <c r="CX47" s="1047"/>
      <c r="CY47" s="1047"/>
      <c r="CZ47" s="1047"/>
      <c r="DA47" s="1048"/>
      <c r="DB47" s="1046"/>
      <c r="DC47" s="1047"/>
      <c r="DD47" s="1047"/>
      <c r="DE47" s="1047"/>
      <c r="DF47" s="1048"/>
      <c r="DG47" s="1046"/>
      <c r="DH47" s="1047"/>
      <c r="DI47" s="1047"/>
      <c r="DJ47" s="1047"/>
      <c r="DK47" s="1048"/>
      <c r="DL47" s="1046"/>
      <c r="DM47" s="1047"/>
      <c r="DN47" s="1047"/>
      <c r="DO47" s="1047"/>
      <c r="DP47" s="1048"/>
      <c r="DQ47" s="1046"/>
      <c r="DR47" s="1047"/>
      <c r="DS47" s="1047"/>
      <c r="DT47" s="1047"/>
      <c r="DU47" s="1048"/>
      <c r="DV47" s="1049"/>
      <c r="DW47" s="1050"/>
      <c r="DX47" s="1050"/>
      <c r="DY47" s="1050"/>
      <c r="DZ47" s="1051"/>
      <c r="EA47" s="248"/>
    </row>
    <row r="48" spans="1:131" s="249" customFormat="1" ht="26.25" customHeight="1" x14ac:dyDescent="0.15">
      <c r="A48" s="263">
        <v>21</v>
      </c>
      <c r="B48" s="1094"/>
      <c r="C48" s="1095"/>
      <c r="D48" s="1095"/>
      <c r="E48" s="1095"/>
      <c r="F48" s="1095"/>
      <c r="G48" s="1095"/>
      <c r="H48" s="1095"/>
      <c r="I48" s="1095"/>
      <c r="J48" s="1095"/>
      <c r="K48" s="1095"/>
      <c r="L48" s="1095"/>
      <c r="M48" s="1095"/>
      <c r="N48" s="1095"/>
      <c r="O48" s="1095"/>
      <c r="P48" s="1096"/>
      <c r="Q48" s="1100"/>
      <c r="R48" s="1101"/>
      <c r="S48" s="1101"/>
      <c r="T48" s="1101"/>
      <c r="U48" s="1101"/>
      <c r="V48" s="1101"/>
      <c r="W48" s="1101"/>
      <c r="X48" s="1101"/>
      <c r="Y48" s="1101"/>
      <c r="Z48" s="1101"/>
      <c r="AA48" s="1101"/>
      <c r="AB48" s="1101"/>
      <c r="AC48" s="1101"/>
      <c r="AD48" s="1101"/>
      <c r="AE48" s="1102"/>
      <c r="AF48" s="1076"/>
      <c r="AG48" s="1077"/>
      <c r="AH48" s="1077"/>
      <c r="AI48" s="1077"/>
      <c r="AJ48" s="1078"/>
      <c r="AK48" s="1037"/>
      <c r="AL48" s="1028"/>
      <c r="AM48" s="1028"/>
      <c r="AN48" s="1028"/>
      <c r="AO48" s="1028"/>
      <c r="AP48" s="1028"/>
      <c r="AQ48" s="1028"/>
      <c r="AR48" s="1028"/>
      <c r="AS48" s="1028"/>
      <c r="AT48" s="1028"/>
      <c r="AU48" s="1028"/>
      <c r="AV48" s="1028"/>
      <c r="AW48" s="1028"/>
      <c r="AX48" s="1028"/>
      <c r="AY48" s="1028"/>
      <c r="AZ48" s="1099"/>
      <c r="BA48" s="1099"/>
      <c r="BB48" s="1099"/>
      <c r="BC48" s="1099"/>
      <c r="BD48" s="1099"/>
      <c r="BE48" s="1089"/>
      <c r="BF48" s="1089"/>
      <c r="BG48" s="1089"/>
      <c r="BH48" s="1089"/>
      <c r="BI48" s="1090"/>
      <c r="BJ48" s="254"/>
      <c r="BK48" s="254"/>
      <c r="BL48" s="254"/>
      <c r="BM48" s="254"/>
      <c r="BN48" s="254"/>
      <c r="BO48" s="267"/>
      <c r="BP48" s="267"/>
      <c r="BQ48" s="264">
        <v>42</v>
      </c>
      <c r="BR48" s="265"/>
      <c r="BS48" s="1071"/>
      <c r="BT48" s="1072"/>
      <c r="BU48" s="1072"/>
      <c r="BV48" s="1072"/>
      <c r="BW48" s="1072"/>
      <c r="BX48" s="1072"/>
      <c r="BY48" s="1072"/>
      <c r="BZ48" s="1072"/>
      <c r="CA48" s="1072"/>
      <c r="CB48" s="1072"/>
      <c r="CC48" s="1072"/>
      <c r="CD48" s="1072"/>
      <c r="CE48" s="1072"/>
      <c r="CF48" s="1072"/>
      <c r="CG48" s="1073"/>
      <c r="CH48" s="1046"/>
      <c r="CI48" s="1047"/>
      <c r="CJ48" s="1047"/>
      <c r="CK48" s="1047"/>
      <c r="CL48" s="1048"/>
      <c r="CM48" s="1046"/>
      <c r="CN48" s="1047"/>
      <c r="CO48" s="1047"/>
      <c r="CP48" s="1047"/>
      <c r="CQ48" s="1048"/>
      <c r="CR48" s="1046"/>
      <c r="CS48" s="1047"/>
      <c r="CT48" s="1047"/>
      <c r="CU48" s="1047"/>
      <c r="CV48" s="1048"/>
      <c r="CW48" s="1046"/>
      <c r="CX48" s="1047"/>
      <c r="CY48" s="1047"/>
      <c r="CZ48" s="1047"/>
      <c r="DA48" s="1048"/>
      <c r="DB48" s="1046"/>
      <c r="DC48" s="1047"/>
      <c r="DD48" s="1047"/>
      <c r="DE48" s="1047"/>
      <c r="DF48" s="1048"/>
      <c r="DG48" s="1046"/>
      <c r="DH48" s="1047"/>
      <c r="DI48" s="1047"/>
      <c r="DJ48" s="1047"/>
      <c r="DK48" s="1048"/>
      <c r="DL48" s="1046"/>
      <c r="DM48" s="1047"/>
      <c r="DN48" s="1047"/>
      <c r="DO48" s="1047"/>
      <c r="DP48" s="1048"/>
      <c r="DQ48" s="1046"/>
      <c r="DR48" s="1047"/>
      <c r="DS48" s="1047"/>
      <c r="DT48" s="1047"/>
      <c r="DU48" s="1048"/>
      <c r="DV48" s="1049"/>
      <c r="DW48" s="1050"/>
      <c r="DX48" s="1050"/>
      <c r="DY48" s="1050"/>
      <c r="DZ48" s="1051"/>
      <c r="EA48" s="248"/>
    </row>
    <row r="49" spans="1:131" s="249" customFormat="1" ht="26.25" customHeight="1" x14ac:dyDescent="0.15">
      <c r="A49" s="263">
        <v>22</v>
      </c>
      <c r="B49" s="1094"/>
      <c r="C49" s="1095"/>
      <c r="D49" s="1095"/>
      <c r="E49" s="1095"/>
      <c r="F49" s="1095"/>
      <c r="G49" s="1095"/>
      <c r="H49" s="1095"/>
      <c r="I49" s="1095"/>
      <c r="J49" s="1095"/>
      <c r="K49" s="1095"/>
      <c r="L49" s="1095"/>
      <c r="M49" s="1095"/>
      <c r="N49" s="1095"/>
      <c r="O49" s="1095"/>
      <c r="P49" s="1096"/>
      <c r="Q49" s="1100"/>
      <c r="R49" s="1101"/>
      <c r="S49" s="1101"/>
      <c r="T49" s="1101"/>
      <c r="U49" s="1101"/>
      <c r="V49" s="1101"/>
      <c r="W49" s="1101"/>
      <c r="X49" s="1101"/>
      <c r="Y49" s="1101"/>
      <c r="Z49" s="1101"/>
      <c r="AA49" s="1101"/>
      <c r="AB49" s="1101"/>
      <c r="AC49" s="1101"/>
      <c r="AD49" s="1101"/>
      <c r="AE49" s="1102"/>
      <c r="AF49" s="1076"/>
      <c r="AG49" s="1077"/>
      <c r="AH49" s="1077"/>
      <c r="AI49" s="1077"/>
      <c r="AJ49" s="1078"/>
      <c r="AK49" s="1037"/>
      <c r="AL49" s="1028"/>
      <c r="AM49" s="1028"/>
      <c r="AN49" s="1028"/>
      <c r="AO49" s="1028"/>
      <c r="AP49" s="1028"/>
      <c r="AQ49" s="1028"/>
      <c r="AR49" s="1028"/>
      <c r="AS49" s="1028"/>
      <c r="AT49" s="1028"/>
      <c r="AU49" s="1028"/>
      <c r="AV49" s="1028"/>
      <c r="AW49" s="1028"/>
      <c r="AX49" s="1028"/>
      <c r="AY49" s="1028"/>
      <c r="AZ49" s="1099"/>
      <c r="BA49" s="1099"/>
      <c r="BB49" s="1099"/>
      <c r="BC49" s="1099"/>
      <c r="BD49" s="1099"/>
      <c r="BE49" s="1089"/>
      <c r="BF49" s="1089"/>
      <c r="BG49" s="1089"/>
      <c r="BH49" s="1089"/>
      <c r="BI49" s="1090"/>
      <c r="BJ49" s="254"/>
      <c r="BK49" s="254"/>
      <c r="BL49" s="254"/>
      <c r="BM49" s="254"/>
      <c r="BN49" s="254"/>
      <c r="BO49" s="267"/>
      <c r="BP49" s="267"/>
      <c r="BQ49" s="264">
        <v>43</v>
      </c>
      <c r="BR49" s="265"/>
      <c r="BS49" s="1071"/>
      <c r="BT49" s="1072"/>
      <c r="BU49" s="1072"/>
      <c r="BV49" s="1072"/>
      <c r="BW49" s="1072"/>
      <c r="BX49" s="1072"/>
      <c r="BY49" s="1072"/>
      <c r="BZ49" s="1072"/>
      <c r="CA49" s="1072"/>
      <c r="CB49" s="1072"/>
      <c r="CC49" s="1072"/>
      <c r="CD49" s="1072"/>
      <c r="CE49" s="1072"/>
      <c r="CF49" s="1072"/>
      <c r="CG49" s="1073"/>
      <c r="CH49" s="1046"/>
      <c r="CI49" s="1047"/>
      <c r="CJ49" s="1047"/>
      <c r="CK49" s="1047"/>
      <c r="CL49" s="1048"/>
      <c r="CM49" s="1046"/>
      <c r="CN49" s="1047"/>
      <c r="CO49" s="1047"/>
      <c r="CP49" s="1047"/>
      <c r="CQ49" s="1048"/>
      <c r="CR49" s="1046"/>
      <c r="CS49" s="1047"/>
      <c r="CT49" s="1047"/>
      <c r="CU49" s="1047"/>
      <c r="CV49" s="1048"/>
      <c r="CW49" s="1046"/>
      <c r="CX49" s="1047"/>
      <c r="CY49" s="1047"/>
      <c r="CZ49" s="1047"/>
      <c r="DA49" s="1048"/>
      <c r="DB49" s="1046"/>
      <c r="DC49" s="1047"/>
      <c r="DD49" s="1047"/>
      <c r="DE49" s="1047"/>
      <c r="DF49" s="1048"/>
      <c r="DG49" s="1046"/>
      <c r="DH49" s="1047"/>
      <c r="DI49" s="1047"/>
      <c r="DJ49" s="1047"/>
      <c r="DK49" s="1048"/>
      <c r="DL49" s="1046"/>
      <c r="DM49" s="1047"/>
      <c r="DN49" s="1047"/>
      <c r="DO49" s="1047"/>
      <c r="DP49" s="1048"/>
      <c r="DQ49" s="1046"/>
      <c r="DR49" s="1047"/>
      <c r="DS49" s="1047"/>
      <c r="DT49" s="1047"/>
      <c r="DU49" s="1048"/>
      <c r="DV49" s="1049"/>
      <c r="DW49" s="1050"/>
      <c r="DX49" s="1050"/>
      <c r="DY49" s="1050"/>
      <c r="DZ49" s="1051"/>
      <c r="EA49" s="248"/>
    </row>
    <row r="50" spans="1:131" s="249" customFormat="1" ht="26.25" customHeight="1" x14ac:dyDescent="0.15">
      <c r="A50" s="263">
        <v>23</v>
      </c>
      <c r="B50" s="1094"/>
      <c r="C50" s="1095"/>
      <c r="D50" s="1095"/>
      <c r="E50" s="1095"/>
      <c r="F50" s="1095"/>
      <c r="G50" s="1095"/>
      <c r="H50" s="1095"/>
      <c r="I50" s="1095"/>
      <c r="J50" s="1095"/>
      <c r="K50" s="1095"/>
      <c r="L50" s="1095"/>
      <c r="M50" s="1095"/>
      <c r="N50" s="1095"/>
      <c r="O50" s="1095"/>
      <c r="P50" s="1096"/>
      <c r="Q50" s="1097"/>
      <c r="R50" s="1080"/>
      <c r="S50" s="1080"/>
      <c r="T50" s="1080"/>
      <c r="U50" s="1080"/>
      <c r="V50" s="1080"/>
      <c r="W50" s="1080"/>
      <c r="X50" s="1080"/>
      <c r="Y50" s="1080"/>
      <c r="Z50" s="1080"/>
      <c r="AA50" s="1080"/>
      <c r="AB50" s="1080"/>
      <c r="AC50" s="1080"/>
      <c r="AD50" s="1080"/>
      <c r="AE50" s="1098"/>
      <c r="AF50" s="1076"/>
      <c r="AG50" s="1077"/>
      <c r="AH50" s="1077"/>
      <c r="AI50" s="1077"/>
      <c r="AJ50" s="1078"/>
      <c r="AK50" s="1079"/>
      <c r="AL50" s="1080"/>
      <c r="AM50" s="1080"/>
      <c r="AN50" s="1080"/>
      <c r="AO50" s="1080"/>
      <c r="AP50" s="1080"/>
      <c r="AQ50" s="1080"/>
      <c r="AR50" s="1080"/>
      <c r="AS50" s="1080"/>
      <c r="AT50" s="1080"/>
      <c r="AU50" s="1080"/>
      <c r="AV50" s="1080"/>
      <c r="AW50" s="1080"/>
      <c r="AX50" s="1080"/>
      <c r="AY50" s="1080"/>
      <c r="AZ50" s="1081"/>
      <c r="BA50" s="1081"/>
      <c r="BB50" s="1081"/>
      <c r="BC50" s="1081"/>
      <c r="BD50" s="1081"/>
      <c r="BE50" s="1089"/>
      <c r="BF50" s="1089"/>
      <c r="BG50" s="1089"/>
      <c r="BH50" s="1089"/>
      <c r="BI50" s="1090"/>
      <c r="BJ50" s="254"/>
      <c r="BK50" s="254"/>
      <c r="BL50" s="254"/>
      <c r="BM50" s="254"/>
      <c r="BN50" s="254"/>
      <c r="BO50" s="267"/>
      <c r="BP50" s="267"/>
      <c r="BQ50" s="264">
        <v>44</v>
      </c>
      <c r="BR50" s="265"/>
      <c r="BS50" s="1071"/>
      <c r="BT50" s="1072"/>
      <c r="BU50" s="1072"/>
      <c r="BV50" s="1072"/>
      <c r="BW50" s="1072"/>
      <c r="BX50" s="1072"/>
      <c r="BY50" s="1072"/>
      <c r="BZ50" s="1072"/>
      <c r="CA50" s="1072"/>
      <c r="CB50" s="1072"/>
      <c r="CC50" s="1072"/>
      <c r="CD50" s="1072"/>
      <c r="CE50" s="1072"/>
      <c r="CF50" s="1072"/>
      <c r="CG50" s="1073"/>
      <c r="CH50" s="1046"/>
      <c r="CI50" s="1047"/>
      <c r="CJ50" s="1047"/>
      <c r="CK50" s="1047"/>
      <c r="CL50" s="1048"/>
      <c r="CM50" s="1046"/>
      <c r="CN50" s="1047"/>
      <c r="CO50" s="1047"/>
      <c r="CP50" s="1047"/>
      <c r="CQ50" s="1048"/>
      <c r="CR50" s="1046"/>
      <c r="CS50" s="1047"/>
      <c r="CT50" s="1047"/>
      <c r="CU50" s="1047"/>
      <c r="CV50" s="1048"/>
      <c r="CW50" s="1046"/>
      <c r="CX50" s="1047"/>
      <c r="CY50" s="1047"/>
      <c r="CZ50" s="1047"/>
      <c r="DA50" s="1048"/>
      <c r="DB50" s="1046"/>
      <c r="DC50" s="1047"/>
      <c r="DD50" s="1047"/>
      <c r="DE50" s="1047"/>
      <c r="DF50" s="1048"/>
      <c r="DG50" s="1046"/>
      <c r="DH50" s="1047"/>
      <c r="DI50" s="1047"/>
      <c r="DJ50" s="1047"/>
      <c r="DK50" s="1048"/>
      <c r="DL50" s="1046"/>
      <c r="DM50" s="1047"/>
      <c r="DN50" s="1047"/>
      <c r="DO50" s="1047"/>
      <c r="DP50" s="1048"/>
      <c r="DQ50" s="1046"/>
      <c r="DR50" s="1047"/>
      <c r="DS50" s="1047"/>
      <c r="DT50" s="1047"/>
      <c r="DU50" s="1048"/>
      <c r="DV50" s="1049"/>
      <c r="DW50" s="1050"/>
      <c r="DX50" s="1050"/>
      <c r="DY50" s="1050"/>
      <c r="DZ50" s="1051"/>
      <c r="EA50" s="248"/>
    </row>
    <row r="51" spans="1:131" s="249" customFormat="1" ht="26.25" customHeight="1" x14ac:dyDescent="0.15">
      <c r="A51" s="263">
        <v>24</v>
      </c>
      <c r="B51" s="1094"/>
      <c r="C51" s="1095"/>
      <c r="D51" s="1095"/>
      <c r="E51" s="1095"/>
      <c r="F51" s="1095"/>
      <c r="G51" s="1095"/>
      <c r="H51" s="1095"/>
      <c r="I51" s="1095"/>
      <c r="J51" s="1095"/>
      <c r="K51" s="1095"/>
      <c r="L51" s="1095"/>
      <c r="M51" s="1095"/>
      <c r="N51" s="1095"/>
      <c r="O51" s="1095"/>
      <c r="P51" s="1096"/>
      <c r="Q51" s="1097"/>
      <c r="R51" s="1080"/>
      <c r="S51" s="1080"/>
      <c r="T51" s="1080"/>
      <c r="U51" s="1080"/>
      <c r="V51" s="1080"/>
      <c r="W51" s="1080"/>
      <c r="X51" s="1080"/>
      <c r="Y51" s="1080"/>
      <c r="Z51" s="1080"/>
      <c r="AA51" s="1080"/>
      <c r="AB51" s="1080"/>
      <c r="AC51" s="1080"/>
      <c r="AD51" s="1080"/>
      <c r="AE51" s="1098"/>
      <c r="AF51" s="1076"/>
      <c r="AG51" s="1077"/>
      <c r="AH51" s="1077"/>
      <c r="AI51" s="1077"/>
      <c r="AJ51" s="1078"/>
      <c r="AK51" s="1079"/>
      <c r="AL51" s="1080"/>
      <c r="AM51" s="1080"/>
      <c r="AN51" s="1080"/>
      <c r="AO51" s="1080"/>
      <c r="AP51" s="1080"/>
      <c r="AQ51" s="1080"/>
      <c r="AR51" s="1080"/>
      <c r="AS51" s="1080"/>
      <c r="AT51" s="1080"/>
      <c r="AU51" s="1080"/>
      <c r="AV51" s="1080"/>
      <c r="AW51" s="1080"/>
      <c r="AX51" s="1080"/>
      <c r="AY51" s="1080"/>
      <c r="AZ51" s="1081"/>
      <c r="BA51" s="1081"/>
      <c r="BB51" s="1081"/>
      <c r="BC51" s="1081"/>
      <c r="BD51" s="1081"/>
      <c r="BE51" s="1089"/>
      <c r="BF51" s="1089"/>
      <c r="BG51" s="1089"/>
      <c r="BH51" s="1089"/>
      <c r="BI51" s="1090"/>
      <c r="BJ51" s="254"/>
      <c r="BK51" s="254"/>
      <c r="BL51" s="254"/>
      <c r="BM51" s="254"/>
      <c r="BN51" s="254"/>
      <c r="BO51" s="267"/>
      <c r="BP51" s="267"/>
      <c r="BQ51" s="264">
        <v>45</v>
      </c>
      <c r="BR51" s="265"/>
      <c r="BS51" s="1071"/>
      <c r="BT51" s="1072"/>
      <c r="BU51" s="1072"/>
      <c r="BV51" s="1072"/>
      <c r="BW51" s="1072"/>
      <c r="BX51" s="1072"/>
      <c r="BY51" s="1072"/>
      <c r="BZ51" s="1072"/>
      <c r="CA51" s="1072"/>
      <c r="CB51" s="1072"/>
      <c r="CC51" s="1072"/>
      <c r="CD51" s="1072"/>
      <c r="CE51" s="1072"/>
      <c r="CF51" s="1072"/>
      <c r="CG51" s="1073"/>
      <c r="CH51" s="1046"/>
      <c r="CI51" s="1047"/>
      <c r="CJ51" s="1047"/>
      <c r="CK51" s="1047"/>
      <c r="CL51" s="1048"/>
      <c r="CM51" s="1046"/>
      <c r="CN51" s="1047"/>
      <c r="CO51" s="1047"/>
      <c r="CP51" s="1047"/>
      <c r="CQ51" s="1048"/>
      <c r="CR51" s="1046"/>
      <c r="CS51" s="1047"/>
      <c r="CT51" s="1047"/>
      <c r="CU51" s="1047"/>
      <c r="CV51" s="1048"/>
      <c r="CW51" s="1046"/>
      <c r="CX51" s="1047"/>
      <c r="CY51" s="1047"/>
      <c r="CZ51" s="1047"/>
      <c r="DA51" s="1048"/>
      <c r="DB51" s="1046"/>
      <c r="DC51" s="1047"/>
      <c r="DD51" s="1047"/>
      <c r="DE51" s="1047"/>
      <c r="DF51" s="1048"/>
      <c r="DG51" s="1046"/>
      <c r="DH51" s="1047"/>
      <c r="DI51" s="1047"/>
      <c r="DJ51" s="1047"/>
      <c r="DK51" s="1048"/>
      <c r="DL51" s="1046"/>
      <c r="DM51" s="1047"/>
      <c r="DN51" s="1047"/>
      <c r="DO51" s="1047"/>
      <c r="DP51" s="1048"/>
      <c r="DQ51" s="1046"/>
      <c r="DR51" s="1047"/>
      <c r="DS51" s="1047"/>
      <c r="DT51" s="1047"/>
      <c r="DU51" s="1048"/>
      <c r="DV51" s="1049"/>
      <c r="DW51" s="1050"/>
      <c r="DX51" s="1050"/>
      <c r="DY51" s="1050"/>
      <c r="DZ51" s="1051"/>
      <c r="EA51" s="248"/>
    </row>
    <row r="52" spans="1:131" s="249" customFormat="1" ht="26.25" customHeight="1" x14ac:dyDescent="0.15">
      <c r="A52" s="263">
        <v>25</v>
      </c>
      <c r="B52" s="1094"/>
      <c r="C52" s="1095"/>
      <c r="D52" s="1095"/>
      <c r="E52" s="1095"/>
      <c r="F52" s="1095"/>
      <c r="G52" s="1095"/>
      <c r="H52" s="1095"/>
      <c r="I52" s="1095"/>
      <c r="J52" s="1095"/>
      <c r="K52" s="1095"/>
      <c r="L52" s="1095"/>
      <c r="M52" s="1095"/>
      <c r="N52" s="1095"/>
      <c r="O52" s="1095"/>
      <c r="P52" s="1096"/>
      <c r="Q52" s="1097"/>
      <c r="R52" s="1080"/>
      <c r="S52" s="1080"/>
      <c r="T52" s="1080"/>
      <c r="U52" s="1080"/>
      <c r="V52" s="1080"/>
      <c r="W52" s="1080"/>
      <c r="X52" s="1080"/>
      <c r="Y52" s="1080"/>
      <c r="Z52" s="1080"/>
      <c r="AA52" s="1080"/>
      <c r="AB52" s="1080"/>
      <c r="AC52" s="1080"/>
      <c r="AD52" s="1080"/>
      <c r="AE52" s="1098"/>
      <c r="AF52" s="1076"/>
      <c r="AG52" s="1077"/>
      <c r="AH52" s="1077"/>
      <c r="AI52" s="1077"/>
      <c r="AJ52" s="1078"/>
      <c r="AK52" s="1079"/>
      <c r="AL52" s="1080"/>
      <c r="AM52" s="1080"/>
      <c r="AN52" s="1080"/>
      <c r="AO52" s="1080"/>
      <c r="AP52" s="1080"/>
      <c r="AQ52" s="1080"/>
      <c r="AR52" s="1080"/>
      <c r="AS52" s="1080"/>
      <c r="AT52" s="1080"/>
      <c r="AU52" s="1080"/>
      <c r="AV52" s="1080"/>
      <c r="AW52" s="1080"/>
      <c r="AX52" s="1080"/>
      <c r="AY52" s="1080"/>
      <c r="AZ52" s="1081"/>
      <c r="BA52" s="1081"/>
      <c r="BB52" s="1081"/>
      <c r="BC52" s="1081"/>
      <c r="BD52" s="1081"/>
      <c r="BE52" s="1089"/>
      <c r="BF52" s="1089"/>
      <c r="BG52" s="1089"/>
      <c r="BH52" s="1089"/>
      <c r="BI52" s="1090"/>
      <c r="BJ52" s="254"/>
      <c r="BK52" s="254"/>
      <c r="BL52" s="254"/>
      <c r="BM52" s="254"/>
      <c r="BN52" s="254"/>
      <c r="BO52" s="267"/>
      <c r="BP52" s="267"/>
      <c r="BQ52" s="264">
        <v>46</v>
      </c>
      <c r="BR52" s="265"/>
      <c r="BS52" s="1071"/>
      <c r="BT52" s="1072"/>
      <c r="BU52" s="1072"/>
      <c r="BV52" s="1072"/>
      <c r="BW52" s="1072"/>
      <c r="BX52" s="1072"/>
      <c r="BY52" s="1072"/>
      <c r="BZ52" s="1072"/>
      <c r="CA52" s="1072"/>
      <c r="CB52" s="1072"/>
      <c r="CC52" s="1072"/>
      <c r="CD52" s="1072"/>
      <c r="CE52" s="1072"/>
      <c r="CF52" s="1072"/>
      <c r="CG52" s="1073"/>
      <c r="CH52" s="1046"/>
      <c r="CI52" s="1047"/>
      <c r="CJ52" s="1047"/>
      <c r="CK52" s="1047"/>
      <c r="CL52" s="1048"/>
      <c r="CM52" s="1046"/>
      <c r="CN52" s="1047"/>
      <c r="CO52" s="1047"/>
      <c r="CP52" s="1047"/>
      <c r="CQ52" s="1048"/>
      <c r="CR52" s="1046"/>
      <c r="CS52" s="1047"/>
      <c r="CT52" s="1047"/>
      <c r="CU52" s="1047"/>
      <c r="CV52" s="1048"/>
      <c r="CW52" s="1046"/>
      <c r="CX52" s="1047"/>
      <c r="CY52" s="1047"/>
      <c r="CZ52" s="1047"/>
      <c r="DA52" s="1048"/>
      <c r="DB52" s="1046"/>
      <c r="DC52" s="1047"/>
      <c r="DD52" s="1047"/>
      <c r="DE52" s="1047"/>
      <c r="DF52" s="1048"/>
      <c r="DG52" s="1046"/>
      <c r="DH52" s="1047"/>
      <c r="DI52" s="1047"/>
      <c r="DJ52" s="1047"/>
      <c r="DK52" s="1048"/>
      <c r="DL52" s="1046"/>
      <c r="DM52" s="1047"/>
      <c r="DN52" s="1047"/>
      <c r="DO52" s="1047"/>
      <c r="DP52" s="1048"/>
      <c r="DQ52" s="1046"/>
      <c r="DR52" s="1047"/>
      <c r="DS52" s="1047"/>
      <c r="DT52" s="1047"/>
      <c r="DU52" s="1048"/>
      <c r="DV52" s="1049"/>
      <c r="DW52" s="1050"/>
      <c r="DX52" s="1050"/>
      <c r="DY52" s="1050"/>
      <c r="DZ52" s="1051"/>
      <c r="EA52" s="248"/>
    </row>
    <row r="53" spans="1:131" s="249" customFormat="1" ht="26.25" customHeight="1" x14ac:dyDescent="0.15">
      <c r="A53" s="263">
        <v>26</v>
      </c>
      <c r="B53" s="1094"/>
      <c r="C53" s="1095"/>
      <c r="D53" s="1095"/>
      <c r="E53" s="1095"/>
      <c r="F53" s="1095"/>
      <c r="G53" s="1095"/>
      <c r="H53" s="1095"/>
      <c r="I53" s="1095"/>
      <c r="J53" s="1095"/>
      <c r="K53" s="1095"/>
      <c r="L53" s="1095"/>
      <c r="M53" s="1095"/>
      <c r="N53" s="1095"/>
      <c r="O53" s="1095"/>
      <c r="P53" s="1096"/>
      <c r="Q53" s="1097"/>
      <c r="R53" s="1080"/>
      <c r="S53" s="1080"/>
      <c r="T53" s="1080"/>
      <c r="U53" s="1080"/>
      <c r="V53" s="1080"/>
      <c r="W53" s="1080"/>
      <c r="X53" s="1080"/>
      <c r="Y53" s="1080"/>
      <c r="Z53" s="1080"/>
      <c r="AA53" s="1080"/>
      <c r="AB53" s="1080"/>
      <c r="AC53" s="1080"/>
      <c r="AD53" s="1080"/>
      <c r="AE53" s="1098"/>
      <c r="AF53" s="1076"/>
      <c r="AG53" s="1077"/>
      <c r="AH53" s="1077"/>
      <c r="AI53" s="1077"/>
      <c r="AJ53" s="1078"/>
      <c r="AK53" s="1079"/>
      <c r="AL53" s="1080"/>
      <c r="AM53" s="1080"/>
      <c r="AN53" s="1080"/>
      <c r="AO53" s="1080"/>
      <c r="AP53" s="1080"/>
      <c r="AQ53" s="1080"/>
      <c r="AR53" s="1080"/>
      <c r="AS53" s="1080"/>
      <c r="AT53" s="1080"/>
      <c r="AU53" s="1080"/>
      <c r="AV53" s="1080"/>
      <c r="AW53" s="1080"/>
      <c r="AX53" s="1080"/>
      <c r="AY53" s="1080"/>
      <c r="AZ53" s="1081"/>
      <c r="BA53" s="1081"/>
      <c r="BB53" s="1081"/>
      <c r="BC53" s="1081"/>
      <c r="BD53" s="1081"/>
      <c r="BE53" s="1089"/>
      <c r="BF53" s="1089"/>
      <c r="BG53" s="1089"/>
      <c r="BH53" s="1089"/>
      <c r="BI53" s="1090"/>
      <c r="BJ53" s="254"/>
      <c r="BK53" s="254"/>
      <c r="BL53" s="254"/>
      <c r="BM53" s="254"/>
      <c r="BN53" s="254"/>
      <c r="BO53" s="267"/>
      <c r="BP53" s="267"/>
      <c r="BQ53" s="264">
        <v>47</v>
      </c>
      <c r="BR53" s="265"/>
      <c r="BS53" s="1071"/>
      <c r="BT53" s="1072"/>
      <c r="BU53" s="1072"/>
      <c r="BV53" s="1072"/>
      <c r="BW53" s="1072"/>
      <c r="BX53" s="1072"/>
      <c r="BY53" s="1072"/>
      <c r="BZ53" s="1072"/>
      <c r="CA53" s="1072"/>
      <c r="CB53" s="1072"/>
      <c r="CC53" s="1072"/>
      <c r="CD53" s="1072"/>
      <c r="CE53" s="1072"/>
      <c r="CF53" s="1072"/>
      <c r="CG53" s="1073"/>
      <c r="CH53" s="1046"/>
      <c r="CI53" s="1047"/>
      <c r="CJ53" s="1047"/>
      <c r="CK53" s="1047"/>
      <c r="CL53" s="1048"/>
      <c r="CM53" s="1046"/>
      <c r="CN53" s="1047"/>
      <c r="CO53" s="1047"/>
      <c r="CP53" s="1047"/>
      <c r="CQ53" s="1048"/>
      <c r="CR53" s="1046"/>
      <c r="CS53" s="1047"/>
      <c r="CT53" s="1047"/>
      <c r="CU53" s="1047"/>
      <c r="CV53" s="1048"/>
      <c r="CW53" s="1046"/>
      <c r="CX53" s="1047"/>
      <c r="CY53" s="1047"/>
      <c r="CZ53" s="1047"/>
      <c r="DA53" s="1048"/>
      <c r="DB53" s="1046"/>
      <c r="DC53" s="1047"/>
      <c r="DD53" s="1047"/>
      <c r="DE53" s="1047"/>
      <c r="DF53" s="1048"/>
      <c r="DG53" s="1046"/>
      <c r="DH53" s="1047"/>
      <c r="DI53" s="1047"/>
      <c r="DJ53" s="1047"/>
      <c r="DK53" s="1048"/>
      <c r="DL53" s="1046"/>
      <c r="DM53" s="1047"/>
      <c r="DN53" s="1047"/>
      <c r="DO53" s="1047"/>
      <c r="DP53" s="1048"/>
      <c r="DQ53" s="1046"/>
      <c r="DR53" s="1047"/>
      <c r="DS53" s="1047"/>
      <c r="DT53" s="1047"/>
      <c r="DU53" s="1048"/>
      <c r="DV53" s="1049"/>
      <c r="DW53" s="1050"/>
      <c r="DX53" s="1050"/>
      <c r="DY53" s="1050"/>
      <c r="DZ53" s="1051"/>
      <c r="EA53" s="248"/>
    </row>
    <row r="54" spans="1:131" s="249" customFormat="1" ht="26.25" customHeight="1" x14ac:dyDescent="0.15">
      <c r="A54" s="263">
        <v>27</v>
      </c>
      <c r="B54" s="1094"/>
      <c r="C54" s="1095"/>
      <c r="D54" s="1095"/>
      <c r="E54" s="1095"/>
      <c r="F54" s="1095"/>
      <c r="G54" s="1095"/>
      <c r="H54" s="1095"/>
      <c r="I54" s="1095"/>
      <c r="J54" s="1095"/>
      <c r="K54" s="1095"/>
      <c r="L54" s="1095"/>
      <c r="M54" s="1095"/>
      <c r="N54" s="1095"/>
      <c r="O54" s="1095"/>
      <c r="P54" s="1096"/>
      <c r="Q54" s="1097"/>
      <c r="R54" s="1080"/>
      <c r="S54" s="1080"/>
      <c r="T54" s="1080"/>
      <c r="U54" s="1080"/>
      <c r="V54" s="1080"/>
      <c r="W54" s="1080"/>
      <c r="X54" s="1080"/>
      <c r="Y54" s="1080"/>
      <c r="Z54" s="1080"/>
      <c r="AA54" s="1080"/>
      <c r="AB54" s="1080"/>
      <c r="AC54" s="1080"/>
      <c r="AD54" s="1080"/>
      <c r="AE54" s="1098"/>
      <c r="AF54" s="1076"/>
      <c r="AG54" s="1077"/>
      <c r="AH54" s="1077"/>
      <c r="AI54" s="1077"/>
      <c r="AJ54" s="1078"/>
      <c r="AK54" s="1079"/>
      <c r="AL54" s="1080"/>
      <c r="AM54" s="1080"/>
      <c r="AN54" s="1080"/>
      <c r="AO54" s="1080"/>
      <c r="AP54" s="1080"/>
      <c r="AQ54" s="1080"/>
      <c r="AR54" s="1080"/>
      <c r="AS54" s="1080"/>
      <c r="AT54" s="1080"/>
      <c r="AU54" s="1080"/>
      <c r="AV54" s="1080"/>
      <c r="AW54" s="1080"/>
      <c r="AX54" s="1080"/>
      <c r="AY54" s="1080"/>
      <c r="AZ54" s="1081"/>
      <c r="BA54" s="1081"/>
      <c r="BB54" s="1081"/>
      <c r="BC54" s="1081"/>
      <c r="BD54" s="1081"/>
      <c r="BE54" s="1089"/>
      <c r="BF54" s="1089"/>
      <c r="BG54" s="1089"/>
      <c r="BH54" s="1089"/>
      <c r="BI54" s="1090"/>
      <c r="BJ54" s="254"/>
      <c r="BK54" s="254"/>
      <c r="BL54" s="254"/>
      <c r="BM54" s="254"/>
      <c r="BN54" s="254"/>
      <c r="BO54" s="267"/>
      <c r="BP54" s="267"/>
      <c r="BQ54" s="264">
        <v>48</v>
      </c>
      <c r="BR54" s="265"/>
      <c r="BS54" s="1071"/>
      <c r="BT54" s="1072"/>
      <c r="BU54" s="1072"/>
      <c r="BV54" s="1072"/>
      <c r="BW54" s="1072"/>
      <c r="BX54" s="1072"/>
      <c r="BY54" s="1072"/>
      <c r="BZ54" s="1072"/>
      <c r="CA54" s="1072"/>
      <c r="CB54" s="1072"/>
      <c r="CC54" s="1072"/>
      <c r="CD54" s="1072"/>
      <c r="CE54" s="1072"/>
      <c r="CF54" s="1072"/>
      <c r="CG54" s="1073"/>
      <c r="CH54" s="1046"/>
      <c r="CI54" s="1047"/>
      <c r="CJ54" s="1047"/>
      <c r="CK54" s="1047"/>
      <c r="CL54" s="1048"/>
      <c r="CM54" s="1046"/>
      <c r="CN54" s="1047"/>
      <c r="CO54" s="1047"/>
      <c r="CP54" s="1047"/>
      <c r="CQ54" s="1048"/>
      <c r="CR54" s="1046"/>
      <c r="CS54" s="1047"/>
      <c r="CT54" s="1047"/>
      <c r="CU54" s="1047"/>
      <c r="CV54" s="1048"/>
      <c r="CW54" s="1046"/>
      <c r="CX54" s="1047"/>
      <c r="CY54" s="1047"/>
      <c r="CZ54" s="1047"/>
      <c r="DA54" s="1048"/>
      <c r="DB54" s="1046"/>
      <c r="DC54" s="1047"/>
      <c r="DD54" s="1047"/>
      <c r="DE54" s="1047"/>
      <c r="DF54" s="1048"/>
      <c r="DG54" s="1046"/>
      <c r="DH54" s="1047"/>
      <c r="DI54" s="1047"/>
      <c r="DJ54" s="1047"/>
      <c r="DK54" s="1048"/>
      <c r="DL54" s="1046"/>
      <c r="DM54" s="1047"/>
      <c r="DN54" s="1047"/>
      <c r="DO54" s="1047"/>
      <c r="DP54" s="1048"/>
      <c r="DQ54" s="1046"/>
      <c r="DR54" s="1047"/>
      <c r="DS54" s="1047"/>
      <c r="DT54" s="1047"/>
      <c r="DU54" s="1048"/>
      <c r="DV54" s="1049"/>
      <c r="DW54" s="1050"/>
      <c r="DX54" s="1050"/>
      <c r="DY54" s="1050"/>
      <c r="DZ54" s="1051"/>
      <c r="EA54" s="248"/>
    </row>
    <row r="55" spans="1:131" s="249" customFormat="1" ht="26.25" customHeight="1" x14ac:dyDescent="0.15">
      <c r="A55" s="263">
        <v>28</v>
      </c>
      <c r="B55" s="1094"/>
      <c r="C55" s="1095"/>
      <c r="D55" s="1095"/>
      <c r="E55" s="1095"/>
      <c r="F55" s="1095"/>
      <c r="G55" s="1095"/>
      <c r="H55" s="1095"/>
      <c r="I55" s="1095"/>
      <c r="J55" s="1095"/>
      <c r="K55" s="1095"/>
      <c r="L55" s="1095"/>
      <c r="M55" s="1095"/>
      <c r="N55" s="1095"/>
      <c r="O55" s="1095"/>
      <c r="P55" s="1096"/>
      <c r="Q55" s="1097"/>
      <c r="R55" s="1080"/>
      <c r="S55" s="1080"/>
      <c r="T55" s="1080"/>
      <c r="U55" s="1080"/>
      <c r="V55" s="1080"/>
      <c r="W55" s="1080"/>
      <c r="X55" s="1080"/>
      <c r="Y55" s="1080"/>
      <c r="Z55" s="1080"/>
      <c r="AA55" s="1080"/>
      <c r="AB55" s="1080"/>
      <c r="AC55" s="1080"/>
      <c r="AD55" s="1080"/>
      <c r="AE55" s="1098"/>
      <c r="AF55" s="1076"/>
      <c r="AG55" s="1077"/>
      <c r="AH55" s="1077"/>
      <c r="AI55" s="1077"/>
      <c r="AJ55" s="1078"/>
      <c r="AK55" s="1079"/>
      <c r="AL55" s="1080"/>
      <c r="AM55" s="1080"/>
      <c r="AN55" s="1080"/>
      <c r="AO55" s="1080"/>
      <c r="AP55" s="1080"/>
      <c r="AQ55" s="1080"/>
      <c r="AR55" s="1080"/>
      <c r="AS55" s="1080"/>
      <c r="AT55" s="1080"/>
      <c r="AU55" s="1080"/>
      <c r="AV55" s="1080"/>
      <c r="AW55" s="1080"/>
      <c r="AX55" s="1080"/>
      <c r="AY55" s="1080"/>
      <c r="AZ55" s="1081"/>
      <c r="BA55" s="1081"/>
      <c r="BB55" s="1081"/>
      <c r="BC55" s="1081"/>
      <c r="BD55" s="1081"/>
      <c r="BE55" s="1089"/>
      <c r="BF55" s="1089"/>
      <c r="BG55" s="1089"/>
      <c r="BH55" s="1089"/>
      <c r="BI55" s="1090"/>
      <c r="BJ55" s="254"/>
      <c r="BK55" s="254"/>
      <c r="BL55" s="254"/>
      <c r="BM55" s="254"/>
      <c r="BN55" s="254"/>
      <c r="BO55" s="267"/>
      <c r="BP55" s="267"/>
      <c r="BQ55" s="264">
        <v>49</v>
      </c>
      <c r="BR55" s="265"/>
      <c r="BS55" s="1071"/>
      <c r="BT55" s="1072"/>
      <c r="BU55" s="1072"/>
      <c r="BV55" s="1072"/>
      <c r="BW55" s="1072"/>
      <c r="BX55" s="1072"/>
      <c r="BY55" s="1072"/>
      <c r="BZ55" s="1072"/>
      <c r="CA55" s="1072"/>
      <c r="CB55" s="1072"/>
      <c r="CC55" s="1072"/>
      <c r="CD55" s="1072"/>
      <c r="CE55" s="1072"/>
      <c r="CF55" s="1072"/>
      <c r="CG55" s="1073"/>
      <c r="CH55" s="1046"/>
      <c r="CI55" s="1047"/>
      <c r="CJ55" s="1047"/>
      <c r="CK55" s="1047"/>
      <c r="CL55" s="1048"/>
      <c r="CM55" s="1046"/>
      <c r="CN55" s="1047"/>
      <c r="CO55" s="1047"/>
      <c r="CP55" s="1047"/>
      <c r="CQ55" s="1048"/>
      <c r="CR55" s="1046"/>
      <c r="CS55" s="1047"/>
      <c r="CT55" s="1047"/>
      <c r="CU55" s="1047"/>
      <c r="CV55" s="1048"/>
      <c r="CW55" s="1046"/>
      <c r="CX55" s="1047"/>
      <c r="CY55" s="1047"/>
      <c r="CZ55" s="1047"/>
      <c r="DA55" s="1048"/>
      <c r="DB55" s="1046"/>
      <c r="DC55" s="1047"/>
      <c r="DD55" s="1047"/>
      <c r="DE55" s="1047"/>
      <c r="DF55" s="1048"/>
      <c r="DG55" s="1046"/>
      <c r="DH55" s="1047"/>
      <c r="DI55" s="1047"/>
      <c r="DJ55" s="1047"/>
      <c r="DK55" s="1048"/>
      <c r="DL55" s="1046"/>
      <c r="DM55" s="1047"/>
      <c r="DN55" s="1047"/>
      <c r="DO55" s="1047"/>
      <c r="DP55" s="1048"/>
      <c r="DQ55" s="1046"/>
      <c r="DR55" s="1047"/>
      <c r="DS55" s="1047"/>
      <c r="DT55" s="1047"/>
      <c r="DU55" s="1048"/>
      <c r="DV55" s="1049"/>
      <c r="DW55" s="1050"/>
      <c r="DX55" s="1050"/>
      <c r="DY55" s="1050"/>
      <c r="DZ55" s="1051"/>
      <c r="EA55" s="248"/>
    </row>
    <row r="56" spans="1:131" s="249" customFormat="1" ht="26.25" customHeight="1" x14ac:dyDescent="0.15">
      <c r="A56" s="263">
        <v>29</v>
      </c>
      <c r="B56" s="1094"/>
      <c r="C56" s="1095"/>
      <c r="D56" s="1095"/>
      <c r="E56" s="1095"/>
      <c r="F56" s="1095"/>
      <c r="G56" s="1095"/>
      <c r="H56" s="1095"/>
      <c r="I56" s="1095"/>
      <c r="J56" s="1095"/>
      <c r="K56" s="1095"/>
      <c r="L56" s="1095"/>
      <c r="M56" s="1095"/>
      <c r="N56" s="1095"/>
      <c r="O56" s="1095"/>
      <c r="P56" s="1096"/>
      <c r="Q56" s="1097"/>
      <c r="R56" s="1080"/>
      <c r="S56" s="1080"/>
      <c r="T56" s="1080"/>
      <c r="U56" s="1080"/>
      <c r="V56" s="1080"/>
      <c r="W56" s="1080"/>
      <c r="X56" s="1080"/>
      <c r="Y56" s="1080"/>
      <c r="Z56" s="1080"/>
      <c r="AA56" s="1080"/>
      <c r="AB56" s="1080"/>
      <c r="AC56" s="1080"/>
      <c r="AD56" s="1080"/>
      <c r="AE56" s="1098"/>
      <c r="AF56" s="1076"/>
      <c r="AG56" s="1077"/>
      <c r="AH56" s="1077"/>
      <c r="AI56" s="1077"/>
      <c r="AJ56" s="1078"/>
      <c r="AK56" s="1079"/>
      <c r="AL56" s="1080"/>
      <c r="AM56" s="1080"/>
      <c r="AN56" s="1080"/>
      <c r="AO56" s="1080"/>
      <c r="AP56" s="1080"/>
      <c r="AQ56" s="1080"/>
      <c r="AR56" s="1080"/>
      <c r="AS56" s="1080"/>
      <c r="AT56" s="1080"/>
      <c r="AU56" s="1080"/>
      <c r="AV56" s="1080"/>
      <c r="AW56" s="1080"/>
      <c r="AX56" s="1080"/>
      <c r="AY56" s="1080"/>
      <c r="AZ56" s="1081"/>
      <c r="BA56" s="1081"/>
      <c r="BB56" s="1081"/>
      <c r="BC56" s="1081"/>
      <c r="BD56" s="1081"/>
      <c r="BE56" s="1089"/>
      <c r="BF56" s="1089"/>
      <c r="BG56" s="1089"/>
      <c r="BH56" s="1089"/>
      <c r="BI56" s="1090"/>
      <c r="BJ56" s="254"/>
      <c r="BK56" s="254"/>
      <c r="BL56" s="254"/>
      <c r="BM56" s="254"/>
      <c r="BN56" s="254"/>
      <c r="BO56" s="267"/>
      <c r="BP56" s="267"/>
      <c r="BQ56" s="264">
        <v>50</v>
      </c>
      <c r="BR56" s="265"/>
      <c r="BS56" s="1071"/>
      <c r="BT56" s="1072"/>
      <c r="BU56" s="1072"/>
      <c r="BV56" s="1072"/>
      <c r="BW56" s="1072"/>
      <c r="BX56" s="1072"/>
      <c r="BY56" s="1072"/>
      <c r="BZ56" s="1072"/>
      <c r="CA56" s="1072"/>
      <c r="CB56" s="1072"/>
      <c r="CC56" s="1072"/>
      <c r="CD56" s="1072"/>
      <c r="CE56" s="1072"/>
      <c r="CF56" s="1072"/>
      <c r="CG56" s="1073"/>
      <c r="CH56" s="1046"/>
      <c r="CI56" s="1047"/>
      <c r="CJ56" s="1047"/>
      <c r="CK56" s="1047"/>
      <c r="CL56" s="1048"/>
      <c r="CM56" s="1046"/>
      <c r="CN56" s="1047"/>
      <c r="CO56" s="1047"/>
      <c r="CP56" s="1047"/>
      <c r="CQ56" s="1048"/>
      <c r="CR56" s="1046"/>
      <c r="CS56" s="1047"/>
      <c r="CT56" s="1047"/>
      <c r="CU56" s="1047"/>
      <c r="CV56" s="1048"/>
      <c r="CW56" s="1046"/>
      <c r="CX56" s="1047"/>
      <c r="CY56" s="1047"/>
      <c r="CZ56" s="1047"/>
      <c r="DA56" s="1048"/>
      <c r="DB56" s="1046"/>
      <c r="DC56" s="1047"/>
      <c r="DD56" s="1047"/>
      <c r="DE56" s="1047"/>
      <c r="DF56" s="1048"/>
      <c r="DG56" s="1046"/>
      <c r="DH56" s="1047"/>
      <c r="DI56" s="1047"/>
      <c r="DJ56" s="1047"/>
      <c r="DK56" s="1048"/>
      <c r="DL56" s="1046"/>
      <c r="DM56" s="1047"/>
      <c r="DN56" s="1047"/>
      <c r="DO56" s="1047"/>
      <c r="DP56" s="1048"/>
      <c r="DQ56" s="1046"/>
      <c r="DR56" s="1047"/>
      <c r="DS56" s="1047"/>
      <c r="DT56" s="1047"/>
      <c r="DU56" s="1048"/>
      <c r="DV56" s="1049"/>
      <c r="DW56" s="1050"/>
      <c r="DX56" s="1050"/>
      <c r="DY56" s="1050"/>
      <c r="DZ56" s="1051"/>
      <c r="EA56" s="248"/>
    </row>
    <row r="57" spans="1:131" s="249" customFormat="1" ht="26.25" customHeight="1" x14ac:dyDescent="0.15">
      <c r="A57" s="263">
        <v>30</v>
      </c>
      <c r="B57" s="1094"/>
      <c r="C57" s="1095"/>
      <c r="D57" s="1095"/>
      <c r="E57" s="1095"/>
      <c r="F57" s="1095"/>
      <c r="G57" s="1095"/>
      <c r="H57" s="1095"/>
      <c r="I57" s="1095"/>
      <c r="J57" s="1095"/>
      <c r="K57" s="1095"/>
      <c r="L57" s="1095"/>
      <c r="M57" s="1095"/>
      <c r="N57" s="1095"/>
      <c r="O57" s="1095"/>
      <c r="P57" s="1096"/>
      <c r="Q57" s="1097"/>
      <c r="R57" s="1080"/>
      <c r="S57" s="1080"/>
      <c r="T57" s="1080"/>
      <c r="U57" s="1080"/>
      <c r="V57" s="1080"/>
      <c r="W57" s="1080"/>
      <c r="X57" s="1080"/>
      <c r="Y57" s="1080"/>
      <c r="Z57" s="1080"/>
      <c r="AA57" s="1080"/>
      <c r="AB57" s="1080"/>
      <c r="AC57" s="1080"/>
      <c r="AD57" s="1080"/>
      <c r="AE57" s="1098"/>
      <c r="AF57" s="1076"/>
      <c r="AG57" s="1077"/>
      <c r="AH57" s="1077"/>
      <c r="AI57" s="1077"/>
      <c r="AJ57" s="1078"/>
      <c r="AK57" s="1079"/>
      <c r="AL57" s="1080"/>
      <c r="AM57" s="1080"/>
      <c r="AN57" s="1080"/>
      <c r="AO57" s="1080"/>
      <c r="AP57" s="1080"/>
      <c r="AQ57" s="1080"/>
      <c r="AR57" s="1080"/>
      <c r="AS57" s="1080"/>
      <c r="AT57" s="1080"/>
      <c r="AU57" s="1080"/>
      <c r="AV57" s="1080"/>
      <c r="AW57" s="1080"/>
      <c r="AX57" s="1080"/>
      <c r="AY57" s="1080"/>
      <c r="AZ57" s="1081"/>
      <c r="BA57" s="1081"/>
      <c r="BB57" s="1081"/>
      <c r="BC57" s="1081"/>
      <c r="BD57" s="1081"/>
      <c r="BE57" s="1089"/>
      <c r="BF57" s="1089"/>
      <c r="BG57" s="1089"/>
      <c r="BH57" s="1089"/>
      <c r="BI57" s="1090"/>
      <c r="BJ57" s="254"/>
      <c r="BK57" s="254"/>
      <c r="BL57" s="254"/>
      <c r="BM57" s="254"/>
      <c r="BN57" s="254"/>
      <c r="BO57" s="267"/>
      <c r="BP57" s="267"/>
      <c r="BQ57" s="264">
        <v>51</v>
      </c>
      <c r="BR57" s="265"/>
      <c r="BS57" s="1071"/>
      <c r="BT57" s="1072"/>
      <c r="BU57" s="1072"/>
      <c r="BV57" s="1072"/>
      <c r="BW57" s="1072"/>
      <c r="BX57" s="1072"/>
      <c r="BY57" s="1072"/>
      <c r="BZ57" s="1072"/>
      <c r="CA57" s="1072"/>
      <c r="CB57" s="1072"/>
      <c r="CC57" s="1072"/>
      <c r="CD57" s="1072"/>
      <c r="CE57" s="1072"/>
      <c r="CF57" s="1072"/>
      <c r="CG57" s="1073"/>
      <c r="CH57" s="1046"/>
      <c r="CI57" s="1047"/>
      <c r="CJ57" s="1047"/>
      <c r="CK57" s="1047"/>
      <c r="CL57" s="1048"/>
      <c r="CM57" s="1046"/>
      <c r="CN57" s="1047"/>
      <c r="CO57" s="1047"/>
      <c r="CP57" s="1047"/>
      <c r="CQ57" s="1048"/>
      <c r="CR57" s="1046"/>
      <c r="CS57" s="1047"/>
      <c r="CT57" s="1047"/>
      <c r="CU57" s="1047"/>
      <c r="CV57" s="1048"/>
      <c r="CW57" s="1046"/>
      <c r="CX57" s="1047"/>
      <c r="CY57" s="1047"/>
      <c r="CZ57" s="1047"/>
      <c r="DA57" s="1048"/>
      <c r="DB57" s="1046"/>
      <c r="DC57" s="1047"/>
      <c r="DD57" s="1047"/>
      <c r="DE57" s="1047"/>
      <c r="DF57" s="1048"/>
      <c r="DG57" s="1046"/>
      <c r="DH57" s="1047"/>
      <c r="DI57" s="1047"/>
      <c r="DJ57" s="1047"/>
      <c r="DK57" s="1048"/>
      <c r="DL57" s="1046"/>
      <c r="DM57" s="1047"/>
      <c r="DN57" s="1047"/>
      <c r="DO57" s="1047"/>
      <c r="DP57" s="1048"/>
      <c r="DQ57" s="1046"/>
      <c r="DR57" s="1047"/>
      <c r="DS57" s="1047"/>
      <c r="DT57" s="1047"/>
      <c r="DU57" s="1048"/>
      <c r="DV57" s="1049"/>
      <c r="DW57" s="1050"/>
      <c r="DX57" s="1050"/>
      <c r="DY57" s="1050"/>
      <c r="DZ57" s="1051"/>
      <c r="EA57" s="248"/>
    </row>
    <row r="58" spans="1:131" s="249" customFormat="1" ht="26.25" customHeight="1" x14ac:dyDescent="0.15">
      <c r="A58" s="263">
        <v>31</v>
      </c>
      <c r="B58" s="1094"/>
      <c r="C58" s="1095"/>
      <c r="D58" s="1095"/>
      <c r="E58" s="1095"/>
      <c r="F58" s="1095"/>
      <c r="G58" s="1095"/>
      <c r="H58" s="1095"/>
      <c r="I58" s="1095"/>
      <c r="J58" s="1095"/>
      <c r="K58" s="1095"/>
      <c r="L58" s="1095"/>
      <c r="M58" s="1095"/>
      <c r="N58" s="1095"/>
      <c r="O58" s="1095"/>
      <c r="P58" s="1096"/>
      <c r="Q58" s="1097"/>
      <c r="R58" s="1080"/>
      <c r="S58" s="1080"/>
      <c r="T58" s="1080"/>
      <c r="U58" s="1080"/>
      <c r="V58" s="1080"/>
      <c r="W58" s="1080"/>
      <c r="X58" s="1080"/>
      <c r="Y58" s="1080"/>
      <c r="Z58" s="1080"/>
      <c r="AA58" s="1080"/>
      <c r="AB58" s="1080"/>
      <c r="AC58" s="1080"/>
      <c r="AD58" s="1080"/>
      <c r="AE58" s="1098"/>
      <c r="AF58" s="1076"/>
      <c r="AG58" s="1077"/>
      <c r="AH58" s="1077"/>
      <c r="AI58" s="1077"/>
      <c r="AJ58" s="1078"/>
      <c r="AK58" s="1079"/>
      <c r="AL58" s="1080"/>
      <c r="AM58" s="1080"/>
      <c r="AN58" s="1080"/>
      <c r="AO58" s="1080"/>
      <c r="AP58" s="1080"/>
      <c r="AQ58" s="1080"/>
      <c r="AR58" s="1080"/>
      <c r="AS58" s="1080"/>
      <c r="AT58" s="1080"/>
      <c r="AU58" s="1080"/>
      <c r="AV58" s="1080"/>
      <c r="AW58" s="1080"/>
      <c r="AX58" s="1080"/>
      <c r="AY58" s="1080"/>
      <c r="AZ58" s="1081"/>
      <c r="BA58" s="1081"/>
      <c r="BB58" s="1081"/>
      <c r="BC58" s="1081"/>
      <c r="BD58" s="1081"/>
      <c r="BE58" s="1089"/>
      <c r="BF58" s="1089"/>
      <c r="BG58" s="1089"/>
      <c r="BH58" s="1089"/>
      <c r="BI58" s="1090"/>
      <c r="BJ58" s="254"/>
      <c r="BK58" s="254"/>
      <c r="BL58" s="254"/>
      <c r="BM58" s="254"/>
      <c r="BN58" s="254"/>
      <c r="BO58" s="267"/>
      <c r="BP58" s="267"/>
      <c r="BQ58" s="264">
        <v>52</v>
      </c>
      <c r="BR58" s="265"/>
      <c r="BS58" s="1071"/>
      <c r="BT58" s="1072"/>
      <c r="BU58" s="1072"/>
      <c r="BV58" s="1072"/>
      <c r="BW58" s="1072"/>
      <c r="BX58" s="1072"/>
      <c r="BY58" s="1072"/>
      <c r="BZ58" s="1072"/>
      <c r="CA58" s="1072"/>
      <c r="CB58" s="1072"/>
      <c r="CC58" s="1072"/>
      <c r="CD58" s="1072"/>
      <c r="CE58" s="1072"/>
      <c r="CF58" s="1072"/>
      <c r="CG58" s="1073"/>
      <c r="CH58" s="1046"/>
      <c r="CI58" s="1047"/>
      <c r="CJ58" s="1047"/>
      <c r="CK58" s="1047"/>
      <c r="CL58" s="1048"/>
      <c r="CM58" s="1046"/>
      <c r="CN58" s="1047"/>
      <c r="CO58" s="1047"/>
      <c r="CP58" s="1047"/>
      <c r="CQ58" s="1048"/>
      <c r="CR58" s="1046"/>
      <c r="CS58" s="1047"/>
      <c r="CT58" s="1047"/>
      <c r="CU58" s="1047"/>
      <c r="CV58" s="1048"/>
      <c r="CW58" s="1046"/>
      <c r="CX58" s="1047"/>
      <c r="CY58" s="1047"/>
      <c r="CZ58" s="1047"/>
      <c r="DA58" s="1048"/>
      <c r="DB58" s="1046"/>
      <c r="DC58" s="1047"/>
      <c r="DD58" s="1047"/>
      <c r="DE58" s="1047"/>
      <c r="DF58" s="1048"/>
      <c r="DG58" s="1046"/>
      <c r="DH58" s="1047"/>
      <c r="DI58" s="1047"/>
      <c r="DJ58" s="1047"/>
      <c r="DK58" s="1048"/>
      <c r="DL58" s="1046"/>
      <c r="DM58" s="1047"/>
      <c r="DN58" s="1047"/>
      <c r="DO58" s="1047"/>
      <c r="DP58" s="1048"/>
      <c r="DQ58" s="1046"/>
      <c r="DR58" s="1047"/>
      <c r="DS58" s="1047"/>
      <c r="DT58" s="1047"/>
      <c r="DU58" s="1048"/>
      <c r="DV58" s="1049"/>
      <c r="DW58" s="1050"/>
      <c r="DX58" s="1050"/>
      <c r="DY58" s="1050"/>
      <c r="DZ58" s="1051"/>
      <c r="EA58" s="248"/>
    </row>
    <row r="59" spans="1:131" s="249" customFormat="1" ht="26.25" customHeight="1" x14ac:dyDescent="0.15">
      <c r="A59" s="263">
        <v>32</v>
      </c>
      <c r="B59" s="1094"/>
      <c r="C59" s="1095"/>
      <c r="D59" s="1095"/>
      <c r="E59" s="1095"/>
      <c r="F59" s="1095"/>
      <c r="G59" s="1095"/>
      <c r="H59" s="1095"/>
      <c r="I59" s="1095"/>
      <c r="J59" s="1095"/>
      <c r="K59" s="1095"/>
      <c r="L59" s="1095"/>
      <c r="M59" s="1095"/>
      <c r="N59" s="1095"/>
      <c r="O59" s="1095"/>
      <c r="P59" s="1096"/>
      <c r="Q59" s="1097"/>
      <c r="R59" s="1080"/>
      <c r="S59" s="1080"/>
      <c r="T59" s="1080"/>
      <c r="U59" s="1080"/>
      <c r="V59" s="1080"/>
      <c r="W59" s="1080"/>
      <c r="X59" s="1080"/>
      <c r="Y59" s="1080"/>
      <c r="Z59" s="1080"/>
      <c r="AA59" s="1080"/>
      <c r="AB59" s="1080"/>
      <c r="AC59" s="1080"/>
      <c r="AD59" s="1080"/>
      <c r="AE59" s="1098"/>
      <c r="AF59" s="1076"/>
      <c r="AG59" s="1077"/>
      <c r="AH59" s="1077"/>
      <c r="AI59" s="1077"/>
      <c r="AJ59" s="1078"/>
      <c r="AK59" s="1079"/>
      <c r="AL59" s="1080"/>
      <c r="AM59" s="1080"/>
      <c r="AN59" s="1080"/>
      <c r="AO59" s="1080"/>
      <c r="AP59" s="1080"/>
      <c r="AQ59" s="1080"/>
      <c r="AR59" s="1080"/>
      <c r="AS59" s="1080"/>
      <c r="AT59" s="1080"/>
      <c r="AU59" s="1080"/>
      <c r="AV59" s="1080"/>
      <c r="AW59" s="1080"/>
      <c r="AX59" s="1080"/>
      <c r="AY59" s="1080"/>
      <c r="AZ59" s="1081"/>
      <c r="BA59" s="1081"/>
      <c r="BB59" s="1081"/>
      <c r="BC59" s="1081"/>
      <c r="BD59" s="1081"/>
      <c r="BE59" s="1089"/>
      <c r="BF59" s="1089"/>
      <c r="BG59" s="1089"/>
      <c r="BH59" s="1089"/>
      <c r="BI59" s="1090"/>
      <c r="BJ59" s="254"/>
      <c r="BK59" s="254"/>
      <c r="BL59" s="254"/>
      <c r="BM59" s="254"/>
      <c r="BN59" s="254"/>
      <c r="BO59" s="267"/>
      <c r="BP59" s="267"/>
      <c r="BQ59" s="264">
        <v>53</v>
      </c>
      <c r="BR59" s="265"/>
      <c r="BS59" s="1071"/>
      <c r="BT59" s="1072"/>
      <c r="BU59" s="1072"/>
      <c r="BV59" s="1072"/>
      <c r="BW59" s="1072"/>
      <c r="BX59" s="1072"/>
      <c r="BY59" s="1072"/>
      <c r="BZ59" s="1072"/>
      <c r="CA59" s="1072"/>
      <c r="CB59" s="1072"/>
      <c r="CC59" s="1072"/>
      <c r="CD59" s="1072"/>
      <c r="CE59" s="1072"/>
      <c r="CF59" s="1072"/>
      <c r="CG59" s="1073"/>
      <c r="CH59" s="1046"/>
      <c r="CI59" s="1047"/>
      <c r="CJ59" s="1047"/>
      <c r="CK59" s="1047"/>
      <c r="CL59" s="1048"/>
      <c r="CM59" s="1046"/>
      <c r="CN59" s="1047"/>
      <c r="CO59" s="1047"/>
      <c r="CP59" s="1047"/>
      <c r="CQ59" s="1048"/>
      <c r="CR59" s="1046"/>
      <c r="CS59" s="1047"/>
      <c r="CT59" s="1047"/>
      <c r="CU59" s="1047"/>
      <c r="CV59" s="1048"/>
      <c r="CW59" s="1046"/>
      <c r="CX59" s="1047"/>
      <c r="CY59" s="1047"/>
      <c r="CZ59" s="1047"/>
      <c r="DA59" s="1048"/>
      <c r="DB59" s="1046"/>
      <c r="DC59" s="1047"/>
      <c r="DD59" s="1047"/>
      <c r="DE59" s="1047"/>
      <c r="DF59" s="1048"/>
      <c r="DG59" s="1046"/>
      <c r="DH59" s="1047"/>
      <c r="DI59" s="1047"/>
      <c r="DJ59" s="1047"/>
      <c r="DK59" s="1048"/>
      <c r="DL59" s="1046"/>
      <c r="DM59" s="1047"/>
      <c r="DN59" s="1047"/>
      <c r="DO59" s="1047"/>
      <c r="DP59" s="1048"/>
      <c r="DQ59" s="1046"/>
      <c r="DR59" s="1047"/>
      <c r="DS59" s="1047"/>
      <c r="DT59" s="1047"/>
      <c r="DU59" s="1048"/>
      <c r="DV59" s="1049"/>
      <c r="DW59" s="1050"/>
      <c r="DX59" s="1050"/>
      <c r="DY59" s="1050"/>
      <c r="DZ59" s="1051"/>
      <c r="EA59" s="248"/>
    </row>
    <row r="60" spans="1:131" s="249" customFormat="1" ht="26.25" customHeight="1" x14ac:dyDescent="0.15">
      <c r="A60" s="263">
        <v>33</v>
      </c>
      <c r="B60" s="1094"/>
      <c r="C60" s="1095"/>
      <c r="D60" s="1095"/>
      <c r="E60" s="1095"/>
      <c r="F60" s="1095"/>
      <c r="G60" s="1095"/>
      <c r="H60" s="1095"/>
      <c r="I60" s="1095"/>
      <c r="J60" s="1095"/>
      <c r="K60" s="1095"/>
      <c r="L60" s="1095"/>
      <c r="M60" s="1095"/>
      <c r="N60" s="1095"/>
      <c r="O60" s="1095"/>
      <c r="P60" s="1096"/>
      <c r="Q60" s="1097"/>
      <c r="R60" s="1080"/>
      <c r="S60" s="1080"/>
      <c r="T60" s="1080"/>
      <c r="U60" s="1080"/>
      <c r="V60" s="1080"/>
      <c r="W60" s="1080"/>
      <c r="X60" s="1080"/>
      <c r="Y60" s="1080"/>
      <c r="Z60" s="1080"/>
      <c r="AA60" s="1080"/>
      <c r="AB60" s="1080"/>
      <c r="AC60" s="1080"/>
      <c r="AD60" s="1080"/>
      <c r="AE60" s="1098"/>
      <c r="AF60" s="1076"/>
      <c r="AG60" s="1077"/>
      <c r="AH60" s="1077"/>
      <c r="AI60" s="1077"/>
      <c r="AJ60" s="1078"/>
      <c r="AK60" s="1079"/>
      <c r="AL60" s="1080"/>
      <c r="AM60" s="1080"/>
      <c r="AN60" s="1080"/>
      <c r="AO60" s="1080"/>
      <c r="AP60" s="1080"/>
      <c r="AQ60" s="1080"/>
      <c r="AR60" s="1080"/>
      <c r="AS60" s="1080"/>
      <c r="AT60" s="1080"/>
      <c r="AU60" s="1080"/>
      <c r="AV60" s="1080"/>
      <c r="AW60" s="1080"/>
      <c r="AX60" s="1080"/>
      <c r="AY60" s="1080"/>
      <c r="AZ60" s="1081"/>
      <c r="BA60" s="1081"/>
      <c r="BB60" s="1081"/>
      <c r="BC60" s="1081"/>
      <c r="BD60" s="1081"/>
      <c r="BE60" s="1089"/>
      <c r="BF60" s="1089"/>
      <c r="BG60" s="1089"/>
      <c r="BH60" s="1089"/>
      <c r="BI60" s="1090"/>
      <c r="BJ60" s="254"/>
      <c r="BK60" s="254"/>
      <c r="BL60" s="254"/>
      <c r="BM60" s="254"/>
      <c r="BN60" s="254"/>
      <c r="BO60" s="267"/>
      <c r="BP60" s="267"/>
      <c r="BQ60" s="264">
        <v>54</v>
      </c>
      <c r="BR60" s="265"/>
      <c r="BS60" s="1071"/>
      <c r="BT60" s="1072"/>
      <c r="BU60" s="1072"/>
      <c r="BV60" s="1072"/>
      <c r="BW60" s="1072"/>
      <c r="BX60" s="1072"/>
      <c r="BY60" s="1072"/>
      <c r="BZ60" s="1072"/>
      <c r="CA60" s="1072"/>
      <c r="CB60" s="1072"/>
      <c r="CC60" s="1072"/>
      <c r="CD60" s="1072"/>
      <c r="CE60" s="1072"/>
      <c r="CF60" s="1072"/>
      <c r="CG60" s="1073"/>
      <c r="CH60" s="1046"/>
      <c r="CI60" s="1047"/>
      <c r="CJ60" s="1047"/>
      <c r="CK60" s="1047"/>
      <c r="CL60" s="1048"/>
      <c r="CM60" s="1046"/>
      <c r="CN60" s="1047"/>
      <c r="CO60" s="1047"/>
      <c r="CP60" s="1047"/>
      <c r="CQ60" s="1048"/>
      <c r="CR60" s="1046"/>
      <c r="CS60" s="1047"/>
      <c r="CT60" s="1047"/>
      <c r="CU60" s="1047"/>
      <c r="CV60" s="1048"/>
      <c r="CW60" s="1046"/>
      <c r="CX60" s="1047"/>
      <c r="CY60" s="1047"/>
      <c r="CZ60" s="1047"/>
      <c r="DA60" s="1048"/>
      <c r="DB60" s="1046"/>
      <c r="DC60" s="1047"/>
      <c r="DD60" s="1047"/>
      <c r="DE60" s="1047"/>
      <c r="DF60" s="1048"/>
      <c r="DG60" s="1046"/>
      <c r="DH60" s="1047"/>
      <c r="DI60" s="1047"/>
      <c r="DJ60" s="1047"/>
      <c r="DK60" s="1048"/>
      <c r="DL60" s="1046"/>
      <c r="DM60" s="1047"/>
      <c r="DN60" s="1047"/>
      <c r="DO60" s="1047"/>
      <c r="DP60" s="1048"/>
      <c r="DQ60" s="1046"/>
      <c r="DR60" s="1047"/>
      <c r="DS60" s="1047"/>
      <c r="DT60" s="1047"/>
      <c r="DU60" s="1048"/>
      <c r="DV60" s="1049"/>
      <c r="DW60" s="1050"/>
      <c r="DX60" s="1050"/>
      <c r="DY60" s="1050"/>
      <c r="DZ60" s="1051"/>
      <c r="EA60" s="248"/>
    </row>
    <row r="61" spans="1:131" s="249" customFormat="1" ht="26.25" customHeight="1" thickBot="1" x14ac:dyDescent="0.2">
      <c r="A61" s="263">
        <v>34</v>
      </c>
      <c r="B61" s="1094"/>
      <c r="C61" s="1095"/>
      <c r="D61" s="1095"/>
      <c r="E61" s="1095"/>
      <c r="F61" s="1095"/>
      <c r="G61" s="1095"/>
      <c r="H61" s="1095"/>
      <c r="I61" s="1095"/>
      <c r="J61" s="1095"/>
      <c r="K61" s="1095"/>
      <c r="L61" s="1095"/>
      <c r="M61" s="1095"/>
      <c r="N61" s="1095"/>
      <c r="O61" s="1095"/>
      <c r="P61" s="1096"/>
      <c r="Q61" s="1097"/>
      <c r="R61" s="1080"/>
      <c r="S61" s="1080"/>
      <c r="T61" s="1080"/>
      <c r="U61" s="1080"/>
      <c r="V61" s="1080"/>
      <c r="W61" s="1080"/>
      <c r="X61" s="1080"/>
      <c r="Y61" s="1080"/>
      <c r="Z61" s="1080"/>
      <c r="AA61" s="1080"/>
      <c r="AB61" s="1080"/>
      <c r="AC61" s="1080"/>
      <c r="AD61" s="1080"/>
      <c r="AE61" s="1098"/>
      <c r="AF61" s="1076"/>
      <c r="AG61" s="1077"/>
      <c r="AH61" s="1077"/>
      <c r="AI61" s="1077"/>
      <c r="AJ61" s="1078"/>
      <c r="AK61" s="1079"/>
      <c r="AL61" s="1080"/>
      <c r="AM61" s="1080"/>
      <c r="AN61" s="1080"/>
      <c r="AO61" s="1080"/>
      <c r="AP61" s="1080"/>
      <c r="AQ61" s="1080"/>
      <c r="AR61" s="1080"/>
      <c r="AS61" s="1080"/>
      <c r="AT61" s="1080"/>
      <c r="AU61" s="1080"/>
      <c r="AV61" s="1080"/>
      <c r="AW61" s="1080"/>
      <c r="AX61" s="1080"/>
      <c r="AY61" s="1080"/>
      <c r="AZ61" s="1081"/>
      <c r="BA61" s="1081"/>
      <c r="BB61" s="1081"/>
      <c r="BC61" s="1081"/>
      <c r="BD61" s="1081"/>
      <c r="BE61" s="1089"/>
      <c r="BF61" s="1089"/>
      <c r="BG61" s="1089"/>
      <c r="BH61" s="1089"/>
      <c r="BI61" s="1090"/>
      <c r="BJ61" s="254"/>
      <c r="BK61" s="254"/>
      <c r="BL61" s="254"/>
      <c r="BM61" s="254"/>
      <c r="BN61" s="254"/>
      <c r="BO61" s="267"/>
      <c r="BP61" s="267"/>
      <c r="BQ61" s="264">
        <v>55</v>
      </c>
      <c r="BR61" s="265"/>
      <c r="BS61" s="1071"/>
      <c r="BT61" s="1072"/>
      <c r="BU61" s="1072"/>
      <c r="BV61" s="1072"/>
      <c r="BW61" s="1072"/>
      <c r="BX61" s="1072"/>
      <c r="BY61" s="1072"/>
      <c r="BZ61" s="1072"/>
      <c r="CA61" s="1072"/>
      <c r="CB61" s="1072"/>
      <c r="CC61" s="1072"/>
      <c r="CD61" s="1072"/>
      <c r="CE61" s="1072"/>
      <c r="CF61" s="1072"/>
      <c r="CG61" s="1073"/>
      <c r="CH61" s="1046"/>
      <c r="CI61" s="1047"/>
      <c r="CJ61" s="1047"/>
      <c r="CK61" s="1047"/>
      <c r="CL61" s="1048"/>
      <c r="CM61" s="1046"/>
      <c r="CN61" s="1047"/>
      <c r="CO61" s="1047"/>
      <c r="CP61" s="1047"/>
      <c r="CQ61" s="1048"/>
      <c r="CR61" s="1046"/>
      <c r="CS61" s="1047"/>
      <c r="CT61" s="1047"/>
      <c r="CU61" s="1047"/>
      <c r="CV61" s="1048"/>
      <c r="CW61" s="1046"/>
      <c r="CX61" s="1047"/>
      <c r="CY61" s="1047"/>
      <c r="CZ61" s="1047"/>
      <c r="DA61" s="1048"/>
      <c r="DB61" s="1046"/>
      <c r="DC61" s="1047"/>
      <c r="DD61" s="1047"/>
      <c r="DE61" s="1047"/>
      <c r="DF61" s="1048"/>
      <c r="DG61" s="1046"/>
      <c r="DH61" s="1047"/>
      <c r="DI61" s="1047"/>
      <c r="DJ61" s="1047"/>
      <c r="DK61" s="1048"/>
      <c r="DL61" s="1046"/>
      <c r="DM61" s="1047"/>
      <c r="DN61" s="1047"/>
      <c r="DO61" s="1047"/>
      <c r="DP61" s="1048"/>
      <c r="DQ61" s="1046"/>
      <c r="DR61" s="1047"/>
      <c r="DS61" s="1047"/>
      <c r="DT61" s="1047"/>
      <c r="DU61" s="1048"/>
      <c r="DV61" s="1049"/>
      <c r="DW61" s="1050"/>
      <c r="DX61" s="1050"/>
      <c r="DY61" s="1050"/>
      <c r="DZ61" s="1051"/>
      <c r="EA61" s="248"/>
    </row>
    <row r="62" spans="1:131" s="249" customFormat="1" ht="26.25" customHeight="1" x14ac:dyDescent="0.15">
      <c r="A62" s="263">
        <v>35</v>
      </c>
      <c r="B62" s="1094"/>
      <c r="C62" s="1095"/>
      <c r="D62" s="1095"/>
      <c r="E62" s="1095"/>
      <c r="F62" s="1095"/>
      <c r="G62" s="1095"/>
      <c r="H62" s="1095"/>
      <c r="I62" s="1095"/>
      <c r="J62" s="1095"/>
      <c r="K62" s="1095"/>
      <c r="L62" s="1095"/>
      <c r="M62" s="1095"/>
      <c r="N62" s="1095"/>
      <c r="O62" s="1095"/>
      <c r="P62" s="1096"/>
      <c r="Q62" s="1097"/>
      <c r="R62" s="1080"/>
      <c r="S62" s="1080"/>
      <c r="T62" s="1080"/>
      <c r="U62" s="1080"/>
      <c r="V62" s="1080"/>
      <c r="W62" s="1080"/>
      <c r="X62" s="1080"/>
      <c r="Y62" s="1080"/>
      <c r="Z62" s="1080"/>
      <c r="AA62" s="1080"/>
      <c r="AB62" s="1080"/>
      <c r="AC62" s="1080"/>
      <c r="AD62" s="1080"/>
      <c r="AE62" s="1098"/>
      <c r="AF62" s="1076"/>
      <c r="AG62" s="1077"/>
      <c r="AH62" s="1077"/>
      <c r="AI62" s="1077"/>
      <c r="AJ62" s="1078"/>
      <c r="AK62" s="1079"/>
      <c r="AL62" s="1080"/>
      <c r="AM62" s="1080"/>
      <c r="AN62" s="1080"/>
      <c r="AO62" s="1080"/>
      <c r="AP62" s="1080"/>
      <c r="AQ62" s="1080"/>
      <c r="AR62" s="1080"/>
      <c r="AS62" s="1080"/>
      <c r="AT62" s="1080"/>
      <c r="AU62" s="1080"/>
      <c r="AV62" s="1080"/>
      <c r="AW62" s="1080"/>
      <c r="AX62" s="1080"/>
      <c r="AY62" s="1080"/>
      <c r="AZ62" s="1081"/>
      <c r="BA62" s="1081"/>
      <c r="BB62" s="1081"/>
      <c r="BC62" s="1081"/>
      <c r="BD62" s="1081"/>
      <c r="BE62" s="1089"/>
      <c r="BF62" s="1089"/>
      <c r="BG62" s="1089"/>
      <c r="BH62" s="1089"/>
      <c r="BI62" s="1090"/>
      <c r="BJ62" s="1091" t="s">
        <v>417</v>
      </c>
      <c r="BK62" s="1092"/>
      <c r="BL62" s="1092"/>
      <c r="BM62" s="1092"/>
      <c r="BN62" s="1093"/>
      <c r="BO62" s="267"/>
      <c r="BP62" s="267"/>
      <c r="BQ62" s="264">
        <v>56</v>
      </c>
      <c r="BR62" s="265"/>
      <c r="BS62" s="1071"/>
      <c r="BT62" s="1072"/>
      <c r="BU62" s="1072"/>
      <c r="BV62" s="1072"/>
      <c r="BW62" s="1072"/>
      <c r="BX62" s="1072"/>
      <c r="BY62" s="1072"/>
      <c r="BZ62" s="1072"/>
      <c r="CA62" s="1072"/>
      <c r="CB62" s="1072"/>
      <c r="CC62" s="1072"/>
      <c r="CD62" s="1072"/>
      <c r="CE62" s="1072"/>
      <c r="CF62" s="1072"/>
      <c r="CG62" s="1073"/>
      <c r="CH62" s="1046"/>
      <c r="CI62" s="1047"/>
      <c r="CJ62" s="1047"/>
      <c r="CK62" s="1047"/>
      <c r="CL62" s="1048"/>
      <c r="CM62" s="1046"/>
      <c r="CN62" s="1047"/>
      <c r="CO62" s="1047"/>
      <c r="CP62" s="1047"/>
      <c r="CQ62" s="1048"/>
      <c r="CR62" s="1046"/>
      <c r="CS62" s="1047"/>
      <c r="CT62" s="1047"/>
      <c r="CU62" s="1047"/>
      <c r="CV62" s="1048"/>
      <c r="CW62" s="1046"/>
      <c r="CX62" s="1047"/>
      <c r="CY62" s="1047"/>
      <c r="CZ62" s="1047"/>
      <c r="DA62" s="1048"/>
      <c r="DB62" s="1046"/>
      <c r="DC62" s="1047"/>
      <c r="DD62" s="1047"/>
      <c r="DE62" s="1047"/>
      <c r="DF62" s="1048"/>
      <c r="DG62" s="1046"/>
      <c r="DH62" s="1047"/>
      <c r="DI62" s="1047"/>
      <c r="DJ62" s="1047"/>
      <c r="DK62" s="1048"/>
      <c r="DL62" s="1046"/>
      <c r="DM62" s="1047"/>
      <c r="DN62" s="1047"/>
      <c r="DO62" s="1047"/>
      <c r="DP62" s="1048"/>
      <c r="DQ62" s="1046"/>
      <c r="DR62" s="1047"/>
      <c r="DS62" s="1047"/>
      <c r="DT62" s="1047"/>
      <c r="DU62" s="1048"/>
      <c r="DV62" s="1049"/>
      <c r="DW62" s="1050"/>
      <c r="DX62" s="1050"/>
      <c r="DY62" s="1050"/>
      <c r="DZ62" s="1051"/>
      <c r="EA62" s="248"/>
    </row>
    <row r="63" spans="1:131" s="249" customFormat="1" ht="26.25" customHeight="1" thickBot="1" x14ac:dyDescent="0.2">
      <c r="A63" s="266" t="s">
        <v>391</v>
      </c>
      <c r="B63" s="1001" t="s">
        <v>418</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85"/>
      <c r="AF63" s="1086">
        <v>5863</v>
      </c>
      <c r="AG63" s="1016"/>
      <c r="AH63" s="1016"/>
      <c r="AI63" s="1016"/>
      <c r="AJ63" s="1087"/>
      <c r="AK63" s="1088"/>
      <c r="AL63" s="1020"/>
      <c r="AM63" s="1020"/>
      <c r="AN63" s="1020"/>
      <c r="AO63" s="1020"/>
      <c r="AP63" s="1016">
        <v>18925</v>
      </c>
      <c r="AQ63" s="1016"/>
      <c r="AR63" s="1016"/>
      <c r="AS63" s="1016"/>
      <c r="AT63" s="1016"/>
      <c r="AU63" s="1016">
        <v>13234</v>
      </c>
      <c r="AV63" s="1016"/>
      <c r="AW63" s="1016"/>
      <c r="AX63" s="1016"/>
      <c r="AY63" s="1016"/>
      <c r="AZ63" s="1082"/>
      <c r="BA63" s="1082"/>
      <c r="BB63" s="1082"/>
      <c r="BC63" s="1082"/>
      <c r="BD63" s="1082"/>
      <c r="BE63" s="1017"/>
      <c r="BF63" s="1017"/>
      <c r="BG63" s="1017"/>
      <c r="BH63" s="1017"/>
      <c r="BI63" s="1018"/>
      <c r="BJ63" s="1083" t="s">
        <v>419</v>
      </c>
      <c r="BK63" s="1008"/>
      <c r="BL63" s="1008"/>
      <c r="BM63" s="1008"/>
      <c r="BN63" s="1084"/>
      <c r="BO63" s="267"/>
      <c r="BP63" s="267"/>
      <c r="BQ63" s="264">
        <v>57</v>
      </c>
      <c r="BR63" s="265"/>
      <c r="BS63" s="1071"/>
      <c r="BT63" s="1072"/>
      <c r="BU63" s="1072"/>
      <c r="BV63" s="1072"/>
      <c r="BW63" s="1072"/>
      <c r="BX63" s="1072"/>
      <c r="BY63" s="1072"/>
      <c r="BZ63" s="1072"/>
      <c r="CA63" s="1072"/>
      <c r="CB63" s="1072"/>
      <c r="CC63" s="1072"/>
      <c r="CD63" s="1072"/>
      <c r="CE63" s="1072"/>
      <c r="CF63" s="1072"/>
      <c r="CG63" s="1073"/>
      <c r="CH63" s="1046"/>
      <c r="CI63" s="1047"/>
      <c r="CJ63" s="1047"/>
      <c r="CK63" s="1047"/>
      <c r="CL63" s="1048"/>
      <c r="CM63" s="1046"/>
      <c r="CN63" s="1047"/>
      <c r="CO63" s="1047"/>
      <c r="CP63" s="1047"/>
      <c r="CQ63" s="1048"/>
      <c r="CR63" s="1046"/>
      <c r="CS63" s="1047"/>
      <c r="CT63" s="1047"/>
      <c r="CU63" s="1047"/>
      <c r="CV63" s="1048"/>
      <c r="CW63" s="1046"/>
      <c r="CX63" s="1047"/>
      <c r="CY63" s="1047"/>
      <c r="CZ63" s="1047"/>
      <c r="DA63" s="1048"/>
      <c r="DB63" s="1046"/>
      <c r="DC63" s="1047"/>
      <c r="DD63" s="1047"/>
      <c r="DE63" s="1047"/>
      <c r="DF63" s="1048"/>
      <c r="DG63" s="1046"/>
      <c r="DH63" s="1047"/>
      <c r="DI63" s="1047"/>
      <c r="DJ63" s="1047"/>
      <c r="DK63" s="1048"/>
      <c r="DL63" s="1046"/>
      <c r="DM63" s="1047"/>
      <c r="DN63" s="1047"/>
      <c r="DO63" s="1047"/>
      <c r="DP63" s="1048"/>
      <c r="DQ63" s="1046"/>
      <c r="DR63" s="1047"/>
      <c r="DS63" s="1047"/>
      <c r="DT63" s="1047"/>
      <c r="DU63" s="1048"/>
      <c r="DV63" s="1049"/>
      <c r="DW63" s="1050"/>
      <c r="DX63" s="1050"/>
      <c r="DY63" s="1050"/>
      <c r="DZ63" s="1051"/>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1"/>
      <c r="BT64" s="1072"/>
      <c r="BU64" s="1072"/>
      <c r="BV64" s="1072"/>
      <c r="BW64" s="1072"/>
      <c r="BX64" s="1072"/>
      <c r="BY64" s="1072"/>
      <c r="BZ64" s="1072"/>
      <c r="CA64" s="1072"/>
      <c r="CB64" s="1072"/>
      <c r="CC64" s="1072"/>
      <c r="CD64" s="1072"/>
      <c r="CE64" s="1072"/>
      <c r="CF64" s="1072"/>
      <c r="CG64" s="1073"/>
      <c r="CH64" s="1046"/>
      <c r="CI64" s="1047"/>
      <c r="CJ64" s="1047"/>
      <c r="CK64" s="1047"/>
      <c r="CL64" s="1048"/>
      <c r="CM64" s="1046"/>
      <c r="CN64" s="1047"/>
      <c r="CO64" s="1047"/>
      <c r="CP64" s="1047"/>
      <c r="CQ64" s="1048"/>
      <c r="CR64" s="1046"/>
      <c r="CS64" s="1047"/>
      <c r="CT64" s="1047"/>
      <c r="CU64" s="1047"/>
      <c r="CV64" s="1048"/>
      <c r="CW64" s="1046"/>
      <c r="CX64" s="1047"/>
      <c r="CY64" s="1047"/>
      <c r="CZ64" s="1047"/>
      <c r="DA64" s="1048"/>
      <c r="DB64" s="1046"/>
      <c r="DC64" s="1047"/>
      <c r="DD64" s="1047"/>
      <c r="DE64" s="1047"/>
      <c r="DF64" s="1048"/>
      <c r="DG64" s="1046"/>
      <c r="DH64" s="1047"/>
      <c r="DI64" s="1047"/>
      <c r="DJ64" s="1047"/>
      <c r="DK64" s="1048"/>
      <c r="DL64" s="1046"/>
      <c r="DM64" s="1047"/>
      <c r="DN64" s="1047"/>
      <c r="DO64" s="1047"/>
      <c r="DP64" s="1048"/>
      <c r="DQ64" s="1046"/>
      <c r="DR64" s="1047"/>
      <c r="DS64" s="1047"/>
      <c r="DT64" s="1047"/>
      <c r="DU64" s="1048"/>
      <c r="DV64" s="1049"/>
      <c r="DW64" s="1050"/>
      <c r="DX64" s="1050"/>
      <c r="DY64" s="1050"/>
      <c r="DZ64" s="1051"/>
      <c r="EA64" s="248"/>
    </row>
    <row r="65" spans="1:131" s="249" customFormat="1" ht="26.25" customHeight="1" thickBot="1" x14ac:dyDescent="0.2">
      <c r="A65" s="254" t="s">
        <v>420</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1"/>
      <c r="BT65" s="1072"/>
      <c r="BU65" s="1072"/>
      <c r="BV65" s="1072"/>
      <c r="BW65" s="1072"/>
      <c r="BX65" s="1072"/>
      <c r="BY65" s="1072"/>
      <c r="BZ65" s="1072"/>
      <c r="CA65" s="1072"/>
      <c r="CB65" s="1072"/>
      <c r="CC65" s="1072"/>
      <c r="CD65" s="1072"/>
      <c r="CE65" s="1072"/>
      <c r="CF65" s="1072"/>
      <c r="CG65" s="1073"/>
      <c r="CH65" s="1046"/>
      <c r="CI65" s="1047"/>
      <c r="CJ65" s="1047"/>
      <c r="CK65" s="1047"/>
      <c r="CL65" s="1048"/>
      <c r="CM65" s="1046"/>
      <c r="CN65" s="1047"/>
      <c r="CO65" s="1047"/>
      <c r="CP65" s="1047"/>
      <c r="CQ65" s="1048"/>
      <c r="CR65" s="1046"/>
      <c r="CS65" s="1047"/>
      <c r="CT65" s="1047"/>
      <c r="CU65" s="1047"/>
      <c r="CV65" s="1048"/>
      <c r="CW65" s="1046"/>
      <c r="CX65" s="1047"/>
      <c r="CY65" s="1047"/>
      <c r="CZ65" s="1047"/>
      <c r="DA65" s="1048"/>
      <c r="DB65" s="1046"/>
      <c r="DC65" s="1047"/>
      <c r="DD65" s="1047"/>
      <c r="DE65" s="1047"/>
      <c r="DF65" s="1048"/>
      <c r="DG65" s="1046"/>
      <c r="DH65" s="1047"/>
      <c r="DI65" s="1047"/>
      <c r="DJ65" s="1047"/>
      <c r="DK65" s="1048"/>
      <c r="DL65" s="1046"/>
      <c r="DM65" s="1047"/>
      <c r="DN65" s="1047"/>
      <c r="DO65" s="1047"/>
      <c r="DP65" s="1048"/>
      <c r="DQ65" s="1046"/>
      <c r="DR65" s="1047"/>
      <c r="DS65" s="1047"/>
      <c r="DT65" s="1047"/>
      <c r="DU65" s="1048"/>
      <c r="DV65" s="1049"/>
      <c r="DW65" s="1050"/>
      <c r="DX65" s="1050"/>
      <c r="DY65" s="1050"/>
      <c r="DZ65" s="1051"/>
      <c r="EA65" s="248"/>
    </row>
    <row r="66" spans="1:131" s="249" customFormat="1" ht="26.25" customHeight="1" x14ac:dyDescent="0.15">
      <c r="A66" s="1052" t="s">
        <v>421</v>
      </c>
      <c r="B66" s="1053"/>
      <c r="C66" s="1053"/>
      <c r="D66" s="1053"/>
      <c r="E66" s="1053"/>
      <c r="F66" s="1053"/>
      <c r="G66" s="1053"/>
      <c r="H66" s="1053"/>
      <c r="I66" s="1053"/>
      <c r="J66" s="1053"/>
      <c r="K66" s="1053"/>
      <c r="L66" s="1053"/>
      <c r="M66" s="1053"/>
      <c r="N66" s="1053"/>
      <c r="O66" s="1053"/>
      <c r="P66" s="1054"/>
      <c r="Q66" s="1058" t="s">
        <v>395</v>
      </c>
      <c r="R66" s="1059"/>
      <c r="S66" s="1059"/>
      <c r="T66" s="1059"/>
      <c r="U66" s="1060"/>
      <c r="V66" s="1058" t="s">
        <v>422</v>
      </c>
      <c r="W66" s="1059"/>
      <c r="X66" s="1059"/>
      <c r="Y66" s="1059"/>
      <c r="Z66" s="1060"/>
      <c r="AA66" s="1058" t="s">
        <v>423</v>
      </c>
      <c r="AB66" s="1059"/>
      <c r="AC66" s="1059"/>
      <c r="AD66" s="1059"/>
      <c r="AE66" s="1060"/>
      <c r="AF66" s="1064" t="s">
        <v>424</v>
      </c>
      <c r="AG66" s="1065"/>
      <c r="AH66" s="1065"/>
      <c r="AI66" s="1065"/>
      <c r="AJ66" s="1066"/>
      <c r="AK66" s="1058" t="s">
        <v>399</v>
      </c>
      <c r="AL66" s="1053"/>
      <c r="AM66" s="1053"/>
      <c r="AN66" s="1053"/>
      <c r="AO66" s="1054"/>
      <c r="AP66" s="1058" t="s">
        <v>425</v>
      </c>
      <c r="AQ66" s="1059"/>
      <c r="AR66" s="1059"/>
      <c r="AS66" s="1059"/>
      <c r="AT66" s="1060"/>
      <c r="AU66" s="1058" t="s">
        <v>426</v>
      </c>
      <c r="AV66" s="1059"/>
      <c r="AW66" s="1059"/>
      <c r="AX66" s="1059"/>
      <c r="AY66" s="1060"/>
      <c r="AZ66" s="1058" t="s">
        <v>376</v>
      </c>
      <c r="BA66" s="1059"/>
      <c r="BB66" s="1059"/>
      <c r="BC66" s="1059"/>
      <c r="BD66" s="1074"/>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x14ac:dyDescent="0.2">
      <c r="A67" s="1055"/>
      <c r="B67" s="1056"/>
      <c r="C67" s="1056"/>
      <c r="D67" s="1056"/>
      <c r="E67" s="1056"/>
      <c r="F67" s="1056"/>
      <c r="G67" s="1056"/>
      <c r="H67" s="1056"/>
      <c r="I67" s="1056"/>
      <c r="J67" s="1056"/>
      <c r="K67" s="1056"/>
      <c r="L67" s="1056"/>
      <c r="M67" s="1056"/>
      <c r="N67" s="1056"/>
      <c r="O67" s="1056"/>
      <c r="P67" s="1057"/>
      <c r="Q67" s="1061"/>
      <c r="R67" s="1062"/>
      <c r="S67" s="1062"/>
      <c r="T67" s="1062"/>
      <c r="U67" s="1063"/>
      <c r="V67" s="1061"/>
      <c r="W67" s="1062"/>
      <c r="X67" s="1062"/>
      <c r="Y67" s="1062"/>
      <c r="Z67" s="1063"/>
      <c r="AA67" s="1061"/>
      <c r="AB67" s="1062"/>
      <c r="AC67" s="1062"/>
      <c r="AD67" s="1062"/>
      <c r="AE67" s="1063"/>
      <c r="AF67" s="1067"/>
      <c r="AG67" s="1068"/>
      <c r="AH67" s="1068"/>
      <c r="AI67" s="1068"/>
      <c r="AJ67" s="1069"/>
      <c r="AK67" s="1070"/>
      <c r="AL67" s="1056"/>
      <c r="AM67" s="1056"/>
      <c r="AN67" s="1056"/>
      <c r="AO67" s="1057"/>
      <c r="AP67" s="1061"/>
      <c r="AQ67" s="1062"/>
      <c r="AR67" s="1062"/>
      <c r="AS67" s="1062"/>
      <c r="AT67" s="1063"/>
      <c r="AU67" s="1061"/>
      <c r="AV67" s="1062"/>
      <c r="AW67" s="1062"/>
      <c r="AX67" s="1062"/>
      <c r="AY67" s="1063"/>
      <c r="AZ67" s="1061"/>
      <c r="BA67" s="1062"/>
      <c r="BB67" s="1062"/>
      <c r="BC67" s="1062"/>
      <c r="BD67" s="1075"/>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x14ac:dyDescent="0.15">
      <c r="A68" s="260">
        <v>1</v>
      </c>
      <c r="B68" s="1042" t="s">
        <v>592</v>
      </c>
      <c r="C68" s="1043"/>
      <c r="D68" s="1043"/>
      <c r="E68" s="1043"/>
      <c r="F68" s="1043"/>
      <c r="G68" s="1043"/>
      <c r="H68" s="1043"/>
      <c r="I68" s="1043"/>
      <c r="J68" s="1043"/>
      <c r="K68" s="1043"/>
      <c r="L68" s="1043"/>
      <c r="M68" s="1043"/>
      <c r="N68" s="1043"/>
      <c r="O68" s="1043"/>
      <c r="P68" s="1044"/>
      <c r="Q68" s="1045">
        <v>7328</v>
      </c>
      <c r="R68" s="1039"/>
      <c r="S68" s="1039"/>
      <c r="T68" s="1039"/>
      <c r="U68" s="1039"/>
      <c r="V68" s="1039">
        <v>6372</v>
      </c>
      <c r="W68" s="1039"/>
      <c r="X68" s="1039"/>
      <c r="Y68" s="1039"/>
      <c r="Z68" s="1039"/>
      <c r="AA68" s="1039">
        <v>956</v>
      </c>
      <c r="AB68" s="1039"/>
      <c r="AC68" s="1039"/>
      <c r="AD68" s="1039"/>
      <c r="AE68" s="1039"/>
      <c r="AF68" s="1039">
        <v>956</v>
      </c>
      <c r="AG68" s="1039"/>
      <c r="AH68" s="1039"/>
      <c r="AI68" s="1039"/>
      <c r="AJ68" s="1039"/>
      <c r="AK68" s="1039">
        <v>12</v>
      </c>
      <c r="AL68" s="1039"/>
      <c r="AM68" s="1039"/>
      <c r="AN68" s="1039"/>
      <c r="AO68" s="1039"/>
      <c r="AP68" s="1039">
        <v>0</v>
      </c>
      <c r="AQ68" s="1039"/>
      <c r="AR68" s="1039"/>
      <c r="AS68" s="1039"/>
      <c r="AT68" s="1039"/>
      <c r="AU68" s="1039"/>
      <c r="AV68" s="1039"/>
      <c r="AW68" s="1039"/>
      <c r="AX68" s="1039"/>
      <c r="AY68" s="1039"/>
      <c r="AZ68" s="1040"/>
      <c r="BA68" s="1040"/>
      <c r="BB68" s="1040"/>
      <c r="BC68" s="1040"/>
      <c r="BD68" s="1041"/>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x14ac:dyDescent="0.15">
      <c r="A69" s="263">
        <v>2</v>
      </c>
      <c r="B69" s="1031" t="s">
        <v>593</v>
      </c>
      <c r="C69" s="1032"/>
      <c r="D69" s="1032"/>
      <c r="E69" s="1032"/>
      <c r="F69" s="1032"/>
      <c r="G69" s="1032"/>
      <c r="H69" s="1032"/>
      <c r="I69" s="1032"/>
      <c r="J69" s="1032"/>
      <c r="K69" s="1032"/>
      <c r="L69" s="1032"/>
      <c r="M69" s="1032"/>
      <c r="N69" s="1032"/>
      <c r="O69" s="1032"/>
      <c r="P69" s="1033"/>
      <c r="Q69" s="1034">
        <v>126</v>
      </c>
      <c r="R69" s="1028"/>
      <c r="S69" s="1028"/>
      <c r="T69" s="1028"/>
      <c r="U69" s="1028"/>
      <c r="V69" s="1028">
        <v>123</v>
      </c>
      <c r="W69" s="1028"/>
      <c r="X69" s="1028"/>
      <c r="Y69" s="1028"/>
      <c r="Z69" s="1028"/>
      <c r="AA69" s="1028">
        <v>3</v>
      </c>
      <c r="AB69" s="1028"/>
      <c r="AC69" s="1028"/>
      <c r="AD69" s="1028"/>
      <c r="AE69" s="1028"/>
      <c r="AF69" s="1028">
        <v>3</v>
      </c>
      <c r="AG69" s="1028"/>
      <c r="AH69" s="1028"/>
      <c r="AI69" s="1028"/>
      <c r="AJ69" s="1028"/>
      <c r="AK69" s="1028">
        <v>26</v>
      </c>
      <c r="AL69" s="1028"/>
      <c r="AM69" s="1028"/>
      <c r="AN69" s="1028"/>
      <c r="AO69" s="1028"/>
      <c r="AP69" s="1028">
        <v>0</v>
      </c>
      <c r="AQ69" s="1028"/>
      <c r="AR69" s="1028"/>
      <c r="AS69" s="1028"/>
      <c r="AT69" s="1028"/>
      <c r="AU69" s="1028"/>
      <c r="AV69" s="1028"/>
      <c r="AW69" s="1028"/>
      <c r="AX69" s="1028"/>
      <c r="AY69" s="1028"/>
      <c r="AZ69" s="1029"/>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x14ac:dyDescent="0.15">
      <c r="A70" s="263">
        <v>3</v>
      </c>
      <c r="B70" s="1031" t="s">
        <v>594</v>
      </c>
      <c r="C70" s="1032"/>
      <c r="D70" s="1032"/>
      <c r="E70" s="1032"/>
      <c r="F70" s="1032"/>
      <c r="G70" s="1032"/>
      <c r="H70" s="1032"/>
      <c r="I70" s="1032"/>
      <c r="J70" s="1032"/>
      <c r="K70" s="1032"/>
      <c r="L70" s="1032"/>
      <c r="M70" s="1032"/>
      <c r="N70" s="1032"/>
      <c r="O70" s="1032"/>
      <c r="P70" s="1033"/>
      <c r="Q70" s="1034">
        <v>1744</v>
      </c>
      <c r="R70" s="1028"/>
      <c r="S70" s="1028"/>
      <c r="T70" s="1028"/>
      <c r="U70" s="1028"/>
      <c r="V70" s="1028">
        <v>1631</v>
      </c>
      <c r="W70" s="1028"/>
      <c r="X70" s="1028"/>
      <c r="Y70" s="1028"/>
      <c r="Z70" s="1028"/>
      <c r="AA70" s="1028">
        <v>113</v>
      </c>
      <c r="AB70" s="1028"/>
      <c r="AC70" s="1028"/>
      <c r="AD70" s="1028"/>
      <c r="AE70" s="1028"/>
      <c r="AF70" s="1028">
        <v>113</v>
      </c>
      <c r="AG70" s="1028"/>
      <c r="AH70" s="1028"/>
      <c r="AI70" s="1028"/>
      <c r="AJ70" s="1028"/>
      <c r="AK70" s="1028">
        <v>71</v>
      </c>
      <c r="AL70" s="1028"/>
      <c r="AM70" s="1028"/>
      <c r="AN70" s="1028"/>
      <c r="AO70" s="1028"/>
      <c r="AP70" s="1028">
        <v>978</v>
      </c>
      <c r="AQ70" s="1028"/>
      <c r="AR70" s="1028"/>
      <c r="AS70" s="1028"/>
      <c r="AT70" s="1028"/>
      <c r="AU70" s="1028">
        <v>725</v>
      </c>
      <c r="AV70" s="1028"/>
      <c r="AW70" s="1028"/>
      <c r="AX70" s="1028"/>
      <c r="AY70" s="1028"/>
      <c r="AZ70" s="1029"/>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x14ac:dyDescent="0.15">
      <c r="A71" s="263">
        <v>4</v>
      </c>
      <c r="B71" s="1031" t="s">
        <v>595</v>
      </c>
      <c r="C71" s="1032"/>
      <c r="D71" s="1032"/>
      <c r="E71" s="1032"/>
      <c r="F71" s="1032"/>
      <c r="G71" s="1032"/>
      <c r="H71" s="1032"/>
      <c r="I71" s="1032"/>
      <c r="J71" s="1032"/>
      <c r="K71" s="1032"/>
      <c r="L71" s="1032"/>
      <c r="M71" s="1032"/>
      <c r="N71" s="1032"/>
      <c r="O71" s="1032"/>
      <c r="P71" s="1033"/>
      <c r="Q71" s="1034">
        <v>276</v>
      </c>
      <c r="R71" s="1028"/>
      <c r="S71" s="1028"/>
      <c r="T71" s="1028"/>
      <c r="U71" s="1028"/>
      <c r="V71" s="1028">
        <v>247</v>
      </c>
      <c r="W71" s="1028"/>
      <c r="X71" s="1028"/>
      <c r="Y71" s="1028"/>
      <c r="Z71" s="1028"/>
      <c r="AA71" s="1028">
        <v>29</v>
      </c>
      <c r="AB71" s="1028"/>
      <c r="AC71" s="1028"/>
      <c r="AD71" s="1028"/>
      <c r="AE71" s="1028"/>
      <c r="AF71" s="1028">
        <v>29</v>
      </c>
      <c r="AG71" s="1028"/>
      <c r="AH71" s="1028"/>
      <c r="AI71" s="1028"/>
      <c r="AJ71" s="1028"/>
      <c r="AK71" s="1028">
        <v>55</v>
      </c>
      <c r="AL71" s="1028"/>
      <c r="AM71" s="1028"/>
      <c r="AN71" s="1028"/>
      <c r="AO71" s="1028"/>
      <c r="AP71" s="1028">
        <v>0</v>
      </c>
      <c r="AQ71" s="1028"/>
      <c r="AR71" s="1028"/>
      <c r="AS71" s="1028"/>
      <c r="AT71" s="1028"/>
      <c r="AU71" s="1028"/>
      <c r="AV71" s="1028"/>
      <c r="AW71" s="1028"/>
      <c r="AX71" s="1028"/>
      <c r="AY71" s="1028"/>
      <c r="AZ71" s="1029"/>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x14ac:dyDescent="0.15">
      <c r="A72" s="263">
        <v>5</v>
      </c>
      <c r="B72" s="1031" t="s">
        <v>596</v>
      </c>
      <c r="C72" s="1032"/>
      <c r="D72" s="1032"/>
      <c r="E72" s="1032"/>
      <c r="F72" s="1032"/>
      <c r="G72" s="1032"/>
      <c r="H72" s="1032"/>
      <c r="I72" s="1032"/>
      <c r="J72" s="1032"/>
      <c r="K72" s="1032"/>
      <c r="L72" s="1032"/>
      <c r="M72" s="1032"/>
      <c r="N72" s="1032"/>
      <c r="O72" s="1032"/>
      <c r="P72" s="1033"/>
      <c r="Q72" s="1034">
        <v>61</v>
      </c>
      <c r="R72" s="1028"/>
      <c r="S72" s="1028"/>
      <c r="T72" s="1028"/>
      <c r="U72" s="1028"/>
      <c r="V72" s="1028">
        <v>55</v>
      </c>
      <c r="W72" s="1028"/>
      <c r="X72" s="1028"/>
      <c r="Y72" s="1028"/>
      <c r="Z72" s="1028"/>
      <c r="AA72" s="1028">
        <v>6</v>
      </c>
      <c r="AB72" s="1028"/>
      <c r="AC72" s="1028"/>
      <c r="AD72" s="1028"/>
      <c r="AE72" s="1028"/>
      <c r="AF72" s="1028">
        <v>6</v>
      </c>
      <c r="AG72" s="1028"/>
      <c r="AH72" s="1028"/>
      <c r="AI72" s="1028"/>
      <c r="AJ72" s="1028"/>
      <c r="AK72" s="1028">
        <v>5</v>
      </c>
      <c r="AL72" s="1028"/>
      <c r="AM72" s="1028"/>
      <c r="AN72" s="1028"/>
      <c r="AO72" s="1028"/>
      <c r="AP72" s="1028">
        <v>0</v>
      </c>
      <c r="AQ72" s="1028"/>
      <c r="AR72" s="1028"/>
      <c r="AS72" s="1028"/>
      <c r="AT72" s="1028"/>
      <c r="AU72" s="1028"/>
      <c r="AV72" s="1028"/>
      <c r="AW72" s="1028"/>
      <c r="AX72" s="1028"/>
      <c r="AY72" s="1028"/>
      <c r="AZ72" s="1029"/>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x14ac:dyDescent="0.15">
      <c r="A73" s="263">
        <v>6</v>
      </c>
      <c r="B73" s="1031" t="s">
        <v>597</v>
      </c>
      <c r="C73" s="1032"/>
      <c r="D73" s="1032"/>
      <c r="E73" s="1032"/>
      <c r="F73" s="1032"/>
      <c r="G73" s="1032"/>
      <c r="H73" s="1032"/>
      <c r="I73" s="1032"/>
      <c r="J73" s="1032"/>
      <c r="K73" s="1032"/>
      <c r="L73" s="1032"/>
      <c r="M73" s="1032"/>
      <c r="N73" s="1032"/>
      <c r="O73" s="1032"/>
      <c r="P73" s="1033"/>
      <c r="Q73" s="1034">
        <v>121</v>
      </c>
      <c r="R73" s="1028"/>
      <c r="S73" s="1028"/>
      <c r="T73" s="1028"/>
      <c r="U73" s="1028"/>
      <c r="V73" s="1028">
        <v>112</v>
      </c>
      <c r="W73" s="1028"/>
      <c r="X73" s="1028"/>
      <c r="Y73" s="1028"/>
      <c r="Z73" s="1028"/>
      <c r="AA73" s="1028">
        <v>8</v>
      </c>
      <c r="AB73" s="1028"/>
      <c r="AC73" s="1028"/>
      <c r="AD73" s="1028"/>
      <c r="AE73" s="1028"/>
      <c r="AF73" s="1028">
        <v>8</v>
      </c>
      <c r="AG73" s="1028"/>
      <c r="AH73" s="1028"/>
      <c r="AI73" s="1028"/>
      <c r="AJ73" s="1028"/>
      <c r="AK73" s="1028">
        <v>11</v>
      </c>
      <c r="AL73" s="1028"/>
      <c r="AM73" s="1028"/>
      <c r="AN73" s="1028"/>
      <c r="AO73" s="1028"/>
      <c r="AP73" s="1028">
        <v>0</v>
      </c>
      <c r="AQ73" s="1028"/>
      <c r="AR73" s="1028"/>
      <c r="AS73" s="1028"/>
      <c r="AT73" s="1028"/>
      <c r="AU73" s="1028"/>
      <c r="AV73" s="1028"/>
      <c r="AW73" s="1028"/>
      <c r="AX73" s="1028"/>
      <c r="AY73" s="1028"/>
      <c r="AZ73" s="1029"/>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x14ac:dyDescent="0.15">
      <c r="A74" s="263">
        <v>7</v>
      </c>
      <c r="B74" s="1031" t="s">
        <v>598</v>
      </c>
      <c r="C74" s="1032"/>
      <c r="D74" s="1032"/>
      <c r="E74" s="1032"/>
      <c r="F74" s="1032"/>
      <c r="G74" s="1032"/>
      <c r="H74" s="1032"/>
      <c r="I74" s="1032"/>
      <c r="J74" s="1032"/>
      <c r="K74" s="1032"/>
      <c r="L74" s="1032"/>
      <c r="M74" s="1032"/>
      <c r="N74" s="1032"/>
      <c r="O74" s="1032"/>
      <c r="P74" s="1033"/>
      <c r="Q74" s="1034">
        <v>178</v>
      </c>
      <c r="R74" s="1028"/>
      <c r="S74" s="1028"/>
      <c r="T74" s="1028"/>
      <c r="U74" s="1028"/>
      <c r="V74" s="1028">
        <v>173</v>
      </c>
      <c r="W74" s="1028"/>
      <c r="X74" s="1028"/>
      <c r="Y74" s="1028"/>
      <c r="Z74" s="1028"/>
      <c r="AA74" s="1028">
        <v>5</v>
      </c>
      <c r="AB74" s="1028"/>
      <c r="AC74" s="1028"/>
      <c r="AD74" s="1028"/>
      <c r="AE74" s="1028"/>
      <c r="AF74" s="1028">
        <v>5</v>
      </c>
      <c r="AG74" s="1028"/>
      <c r="AH74" s="1028"/>
      <c r="AI74" s="1028"/>
      <c r="AJ74" s="1028"/>
      <c r="AK74" s="1028">
        <v>0</v>
      </c>
      <c r="AL74" s="1028"/>
      <c r="AM74" s="1028"/>
      <c r="AN74" s="1028"/>
      <c r="AO74" s="1028"/>
      <c r="AP74" s="1028">
        <v>7</v>
      </c>
      <c r="AQ74" s="1028"/>
      <c r="AR74" s="1028"/>
      <c r="AS74" s="1028"/>
      <c r="AT74" s="1028"/>
      <c r="AU74" s="1028">
        <v>5</v>
      </c>
      <c r="AV74" s="1028"/>
      <c r="AW74" s="1028"/>
      <c r="AX74" s="1028"/>
      <c r="AY74" s="1028"/>
      <c r="AZ74" s="1029"/>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x14ac:dyDescent="0.15">
      <c r="A75" s="263">
        <v>8</v>
      </c>
      <c r="B75" s="1031" t="s">
        <v>599</v>
      </c>
      <c r="C75" s="1032"/>
      <c r="D75" s="1032"/>
      <c r="E75" s="1032"/>
      <c r="F75" s="1032"/>
      <c r="G75" s="1032"/>
      <c r="H75" s="1032"/>
      <c r="I75" s="1032"/>
      <c r="J75" s="1032"/>
      <c r="K75" s="1032"/>
      <c r="L75" s="1032"/>
      <c r="M75" s="1032"/>
      <c r="N75" s="1032"/>
      <c r="O75" s="1032"/>
      <c r="P75" s="1033"/>
      <c r="Q75" s="1035">
        <v>595</v>
      </c>
      <c r="R75" s="1036"/>
      <c r="S75" s="1036"/>
      <c r="T75" s="1036"/>
      <c r="U75" s="1037"/>
      <c r="V75" s="1038">
        <v>578</v>
      </c>
      <c r="W75" s="1036"/>
      <c r="X75" s="1036"/>
      <c r="Y75" s="1036"/>
      <c r="Z75" s="1037"/>
      <c r="AA75" s="1038">
        <v>17</v>
      </c>
      <c r="AB75" s="1036"/>
      <c r="AC75" s="1036"/>
      <c r="AD75" s="1036"/>
      <c r="AE75" s="1037"/>
      <c r="AF75" s="1038">
        <v>17</v>
      </c>
      <c r="AG75" s="1036"/>
      <c r="AH75" s="1036"/>
      <c r="AI75" s="1036"/>
      <c r="AJ75" s="1037"/>
      <c r="AK75" s="1038">
        <v>0</v>
      </c>
      <c r="AL75" s="1036"/>
      <c r="AM75" s="1036"/>
      <c r="AN75" s="1036"/>
      <c r="AO75" s="1037"/>
      <c r="AP75" s="1038">
        <v>244</v>
      </c>
      <c r="AQ75" s="1036"/>
      <c r="AR75" s="1036"/>
      <c r="AS75" s="1036"/>
      <c r="AT75" s="1037"/>
      <c r="AU75" s="1038">
        <v>90</v>
      </c>
      <c r="AV75" s="1036"/>
      <c r="AW75" s="1036"/>
      <c r="AX75" s="1036"/>
      <c r="AY75" s="1037"/>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x14ac:dyDescent="0.15">
      <c r="A76" s="263">
        <v>9</v>
      </c>
      <c r="B76" s="1031" t="s">
        <v>600</v>
      </c>
      <c r="C76" s="1032"/>
      <c r="D76" s="1032"/>
      <c r="E76" s="1032"/>
      <c r="F76" s="1032"/>
      <c r="G76" s="1032"/>
      <c r="H76" s="1032"/>
      <c r="I76" s="1032"/>
      <c r="J76" s="1032"/>
      <c r="K76" s="1032"/>
      <c r="L76" s="1032"/>
      <c r="M76" s="1032"/>
      <c r="N76" s="1032"/>
      <c r="O76" s="1032"/>
      <c r="P76" s="1033"/>
      <c r="Q76" s="1035">
        <v>349</v>
      </c>
      <c r="R76" s="1036"/>
      <c r="S76" s="1036"/>
      <c r="T76" s="1036"/>
      <c r="U76" s="1037"/>
      <c r="V76" s="1038">
        <v>351</v>
      </c>
      <c r="W76" s="1036"/>
      <c r="X76" s="1036"/>
      <c r="Y76" s="1036"/>
      <c r="Z76" s="1037"/>
      <c r="AA76" s="1038">
        <v>8</v>
      </c>
      <c r="AB76" s="1036"/>
      <c r="AC76" s="1036"/>
      <c r="AD76" s="1036"/>
      <c r="AE76" s="1037"/>
      <c r="AF76" s="1038">
        <v>8</v>
      </c>
      <c r="AG76" s="1036"/>
      <c r="AH76" s="1036"/>
      <c r="AI76" s="1036"/>
      <c r="AJ76" s="1037"/>
      <c r="AK76" s="1038">
        <v>0</v>
      </c>
      <c r="AL76" s="1036"/>
      <c r="AM76" s="1036"/>
      <c r="AN76" s="1036"/>
      <c r="AO76" s="1037"/>
      <c r="AP76" s="1038">
        <v>0</v>
      </c>
      <c r="AQ76" s="1036"/>
      <c r="AR76" s="1036"/>
      <c r="AS76" s="1036"/>
      <c r="AT76" s="1037"/>
      <c r="AU76" s="1038"/>
      <c r="AV76" s="1036"/>
      <c r="AW76" s="1036"/>
      <c r="AX76" s="1036"/>
      <c r="AY76" s="1037"/>
      <c r="AZ76" s="1029"/>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x14ac:dyDescent="0.15">
      <c r="A77" s="263">
        <v>10</v>
      </c>
      <c r="B77" s="1031" t="s">
        <v>601</v>
      </c>
      <c r="C77" s="1032"/>
      <c r="D77" s="1032"/>
      <c r="E77" s="1032"/>
      <c r="F77" s="1032"/>
      <c r="G77" s="1032"/>
      <c r="H77" s="1032"/>
      <c r="I77" s="1032"/>
      <c r="J77" s="1032"/>
      <c r="K77" s="1032"/>
      <c r="L77" s="1032"/>
      <c r="M77" s="1032"/>
      <c r="N77" s="1032"/>
      <c r="O77" s="1032"/>
      <c r="P77" s="1033"/>
      <c r="Q77" s="1035">
        <v>152261</v>
      </c>
      <c r="R77" s="1036"/>
      <c r="S77" s="1036"/>
      <c r="T77" s="1036"/>
      <c r="U77" s="1037"/>
      <c r="V77" s="1038">
        <v>145343</v>
      </c>
      <c r="W77" s="1036"/>
      <c r="X77" s="1036"/>
      <c r="Y77" s="1036"/>
      <c r="Z77" s="1037"/>
      <c r="AA77" s="1038">
        <v>6917</v>
      </c>
      <c r="AB77" s="1036"/>
      <c r="AC77" s="1036"/>
      <c r="AD77" s="1036"/>
      <c r="AE77" s="1037"/>
      <c r="AF77" s="1038">
        <v>6917</v>
      </c>
      <c r="AG77" s="1036"/>
      <c r="AH77" s="1036"/>
      <c r="AI77" s="1036"/>
      <c r="AJ77" s="1037"/>
      <c r="AK77" s="1038">
        <v>20</v>
      </c>
      <c r="AL77" s="1036"/>
      <c r="AM77" s="1036"/>
      <c r="AN77" s="1036"/>
      <c r="AO77" s="1037"/>
      <c r="AP77" s="1038">
        <v>0</v>
      </c>
      <c r="AQ77" s="1036"/>
      <c r="AR77" s="1036"/>
      <c r="AS77" s="1036"/>
      <c r="AT77" s="1037"/>
      <c r="AU77" s="1038"/>
      <c r="AV77" s="1036"/>
      <c r="AW77" s="1036"/>
      <c r="AX77" s="1036"/>
      <c r="AY77" s="1037"/>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x14ac:dyDescent="0.15">
      <c r="A78" s="263">
        <v>11</v>
      </c>
      <c r="B78" s="1031"/>
      <c r="C78" s="1032"/>
      <c r="D78" s="1032"/>
      <c r="E78" s="1032"/>
      <c r="F78" s="1032"/>
      <c r="G78" s="1032"/>
      <c r="H78" s="1032"/>
      <c r="I78" s="1032"/>
      <c r="J78" s="1032"/>
      <c r="K78" s="1032"/>
      <c r="L78" s="1032"/>
      <c r="M78" s="1032"/>
      <c r="N78" s="1032"/>
      <c r="O78" s="1032"/>
      <c r="P78" s="1033"/>
      <c r="Q78" s="1034"/>
      <c r="R78" s="1028"/>
      <c r="S78" s="1028"/>
      <c r="T78" s="1028"/>
      <c r="U78" s="1028"/>
      <c r="V78" s="1028"/>
      <c r="W78" s="1028"/>
      <c r="X78" s="1028"/>
      <c r="Y78" s="1028"/>
      <c r="Z78" s="1028"/>
      <c r="AA78" s="1028"/>
      <c r="AB78" s="1028"/>
      <c r="AC78" s="1028"/>
      <c r="AD78" s="1028"/>
      <c r="AE78" s="1028"/>
      <c r="AF78" s="1028"/>
      <c r="AG78" s="1028"/>
      <c r="AH78" s="1028"/>
      <c r="AI78" s="1028"/>
      <c r="AJ78" s="1028"/>
      <c r="AK78" s="1028"/>
      <c r="AL78" s="1028"/>
      <c r="AM78" s="1028"/>
      <c r="AN78" s="1028"/>
      <c r="AO78" s="1028"/>
      <c r="AP78" s="1028"/>
      <c r="AQ78" s="1028"/>
      <c r="AR78" s="1028"/>
      <c r="AS78" s="1028"/>
      <c r="AT78" s="1028"/>
      <c r="AU78" s="1028"/>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x14ac:dyDescent="0.15">
      <c r="A79" s="263">
        <v>12</v>
      </c>
      <c r="B79" s="1031"/>
      <c r="C79" s="1032"/>
      <c r="D79" s="1032"/>
      <c r="E79" s="1032"/>
      <c r="F79" s="1032"/>
      <c r="G79" s="1032"/>
      <c r="H79" s="1032"/>
      <c r="I79" s="1032"/>
      <c r="J79" s="1032"/>
      <c r="K79" s="1032"/>
      <c r="L79" s="1032"/>
      <c r="M79" s="1032"/>
      <c r="N79" s="1032"/>
      <c r="O79" s="1032"/>
      <c r="P79" s="1033"/>
      <c r="Q79" s="1034"/>
      <c r="R79" s="1028"/>
      <c r="S79" s="1028"/>
      <c r="T79" s="1028"/>
      <c r="U79" s="1028"/>
      <c r="V79" s="1028"/>
      <c r="W79" s="1028"/>
      <c r="X79" s="1028"/>
      <c r="Y79" s="1028"/>
      <c r="Z79" s="1028"/>
      <c r="AA79" s="1028"/>
      <c r="AB79" s="1028"/>
      <c r="AC79" s="1028"/>
      <c r="AD79" s="1028"/>
      <c r="AE79" s="1028"/>
      <c r="AF79" s="1028"/>
      <c r="AG79" s="1028"/>
      <c r="AH79" s="1028"/>
      <c r="AI79" s="1028"/>
      <c r="AJ79" s="1028"/>
      <c r="AK79" s="1028"/>
      <c r="AL79" s="1028"/>
      <c r="AM79" s="1028"/>
      <c r="AN79" s="1028"/>
      <c r="AO79" s="1028"/>
      <c r="AP79" s="1028"/>
      <c r="AQ79" s="1028"/>
      <c r="AR79" s="1028"/>
      <c r="AS79" s="1028"/>
      <c r="AT79" s="1028"/>
      <c r="AU79" s="1028"/>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x14ac:dyDescent="0.15">
      <c r="A80" s="263">
        <v>13</v>
      </c>
      <c r="B80" s="1031"/>
      <c r="C80" s="1032"/>
      <c r="D80" s="1032"/>
      <c r="E80" s="1032"/>
      <c r="F80" s="1032"/>
      <c r="G80" s="1032"/>
      <c r="H80" s="1032"/>
      <c r="I80" s="1032"/>
      <c r="J80" s="1032"/>
      <c r="K80" s="1032"/>
      <c r="L80" s="1032"/>
      <c r="M80" s="1032"/>
      <c r="N80" s="1032"/>
      <c r="O80" s="1032"/>
      <c r="P80" s="1033"/>
      <c r="Q80" s="1034"/>
      <c r="R80" s="1028"/>
      <c r="S80" s="1028"/>
      <c r="T80" s="1028"/>
      <c r="U80" s="1028"/>
      <c r="V80" s="1028"/>
      <c r="W80" s="1028"/>
      <c r="X80" s="1028"/>
      <c r="Y80" s="1028"/>
      <c r="Z80" s="1028"/>
      <c r="AA80" s="1028"/>
      <c r="AB80" s="1028"/>
      <c r="AC80" s="1028"/>
      <c r="AD80" s="1028"/>
      <c r="AE80" s="1028"/>
      <c r="AF80" s="1028"/>
      <c r="AG80" s="1028"/>
      <c r="AH80" s="1028"/>
      <c r="AI80" s="1028"/>
      <c r="AJ80" s="1028"/>
      <c r="AK80" s="1028"/>
      <c r="AL80" s="1028"/>
      <c r="AM80" s="1028"/>
      <c r="AN80" s="1028"/>
      <c r="AO80" s="1028"/>
      <c r="AP80" s="1028"/>
      <c r="AQ80" s="1028"/>
      <c r="AR80" s="1028"/>
      <c r="AS80" s="1028"/>
      <c r="AT80" s="1028"/>
      <c r="AU80" s="1028"/>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x14ac:dyDescent="0.15">
      <c r="A81" s="263">
        <v>14</v>
      </c>
      <c r="B81" s="1031"/>
      <c r="C81" s="1032"/>
      <c r="D81" s="1032"/>
      <c r="E81" s="1032"/>
      <c r="F81" s="1032"/>
      <c r="G81" s="1032"/>
      <c r="H81" s="1032"/>
      <c r="I81" s="1032"/>
      <c r="J81" s="1032"/>
      <c r="K81" s="1032"/>
      <c r="L81" s="1032"/>
      <c r="M81" s="1032"/>
      <c r="N81" s="1032"/>
      <c r="O81" s="1032"/>
      <c r="P81" s="1033"/>
      <c r="Q81" s="1034"/>
      <c r="R81" s="1028"/>
      <c r="S81" s="1028"/>
      <c r="T81" s="1028"/>
      <c r="U81" s="1028"/>
      <c r="V81" s="1028"/>
      <c r="W81" s="1028"/>
      <c r="X81" s="1028"/>
      <c r="Y81" s="1028"/>
      <c r="Z81" s="1028"/>
      <c r="AA81" s="1028"/>
      <c r="AB81" s="1028"/>
      <c r="AC81" s="1028"/>
      <c r="AD81" s="1028"/>
      <c r="AE81" s="1028"/>
      <c r="AF81" s="1028"/>
      <c r="AG81" s="1028"/>
      <c r="AH81" s="1028"/>
      <c r="AI81" s="1028"/>
      <c r="AJ81" s="1028"/>
      <c r="AK81" s="1028"/>
      <c r="AL81" s="1028"/>
      <c r="AM81" s="1028"/>
      <c r="AN81" s="1028"/>
      <c r="AO81" s="1028"/>
      <c r="AP81" s="1028"/>
      <c r="AQ81" s="1028"/>
      <c r="AR81" s="1028"/>
      <c r="AS81" s="1028"/>
      <c r="AT81" s="1028"/>
      <c r="AU81" s="1028"/>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x14ac:dyDescent="0.15">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x14ac:dyDescent="0.15">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x14ac:dyDescent="0.15">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x14ac:dyDescent="0.15">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x14ac:dyDescent="0.15">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x14ac:dyDescent="0.15">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x14ac:dyDescent="0.2">
      <c r="A88" s="266" t="s">
        <v>391</v>
      </c>
      <c r="B88" s="1001" t="s">
        <v>427</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v>8062</v>
      </c>
      <c r="AG88" s="1016"/>
      <c r="AH88" s="1016"/>
      <c r="AI88" s="1016"/>
      <c r="AJ88" s="1016"/>
      <c r="AK88" s="1020"/>
      <c r="AL88" s="1020"/>
      <c r="AM88" s="1020"/>
      <c r="AN88" s="1020"/>
      <c r="AO88" s="1020"/>
      <c r="AP88" s="1016">
        <v>1229</v>
      </c>
      <c r="AQ88" s="1016"/>
      <c r="AR88" s="1016"/>
      <c r="AS88" s="1016"/>
      <c r="AT88" s="1016"/>
      <c r="AU88" s="1016">
        <v>820</v>
      </c>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391</v>
      </c>
      <c r="BR102" s="1001" t="s">
        <v>428</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v>100</v>
      </c>
      <c r="CS102" s="1008"/>
      <c r="CT102" s="1008"/>
      <c r="CU102" s="1008"/>
      <c r="CV102" s="1009"/>
      <c r="CW102" s="1007"/>
      <c r="CX102" s="1008"/>
      <c r="CY102" s="1008"/>
      <c r="CZ102" s="1008"/>
      <c r="DA102" s="1009"/>
      <c r="DB102" s="1007"/>
      <c r="DC102" s="1008"/>
      <c r="DD102" s="1008"/>
      <c r="DE102" s="1008"/>
      <c r="DF102" s="1009"/>
      <c r="DG102" s="1007"/>
      <c r="DH102" s="1008"/>
      <c r="DI102" s="1008"/>
      <c r="DJ102" s="1008"/>
      <c r="DK102" s="1009"/>
      <c r="DL102" s="1007"/>
      <c r="DM102" s="1008"/>
      <c r="DN102" s="1008"/>
      <c r="DO102" s="1008"/>
      <c r="DP102" s="1009"/>
      <c r="DQ102" s="1007"/>
      <c r="DR102" s="1008"/>
      <c r="DS102" s="1008"/>
      <c r="DT102" s="1008"/>
      <c r="DU102" s="1009"/>
      <c r="DV102" s="990"/>
      <c r="DW102" s="991"/>
      <c r="DX102" s="991"/>
      <c r="DY102" s="991"/>
      <c r="DZ102" s="992"/>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429</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430</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431</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432</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95" t="s">
        <v>433</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434</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x14ac:dyDescent="0.15">
      <c r="A109" s="950" t="s">
        <v>435</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436</v>
      </c>
      <c r="AB109" s="951"/>
      <c r="AC109" s="951"/>
      <c r="AD109" s="951"/>
      <c r="AE109" s="952"/>
      <c r="AF109" s="953" t="s">
        <v>437</v>
      </c>
      <c r="AG109" s="951"/>
      <c r="AH109" s="951"/>
      <c r="AI109" s="951"/>
      <c r="AJ109" s="952"/>
      <c r="AK109" s="953" t="s">
        <v>304</v>
      </c>
      <c r="AL109" s="951"/>
      <c r="AM109" s="951"/>
      <c r="AN109" s="951"/>
      <c r="AO109" s="952"/>
      <c r="AP109" s="953" t="s">
        <v>438</v>
      </c>
      <c r="AQ109" s="951"/>
      <c r="AR109" s="951"/>
      <c r="AS109" s="951"/>
      <c r="AT109" s="982"/>
      <c r="AU109" s="950" t="s">
        <v>435</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436</v>
      </c>
      <c r="BR109" s="951"/>
      <c r="BS109" s="951"/>
      <c r="BT109" s="951"/>
      <c r="BU109" s="952"/>
      <c r="BV109" s="953" t="s">
        <v>437</v>
      </c>
      <c r="BW109" s="951"/>
      <c r="BX109" s="951"/>
      <c r="BY109" s="951"/>
      <c r="BZ109" s="952"/>
      <c r="CA109" s="953" t="s">
        <v>304</v>
      </c>
      <c r="CB109" s="951"/>
      <c r="CC109" s="951"/>
      <c r="CD109" s="951"/>
      <c r="CE109" s="952"/>
      <c r="CF109" s="989" t="s">
        <v>438</v>
      </c>
      <c r="CG109" s="989"/>
      <c r="CH109" s="989"/>
      <c r="CI109" s="989"/>
      <c r="CJ109" s="989"/>
      <c r="CK109" s="953" t="s">
        <v>439</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436</v>
      </c>
      <c r="DH109" s="951"/>
      <c r="DI109" s="951"/>
      <c r="DJ109" s="951"/>
      <c r="DK109" s="952"/>
      <c r="DL109" s="953" t="s">
        <v>437</v>
      </c>
      <c r="DM109" s="951"/>
      <c r="DN109" s="951"/>
      <c r="DO109" s="951"/>
      <c r="DP109" s="952"/>
      <c r="DQ109" s="953" t="s">
        <v>304</v>
      </c>
      <c r="DR109" s="951"/>
      <c r="DS109" s="951"/>
      <c r="DT109" s="951"/>
      <c r="DU109" s="952"/>
      <c r="DV109" s="953" t="s">
        <v>438</v>
      </c>
      <c r="DW109" s="951"/>
      <c r="DX109" s="951"/>
      <c r="DY109" s="951"/>
      <c r="DZ109" s="982"/>
    </row>
    <row r="110" spans="1:131" s="248" customFormat="1" ht="26.25" customHeight="1" x14ac:dyDescent="0.15">
      <c r="A110" s="853" t="s">
        <v>440</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3816927</v>
      </c>
      <c r="AB110" s="944"/>
      <c r="AC110" s="944"/>
      <c r="AD110" s="944"/>
      <c r="AE110" s="945"/>
      <c r="AF110" s="946">
        <v>3759205</v>
      </c>
      <c r="AG110" s="944"/>
      <c r="AH110" s="944"/>
      <c r="AI110" s="944"/>
      <c r="AJ110" s="945"/>
      <c r="AK110" s="946">
        <v>3697938</v>
      </c>
      <c r="AL110" s="944"/>
      <c r="AM110" s="944"/>
      <c r="AN110" s="944"/>
      <c r="AO110" s="945"/>
      <c r="AP110" s="947">
        <v>27.3</v>
      </c>
      <c r="AQ110" s="948"/>
      <c r="AR110" s="948"/>
      <c r="AS110" s="948"/>
      <c r="AT110" s="949"/>
      <c r="AU110" s="983" t="s">
        <v>73</v>
      </c>
      <c r="AV110" s="984"/>
      <c r="AW110" s="984"/>
      <c r="AX110" s="984"/>
      <c r="AY110" s="984"/>
      <c r="AZ110" s="909" t="s">
        <v>441</v>
      </c>
      <c r="BA110" s="854"/>
      <c r="BB110" s="854"/>
      <c r="BC110" s="854"/>
      <c r="BD110" s="854"/>
      <c r="BE110" s="854"/>
      <c r="BF110" s="854"/>
      <c r="BG110" s="854"/>
      <c r="BH110" s="854"/>
      <c r="BI110" s="854"/>
      <c r="BJ110" s="854"/>
      <c r="BK110" s="854"/>
      <c r="BL110" s="854"/>
      <c r="BM110" s="854"/>
      <c r="BN110" s="854"/>
      <c r="BO110" s="854"/>
      <c r="BP110" s="855"/>
      <c r="BQ110" s="910">
        <v>32787830</v>
      </c>
      <c r="BR110" s="891"/>
      <c r="BS110" s="891"/>
      <c r="BT110" s="891"/>
      <c r="BU110" s="891"/>
      <c r="BV110" s="891">
        <v>31255051</v>
      </c>
      <c r="BW110" s="891"/>
      <c r="BX110" s="891"/>
      <c r="BY110" s="891"/>
      <c r="BZ110" s="891"/>
      <c r="CA110" s="891">
        <v>29983418</v>
      </c>
      <c r="CB110" s="891"/>
      <c r="CC110" s="891"/>
      <c r="CD110" s="891"/>
      <c r="CE110" s="891"/>
      <c r="CF110" s="915">
        <v>221</v>
      </c>
      <c r="CG110" s="916"/>
      <c r="CH110" s="916"/>
      <c r="CI110" s="916"/>
      <c r="CJ110" s="916"/>
      <c r="CK110" s="979" t="s">
        <v>442</v>
      </c>
      <c r="CL110" s="865"/>
      <c r="CM110" s="940" t="s">
        <v>443</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t="s">
        <v>138</v>
      </c>
      <c r="DH110" s="891"/>
      <c r="DI110" s="891"/>
      <c r="DJ110" s="891"/>
      <c r="DK110" s="891"/>
      <c r="DL110" s="891" t="s">
        <v>444</v>
      </c>
      <c r="DM110" s="891"/>
      <c r="DN110" s="891"/>
      <c r="DO110" s="891"/>
      <c r="DP110" s="891"/>
      <c r="DQ110" s="891" t="s">
        <v>138</v>
      </c>
      <c r="DR110" s="891"/>
      <c r="DS110" s="891"/>
      <c r="DT110" s="891"/>
      <c r="DU110" s="891"/>
      <c r="DV110" s="892" t="s">
        <v>138</v>
      </c>
      <c r="DW110" s="892"/>
      <c r="DX110" s="892"/>
      <c r="DY110" s="892"/>
      <c r="DZ110" s="893"/>
    </row>
    <row r="111" spans="1:131" s="248" customFormat="1" ht="26.25" customHeight="1" x14ac:dyDescent="0.15">
      <c r="A111" s="820" t="s">
        <v>445</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138</v>
      </c>
      <c r="AB111" s="972"/>
      <c r="AC111" s="972"/>
      <c r="AD111" s="972"/>
      <c r="AE111" s="973"/>
      <c r="AF111" s="974" t="s">
        <v>138</v>
      </c>
      <c r="AG111" s="972"/>
      <c r="AH111" s="972"/>
      <c r="AI111" s="972"/>
      <c r="AJ111" s="973"/>
      <c r="AK111" s="974" t="s">
        <v>138</v>
      </c>
      <c r="AL111" s="972"/>
      <c r="AM111" s="972"/>
      <c r="AN111" s="972"/>
      <c r="AO111" s="973"/>
      <c r="AP111" s="975" t="s">
        <v>444</v>
      </c>
      <c r="AQ111" s="976"/>
      <c r="AR111" s="976"/>
      <c r="AS111" s="976"/>
      <c r="AT111" s="977"/>
      <c r="AU111" s="985"/>
      <c r="AV111" s="986"/>
      <c r="AW111" s="986"/>
      <c r="AX111" s="986"/>
      <c r="AY111" s="986"/>
      <c r="AZ111" s="861" t="s">
        <v>446</v>
      </c>
      <c r="BA111" s="796"/>
      <c r="BB111" s="796"/>
      <c r="BC111" s="796"/>
      <c r="BD111" s="796"/>
      <c r="BE111" s="796"/>
      <c r="BF111" s="796"/>
      <c r="BG111" s="796"/>
      <c r="BH111" s="796"/>
      <c r="BI111" s="796"/>
      <c r="BJ111" s="796"/>
      <c r="BK111" s="796"/>
      <c r="BL111" s="796"/>
      <c r="BM111" s="796"/>
      <c r="BN111" s="796"/>
      <c r="BO111" s="796"/>
      <c r="BP111" s="797"/>
      <c r="BQ111" s="862" t="s">
        <v>138</v>
      </c>
      <c r="BR111" s="863"/>
      <c r="BS111" s="863"/>
      <c r="BT111" s="863"/>
      <c r="BU111" s="863"/>
      <c r="BV111" s="863" t="s">
        <v>447</v>
      </c>
      <c r="BW111" s="863"/>
      <c r="BX111" s="863"/>
      <c r="BY111" s="863"/>
      <c r="BZ111" s="863"/>
      <c r="CA111" s="863" t="s">
        <v>138</v>
      </c>
      <c r="CB111" s="863"/>
      <c r="CC111" s="863"/>
      <c r="CD111" s="863"/>
      <c r="CE111" s="863"/>
      <c r="CF111" s="924" t="s">
        <v>138</v>
      </c>
      <c r="CG111" s="925"/>
      <c r="CH111" s="925"/>
      <c r="CI111" s="925"/>
      <c r="CJ111" s="925"/>
      <c r="CK111" s="980"/>
      <c r="CL111" s="867"/>
      <c r="CM111" s="870" t="s">
        <v>448</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t="s">
        <v>447</v>
      </c>
      <c r="DH111" s="863"/>
      <c r="DI111" s="863"/>
      <c r="DJ111" s="863"/>
      <c r="DK111" s="863"/>
      <c r="DL111" s="863" t="s">
        <v>447</v>
      </c>
      <c r="DM111" s="863"/>
      <c r="DN111" s="863"/>
      <c r="DO111" s="863"/>
      <c r="DP111" s="863"/>
      <c r="DQ111" s="863" t="s">
        <v>138</v>
      </c>
      <c r="DR111" s="863"/>
      <c r="DS111" s="863"/>
      <c r="DT111" s="863"/>
      <c r="DU111" s="863"/>
      <c r="DV111" s="840" t="s">
        <v>138</v>
      </c>
      <c r="DW111" s="840"/>
      <c r="DX111" s="840"/>
      <c r="DY111" s="840"/>
      <c r="DZ111" s="841"/>
    </row>
    <row r="112" spans="1:131" s="248" customFormat="1" ht="26.25" customHeight="1" x14ac:dyDescent="0.15">
      <c r="A112" s="965" t="s">
        <v>449</v>
      </c>
      <c r="B112" s="966"/>
      <c r="C112" s="796" t="s">
        <v>450</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t="s">
        <v>138</v>
      </c>
      <c r="AB112" s="826"/>
      <c r="AC112" s="826"/>
      <c r="AD112" s="826"/>
      <c r="AE112" s="827"/>
      <c r="AF112" s="828" t="s">
        <v>138</v>
      </c>
      <c r="AG112" s="826"/>
      <c r="AH112" s="826"/>
      <c r="AI112" s="826"/>
      <c r="AJ112" s="827"/>
      <c r="AK112" s="828" t="s">
        <v>138</v>
      </c>
      <c r="AL112" s="826"/>
      <c r="AM112" s="826"/>
      <c r="AN112" s="826"/>
      <c r="AO112" s="827"/>
      <c r="AP112" s="873" t="s">
        <v>138</v>
      </c>
      <c r="AQ112" s="874"/>
      <c r="AR112" s="874"/>
      <c r="AS112" s="874"/>
      <c r="AT112" s="875"/>
      <c r="AU112" s="985"/>
      <c r="AV112" s="986"/>
      <c r="AW112" s="986"/>
      <c r="AX112" s="986"/>
      <c r="AY112" s="986"/>
      <c r="AZ112" s="861" t="s">
        <v>451</v>
      </c>
      <c r="BA112" s="796"/>
      <c r="BB112" s="796"/>
      <c r="BC112" s="796"/>
      <c r="BD112" s="796"/>
      <c r="BE112" s="796"/>
      <c r="BF112" s="796"/>
      <c r="BG112" s="796"/>
      <c r="BH112" s="796"/>
      <c r="BI112" s="796"/>
      <c r="BJ112" s="796"/>
      <c r="BK112" s="796"/>
      <c r="BL112" s="796"/>
      <c r="BM112" s="796"/>
      <c r="BN112" s="796"/>
      <c r="BO112" s="796"/>
      <c r="BP112" s="797"/>
      <c r="BQ112" s="862">
        <v>14477746</v>
      </c>
      <c r="BR112" s="863"/>
      <c r="BS112" s="863"/>
      <c r="BT112" s="863"/>
      <c r="BU112" s="863"/>
      <c r="BV112" s="863">
        <v>14349378</v>
      </c>
      <c r="BW112" s="863"/>
      <c r="BX112" s="863"/>
      <c r="BY112" s="863"/>
      <c r="BZ112" s="863"/>
      <c r="CA112" s="863">
        <v>13232707</v>
      </c>
      <c r="CB112" s="863"/>
      <c r="CC112" s="863"/>
      <c r="CD112" s="863"/>
      <c r="CE112" s="863"/>
      <c r="CF112" s="924">
        <v>97.5</v>
      </c>
      <c r="CG112" s="925"/>
      <c r="CH112" s="925"/>
      <c r="CI112" s="925"/>
      <c r="CJ112" s="925"/>
      <c r="CK112" s="980"/>
      <c r="CL112" s="867"/>
      <c r="CM112" s="870" t="s">
        <v>452</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t="s">
        <v>138</v>
      </c>
      <c r="DH112" s="863"/>
      <c r="DI112" s="863"/>
      <c r="DJ112" s="863"/>
      <c r="DK112" s="863"/>
      <c r="DL112" s="863" t="s">
        <v>138</v>
      </c>
      <c r="DM112" s="863"/>
      <c r="DN112" s="863"/>
      <c r="DO112" s="863"/>
      <c r="DP112" s="863"/>
      <c r="DQ112" s="863" t="s">
        <v>138</v>
      </c>
      <c r="DR112" s="863"/>
      <c r="DS112" s="863"/>
      <c r="DT112" s="863"/>
      <c r="DU112" s="863"/>
      <c r="DV112" s="840" t="s">
        <v>138</v>
      </c>
      <c r="DW112" s="840"/>
      <c r="DX112" s="840"/>
      <c r="DY112" s="840"/>
      <c r="DZ112" s="841"/>
    </row>
    <row r="113" spans="1:130" s="248" customFormat="1" ht="26.25" customHeight="1" x14ac:dyDescent="0.15">
      <c r="A113" s="967"/>
      <c r="B113" s="968"/>
      <c r="C113" s="796" t="s">
        <v>453</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1175001</v>
      </c>
      <c r="AB113" s="972"/>
      <c r="AC113" s="972"/>
      <c r="AD113" s="972"/>
      <c r="AE113" s="973"/>
      <c r="AF113" s="974">
        <v>1163112</v>
      </c>
      <c r="AG113" s="972"/>
      <c r="AH113" s="972"/>
      <c r="AI113" s="972"/>
      <c r="AJ113" s="973"/>
      <c r="AK113" s="974">
        <v>1108597</v>
      </c>
      <c r="AL113" s="972"/>
      <c r="AM113" s="972"/>
      <c r="AN113" s="972"/>
      <c r="AO113" s="973"/>
      <c r="AP113" s="975">
        <v>8.1999999999999993</v>
      </c>
      <c r="AQ113" s="976"/>
      <c r="AR113" s="976"/>
      <c r="AS113" s="976"/>
      <c r="AT113" s="977"/>
      <c r="AU113" s="985"/>
      <c r="AV113" s="986"/>
      <c r="AW113" s="986"/>
      <c r="AX113" s="986"/>
      <c r="AY113" s="986"/>
      <c r="AZ113" s="861" t="s">
        <v>454</v>
      </c>
      <c r="BA113" s="796"/>
      <c r="BB113" s="796"/>
      <c r="BC113" s="796"/>
      <c r="BD113" s="796"/>
      <c r="BE113" s="796"/>
      <c r="BF113" s="796"/>
      <c r="BG113" s="796"/>
      <c r="BH113" s="796"/>
      <c r="BI113" s="796"/>
      <c r="BJ113" s="796"/>
      <c r="BK113" s="796"/>
      <c r="BL113" s="796"/>
      <c r="BM113" s="796"/>
      <c r="BN113" s="796"/>
      <c r="BO113" s="796"/>
      <c r="BP113" s="797"/>
      <c r="BQ113" s="862">
        <v>1343802</v>
      </c>
      <c r="BR113" s="863"/>
      <c r="BS113" s="863"/>
      <c r="BT113" s="863"/>
      <c r="BU113" s="863"/>
      <c r="BV113" s="863">
        <v>1078021</v>
      </c>
      <c r="BW113" s="863"/>
      <c r="BX113" s="863"/>
      <c r="BY113" s="863"/>
      <c r="BZ113" s="863"/>
      <c r="CA113" s="863">
        <v>819421</v>
      </c>
      <c r="CB113" s="863"/>
      <c r="CC113" s="863"/>
      <c r="CD113" s="863"/>
      <c r="CE113" s="863"/>
      <c r="CF113" s="924">
        <v>6</v>
      </c>
      <c r="CG113" s="925"/>
      <c r="CH113" s="925"/>
      <c r="CI113" s="925"/>
      <c r="CJ113" s="925"/>
      <c r="CK113" s="980"/>
      <c r="CL113" s="867"/>
      <c r="CM113" s="870" t="s">
        <v>455</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138</v>
      </c>
      <c r="DH113" s="826"/>
      <c r="DI113" s="826"/>
      <c r="DJ113" s="826"/>
      <c r="DK113" s="827"/>
      <c r="DL113" s="828" t="s">
        <v>138</v>
      </c>
      <c r="DM113" s="826"/>
      <c r="DN113" s="826"/>
      <c r="DO113" s="826"/>
      <c r="DP113" s="827"/>
      <c r="DQ113" s="828" t="s">
        <v>138</v>
      </c>
      <c r="DR113" s="826"/>
      <c r="DS113" s="826"/>
      <c r="DT113" s="826"/>
      <c r="DU113" s="827"/>
      <c r="DV113" s="873" t="s">
        <v>138</v>
      </c>
      <c r="DW113" s="874"/>
      <c r="DX113" s="874"/>
      <c r="DY113" s="874"/>
      <c r="DZ113" s="875"/>
    </row>
    <row r="114" spans="1:130" s="248" customFormat="1" ht="26.25" customHeight="1" x14ac:dyDescent="0.15">
      <c r="A114" s="967"/>
      <c r="B114" s="968"/>
      <c r="C114" s="796" t="s">
        <v>456</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v>227045</v>
      </c>
      <c r="AB114" s="826"/>
      <c r="AC114" s="826"/>
      <c r="AD114" s="826"/>
      <c r="AE114" s="827"/>
      <c r="AF114" s="828">
        <v>231677</v>
      </c>
      <c r="AG114" s="826"/>
      <c r="AH114" s="826"/>
      <c r="AI114" s="826"/>
      <c r="AJ114" s="827"/>
      <c r="AK114" s="828">
        <v>190001</v>
      </c>
      <c r="AL114" s="826"/>
      <c r="AM114" s="826"/>
      <c r="AN114" s="826"/>
      <c r="AO114" s="827"/>
      <c r="AP114" s="873">
        <v>1.4</v>
      </c>
      <c r="AQ114" s="874"/>
      <c r="AR114" s="874"/>
      <c r="AS114" s="874"/>
      <c r="AT114" s="875"/>
      <c r="AU114" s="985"/>
      <c r="AV114" s="986"/>
      <c r="AW114" s="986"/>
      <c r="AX114" s="986"/>
      <c r="AY114" s="986"/>
      <c r="AZ114" s="861" t="s">
        <v>457</v>
      </c>
      <c r="BA114" s="796"/>
      <c r="BB114" s="796"/>
      <c r="BC114" s="796"/>
      <c r="BD114" s="796"/>
      <c r="BE114" s="796"/>
      <c r="BF114" s="796"/>
      <c r="BG114" s="796"/>
      <c r="BH114" s="796"/>
      <c r="BI114" s="796"/>
      <c r="BJ114" s="796"/>
      <c r="BK114" s="796"/>
      <c r="BL114" s="796"/>
      <c r="BM114" s="796"/>
      <c r="BN114" s="796"/>
      <c r="BO114" s="796"/>
      <c r="BP114" s="797"/>
      <c r="BQ114" s="862">
        <v>4148984</v>
      </c>
      <c r="BR114" s="863"/>
      <c r="BS114" s="863"/>
      <c r="BT114" s="863"/>
      <c r="BU114" s="863"/>
      <c r="BV114" s="863">
        <v>4278867</v>
      </c>
      <c r="BW114" s="863"/>
      <c r="BX114" s="863"/>
      <c r="BY114" s="863"/>
      <c r="BZ114" s="863"/>
      <c r="CA114" s="863">
        <v>4229074</v>
      </c>
      <c r="CB114" s="863"/>
      <c r="CC114" s="863"/>
      <c r="CD114" s="863"/>
      <c r="CE114" s="863"/>
      <c r="CF114" s="924">
        <v>31.2</v>
      </c>
      <c r="CG114" s="925"/>
      <c r="CH114" s="925"/>
      <c r="CI114" s="925"/>
      <c r="CJ114" s="925"/>
      <c r="CK114" s="980"/>
      <c r="CL114" s="867"/>
      <c r="CM114" s="870" t="s">
        <v>458</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138</v>
      </c>
      <c r="DH114" s="826"/>
      <c r="DI114" s="826"/>
      <c r="DJ114" s="826"/>
      <c r="DK114" s="827"/>
      <c r="DL114" s="828" t="s">
        <v>138</v>
      </c>
      <c r="DM114" s="826"/>
      <c r="DN114" s="826"/>
      <c r="DO114" s="826"/>
      <c r="DP114" s="827"/>
      <c r="DQ114" s="828" t="s">
        <v>138</v>
      </c>
      <c r="DR114" s="826"/>
      <c r="DS114" s="826"/>
      <c r="DT114" s="826"/>
      <c r="DU114" s="827"/>
      <c r="DV114" s="873" t="s">
        <v>138</v>
      </c>
      <c r="DW114" s="874"/>
      <c r="DX114" s="874"/>
      <c r="DY114" s="874"/>
      <c r="DZ114" s="875"/>
    </row>
    <row r="115" spans="1:130" s="248" customFormat="1" ht="26.25" customHeight="1" x14ac:dyDescent="0.15">
      <c r="A115" s="967"/>
      <c r="B115" s="968"/>
      <c r="C115" s="796" t="s">
        <v>459</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t="s">
        <v>138</v>
      </c>
      <c r="AB115" s="972"/>
      <c r="AC115" s="972"/>
      <c r="AD115" s="972"/>
      <c r="AE115" s="973"/>
      <c r="AF115" s="974" t="s">
        <v>138</v>
      </c>
      <c r="AG115" s="972"/>
      <c r="AH115" s="972"/>
      <c r="AI115" s="972"/>
      <c r="AJ115" s="973"/>
      <c r="AK115" s="974" t="s">
        <v>138</v>
      </c>
      <c r="AL115" s="972"/>
      <c r="AM115" s="972"/>
      <c r="AN115" s="972"/>
      <c r="AO115" s="973"/>
      <c r="AP115" s="975" t="s">
        <v>138</v>
      </c>
      <c r="AQ115" s="976"/>
      <c r="AR115" s="976"/>
      <c r="AS115" s="976"/>
      <c r="AT115" s="977"/>
      <c r="AU115" s="985"/>
      <c r="AV115" s="986"/>
      <c r="AW115" s="986"/>
      <c r="AX115" s="986"/>
      <c r="AY115" s="986"/>
      <c r="AZ115" s="861" t="s">
        <v>460</v>
      </c>
      <c r="BA115" s="796"/>
      <c r="BB115" s="796"/>
      <c r="BC115" s="796"/>
      <c r="BD115" s="796"/>
      <c r="BE115" s="796"/>
      <c r="BF115" s="796"/>
      <c r="BG115" s="796"/>
      <c r="BH115" s="796"/>
      <c r="BI115" s="796"/>
      <c r="BJ115" s="796"/>
      <c r="BK115" s="796"/>
      <c r="BL115" s="796"/>
      <c r="BM115" s="796"/>
      <c r="BN115" s="796"/>
      <c r="BO115" s="796"/>
      <c r="BP115" s="797"/>
      <c r="BQ115" s="862" t="s">
        <v>138</v>
      </c>
      <c r="BR115" s="863"/>
      <c r="BS115" s="863"/>
      <c r="BT115" s="863"/>
      <c r="BU115" s="863"/>
      <c r="BV115" s="863" t="s">
        <v>138</v>
      </c>
      <c r="BW115" s="863"/>
      <c r="BX115" s="863"/>
      <c r="BY115" s="863"/>
      <c r="BZ115" s="863"/>
      <c r="CA115" s="863" t="s">
        <v>138</v>
      </c>
      <c r="CB115" s="863"/>
      <c r="CC115" s="863"/>
      <c r="CD115" s="863"/>
      <c r="CE115" s="863"/>
      <c r="CF115" s="924" t="s">
        <v>138</v>
      </c>
      <c r="CG115" s="925"/>
      <c r="CH115" s="925"/>
      <c r="CI115" s="925"/>
      <c r="CJ115" s="925"/>
      <c r="CK115" s="980"/>
      <c r="CL115" s="867"/>
      <c r="CM115" s="861" t="s">
        <v>461</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t="s">
        <v>138</v>
      </c>
      <c r="DH115" s="826"/>
      <c r="DI115" s="826"/>
      <c r="DJ115" s="826"/>
      <c r="DK115" s="827"/>
      <c r="DL115" s="828" t="s">
        <v>138</v>
      </c>
      <c r="DM115" s="826"/>
      <c r="DN115" s="826"/>
      <c r="DO115" s="826"/>
      <c r="DP115" s="827"/>
      <c r="DQ115" s="828" t="s">
        <v>138</v>
      </c>
      <c r="DR115" s="826"/>
      <c r="DS115" s="826"/>
      <c r="DT115" s="826"/>
      <c r="DU115" s="827"/>
      <c r="DV115" s="873" t="s">
        <v>138</v>
      </c>
      <c r="DW115" s="874"/>
      <c r="DX115" s="874"/>
      <c r="DY115" s="874"/>
      <c r="DZ115" s="875"/>
    </row>
    <row r="116" spans="1:130" s="248" customFormat="1" ht="26.25" customHeight="1" x14ac:dyDescent="0.15">
      <c r="A116" s="969"/>
      <c r="B116" s="970"/>
      <c r="C116" s="929" t="s">
        <v>462</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v>453</v>
      </c>
      <c r="AB116" s="826"/>
      <c r="AC116" s="826"/>
      <c r="AD116" s="826"/>
      <c r="AE116" s="827"/>
      <c r="AF116" s="828">
        <v>132</v>
      </c>
      <c r="AG116" s="826"/>
      <c r="AH116" s="826"/>
      <c r="AI116" s="826"/>
      <c r="AJ116" s="827"/>
      <c r="AK116" s="828">
        <v>219</v>
      </c>
      <c r="AL116" s="826"/>
      <c r="AM116" s="826"/>
      <c r="AN116" s="826"/>
      <c r="AO116" s="827"/>
      <c r="AP116" s="873">
        <v>0</v>
      </c>
      <c r="AQ116" s="874"/>
      <c r="AR116" s="874"/>
      <c r="AS116" s="874"/>
      <c r="AT116" s="875"/>
      <c r="AU116" s="985"/>
      <c r="AV116" s="986"/>
      <c r="AW116" s="986"/>
      <c r="AX116" s="986"/>
      <c r="AY116" s="986"/>
      <c r="AZ116" s="912" t="s">
        <v>463</v>
      </c>
      <c r="BA116" s="913"/>
      <c r="BB116" s="913"/>
      <c r="BC116" s="913"/>
      <c r="BD116" s="913"/>
      <c r="BE116" s="913"/>
      <c r="BF116" s="913"/>
      <c r="BG116" s="913"/>
      <c r="BH116" s="913"/>
      <c r="BI116" s="913"/>
      <c r="BJ116" s="913"/>
      <c r="BK116" s="913"/>
      <c r="BL116" s="913"/>
      <c r="BM116" s="913"/>
      <c r="BN116" s="913"/>
      <c r="BO116" s="913"/>
      <c r="BP116" s="914"/>
      <c r="BQ116" s="862" t="s">
        <v>138</v>
      </c>
      <c r="BR116" s="863"/>
      <c r="BS116" s="863"/>
      <c r="BT116" s="863"/>
      <c r="BU116" s="863"/>
      <c r="BV116" s="863" t="s">
        <v>447</v>
      </c>
      <c r="BW116" s="863"/>
      <c r="BX116" s="863"/>
      <c r="BY116" s="863"/>
      <c r="BZ116" s="863"/>
      <c r="CA116" s="863" t="s">
        <v>138</v>
      </c>
      <c r="CB116" s="863"/>
      <c r="CC116" s="863"/>
      <c r="CD116" s="863"/>
      <c r="CE116" s="863"/>
      <c r="CF116" s="924" t="s">
        <v>138</v>
      </c>
      <c r="CG116" s="925"/>
      <c r="CH116" s="925"/>
      <c r="CI116" s="925"/>
      <c r="CJ116" s="925"/>
      <c r="CK116" s="980"/>
      <c r="CL116" s="867"/>
      <c r="CM116" s="870" t="s">
        <v>464</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t="s">
        <v>447</v>
      </c>
      <c r="DH116" s="826"/>
      <c r="DI116" s="826"/>
      <c r="DJ116" s="826"/>
      <c r="DK116" s="827"/>
      <c r="DL116" s="828" t="s">
        <v>447</v>
      </c>
      <c r="DM116" s="826"/>
      <c r="DN116" s="826"/>
      <c r="DO116" s="826"/>
      <c r="DP116" s="827"/>
      <c r="DQ116" s="828" t="s">
        <v>138</v>
      </c>
      <c r="DR116" s="826"/>
      <c r="DS116" s="826"/>
      <c r="DT116" s="826"/>
      <c r="DU116" s="827"/>
      <c r="DV116" s="873" t="s">
        <v>138</v>
      </c>
      <c r="DW116" s="874"/>
      <c r="DX116" s="874"/>
      <c r="DY116" s="874"/>
      <c r="DZ116" s="875"/>
    </row>
    <row r="117" spans="1:130" s="248" customFormat="1" ht="26.25" customHeight="1" x14ac:dyDescent="0.15">
      <c r="A117" s="950" t="s">
        <v>187</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465</v>
      </c>
      <c r="Z117" s="952"/>
      <c r="AA117" s="957">
        <v>5219426</v>
      </c>
      <c r="AB117" s="958"/>
      <c r="AC117" s="958"/>
      <c r="AD117" s="958"/>
      <c r="AE117" s="959"/>
      <c r="AF117" s="960">
        <v>5154126</v>
      </c>
      <c r="AG117" s="958"/>
      <c r="AH117" s="958"/>
      <c r="AI117" s="958"/>
      <c r="AJ117" s="959"/>
      <c r="AK117" s="960">
        <v>4996755</v>
      </c>
      <c r="AL117" s="958"/>
      <c r="AM117" s="958"/>
      <c r="AN117" s="958"/>
      <c r="AO117" s="959"/>
      <c r="AP117" s="961"/>
      <c r="AQ117" s="962"/>
      <c r="AR117" s="962"/>
      <c r="AS117" s="962"/>
      <c r="AT117" s="963"/>
      <c r="AU117" s="985"/>
      <c r="AV117" s="986"/>
      <c r="AW117" s="986"/>
      <c r="AX117" s="986"/>
      <c r="AY117" s="986"/>
      <c r="AZ117" s="912" t="s">
        <v>466</v>
      </c>
      <c r="BA117" s="913"/>
      <c r="BB117" s="913"/>
      <c r="BC117" s="913"/>
      <c r="BD117" s="913"/>
      <c r="BE117" s="913"/>
      <c r="BF117" s="913"/>
      <c r="BG117" s="913"/>
      <c r="BH117" s="913"/>
      <c r="BI117" s="913"/>
      <c r="BJ117" s="913"/>
      <c r="BK117" s="913"/>
      <c r="BL117" s="913"/>
      <c r="BM117" s="913"/>
      <c r="BN117" s="913"/>
      <c r="BO117" s="913"/>
      <c r="BP117" s="914"/>
      <c r="BQ117" s="862" t="s">
        <v>138</v>
      </c>
      <c r="BR117" s="863"/>
      <c r="BS117" s="863"/>
      <c r="BT117" s="863"/>
      <c r="BU117" s="863"/>
      <c r="BV117" s="863" t="s">
        <v>138</v>
      </c>
      <c r="BW117" s="863"/>
      <c r="BX117" s="863"/>
      <c r="BY117" s="863"/>
      <c r="BZ117" s="863"/>
      <c r="CA117" s="863" t="s">
        <v>138</v>
      </c>
      <c r="CB117" s="863"/>
      <c r="CC117" s="863"/>
      <c r="CD117" s="863"/>
      <c r="CE117" s="863"/>
      <c r="CF117" s="924" t="s">
        <v>138</v>
      </c>
      <c r="CG117" s="925"/>
      <c r="CH117" s="925"/>
      <c r="CI117" s="925"/>
      <c r="CJ117" s="925"/>
      <c r="CK117" s="980"/>
      <c r="CL117" s="867"/>
      <c r="CM117" s="870" t="s">
        <v>467</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447</v>
      </c>
      <c r="DH117" s="826"/>
      <c r="DI117" s="826"/>
      <c r="DJ117" s="826"/>
      <c r="DK117" s="827"/>
      <c r="DL117" s="828" t="s">
        <v>138</v>
      </c>
      <c r="DM117" s="826"/>
      <c r="DN117" s="826"/>
      <c r="DO117" s="826"/>
      <c r="DP117" s="827"/>
      <c r="DQ117" s="828" t="s">
        <v>138</v>
      </c>
      <c r="DR117" s="826"/>
      <c r="DS117" s="826"/>
      <c r="DT117" s="826"/>
      <c r="DU117" s="827"/>
      <c r="DV117" s="873" t="s">
        <v>138</v>
      </c>
      <c r="DW117" s="874"/>
      <c r="DX117" s="874"/>
      <c r="DY117" s="874"/>
      <c r="DZ117" s="875"/>
    </row>
    <row r="118" spans="1:130" s="248" customFormat="1" ht="26.25" customHeight="1" x14ac:dyDescent="0.15">
      <c r="A118" s="950" t="s">
        <v>439</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436</v>
      </c>
      <c r="AB118" s="951"/>
      <c r="AC118" s="951"/>
      <c r="AD118" s="951"/>
      <c r="AE118" s="952"/>
      <c r="AF118" s="953" t="s">
        <v>437</v>
      </c>
      <c r="AG118" s="951"/>
      <c r="AH118" s="951"/>
      <c r="AI118" s="951"/>
      <c r="AJ118" s="952"/>
      <c r="AK118" s="953" t="s">
        <v>304</v>
      </c>
      <c r="AL118" s="951"/>
      <c r="AM118" s="951"/>
      <c r="AN118" s="951"/>
      <c r="AO118" s="952"/>
      <c r="AP118" s="954" t="s">
        <v>438</v>
      </c>
      <c r="AQ118" s="955"/>
      <c r="AR118" s="955"/>
      <c r="AS118" s="955"/>
      <c r="AT118" s="956"/>
      <c r="AU118" s="985"/>
      <c r="AV118" s="986"/>
      <c r="AW118" s="986"/>
      <c r="AX118" s="986"/>
      <c r="AY118" s="986"/>
      <c r="AZ118" s="928" t="s">
        <v>468</v>
      </c>
      <c r="BA118" s="929"/>
      <c r="BB118" s="929"/>
      <c r="BC118" s="929"/>
      <c r="BD118" s="929"/>
      <c r="BE118" s="929"/>
      <c r="BF118" s="929"/>
      <c r="BG118" s="929"/>
      <c r="BH118" s="929"/>
      <c r="BI118" s="929"/>
      <c r="BJ118" s="929"/>
      <c r="BK118" s="929"/>
      <c r="BL118" s="929"/>
      <c r="BM118" s="929"/>
      <c r="BN118" s="929"/>
      <c r="BO118" s="929"/>
      <c r="BP118" s="930"/>
      <c r="BQ118" s="931" t="s">
        <v>138</v>
      </c>
      <c r="BR118" s="894"/>
      <c r="BS118" s="894"/>
      <c r="BT118" s="894"/>
      <c r="BU118" s="894"/>
      <c r="BV118" s="894" t="s">
        <v>138</v>
      </c>
      <c r="BW118" s="894"/>
      <c r="BX118" s="894"/>
      <c r="BY118" s="894"/>
      <c r="BZ118" s="894"/>
      <c r="CA118" s="894" t="s">
        <v>138</v>
      </c>
      <c r="CB118" s="894"/>
      <c r="CC118" s="894"/>
      <c r="CD118" s="894"/>
      <c r="CE118" s="894"/>
      <c r="CF118" s="924" t="s">
        <v>138</v>
      </c>
      <c r="CG118" s="925"/>
      <c r="CH118" s="925"/>
      <c r="CI118" s="925"/>
      <c r="CJ118" s="925"/>
      <c r="CK118" s="980"/>
      <c r="CL118" s="867"/>
      <c r="CM118" s="870" t="s">
        <v>469</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138</v>
      </c>
      <c r="DH118" s="826"/>
      <c r="DI118" s="826"/>
      <c r="DJ118" s="826"/>
      <c r="DK118" s="827"/>
      <c r="DL118" s="828" t="s">
        <v>138</v>
      </c>
      <c r="DM118" s="826"/>
      <c r="DN118" s="826"/>
      <c r="DO118" s="826"/>
      <c r="DP118" s="827"/>
      <c r="DQ118" s="828" t="s">
        <v>138</v>
      </c>
      <c r="DR118" s="826"/>
      <c r="DS118" s="826"/>
      <c r="DT118" s="826"/>
      <c r="DU118" s="827"/>
      <c r="DV118" s="873" t="s">
        <v>138</v>
      </c>
      <c r="DW118" s="874"/>
      <c r="DX118" s="874"/>
      <c r="DY118" s="874"/>
      <c r="DZ118" s="875"/>
    </row>
    <row r="119" spans="1:130" s="248" customFormat="1" ht="26.25" customHeight="1" x14ac:dyDescent="0.15">
      <c r="A119" s="864" t="s">
        <v>442</v>
      </c>
      <c r="B119" s="865"/>
      <c r="C119" s="940" t="s">
        <v>443</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t="s">
        <v>138</v>
      </c>
      <c r="AB119" s="944"/>
      <c r="AC119" s="944"/>
      <c r="AD119" s="944"/>
      <c r="AE119" s="945"/>
      <c r="AF119" s="946" t="s">
        <v>138</v>
      </c>
      <c r="AG119" s="944"/>
      <c r="AH119" s="944"/>
      <c r="AI119" s="944"/>
      <c r="AJ119" s="945"/>
      <c r="AK119" s="946" t="s">
        <v>138</v>
      </c>
      <c r="AL119" s="944"/>
      <c r="AM119" s="944"/>
      <c r="AN119" s="944"/>
      <c r="AO119" s="945"/>
      <c r="AP119" s="947" t="s">
        <v>138</v>
      </c>
      <c r="AQ119" s="948"/>
      <c r="AR119" s="948"/>
      <c r="AS119" s="948"/>
      <c r="AT119" s="949"/>
      <c r="AU119" s="987"/>
      <c r="AV119" s="988"/>
      <c r="AW119" s="988"/>
      <c r="AX119" s="988"/>
      <c r="AY119" s="988"/>
      <c r="AZ119" s="279" t="s">
        <v>187</v>
      </c>
      <c r="BA119" s="279"/>
      <c r="BB119" s="279"/>
      <c r="BC119" s="279"/>
      <c r="BD119" s="279"/>
      <c r="BE119" s="279"/>
      <c r="BF119" s="279"/>
      <c r="BG119" s="279"/>
      <c r="BH119" s="279"/>
      <c r="BI119" s="279"/>
      <c r="BJ119" s="279"/>
      <c r="BK119" s="279"/>
      <c r="BL119" s="279"/>
      <c r="BM119" s="279"/>
      <c r="BN119" s="279"/>
      <c r="BO119" s="926" t="s">
        <v>470</v>
      </c>
      <c r="BP119" s="927"/>
      <c r="BQ119" s="931">
        <v>52758362</v>
      </c>
      <c r="BR119" s="894"/>
      <c r="BS119" s="894"/>
      <c r="BT119" s="894"/>
      <c r="BU119" s="894"/>
      <c r="BV119" s="894">
        <v>50961317</v>
      </c>
      <c r="BW119" s="894"/>
      <c r="BX119" s="894"/>
      <c r="BY119" s="894"/>
      <c r="BZ119" s="894"/>
      <c r="CA119" s="894">
        <v>48264620</v>
      </c>
      <c r="CB119" s="894"/>
      <c r="CC119" s="894"/>
      <c r="CD119" s="894"/>
      <c r="CE119" s="894"/>
      <c r="CF119" s="792"/>
      <c r="CG119" s="793"/>
      <c r="CH119" s="793"/>
      <c r="CI119" s="793"/>
      <c r="CJ119" s="883"/>
      <c r="CK119" s="981"/>
      <c r="CL119" s="869"/>
      <c r="CM119" s="887" t="s">
        <v>471</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t="s">
        <v>138</v>
      </c>
      <c r="DH119" s="809"/>
      <c r="DI119" s="809"/>
      <c r="DJ119" s="809"/>
      <c r="DK119" s="810"/>
      <c r="DL119" s="811" t="s">
        <v>138</v>
      </c>
      <c r="DM119" s="809"/>
      <c r="DN119" s="809"/>
      <c r="DO119" s="809"/>
      <c r="DP119" s="810"/>
      <c r="DQ119" s="811" t="s">
        <v>138</v>
      </c>
      <c r="DR119" s="809"/>
      <c r="DS119" s="809"/>
      <c r="DT119" s="809"/>
      <c r="DU119" s="810"/>
      <c r="DV119" s="897" t="s">
        <v>138</v>
      </c>
      <c r="DW119" s="898"/>
      <c r="DX119" s="898"/>
      <c r="DY119" s="898"/>
      <c r="DZ119" s="899"/>
    </row>
    <row r="120" spans="1:130" s="248" customFormat="1" ht="26.25" customHeight="1" x14ac:dyDescent="0.15">
      <c r="A120" s="866"/>
      <c r="B120" s="867"/>
      <c r="C120" s="870" t="s">
        <v>448</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138</v>
      </c>
      <c r="AB120" s="826"/>
      <c r="AC120" s="826"/>
      <c r="AD120" s="826"/>
      <c r="AE120" s="827"/>
      <c r="AF120" s="828" t="s">
        <v>138</v>
      </c>
      <c r="AG120" s="826"/>
      <c r="AH120" s="826"/>
      <c r="AI120" s="826"/>
      <c r="AJ120" s="827"/>
      <c r="AK120" s="828" t="s">
        <v>138</v>
      </c>
      <c r="AL120" s="826"/>
      <c r="AM120" s="826"/>
      <c r="AN120" s="826"/>
      <c r="AO120" s="827"/>
      <c r="AP120" s="873" t="s">
        <v>138</v>
      </c>
      <c r="AQ120" s="874"/>
      <c r="AR120" s="874"/>
      <c r="AS120" s="874"/>
      <c r="AT120" s="875"/>
      <c r="AU120" s="932" t="s">
        <v>472</v>
      </c>
      <c r="AV120" s="933"/>
      <c r="AW120" s="933"/>
      <c r="AX120" s="933"/>
      <c r="AY120" s="934"/>
      <c r="AZ120" s="909" t="s">
        <v>473</v>
      </c>
      <c r="BA120" s="854"/>
      <c r="BB120" s="854"/>
      <c r="BC120" s="854"/>
      <c r="BD120" s="854"/>
      <c r="BE120" s="854"/>
      <c r="BF120" s="854"/>
      <c r="BG120" s="854"/>
      <c r="BH120" s="854"/>
      <c r="BI120" s="854"/>
      <c r="BJ120" s="854"/>
      <c r="BK120" s="854"/>
      <c r="BL120" s="854"/>
      <c r="BM120" s="854"/>
      <c r="BN120" s="854"/>
      <c r="BO120" s="854"/>
      <c r="BP120" s="855"/>
      <c r="BQ120" s="910">
        <v>3509930</v>
      </c>
      <c r="BR120" s="891"/>
      <c r="BS120" s="891"/>
      <c r="BT120" s="891"/>
      <c r="BU120" s="891"/>
      <c r="BV120" s="891">
        <v>3967522</v>
      </c>
      <c r="BW120" s="891"/>
      <c r="BX120" s="891"/>
      <c r="BY120" s="891"/>
      <c r="BZ120" s="891"/>
      <c r="CA120" s="891">
        <v>3915457</v>
      </c>
      <c r="CB120" s="891"/>
      <c r="CC120" s="891"/>
      <c r="CD120" s="891"/>
      <c r="CE120" s="891"/>
      <c r="CF120" s="915">
        <v>28.9</v>
      </c>
      <c r="CG120" s="916"/>
      <c r="CH120" s="916"/>
      <c r="CI120" s="916"/>
      <c r="CJ120" s="916"/>
      <c r="CK120" s="917" t="s">
        <v>474</v>
      </c>
      <c r="CL120" s="901"/>
      <c r="CM120" s="901"/>
      <c r="CN120" s="901"/>
      <c r="CO120" s="902"/>
      <c r="CP120" s="921" t="s">
        <v>475</v>
      </c>
      <c r="CQ120" s="922"/>
      <c r="CR120" s="922"/>
      <c r="CS120" s="922"/>
      <c r="CT120" s="922"/>
      <c r="CU120" s="922"/>
      <c r="CV120" s="922"/>
      <c r="CW120" s="922"/>
      <c r="CX120" s="922"/>
      <c r="CY120" s="922"/>
      <c r="CZ120" s="922"/>
      <c r="DA120" s="922"/>
      <c r="DB120" s="922"/>
      <c r="DC120" s="922"/>
      <c r="DD120" s="922"/>
      <c r="DE120" s="922"/>
      <c r="DF120" s="923"/>
      <c r="DG120" s="910" t="s">
        <v>138</v>
      </c>
      <c r="DH120" s="891"/>
      <c r="DI120" s="891"/>
      <c r="DJ120" s="891"/>
      <c r="DK120" s="891"/>
      <c r="DL120" s="891">
        <v>9064701</v>
      </c>
      <c r="DM120" s="891"/>
      <c r="DN120" s="891"/>
      <c r="DO120" s="891"/>
      <c r="DP120" s="891"/>
      <c r="DQ120" s="891">
        <v>8298768</v>
      </c>
      <c r="DR120" s="891"/>
      <c r="DS120" s="891"/>
      <c r="DT120" s="891"/>
      <c r="DU120" s="891"/>
      <c r="DV120" s="892">
        <v>61.2</v>
      </c>
      <c r="DW120" s="892"/>
      <c r="DX120" s="892"/>
      <c r="DY120" s="892"/>
      <c r="DZ120" s="893"/>
    </row>
    <row r="121" spans="1:130" s="248" customFormat="1" ht="26.25" customHeight="1" x14ac:dyDescent="0.15">
      <c r="A121" s="866"/>
      <c r="B121" s="867"/>
      <c r="C121" s="912" t="s">
        <v>476</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t="s">
        <v>138</v>
      </c>
      <c r="AB121" s="826"/>
      <c r="AC121" s="826"/>
      <c r="AD121" s="826"/>
      <c r="AE121" s="827"/>
      <c r="AF121" s="828" t="s">
        <v>138</v>
      </c>
      <c r="AG121" s="826"/>
      <c r="AH121" s="826"/>
      <c r="AI121" s="826"/>
      <c r="AJ121" s="827"/>
      <c r="AK121" s="828" t="s">
        <v>138</v>
      </c>
      <c r="AL121" s="826"/>
      <c r="AM121" s="826"/>
      <c r="AN121" s="826"/>
      <c r="AO121" s="827"/>
      <c r="AP121" s="873" t="s">
        <v>138</v>
      </c>
      <c r="AQ121" s="874"/>
      <c r="AR121" s="874"/>
      <c r="AS121" s="874"/>
      <c r="AT121" s="875"/>
      <c r="AU121" s="935"/>
      <c r="AV121" s="936"/>
      <c r="AW121" s="936"/>
      <c r="AX121" s="936"/>
      <c r="AY121" s="937"/>
      <c r="AZ121" s="861" t="s">
        <v>477</v>
      </c>
      <c r="BA121" s="796"/>
      <c r="BB121" s="796"/>
      <c r="BC121" s="796"/>
      <c r="BD121" s="796"/>
      <c r="BE121" s="796"/>
      <c r="BF121" s="796"/>
      <c r="BG121" s="796"/>
      <c r="BH121" s="796"/>
      <c r="BI121" s="796"/>
      <c r="BJ121" s="796"/>
      <c r="BK121" s="796"/>
      <c r="BL121" s="796"/>
      <c r="BM121" s="796"/>
      <c r="BN121" s="796"/>
      <c r="BO121" s="796"/>
      <c r="BP121" s="797"/>
      <c r="BQ121" s="862">
        <v>3829333</v>
      </c>
      <c r="BR121" s="863"/>
      <c r="BS121" s="863"/>
      <c r="BT121" s="863"/>
      <c r="BU121" s="863"/>
      <c r="BV121" s="863">
        <v>3894496</v>
      </c>
      <c r="BW121" s="863"/>
      <c r="BX121" s="863"/>
      <c r="BY121" s="863"/>
      <c r="BZ121" s="863"/>
      <c r="CA121" s="863">
        <v>4293226</v>
      </c>
      <c r="CB121" s="863"/>
      <c r="CC121" s="863"/>
      <c r="CD121" s="863"/>
      <c r="CE121" s="863"/>
      <c r="CF121" s="924">
        <v>31.6</v>
      </c>
      <c r="CG121" s="925"/>
      <c r="CH121" s="925"/>
      <c r="CI121" s="925"/>
      <c r="CJ121" s="925"/>
      <c r="CK121" s="918"/>
      <c r="CL121" s="904"/>
      <c r="CM121" s="904"/>
      <c r="CN121" s="904"/>
      <c r="CO121" s="905"/>
      <c r="CP121" s="884" t="s">
        <v>410</v>
      </c>
      <c r="CQ121" s="885"/>
      <c r="CR121" s="885"/>
      <c r="CS121" s="885"/>
      <c r="CT121" s="885"/>
      <c r="CU121" s="885"/>
      <c r="CV121" s="885"/>
      <c r="CW121" s="885"/>
      <c r="CX121" s="885"/>
      <c r="CY121" s="885"/>
      <c r="CZ121" s="885"/>
      <c r="DA121" s="885"/>
      <c r="DB121" s="885"/>
      <c r="DC121" s="885"/>
      <c r="DD121" s="885"/>
      <c r="DE121" s="885"/>
      <c r="DF121" s="886"/>
      <c r="DG121" s="862">
        <v>5074833</v>
      </c>
      <c r="DH121" s="863"/>
      <c r="DI121" s="863"/>
      <c r="DJ121" s="863"/>
      <c r="DK121" s="863"/>
      <c r="DL121" s="863">
        <v>4756800</v>
      </c>
      <c r="DM121" s="863"/>
      <c r="DN121" s="863"/>
      <c r="DO121" s="863"/>
      <c r="DP121" s="863"/>
      <c r="DQ121" s="863">
        <v>4457523</v>
      </c>
      <c r="DR121" s="863"/>
      <c r="DS121" s="863"/>
      <c r="DT121" s="863"/>
      <c r="DU121" s="863"/>
      <c r="DV121" s="840">
        <v>32.9</v>
      </c>
      <c r="DW121" s="840"/>
      <c r="DX121" s="840"/>
      <c r="DY121" s="840"/>
      <c r="DZ121" s="841"/>
    </row>
    <row r="122" spans="1:130" s="248" customFormat="1" ht="26.25" customHeight="1" x14ac:dyDescent="0.15">
      <c r="A122" s="866"/>
      <c r="B122" s="867"/>
      <c r="C122" s="870" t="s">
        <v>458</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138</v>
      </c>
      <c r="AB122" s="826"/>
      <c r="AC122" s="826"/>
      <c r="AD122" s="826"/>
      <c r="AE122" s="827"/>
      <c r="AF122" s="828" t="s">
        <v>138</v>
      </c>
      <c r="AG122" s="826"/>
      <c r="AH122" s="826"/>
      <c r="AI122" s="826"/>
      <c r="AJ122" s="827"/>
      <c r="AK122" s="828" t="s">
        <v>138</v>
      </c>
      <c r="AL122" s="826"/>
      <c r="AM122" s="826"/>
      <c r="AN122" s="826"/>
      <c r="AO122" s="827"/>
      <c r="AP122" s="873" t="s">
        <v>447</v>
      </c>
      <c r="AQ122" s="874"/>
      <c r="AR122" s="874"/>
      <c r="AS122" s="874"/>
      <c r="AT122" s="875"/>
      <c r="AU122" s="935"/>
      <c r="AV122" s="936"/>
      <c r="AW122" s="936"/>
      <c r="AX122" s="936"/>
      <c r="AY122" s="937"/>
      <c r="AZ122" s="928" t="s">
        <v>478</v>
      </c>
      <c r="BA122" s="929"/>
      <c r="BB122" s="929"/>
      <c r="BC122" s="929"/>
      <c r="BD122" s="929"/>
      <c r="BE122" s="929"/>
      <c r="BF122" s="929"/>
      <c r="BG122" s="929"/>
      <c r="BH122" s="929"/>
      <c r="BI122" s="929"/>
      <c r="BJ122" s="929"/>
      <c r="BK122" s="929"/>
      <c r="BL122" s="929"/>
      <c r="BM122" s="929"/>
      <c r="BN122" s="929"/>
      <c r="BO122" s="929"/>
      <c r="BP122" s="930"/>
      <c r="BQ122" s="931">
        <v>31040386</v>
      </c>
      <c r="BR122" s="894"/>
      <c r="BS122" s="894"/>
      <c r="BT122" s="894"/>
      <c r="BU122" s="894"/>
      <c r="BV122" s="894">
        <v>29830529</v>
      </c>
      <c r="BW122" s="894"/>
      <c r="BX122" s="894"/>
      <c r="BY122" s="894"/>
      <c r="BZ122" s="894"/>
      <c r="CA122" s="894">
        <v>28323102</v>
      </c>
      <c r="CB122" s="894"/>
      <c r="CC122" s="894"/>
      <c r="CD122" s="894"/>
      <c r="CE122" s="894"/>
      <c r="CF122" s="895">
        <v>208.8</v>
      </c>
      <c r="CG122" s="896"/>
      <c r="CH122" s="896"/>
      <c r="CI122" s="896"/>
      <c r="CJ122" s="896"/>
      <c r="CK122" s="918"/>
      <c r="CL122" s="904"/>
      <c r="CM122" s="904"/>
      <c r="CN122" s="904"/>
      <c r="CO122" s="905"/>
      <c r="CP122" s="884" t="s">
        <v>479</v>
      </c>
      <c r="CQ122" s="885"/>
      <c r="CR122" s="885"/>
      <c r="CS122" s="885"/>
      <c r="CT122" s="885"/>
      <c r="CU122" s="885"/>
      <c r="CV122" s="885"/>
      <c r="CW122" s="885"/>
      <c r="CX122" s="885"/>
      <c r="CY122" s="885"/>
      <c r="CZ122" s="885"/>
      <c r="DA122" s="885"/>
      <c r="DB122" s="885"/>
      <c r="DC122" s="885"/>
      <c r="DD122" s="885"/>
      <c r="DE122" s="885"/>
      <c r="DF122" s="886"/>
      <c r="DG122" s="862">
        <v>495540</v>
      </c>
      <c r="DH122" s="863"/>
      <c r="DI122" s="863"/>
      <c r="DJ122" s="863"/>
      <c r="DK122" s="863"/>
      <c r="DL122" s="863">
        <v>483490</v>
      </c>
      <c r="DM122" s="863"/>
      <c r="DN122" s="863"/>
      <c r="DO122" s="863"/>
      <c r="DP122" s="863"/>
      <c r="DQ122" s="863">
        <v>444692</v>
      </c>
      <c r="DR122" s="863"/>
      <c r="DS122" s="863"/>
      <c r="DT122" s="863"/>
      <c r="DU122" s="863"/>
      <c r="DV122" s="840">
        <v>3.3</v>
      </c>
      <c r="DW122" s="840"/>
      <c r="DX122" s="840"/>
      <c r="DY122" s="840"/>
      <c r="DZ122" s="841"/>
    </row>
    <row r="123" spans="1:130" s="248" customFormat="1" ht="26.25" customHeight="1" x14ac:dyDescent="0.15">
      <c r="A123" s="866"/>
      <c r="B123" s="867"/>
      <c r="C123" s="870" t="s">
        <v>464</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t="s">
        <v>138</v>
      </c>
      <c r="AB123" s="826"/>
      <c r="AC123" s="826"/>
      <c r="AD123" s="826"/>
      <c r="AE123" s="827"/>
      <c r="AF123" s="828" t="s">
        <v>138</v>
      </c>
      <c r="AG123" s="826"/>
      <c r="AH123" s="826"/>
      <c r="AI123" s="826"/>
      <c r="AJ123" s="827"/>
      <c r="AK123" s="828" t="s">
        <v>138</v>
      </c>
      <c r="AL123" s="826"/>
      <c r="AM123" s="826"/>
      <c r="AN123" s="826"/>
      <c r="AO123" s="827"/>
      <c r="AP123" s="873" t="s">
        <v>138</v>
      </c>
      <c r="AQ123" s="874"/>
      <c r="AR123" s="874"/>
      <c r="AS123" s="874"/>
      <c r="AT123" s="875"/>
      <c r="AU123" s="938"/>
      <c r="AV123" s="939"/>
      <c r="AW123" s="939"/>
      <c r="AX123" s="939"/>
      <c r="AY123" s="939"/>
      <c r="AZ123" s="279" t="s">
        <v>187</v>
      </c>
      <c r="BA123" s="279"/>
      <c r="BB123" s="279"/>
      <c r="BC123" s="279"/>
      <c r="BD123" s="279"/>
      <c r="BE123" s="279"/>
      <c r="BF123" s="279"/>
      <c r="BG123" s="279"/>
      <c r="BH123" s="279"/>
      <c r="BI123" s="279"/>
      <c r="BJ123" s="279"/>
      <c r="BK123" s="279"/>
      <c r="BL123" s="279"/>
      <c r="BM123" s="279"/>
      <c r="BN123" s="279"/>
      <c r="BO123" s="926" t="s">
        <v>480</v>
      </c>
      <c r="BP123" s="927"/>
      <c r="BQ123" s="881">
        <v>38379649</v>
      </c>
      <c r="BR123" s="882"/>
      <c r="BS123" s="882"/>
      <c r="BT123" s="882"/>
      <c r="BU123" s="882"/>
      <c r="BV123" s="882">
        <v>37692547</v>
      </c>
      <c r="BW123" s="882"/>
      <c r="BX123" s="882"/>
      <c r="BY123" s="882"/>
      <c r="BZ123" s="882"/>
      <c r="CA123" s="882">
        <v>36531785</v>
      </c>
      <c r="CB123" s="882"/>
      <c r="CC123" s="882"/>
      <c r="CD123" s="882"/>
      <c r="CE123" s="882"/>
      <c r="CF123" s="792"/>
      <c r="CG123" s="793"/>
      <c r="CH123" s="793"/>
      <c r="CI123" s="793"/>
      <c r="CJ123" s="883"/>
      <c r="CK123" s="918"/>
      <c r="CL123" s="904"/>
      <c r="CM123" s="904"/>
      <c r="CN123" s="904"/>
      <c r="CO123" s="905"/>
      <c r="CP123" s="884" t="s">
        <v>481</v>
      </c>
      <c r="CQ123" s="885"/>
      <c r="CR123" s="885"/>
      <c r="CS123" s="885"/>
      <c r="CT123" s="885"/>
      <c r="CU123" s="885"/>
      <c r="CV123" s="885"/>
      <c r="CW123" s="885"/>
      <c r="CX123" s="885"/>
      <c r="CY123" s="885"/>
      <c r="CZ123" s="885"/>
      <c r="DA123" s="885"/>
      <c r="DB123" s="885"/>
      <c r="DC123" s="885"/>
      <c r="DD123" s="885"/>
      <c r="DE123" s="885"/>
      <c r="DF123" s="886"/>
      <c r="DG123" s="825">
        <v>48226</v>
      </c>
      <c r="DH123" s="826"/>
      <c r="DI123" s="826"/>
      <c r="DJ123" s="826"/>
      <c r="DK123" s="827"/>
      <c r="DL123" s="828">
        <v>44387</v>
      </c>
      <c r="DM123" s="826"/>
      <c r="DN123" s="826"/>
      <c r="DO123" s="826"/>
      <c r="DP123" s="827"/>
      <c r="DQ123" s="828">
        <v>31724</v>
      </c>
      <c r="DR123" s="826"/>
      <c r="DS123" s="826"/>
      <c r="DT123" s="826"/>
      <c r="DU123" s="827"/>
      <c r="DV123" s="873">
        <v>0.2</v>
      </c>
      <c r="DW123" s="874"/>
      <c r="DX123" s="874"/>
      <c r="DY123" s="874"/>
      <c r="DZ123" s="875"/>
    </row>
    <row r="124" spans="1:130" s="248" customFormat="1" ht="26.25" customHeight="1" thickBot="1" x14ac:dyDescent="0.2">
      <c r="A124" s="866"/>
      <c r="B124" s="867"/>
      <c r="C124" s="870" t="s">
        <v>467</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138</v>
      </c>
      <c r="AB124" s="826"/>
      <c r="AC124" s="826"/>
      <c r="AD124" s="826"/>
      <c r="AE124" s="827"/>
      <c r="AF124" s="828" t="s">
        <v>138</v>
      </c>
      <c r="AG124" s="826"/>
      <c r="AH124" s="826"/>
      <c r="AI124" s="826"/>
      <c r="AJ124" s="827"/>
      <c r="AK124" s="828" t="s">
        <v>138</v>
      </c>
      <c r="AL124" s="826"/>
      <c r="AM124" s="826"/>
      <c r="AN124" s="826"/>
      <c r="AO124" s="827"/>
      <c r="AP124" s="873" t="s">
        <v>138</v>
      </c>
      <c r="AQ124" s="874"/>
      <c r="AR124" s="874"/>
      <c r="AS124" s="874"/>
      <c r="AT124" s="875"/>
      <c r="AU124" s="876" t="s">
        <v>482</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v>109.5</v>
      </c>
      <c r="BR124" s="880"/>
      <c r="BS124" s="880"/>
      <c r="BT124" s="880"/>
      <c r="BU124" s="880"/>
      <c r="BV124" s="880">
        <v>101.1</v>
      </c>
      <c r="BW124" s="880"/>
      <c r="BX124" s="880"/>
      <c r="BY124" s="880"/>
      <c r="BZ124" s="880"/>
      <c r="CA124" s="880">
        <v>86.4</v>
      </c>
      <c r="CB124" s="880"/>
      <c r="CC124" s="880"/>
      <c r="CD124" s="880"/>
      <c r="CE124" s="880"/>
      <c r="CF124" s="770"/>
      <c r="CG124" s="771"/>
      <c r="CH124" s="771"/>
      <c r="CI124" s="771"/>
      <c r="CJ124" s="911"/>
      <c r="CK124" s="919"/>
      <c r="CL124" s="919"/>
      <c r="CM124" s="919"/>
      <c r="CN124" s="919"/>
      <c r="CO124" s="920"/>
      <c r="CP124" s="884" t="s">
        <v>483</v>
      </c>
      <c r="CQ124" s="885"/>
      <c r="CR124" s="885"/>
      <c r="CS124" s="885"/>
      <c r="CT124" s="885"/>
      <c r="CU124" s="885"/>
      <c r="CV124" s="885"/>
      <c r="CW124" s="885"/>
      <c r="CX124" s="885"/>
      <c r="CY124" s="885"/>
      <c r="CZ124" s="885"/>
      <c r="DA124" s="885"/>
      <c r="DB124" s="885"/>
      <c r="DC124" s="885"/>
      <c r="DD124" s="885"/>
      <c r="DE124" s="885"/>
      <c r="DF124" s="886"/>
      <c r="DG124" s="808">
        <v>8859147</v>
      </c>
      <c r="DH124" s="809"/>
      <c r="DI124" s="809"/>
      <c r="DJ124" s="809"/>
      <c r="DK124" s="810"/>
      <c r="DL124" s="811" t="s">
        <v>138</v>
      </c>
      <c r="DM124" s="809"/>
      <c r="DN124" s="809"/>
      <c r="DO124" s="809"/>
      <c r="DP124" s="810"/>
      <c r="DQ124" s="811" t="s">
        <v>138</v>
      </c>
      <c r="DR124" s="809"/>
      <c r="DS124" s="809"/>
      <c r="DT124" s="809"/>
      <c r="DU124" s="810"/>
      <c r="DV124" s="897" t="s">
        <v>138</v>
      </c>
      <c r="DW124" s="898"/>
      <c r="DX124" s="898"/>
      <c r="DY124" s="898"/>
      <c r="DZ124" s="899"/>
    </row>
    <row r="125" spans="1:130" s="248" customFormat="1" ht="26.25" customHeight="1" x14ac:dyDescent="0.15">
      <c r="A125" s="866"/>
      <c r="B125" s="867"/>
      <c r="C125" s="870" t="s">
        <v>469</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138</v>
      </c>
      <c r="AB125" s="826"/>
      <c r="AC125" s="826"/>
      <c r="AD125" s="826"/>
      <c r="AE125" s="827"/>
      <c r="AF125" s="828" t="s">
        <v>138</v>
      </c>
      <c r="AG125" s="826"/>
      <c r="AH125" s="826"/>
      <c r="AI125" s="826"/>
      <c r="AJ125" s="827"/>
      <c r="AK125" s="828" t="s">
        <v>138</v>
      </c>
      <c r="AL125" s="826"/>
      <c r="AM125" s="826"/>
      <c r="AN125" s="826"/>
      <c r="AO125" s="827"/>
      <c r="AP125" s="873" t="s">
        <v>447</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484</v>
      </c>
      <c r="CL125" s="901"/>
      <c r="CM125" s="901"/>
      <c r="CN125" s="901"/>
      <c r="CO125" s="902"/>
      <c r="CP125" s="909" t="s">
        <v>485</v>
      </c>
      <c r="CQ125" s="854"/>
      <c r="CR125" s="854"/>
      <c r="CS125" s="854"/>
      <c r="CT125" s="854"/>
      <c r="CU125" s="854"/>
      <c r="CV125" s="854"/>
      <c r="CW125" s="854"/>
      <c r="CX125" s="854"/>
      <c r="CY125" s="854"/>
      <c r="CZ125" s="854"/>
      <c r="DA125" s="854"/>
      <c r="DB125" s="854"/>
      <c r="DC125" s="854"/>
      <c r="DD125" s="854"/>
      <c r="DE125" s="854"/>
      <c r="DF125" s="855"/>
      <c r="DG125" s="910" t="s">
        <v>138</v>
      </c>
      <c r="DH125" s="891"/>
      <c r="DI125" s="891"/>
      <c r="DJ125" s="891"/>
      <c r="DK125" s="891"/>
      <c r="DL125" s="891" t="s">
        <v>138</v>
      </c>
      <c r="DM125" s="891"/>
      <c r="DN125" s="891"/>
      <c r="DO125" s="891"/>
      <c r="DP125" s="891"/>
      <c r="DQ125" s="891" t="s">
        <v>447</v>
      </c>
      <c r="DR125" s="891"/>
      <c r="DS125" s="891"/>
      <c r="DT125" s="891"/>
      <c r="DU125" s="891"/>
      <c r="DV125" s="892" t="s">
        <v>138</v>
      </c>
      <c r="DW125" s="892"/>
      <c r="DX125" s="892"/>
      <c r="DY125" s="892"/>
      <c r="DZ125" s="893"/>
    </row>
    <row r="126" spans="1:130" s="248" customFormat="1" ht="26.25" customHeight="1" thickBot="1" x14ac:dyDescent="0.2">
      <c r="A126" s="866"/>
      <c r="B126" s="867"/>
      <c r="C126" s="870" t="s">
        <v>471</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t="s">
        <v>138</v>
      </c>
      <c r="AB126" s="826"/>
      <c r="AC126" s="826"/>
      <c r="AD126" s="826"/>
      <c r="AE126" s="827"/>
      <c r="AF126" s="828" t="s">
        <v>138</v>
      </c>
      <c r="AG126" s="826"/>
      <c r="AH126" s="826"/>
      <c r="AI126" s="826"/>
      <c r="AJ126" s="827"/>
      <c r="AK126" s="828" t="s">
        <v>138</v>
      </c>
      <c r="AL126" s="826"/>
      <c r="AM126" s="826"/>
      <c r="AN126" s="826"/>
      <c r="AO126" s="827"/>
      <c r="AP126" s="873" t="s">
        <v>138</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486</v>
      </c>
      <c r="CQ126" s="796"/>
      <c r="CR126" s="796"/>
      <c r="CS126" s="796"/>
      <c r="CT126" s="796"/>
      <c r="CU126" s="796"/>
      <c r="CV126" s="796"/>
      <c r="CW126" s="796"/>
      <c r="CX126" s="796"/>
      <c r="CY126" s="796"/>
      <c r="CZ126" s="796"/>
      <c r="DA126" s="796"/>
      <c r="DB126" s="796"/>
      <c r="DC126" s="796"/>
      <c r="DD126" s="796"/>
      <c r="DE126" s="796"/>
      <c r="DF126" s="797"/>
      <c r="DG126" s="862" t="s">
        <v>447</v>
      </c>
      <c r="DH126" s="863"/>
      <c r="DI126" s="863"/>
      <c r="DJ126" s="863"/>
      <c r="DK126" s="863"/>
      <c r="DL126" s="863" t="s">
        <v>138</v>
      </c>
      <c r="DM126" s="863"/>
      <c r="DN126" s="863"/>
      <c r="DO126" s="863"/>
      <c r="DP126" s="863"/>
      <c r="DQ126" s="863" t="s">
        <v>138</v>
      </c>
      <c r="DR126" s="863"/>
      <c r="DS126" s="863"/>
      <c r="DT126" s="863"/>
      <c r="DU126" s="863"/>
      <c r="DV126" s="840" t="s">
        <v>138</v>
      </c>
      <c r="DW126" s="840"/>
      <c r="DX126" s="840"/>
      <c r="DY126" s="840"/>
      <c r="DZ126" s="841"/>
    </row>
    <row r="127" spans="1:130" s="248" customFormat="1" ht="26.25" customHeight="1" x14ac:dyDescent="0.15">
      <c r="A127" s="868"/>
      <c r="B127" s="869"/>
      <c r="C127" s="887" t="s">
        <v>487</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t="s">
        <v>138</v>
      </c>
      <c r="AB127" s="826"/>
      <c r="AC127" s="826"/>
      <c r="AD127" s="826"/>
      <c r="AE127" s="827"/>
      <c r="AF127" s="828" t="s">
        <v>138</v>
      </c>
      <c r="AG127" s="826"/>
      <c r="AH127" s="826"/>
      <c r="AI127" s="826"/>
      <c r="AJ127" s="827"/>
      <c r="AK127" s="828" t="s">
        <v>138</v>
      </c>
      <c r="AL127" s="826"/>
      <c r="AM127" s="826"/>
      <c r="AN127" s="826"/>
      <c r="AO127" s="827"/>
      <c r="AP127" s="873" t="s">
        <v>447</v>
      </c>
      <c r="AQ127" s="874"/>
      <c r="AR127" s="874"/>
      <c r="AS127" s="874"/>
      <c r="AT127" s="875"/>
      <c r="AU127" s="284"/>
      <c r="AV127" s="284"/>
      <c r="AW127" s="284"/>
      <c r="AX127" s="890" t="s">
        <v>488</v>
      </c>
      <c r="AY127" s="858"/>
      <c r="AZ127" s="858"/>
      <c r="BA127" s="858"/>
      <c r="BB127" s="858"/>
      <c r="BC127" s="858"/>
      <c r="BD127" s="858"/>
      <c r="BE127" s="859"/>
      <c r="BF127" s="857" t="s">
        <v>489</v>
      </c>
      <c r="BG127" s="858"/>
      <c r="BH127" s="858"/>
      <c r="BI127" s="858"/>
      <c r="BJ127" s="858"/>
      <c r="BK127" s="858"/>
      <c r="BL127" s="859"/>
      <c r="BM127" s="857" t="s">
        <v>490</v>
      </c>
      <c r="BN127" s="858"/>
      <c r="BO127" s="858"/>
      <c r="BP127" s="858"/>
      <c r="BQ127" s="858"/>
      <c r="BR127" s="858"/>
      <c r="BS127" s="859"/>
      <c r="BT127" s="857" t="s">
        <v>491</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492</v>
      </c>
      <c r="CQ127" s="796"/>
      <c r="CR127" s="796"/>
      <c r="CS127" s="796"/>
      <c r="CT127" s="796"/>
      <c r="CU127" s="796"/>
      <c r="CV127" s="796"/>
      <c r="CW127" s="796"/>
      <c r="CX127" s="796"/>
      <c r="CY127" s="796"/>
      <c r="CZ127" s="796"/>
      <c r="DA127" s="796"/>
      <c r="DB127" s="796"/>
      <c r="DC127" s="796"/>
      <c r="DD127" s="796"/>
      <c r="DE127" s="796"/>
      <c r="DF127" s="797"/>
      <c r="DG127" s="862" t="s">
        <v>138</v>
      </c>
      <c r="DH127" s="863"/>
      <c r="DI127" s="863"/>
      <c r="DJ127" s="863"/>
      <c r="DK127" s="863"/>
      <c r="DL127" s="863" t="s">
        <v>138</v>
      </c>
      <c r="DM127" s="863"/>
      <c r="DN127" s="863"/>
      <c r="DO127" s="863"/>
      <c r="DP127" s="863"/>
      <c r="DQ127" s="863" t="s">
        <v>138</v>
      </c>
      <c r="DR127" s="863"/>
      <c r="DS127" s="863"/>
      <c r="DT127" s="863"/>
      <c r="DU127" s="863"/>
      <c r="DV127" s="840" t="s">
        <v>138</v>
      </c>
      <c r="DW127" s="840"/>
      <c r="DX127" s="840"/>
      <c r="DY127" s="840"/>
      <c r="DZ127" s="841"/>
    </row>
    <row r="128" spans="1:130" s="248" customFormat="1" ht="26.25" customHeight="1" thickBot="1" x14ac:dyDescent="0.2">
      <c r="A128" s="842" t="s">
        <v>493</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494</v>
      </c>
      <c r="X128" s="844"/>
      <c r="Y128" s="844"/>
      <c r="Z128" s="845"/>
      <c r="AA128" s="846">
        <v>334930</v>
      </c>
      <c r="AB128" s="847"/>
      <c r="AC128" s="847"/>
      <c r="AD128" s="847"/>
      <c r="AE128" s="848"/>
      <c r="AF128" s="849">
        <v>312045</v>
      </c>
      <c r="AG128" s="847"/>
      <c r="AH128" s="847"/>
      <c r="AI128" s="847"/>
      <c r="AJ128" s="848"/>
      <c r="AK128" s="849">
        <v>316734</v>
      </c>
      <c r="AL128" s="847"/>
      <c r="AM128" s="847"/>
      <c r="AN128" s="847"/>
      <c r="AO128" s="848"/>
      <c r="AP128" s="850"/>
      <c r="AQ128" s="851"/>
      <c r="AR128" s="851"/>
      <c r="AS128" s="851"/>
      <c r="AT128" s="852"/>
      <c r="AU128" s="284"/>
      <c r="AV128" s="284"/>
      <c r="AW128" s="284"/>
      <c r="AX128" s="853" t="s">
        <v>495</v>
      </c>
      <c r="AY128" s="854"/>
      <c r="AZ128" s="854"/>
      <c r="BA128" s="854"/>
      <c r="BB128" s="854"/>
      <c r="BC128" s="854"/>
      <c r="BD128" s="854"/>
      <c r="BE128" s="855"/>
      <c r="BF128" s="832" t="s">
        <v>138</v>
      </c>
      <c r="BG128" s="833"/>
      <c r="BH128" s="833"/>
      <c r="BI128" s="833"/>
      <c r="BJ128" s="833"/>
      <c r="BK128" s="833"/>
      <c r="BL128" s="856"/>
      <c r="BM128" s="832">
        <v>12.68</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496</v>
      </c>
      <c r="CQ128" s="774"/>
      <c r="CR128" s="774"/>
      <c r="CS128" s="774"/>
      <c r="CT128" s="774"/>
      <c r="CU128" s="774"/>
      <c r="CV128" s="774"/>
      <c r="CW128" s="774"/>
      <c r="CX128" s="774"/>
      <c r="CY128" s="774"/>
      <c r="CZ128" s="774"/>
      <c r="DA128" s="774"/>
      <c r="DB128" s="774"/>
      <c r="DC128" s="774"/>
      <c r="DD128" s="774"/>
      <c r="DE128" s="774"/>
      <c r="DF128" s="775"/>
      <c r="DG128" s="836" t="s">
        <v>138</v>
      </c>
      <c r="DH128" s="837"/>
      <c r="DI128" s="837"/>
      <c r="DJ128" s="837"/>
      <c r="DK128" s="837"/>
      <c r="DL128" s="837" t="s">
        <v>138</v>
      </c>
      <c r="DM128" s="837"/>
      <c r="DN128" s="837"/>
      <c r="DO128" s="837"/>
      <c r="DP128" s="837"/>
      <c r="DQ128" s="837" t="s">
        <v>447</v>
      </c>
      <c r="DR128" s="837"/>
      <c r="DS128" s="837"/>
      <c r="DT128" s="837"/>
      <c r="DU128" s="837"/>
      <c r="DV128" s="838" t="s">
        <v>138</v>
      </c>
      <c r="DW128" s="838"/>
      <c r="DX128" s="838"/>
      <c r="DY128" s="838"/>
      <c r="DZ128" s="839"/>
    </row>
    <row r="129" spans="1:131" s="248" customFormat="1" ht="26.25" customHeight="1" x14ac:dyDescent="0.15">
      <c r="A129" s="820" t="s">
        <v>107</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497</v>
      </c>
      <c r="X129" s="823"/>
      <c r="Y129" s="823"/>
      <c r="Z129" s="824"/>
      <c r="AA129" s="825">
        <v>16307754</v>
      </c>
      <c r="AB129" s="826"/>
      <c r="AC129" s="826"/>
      <c r="AD129" s="826"/>
      <c r="AE129" s="827"/>
      <c r="AF129" s="828">
        <v>16163868</v>
      </c>
      <c r="AG129" s="826"/>
      <c r="AH129" s="826"/>
      <c r="AI129" s="826"/>
      <c r="AJ129" s="827"/>
      <c r="AK129" s="828">
        <v>16483523</v>
      </c>
      <c r="AL129" s="826"/>
      <c r="AM129" s="826"/>
      <c r="AN129" s="826"/>
      <c r="AO129" s="827"/>
      <c r="AP129" s="829"/>
      <c r="AQ129" s="830"/>
      <c r="AR129" s="830"/>
      <c r="AS129" s="830"/>
      <c r="AT129" s="831"/>
      <c r="AU129" s="286"/>
      <c r="AV129" s="286"/>
      <c r="AW129" s="286"/>
      <c r="AX129" s="795" t="s">
        <v>498</v>
      </c>
      <c r="AY129" s="796"/>
      <c r="AZ129" s="796"/>
      <c r="BA129" s="796"/>
      <c r="BB129" s="796"/>
      <c r="BC129" s="796"/>
      <c r="BD129" s="796"/>
      <c r="BE129" s="797"/>
      <c r="BF129" s="815" t="s">
        <v>138</v>
      </c>
      <c r="BG129" s="816"/>
      <c r="BH129" s="816"/>
      <c r="BI129" s="816"/>
      <c r="BJ129" s="816"/>
      <c r="BK129" s="816"/>
      <c r="BL129" s="817"/>
      <c r="BM129" s="815">
        <v>17.68</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20" t="s">
        <v>499</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500</v>
      </c>
      <c r="X130" s="823"/>
      <c r="Y130" s="823"/>
      <c r="Z130" s="824"/>
      <c r="AA130" s="825">
        <v>3183012</v>
      </c>
      <c r="AB130" s="826"/>
      <c r="AC130" s="826"/>
      <c r="AD130" s="826"/>
      <c r="AE130" s="827"/>
      <c r="AF130" s="828">
        <v>3042013</v>
      </c>
      <c r="AG130" s="826"/>
      <c r="AH130" s="826"/>
      <c r="AI130" s="826"/>
      <c r="AJ130" s="827"/>
      <c r="AK130" s="828">
        <v>2918108</v>
      </c>
      <c r="AL130" s="826"/>
      <c r="AM130" s="826"/>
      <c r="AN130" s="826"/>
      <c r="AO130" s="827"/>
      <c r="AP130" s="829"/>
      <c r="AQ130" s="830"/>
      <c r="AR130" s="830"/>
      <c r="AS130" s="830"/>
      <c r="AT130" s="831"/>
      <c r="AU130" s="286"/>
      <c r="AV130" s="286"/>
      <c r="AW130" s="286"/>
      <c r="AX130" s="795" t="s">
        <v>501</v>
      </c>
      <c r="AY130" s="796"/>
      <c r="AZ130" s="796"/>
      <c r="BA130" s="796"/>
      <c r="BB130" s="796"/>
      <c r="BC130" s="796"/>
      <c r="BD130" s="796"/>
      <c r="BE130" s="797"/>
      <c r="BF130" s="798">
        <v>13.2</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502</v>
      </c>
      <c r="X131" s="806"/>
      <c r="Y131" s="806"/>
      <c r="Z131" s="807"/>
      <c r="AA131" s="808">
        <v>13124742</v>
      </c>
      <c r="AB131" s="809"/>
      <c r="AC131" s="809"/>
      <c r="AD131" s="809"/>
      <c r="AE131" s="810"/>
      <c r="AF131" s="811">
        <v>13121855</v>
      </c>
      <c r="AG131" s="809"/>
      <c r="AH131" s="809"/>
      <c r="AI131" s="809"/>
      <c r="AJ131" s="810"/>
      <c r="AK131" s="811">
        <v>13565415</v>
      </c>
      <c r="AL131" s="809"/>
      <c r="AM131" s="809"/>
      <c r="AN131" s="809"/>
      <c r="AO131" s="810"/>
      <c r="AP131" s="812"/>
      <c r="AQ131" s="813"/>
      <c r="AR131" s="813"/>
      <c r="AS131" s="813"/>
      <c r="AT131" s="814"/>
      <c r="AU131" s="286"/>
      <c r="AV131" s="286"/>
      <c r="AW131" s="286"/>
      <c r="AX131" s="773" t="s">
        <v>503</v>
      </c>
      <c r="AY131" s="774"/>
      <c r="AZ131" s="774"/>
      <c r="BA131" s="774"/>
      <c r="BB131" s="774"/>
      <c r="BC131" s="774"/>
      <c r="BD131" s="774"/>
      <c r="BE131" s="775"/>
      <c r="BF131" s="776">
        <v>86.4</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782" t="s">
        <v>504</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505</v>
      </c>
      <c r="W132" s="786"/>
      <c r="X132" s="786"/>
      <c r="Y132" s="786"/>
      <c r="Z132" s="787"/>
      <c r="AA132" s="788">
        <v>12.963942449999999</v>
      </c>
      <c r="AB132" s="789"/>
      <c r="AC132" s="789"/>
      <c r="AD132" s="789"/>
      <c r="AE132" s="790"/>
      <c r="AF132" s="791">
        <v>13.718090930000001</v>
      </c>
      <c r="AG132" s="789"/>
      <c r="AH132" s="789"/>
      <c r="AI132" s="789"/>
      <c r="AJ132" s="790"/>
      <c r="AK132" s="791">
        <v>12.988272009999999</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506</v>
      </c>
      <c r="W133" s="765"/>
      <c r="X133" s="765"/>
      <c r="Y133" s="765"/>
      <c r="Z133" s="766"/>
      <c r="AA133" s="767">
        <v>13.3</v>
      </c>
      <c r="AB133" s="768"/>
      <c r="AC133" s="768"/>
      <c r="AD133" s="768"/>
      <c r="AE133" s="769"/>
      <c r="AF133" s="767">
        <v>13.6</v>
      </c>
      <c r="AG133" s="768"/>
      <c r="AH133" s="768"/>
      <c r="AI133" s="768"/>
      <c r="AJ133" s="769"/>
      <c r="AK133" s="767">
        <v>13.2</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0GKCouWyPjXcU6hzguc2r9OEFYw+A1OtFSgwdI2KpyLPFxc0pYs2morTAGwj3QOy+ZOzX/1HPLQ6Rw2jJzXfmg==" saltValue="qUbq7wgMJkvpRS/f7R/03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55" zoomScaleNormal="85" zoomScaleSheetLayoutView="55"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507</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S8Z00LLHlW8rng8+HzzbbKnvwKP/UKyE+eRDNX/pWxIaOTvDyK9+wpdvGKryaObJsGkc0gzbAWrwv0JTQAcRDA==" saltValue="Jz7NqmtIW5yGFcUIrgg+s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55" zoomScaleNormal="55"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YF472aLe9thAU4KK1iPf89gzY4q6xG0KyzWNZfbZIMAxI8IzuEakqSl22Gp5twn3nQI6FlFjI5T1DR6TjWUz7w==" saltValue="2hxc8VtixdSywIicrWGQhg=="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55" zoomScaleSheetLayoutView="55"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508</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509</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98" t="s">
        <v>510</v>
      </c>
      <c r="AP7" s="305"/>
      <c r="AQ7" s="306" t="s">
        <v>511</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99"/>
      <c r="AP8" s="311" t="s">
        <v>512</v>
      </c>
      <c r="AQ8" s="312" t="s">
        <v>513</v>
      </c>
      <c r="AR8" s="313" t="s">
        <v>514</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89" t="s">
        <v>515</v>
      </c>
      <c r="AL9" s="1190"/>
      <c r="AM9" s="1190"/>
      <c r="AN9" s="1191"/>
      <c r="AO9" s="314">
        <v>4751959</v>
      </c>
      <c r="AP9" s="314">
        <v>76925</v>
      </c>
      <c r="AQ9" s="315">
        <v>63314</v>
      </c>
      <c r="AR9" s="316">
        <v>21.5</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89" t="s">
        <v>516</v>
      </c>
      <c r="AL10" s="1190"/>
      <c r="AM10" s="1190"/>
      <c r="AN10" s="1191"/>
      <c r="AO10" s="317">
        <v>267845</v>
      </c>
      <c r="AP10" s="317">
        <v>4336</v>
      </c>
      <c r="AQ10" s="318">
        <v>6537</v>
      </c>
      <c r="AR10" s="319">
        <v>-33.700000000000003</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89" t="s">
        <v>517</v>
      </c>
      <c r="AL11" s="1190"/>
      <c r="AM11" s="1190"/>
      <c r="AN11" s="1191"/>
      <c r="AO11" s="317">
        <v>39010</v>
      </c>
      <c r="AP11" s="317">
        <v>631</v>
      </c>
      <c r="AQ11" s="318">
        <v>1199</v>
      </c>
      <c r="AR11" s="319">
        <v>-47.4</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89" t="s">
        <v>518</v>
      </c>
      <c r="AL12" s="1190"/>
      <c r="AM12" s="1190"/>
      <c r="AN12" s="1191"/>
      <c r="AO12" s="317" t="s">
        <v>519</v>
      </c>
      <c r="AP12" s="317" t="s">
        <v>519</v>
      </c>
      <c r="AQ12" s="318">
        <v>6</v>
      </c>
      <c r="AR12" s="319" t="s">
        <v>519</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89" t="s">
        <v>520</v>
      </c>
      <c r="AL13" s="1190"/>
      <c r="AM13" s="1190"/>
      <c r="AN13" s="1191"/>
      <c r="AO13" s="317">
        <v>168287</v>
      </c>
      <c r="AP13" s="317">
        <v>2724</v>
      </c>
      <c r="AQ13" s="318">
        <v>2551</v>
      </c>
      <c r="AR13" s="319">
        <v>6.8</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89" t="s">
        <v>521</v>
      </c>
      <c r="AL14" s="1190"/>
      <c r="AM14" s="1190"/>
      <c r="AN14" s="1191"/>
      <c r="AO14" s="317">
        <v>17247</v>
      </c>
      <c r="AP14" s="317">
        <v>279</v>
      </c>
      <c r="AQ14" s="318">
        <v>1371</v>
      </c>
      <c r="AR14" s="319">
        <v>-79.599999999999994</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2" t="s">
        <v>522</v>
      </c>
      <c r="AL15" s="1193"/>
      <c r="AM15" s="1193"/>
      <c r="AN15" s="1194"/>
      <c r="AO15" s="317">
        <v>-392566</v>
      </c>
      <c r="AP15" s="317">
        <v>-6355</v>
      </c>
      <c r="AQ15" s="318">
        <v>-3830</v>
      </c>
      <c r="AR15" s="319">
        <v>65.900000000000006</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2" t="s">
        <v>187</v>
      </c>
      <c r="AL16" s="1193"/>
      <c r="AM16" s="1193"/>
      <c r="AN16" s="1194"/>
      <c r="AO16" s="317">
        <v>4851782</v>
      </c>
      <c r="AP16" s="317">
        <v>78541</v>
      </c>
      <c r="AQ16" s="318">
        <v>71148</v>
      </c>
      <c r="AR16" s="319">
        <v>10.4</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523</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524</v>
      </c>
      <c r="AP20" s="326" t="s">
        <v>525</v>
      </c>
      <c r="AQ20" s="327" t="s">
        <v>526</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5" t="s">
        <v>527</v>
      </c>
      <c r="AL21" s="1196"/>
      <c r="AM21" s="1196"/>
      <c r="AN21" s="1197"/>
      <c r="AO21" s="330">
        <v>7.25</v>
      </c>
      <c r="AP21" s="331">
        <v>6.38</v>
      </c>
      <c r="AQ21" s="332">
        <v>0.87</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5" t="s">
        <v>528</v>
      </c>
      <c r="AL22" s="1196"/>
      <c r="AM22" s="1196"/>
      <c r="AN22" s="1197"/>
      <c r="AO22" s="335">
        <v>98.3</v>
      </c>
      <c r="AP22" s="336">
        <v>98.2</v>
      </c>
      <c r="AQ22" s="337">
        <v>0.1</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529</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530</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531</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98" t="s">
        <v>510</v>
      </c>
      <c r="AP30" s="305"/>
      <c r="AQ30" s="306" t="s">
        <v>511</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99"/>
      <c r="AP31" s="311" t="s">
        <v>512</v>
      </c>
      <c r="AQ31" s="312" t="s">
        <v>513</v>
      </c>
      <c r="AR31" s="313" t="s">
        <v>514</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8" t="s">
        <v>532</v>
      </c>
      <c r="AL32" s="1179"/>
      <c r="AM32" s="1179"/>
      <c r="AN32" s="1180"/>
      <c r="AO32" s="345">
        <v>3697938</v>
      </c>
      <c r="AP32" s="345">
        <v>59862</v>
      </c>
      <c r="AQ32" s="346">
        <v>34974</v>
      </c>
      <c r="AR32" s="347">
        <v>71.2</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8" t="s">
        <v>533</v>
      </c>
      <c r="AL33" s="1179"/>
      <c r="AM33" s="1179"/>
      <c r="AN33" s="1180"/>
      <c r="AO33" s="345" t="s">
        <v>519</v>
      </c>
      <c r="AP33" s="345" t="s">
        <v>519</v>
      </c>
      <c r="AQ33" s="346" t="s">
        <v>519</v>
      </c>
      <c r="AR33" s="347" t="s">
        <v>519</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8" t="s">
        <v>534</v>
      </c>
      <c r="AL34" s="1179"/>
      <c r="AM34" s="1179"/>
      <c r="AN34" s="1180"/>
      <c r="AO34" s="345" t="s">
        <v>519</v>
      </c>
      <c r="AP34" s="345" t="s">
        <v>519</v>
      </c>
      <c r="AQ34" s="346">
        <v>13</v>
      </c>
      <c r="AR34" s="347" t="s">
        <v>519</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8" t="s">
        <v>535</v>
      </c>
      <c r="AL35" s="1179"/>
      <c r="AM35" s="1179"/>
      <c r="AN35" s="1180"/>
      <c r="AO35" s="345">
        <v>1108597</v>
      </c>
      <c r="AP35" s="345">
        <v>17946</v>
      </c>
      <c r="AQ35" s="346">
        <v>9202</v>
      </c>
      <c r="AR35" s="347">
        <v>95</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8" t="s">
        <v>536</v>
      </c>
      <c r="AL36" s="1179"/>
      <c r="AM36" s="1179"/>
      <c r="AN36" s="1180"/>
      <c r="AO36" s="345">
        <v>190001</v>
      </c>
      <c r="AP36" s="345">
        <v>3076</v>
      </c>
      <c r="AQ36" s="346">
        <v>1932</v>
      </c>
      <c r="AR36" s="347">
        <v>59.2</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8" t="s">
        <v>537</v>
      </c>
      <c r="AL37" s="1179"/>
      <c r="AM37" s="1179"/>
      <c r="AN37" s="1180"/>
      <c r="AO37" s="345" t="s">
        <v>519</v>
      </c>
      <c r="AP37" s="345" t="s">
        <v>519</v>
      </c>
      <c r="AQ37" s="346">
        <v>1045</v>
      </c>
      <c r="AR37" s="347" t="s">
        <v>519</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5" t="s">
        <v>538</v>
      </c>
      <c r="AL38" s="1176"/>
      <c r="AM38" s="1176"/>
      <c r="AN38" s="1177"/>
      <c r="AO38" s="348">
        <v>219</v>
      </c>
      <c r="AP38" s="348">
        <v>4</v>
      </c>
      <c r="AQ38" s="349">
        <v>1</v>
      </c>
      <c r="AR38" s="337">
        <v>300</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5" t="s">
        <v>539</v>
      </c>
      <c r="AL39" s="1176"/>
      <c r="AM39" s="1176"/>
      <c r="AN39" s="1177"/>
      <c r="AO39" s="345">
        <v>-316734</v>
      </c>
      <c r="AP39" s="345">
        <v>-5127</v>
      </c>
      <c r="AQ39" s="346">
        <v>-6121</v>
      </c>
      <c r="AR39" s="347">
        <v>-16.2</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8" t="s">
        <v>540</v>
      </c>
      <c r="AL40" s="1179"/>
      <c r="AM40" s="1179"/>
      <c r="AN40" s="1180"/>
      <c r="AO40" s="345">
        <v>-2918108</v>
      </c>
      <c r="AP40" s="345">
        <v>-47238</v>
      </c>
      <c r="AQ40" s="346">
        <v>-29274</v>
      </c>
      <c r="AR40" s="347">
        <v>61.4</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1" t="s">
        <v>297</v>
      </c>
      <c r="AL41" s="1182"/>
      <c r="AM41" s="1182"/>
      <c r="AN41" s="1183"/>
      <c r="AO41" s="345">
        <v>1761913</v>
      </c>
      <c r="AP41" s="345">
        <v>28522</v>
      </c>
      <c r="AQ41" s="346">
        <v>11772</v>
      </c>
      <c r="AR41" s="347">
        <v>142.30000000000001</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541</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542</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543</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4" t="s">
        <v>510</v>
      </c>
      <c r="AN49" s="1186" t="s">
        <v>544</v>
      </c>
      <c r="AO49" s="1187"/>
      <c r="AP49" s="1187"/>
      <c r="AQ49" s="1187"/>
      <c r="AR49" s="1188"/>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5"/>
      <c r="AN50" s="361" t="s">
        <v>545</v>
      </c>
      <c r="AO50" s="362" t="s">
        <v>546</v>
      </c>
      <c r="AP50" s="363" t="s">
        <v>547</v>
      </c>
      <c r="AQ50" s="364" t="s">
        <v>548</v>
      </c>
      <c r="AR50" s="365" t="s">
        <v>549</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550</v>
      </c>
      <c r="AL51" s="358"/>
      <c r="AM51" s="366">
        <v>1123519</v>
      </c>
      <c r="AN51" s="367">
        <v>17451</v>
      </c>
      <c r="AO51" s="368">
        <v>-54.6</v>
      </c>
      <c r="AP51" s="369">
        <v>44504</v>
      </c>
      <c r="AQ51" s="370">
        <v>-5.9</v>
      </c>
      <c r="AR51" s="371">
        <v>-48.7</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551</v>
      </c>
      <c r="AM52" s="374">
        <v>665392</v>
      </c>
      <c r="AN52" s="375">
        <v>10335</v>
      </c>
      <c r="AO52" s="376">
        <v>-62.4</v>
      </c>
      <c r="AP52" s="377">
        <v>25876</v>
      </c>
      <c r="AQ52" s="378">
        <v>7.4</v>
      </c>
      <c r="AR52" s="379">
        <v>-69.8</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552</v>
      </c>
      <c r="AL53" s="358"/>
      <c r="AM53" s="366">
        <v>2456112</v>
      </c>
      <c r="AN53" s="367">
        <v>38504</v>
      </c>
      <c r="AO53" s="368">
        <v>120.6</v>
      </c>
      <c r="AP53" s="369">
        <v>47820</v>
      </c>
      <c r="AQ53" s="370">
        <v>7.5</v>
      </c>
      <c r="AR53" s="371">
        <v>113.1</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551</v>
      </c>
      <c r="AM54" s="374">
        <v>1306970</v>
      </c>
      <c r="AN54" s="375">
        <v>20489</v>
      </c>
      <c r="AO54" s="376">
        <v>98.2</v>
      </c>
      <c r="AP54" s="377">
        <v>25855</v>
      </c>
      <c r="AQ54" s="378">
        <v>-0.1</v>
      </c>
      <c r="AR54" s="379">
        <v>98.3</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553</v>
      </c>
      <c r="AL55" s="358"/>
      <c r="AM55" s="366">
        <v>1179537</v>
      </c>
      <c r="AN55" s="367">
        <v>18716</v>
      </c>
      <c r="AO55" s="368">
        <v>-51.4</v>
      </c>
      <c r="AP55" s="369">
        <v>41934</v>
      </c>
      <c r="AQ55" s="370">
        <v>-12.3</v>
      </c>
      <c r="AR55" s="371">
        <v>-39.1</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551</v>
      </c>
      <c r="AM56" s="374">
        <v>636093</v>
      </c>
      <c r="AN56" s="375">
        <v>10093</v>
      </c>
      <c r="AO56" s="376">
        <v>-50.7</v>
      </c>
      <c r="AP56" s="377">
        <v>23352</v>
      </c>
      <c r="AQ56" s="378">
        <v>-9.6999999999999993</v>
      </c>
      <c r="AR56" s="379">
        <v>-41</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554</v>
      </c>
      <c r="AL57" s="358"/>
      <c r="AM57" s="366">
        <v>1626538</v>
      </c>
      <c r="AN57" s="367">
        <v>26076</v>
      </c>
      <c r="AO57" s="368">
        <v>39.299999999999997</v>
      </c>
      <c r="AP57" s="369">
        <v>45588</v>
      </c>
      <c r="AQ57" s="370">
        <v>8.6999999999999993</v>
      </c>
      <c r="AR57" s="371">
        <v>30.6</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551</v>
      </c>
      <c r="AM58" s="374">
        <v>832051</v>
      </c>
      <c r="AN58" s="375">
        <v>13339</v>
      </c>
      <c r="AO58" s="376">
        <v>32.200000000000003</v>
      </c>
      <c r="AP58" s="377">
        <v>24150</v>
      </c>
      <c r="AQ58" s="378">
        <v>3.4</v>
      </c>
      <c r="AR58" s="379">
        <v>28.8</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555</v>
      </c>
      <c r="AL59" s="358"/>
      <c r="AM59" s="366">
        <v>1902214</v>
      </c>
      <c r="AN59" s="367">
        <v>30793</v>
      </c>
      <c r="AO59" s="368">
        <v>18.100000000000001</v>
      </c>
      <c r="AP59" s="369">
        <v>45483</v>
      </c>
      <c r="AQ59" s="370">
        <v>-0.2</v>
      </c>
      <c r="AR59" s="371">
        <v>18.3</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551</v>
      </c>
      <c r="AM60" s="374">
        <v>639122</v>
      </c>
      <c r="AN60" s="375">
        <v>10346</v>
      </c>
      <c r="AO60" s="376">
        <v>-22.4</v>
      </c>
      <c r="AP60" s="377">
        <v>24241</v>
      </c>
      <c r="AQ60" s="378">
        <v>0.4</v>
      </c>
      <c r="AR60" s="379">
        <v>-22.8</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556</v>
      </c>
      <c r="AL61" s="380"/>
      <c r="AM61" s="381">
        <v>1657584</v>
      </c>
      <c r="AN61" s="382">
        <v>26308</v>
      </c>
      <c r="AO61" s="383">
        <v>14.4</v>
      </c>
      <c r="AP61" s="384">
        <v>45066</v>
      </c>
      <c r="AQ61" s="385">
        <v>-0.4</v>
      </c>
      <c r="AR61" s="371">
        <v>14.8</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551</v>
      </c>
      <c r="AM62" s="374">
        <v>815926</v>
      </c>
      <c r="AN62" s="375">
        <v>12920</v>
      </c>
      <c r="AO62" s="376">
        <v>-1</v>
      </c>
      <c r="AP62" s="377">
        <v>24695</v>
      </c>
      <c r="AQ62" s="378">
        <v>0.3</v>
      </c>
      <c r="AR62" s="379">
        <v>-1.3</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344L0iMg/VHuPezljsXv23Ixr4a0Rn09iq4HfF6wLPTdN/UDKl9UQ554aDM1IQgSxBPKT5ootaEYyggietgMwQ==" saltValue="ZEScHzn6mxJffXuoyXjSzg=="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55" zoomScaleNormal="55"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558</v>
      </c>
    </row>
    <row r="120" spans="125:125" ht="13.5" hidden="1" customHeight="1" x14ac:dyDescent="0.15"/>
    <row r="121" spans="125:125" ht="13.5" hidden="1" customHeight="1" x14ac:dyDescent="0.15">
      <c r="DU121" s="292"/>
    </row>
  </sheetData>
  <sheetProtection algorithmName="SHA-512" hashValue="nQqUWdGttdE9BIjfs1Ale7FK97OyAYbhhhgqiQKlkjMBM4HvA/MLPavb/C0ctAkX8UEYr+VkSFBMaFCq+dZMkQ==" saltValue="R6g337+1Biak6sBCua6++g=="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55" zoomScaleNormal="55"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559</v>
      </c>
    </row>
  </sheetData>
  <sheetProtection algorithmName="SHA-512" hashValue="5MDwKU78XvgdJnURoktS4NGPw5gq3ZUSinKzhJp4HIFxiZxXrjZ5iWRKeTkM2cmL2lPVAtGCi14eAHb9YnH13g==" saltValue="BjgJFJ7XflsITLEiajkH/A=="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560</v>
      </c>
      <c r="G46" s="8" t="s">
        <v>561</v>
      </c>
      <c r="H46" s="8" t="s">
        <v>562</v>
      </c>
      <c r="I46" s="8" t="s">
        <v>563</v>
      </c>
      <c r="J46" s="9" t="s">
        <v>564</v>
      </c>
    </row>
    <row r="47" spans="2:10" ht="57.75" customHeight="1" x14ac:dyDescent="0.15">
      <c r="B47" s="10"/>
      <c r="C47" s="1200" t="s">
        <v>3</v>
      </c>
      <c r="D47" s="1200"/>
      <c r="E47" s="1201"/>
      <c r="F47" s="11">
        <v>6.39</v>
      </c>
      <c r="G47" s="12">
        <v>6.39</v>
      </c>
      <c r="H47" s="12">
        <v>7.39</v>
      </c>
      <c r="I47" s="12">
        <v>9.32</v>
      </c>
      <c r="J47" s="13">
        <v>10.66</v>
      </c>
    </row>
    <row r="48" spans="2:10" ht="57.75" customHeight="1" x14ac:dyDescent="0.15">
      <c r="B48" s="14"/>
      <c r="C48" s="1202" t="s">
        <v>4</v>
      </c>
      <c r="D48" s="1202"/>
      <c r="E48" s="1203"/>
      <c r="F48" s="15">
        <v>2.46</v>
      </c>
      <c r="G48" s="16">
        <v>1.96</v>
      </c>
      <c r="H48" s="16">
        <v>3.64</v>
      </c>
      <c r="I48" s="16">
        <v>2.88</v>
      </c>
      <c r="J48" s="17">
        <v>6.82</v>
      </c>
    </row>
    <row r="49" spans="2:10" ht="57.75" customHeight="1" thickBot="1" x14ac:dyDescent="0.2">
      <c r="B49" s="18"/>
      <c r="C49" s="1204" t="s">
        <v>5</v>
      </c>
      <c r="D49" s="1204"/>
      <c r="E49" s="1205"/>
      <c r="F49" s="19" t="s">
        <v>565</v>
      </c>
      <c r="G49" s="20" t="s">
        <v>566</v>
      </c>
      <c r="H49" s="20">
        <v>1.68</v>
      </c>
      <c r="I49" s="20" t="s">
        <v>567</v>
      </c>
      <c r="J49" s="21">
        <v>4</v>
      </c>
    </row>
    <row r="50" spans="2:10" ht="13.5" customHeight="1" x14ac:dyDescent="0.15"/>
  </sheetData>
  <sheetProtection algorithmName="SHA-512" hashValue="Pv1sMg09ZDycqoyPUfLEgd/zgx7wcuAHHm7WFeeNNk6gDO/zZtK2J5e2Ti67rujlczorn22STgHhzbUEbgaH9A==" saltValue="72OkBMtZvuE6czm6vt9Fw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560</v>
      </c>
      <c r="G33" s="29" t="s">
        <v>561</v>
      </c>
      <c r="H33" s="29" t="s">
        <v>562</v>
      </c>
      <c r="I33" s="29" t="s">
        <v>563</v>
      </c>
      <c r="J33" s="30" t="s">
        <v>564</v>
      </c>
      <c r="K33" s="22"/>
      <c r="L33" s="22"/>
      <c r="M33" s="22"/>
      <c r="N33" s="22"/>
      <c r="O33" s="22"/>
      <c r="P33" s="22"/>
    </row>
    <row r="34" spans="1:16" ht="39" customHeight="1" x14ac:dyDescent="0.15">
      <c r="A34" s="22"/>
      <c r="B34" s="31"/>
      <c r="C34" s="1212" t="s">
        <v>568</v>
      </c>
      <c r="D34" s="1212"/>
      <c r="E34" s="1213"/>
      <c r="F34" s="32">
        <v>23.7</v>
      </c>
      <c r="G34" s="33">
        <v>20.69</v>
      </c>
      <c r="H34" s="33">
        <v>21.43</v>
      </c>
      <c r="I34" s="33">
        <v>22.91</v>
      </c>
      <c r="J34" s="34">
        <v>24.5</v>
      </c>
      <c r="K34" s="22"/>
      <c r="L34" s="22"/>
      <c r="M34" s="22"/>
      <c r="N34" s="22"/>
      <c r="O34" s="22"/>
      <c r="P34" s="22"/>
    </row>
    <row r="35" spans="1:16" ht="39" customHeight="1" x14ac:dyDescent="0.15">
      <c r="A35" s="22"/>
      <c r="B35" s="35"/>
      <c r="C35" s="1206" t="s">
        <v>569</v>
      </c>
      <c r="D35" s="1207"/>
      <c r="E35" s="1208"/>
      <c r="F35" s="36">
        <v>5.13</v>
      </c>
      <c r="G35" s="37">
        <v>4.93</v>
      </c>
      <c r="H35" s="37">
        <v>5.91</v>
      </c>
      <c r="I35" s="37">
        <v>0.53</v>
      </c>
      <c r="J35" s="38">
        <v>8.2799999999999994</v>
      </c>
      <c r="K35" s="22"/>
      <c r="L35" s="22"/>
      <c r="M35" s="22"/>
      <c r="N35" s="22"/>
      <c r="O35" s="22"/>
      <c r="P35" s="22"/>
    </row>
    <row r="36" spans="1:16" ht="39" customHeight="1" x14ac:dyDescent="0.15">
      <c r="A36" s="22"/>
      <c r="B36" s="35"/>
      <c r="C36" s="1206" t="s">
        <v>570</v>
      </c>
      <c r="D36" s="1207"/>
      <c r="E36" s="1208"/>
      <c r="F36" s="36">
        <v>2.27</v>
      </c>
      <c r="G36" s="37">
        <v>1.8</v>
      </c>
      <c r="H36" s="37">
        <v>3.58</v>
      </c>
      <c r="I36" s="37">
        <v>2.83</v>
      </c>
      <c r="J36" s="38">
        <v>6.72</v>
      </c>
      <c r="K36" s="22"/>
      <c r="L36" s="22"/>
      <c r="M36" s="22"/>
      <c r="N36" s="22"/>
      <c r="O36" s="22"/>
      <c r="P36" s="22"/>
    </row>
    <row r="37" spans="1:16" ht="39" customHeight="1" x14ac:dyDescent="0.15">
      <c r="A37" s="22"/>
      <c r="B37" s="35"/>
      <c r="C37" s="1206" t="s">
        <v>571</v>
      </c>
      <c r="D37" s="1207"/>
      <c r="E37" s="1208"/>
      <c r="F37" s="36">
        <v>1.8</v>
      </c>
      <c r="G37" s="37">
        <v>1.4</v>
      </c>
      <c r="H37" s="37">
        <v>1.53</v>
      </c>
      <c r="I37" s="37">
        <v>2.1800000000000002</v>
      </c>
      <c r="J37" s="38">
        <v>1.23</v>
      </c>
      <c r="K37" s="22"/>
      <c r="L37" s="22"/>
      <c r="M37" s="22"/>
      <c r="N37" s="22"/>
      <c r="O37" s="22"/>
      <c r="P37" s="22"/>
    </row>
    <row r="38" spans="1:16" ht="39" customHeight="1" x14ac:dyDescent="0.15">
      <c r="A38" s="22"/>
      <c r="B38" s="35"/>
      <c r="C38" s="1206" t="s">
        <v>572</v>
      </c>
      <c r="D38" s="1207"/>
      <c r="E38" s="1208"/>
      <c r="F38" s="36" t="s">
        <v>519</v>
      </c>
      <c r="G38" s="37" t="s">
        <v>519</v>
      </c>
      <c r="H38" s="37" t="s">
        <v>519</v>
      </c>
      <c r="I38" s="37">
        <v>4.6900000000000004</v>
      </c>
      <c r="J38" s="38">
        <v>0.81</v>
      </c>
      <c r="K38" s="22"/>
      <c r="L38" s="22"/>
      <c r="M38" s="22"/>
      <c r="N38" s="22"/>
      <c r="O38" s="22"/>
      <c r="P38" s="22"/>
    </row>
    <row r="39" spans="1:16" ht="39" customHeight="1" x14ac:dyDescent="0.15">
      <c r="A39" s="22"/>
      <c r="B39" s="35"/>
      <c r="C39" s="1206" t="s">
        <v>573</v>
      </c>
      <c r="D39" s="1207"/>
      <c r="E39" s="1208"/>
      <c r="F39" s="36">
        <v>1.44</v>
      </c>
      <c r="G39" s="37">
        <v>2.2200000000000002</v>
      </c>
      <c r="H39" s="37">
        <v>1.48</v>
      </c>
      <c r="I39" s="37">
        <v>0.48</v>
      </c>
      <c r="J39" s="38">
        <v>0.62</v>
      </c>
      <c r="K39" s="22"/>
      <c r="L39" s="22"/>
      <c r="M39" s="22"/>
      <c r="N39" s="22"/>
      <c r="O39" s="22"/>
      <c r="P39" s="22"/>
    </row>
    <row r="40" spans="1:16" ht="39" customHeight="1" x14ac:dyDescent="0.15">
      <c r="A40" s="22"/>
      <c r="B40" s="35"/>
      <c r="C40" s="1206" t="s">
        <v>574</v>
      </c>
      <c r="D40" s="1207"/>
      <c r="E40" s="1208"/>
      <c r="F40" s="36">
        <v>0.04</v>
      </c>
      <c r="G40" s="37">
        <v>0.03</v>
      </c>
      <c r="H40" s="37">
        <v>7.0000000000000007E-2</v>
      </c>
      <c r="I40" s="37">
        <v>0.08</v>
      </c>
      <c r="J40" s="38">
        <v>0.09</v>
      </c>
      <c r="K40" s="22"/>
      <c r="L40" s="22"/>
      <c r="M40" s="22"/>
      <c r="N40" s="22"/>
      <c r="O40" s="22"/>
      <c r="P40" s="22"/>
    </row>
    <row r="41" spans="1:16" ht="39" customHeight="1" x14ac:dyDescent="0.15">
      <c r="A41" s="22"/>
      <c r="B41" s="35"/>
      <c r="C41" s="1206" t="s">
        <v>575</v>
      </c>
      <c r="D41" s="1207"/>
      <c r="E41" s="1208"/>
      <c r="F41" s="36">
        <v>0.04</v>
      </c>
      <c r="G41" s="37">
        <v>0.01</v>
      </c>
      <c r="H41" s="37">
        <v>0.03</v>
      </c>
      <c r="I41" s="37">
        <v>0.01</v>
      </c>
      <c r="J41" s="38">
        <v>0.03</v>
      </c>
      <c r="K41" s="22"/>
      <c r="L41" s="22"/>
      <c r="M41" s="22"/>
      <c r="N41" s="22"/>
      <c r="O41" s="22"/>
      <c r="P41" s="22"/>
    </row>
    <row r="42" spans="1:16" ht="39" customHeight="1" x14ac:dyDescent="0.15">
      <c r="A42" s="22"/>
      <c r="B42" s="39"/>
      <c r="C42" s="1206" t="s">
        <v>576</v>
      </c>
      <c r="D42" s="1207"/>
      <c r="E42" s="1208"/>
      <c r="F42" s="36" t="s">
        <v>519</v>
      </c>
      <c r="G42" s="37" t="s">
        <v>519</v>
      </c>
      <c r="H42" s="37" t="s">
        <v>519</v>
      </c>
      <c r="I42" s="37" t="s">
        <v>519</v>
      </c>
      <c r="J42" s="38" t="s">
        <v>519</v>
      </c>
      <c r="K42" s="22"/>
      <c r="L42" s="22"/>
      <c r="M42" s="22"/>
      <c r="N42" s="22"/>
      <c r="O42" s="22"/>
      <c r="P42" s="22"/>
    </row>
    <row r="43" spans="1:16" ht="39" customHeight="1" thickBot="1" x14ac:dyDescent="0.2">
      <c r="A43" s="22"/>
      <c r="B43" s="40"/>
      <c r="C43" s="1209" t="s">
        <v>577</v>
      </c>
      <c r="D43" s="1210"/>
      <c r="E43" s="1211"/>
      <c r="F43" s="41">
        <v>0.22</v>
      </c>
      <c r="G43" s="42">
        <v>0.2</v>
      </c>
      <c r="H43" s="42">
        <v>7.0000000000000007E-2</v>
      </c>
      <c r="I43" s="42">
        <v>0.1</v>
      </c>
      <c r="J43" s="43">
        <v>0.06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dL5eOc/3me7Ydn3BC4XQsAEHjuPbgr3K+M418r2Xl0N9VE9h/sISZxPcxf4hbvC0xCJ49jNPANDa5EwhkKipaA==" saltValue="gVFUrMW0eKi+PYedR950b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55" zoomScaleNormal="5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x14ac:dyDescent="0.15">
      <c r="A45" s="48"/>
      <c r="B45" s="1232" t="s">
        <v>11</v>
      </c>
      <c r="C45" s="1233"/>
      <c r="D45" s="58"/>
      <c r="E45" s="1238" t="s">
        <v>12</v>
      </c>
      <c r="F45" s="1238"/>
      <c r="G45" s="1238"/>
      <c r="H45" s="1238"/>
      <c r="I45" s="1238"/>
      <c r="J45" s="1239"/>
      <c r="K45" s="59">
        <v>3765</v>
      </c>
      <c r="L45" s="60">
        <v>3895</v>
      </c>
      <c r="M45" s="60">
        <v>3817</v>
      </c>
      <c r="N45" s="60">
        <v>3759</v>
      </c>
      <c r="O45" s="61">
        <v>3698</v>
      </c>
      <c r="P45" s="48"/>
      <c r="Q45" s="48"/>
      <c r="R45" s="48"/>
      <c r="S45" s="48"/>
      <c r="T45" s="48"/>
      <c r="U45" s="48"/>
    </row>
    <row r="46" spans="1:21" ht="30.75" customHeight="1" x14ac:dyDescent="0.15">
      <c r="A46" s="48"/>
      <c r="B46" s="1234"/>
      <c r="C46" s="1235"/>
      <c r="D46" s="62"/>
      <c r="E46" s="1216" t="s">
        <v>13</v>
      </c>
      <c r="F46" s="1216"/>
      <c r="G46" s="1216"/>
      <c r="H46" s="1216"/>
      <c r="I46" s="1216"/>
      <c r="J46" s="1217"/>
      <c r="K46" s="63" t="s">
        <v>519</v>
      </c>
      <c r="L46" s="64" t="s">
        <v>519</v>
      </c>
      <c r="M46" s="64" t="s">
        <v>519</v>
      </c>
      <c r="N46" s="64" t="s">
        <v>519</v>
      </c>
      <c r="O46" s="65" t="s">
        <v>519</v>
      </c>
      <c r="P46" s="48"/>
      <c r="Q46" s="48"/>
      <c r="R46" s="48"/>
      <c r="S46" s="48"/>
      <c r="T46" s="48"/>
      <c r="U46" s="48"/>
    </row>
    <row r="47" spans="1:21" ht="30.75" customHeight="1" x14ac:dyDescent="0.15">
      <c r="A47" s="48"/>
      <c r="B47" s="1234"/>
      <c r="C47" s="1235"/>
      <c r="D47" s="62"/>
      <c r="E47" s="1216" t="s">
        <v>14</v>
      </c>
      <c r="F47" s="1216"/>
      <c r="G47" s="1216"/>
      <c r="H47" s="1216"/>
      <c r="I47" s="1216"/>
      <c r="J47" s="1217"/>
      <c r="K47" s="63" t="s">
        <v>519</v>
      </c>
      <c r="L47" s="64" t="s">
        <v>519</v>
      </c>
      <c r="M47" s="64" t="s">
        <v>519</v>
      </c>
      <c r="N47" s="64" t="s">
        <v>519</v>
      </c>
      <c r="O47" s="65" t="s">
        <v>519</v>
      </c>
      <c r="P47" s="48"/>
      <c r="Q47" s="48"/>
      <c r="R47" s="48"/>
      <c r="S47" s="48"/>
      <c r="T47" s="48"/>
      <c r="U47" s="48"/>
    </row>
    <row r="48" spans="1:21" ht="30.75" customHeight="1" x14ac:dyDescent="0.15">
      <c r="A48" s="48"/>
      <c r="B48" s="1234"/>
      <c r="C48" s="1235"/>
      <c r="D48" s="62"/>
      <c r="E48" s="1216" t="s">
        <v>15</v>
      </c>
      <c r="F48" s="1216"/>
      <c r="G48" s="1216"/>
      <c r="H48" s="1216"/>
      <c r="I48" s="1216"/>
      <c r="J48" s="1217"/>
      <c r="K48" s="63">
        <v>1249</v>
      </c>
      <c r="L48" s="64">
        <v>1421</v>
      </c>
      <c r="M48" s="64">
        <v>1175</v>
      </c>
      <c r="N48" s="64">
        <v>1163</v>
      </c>
      <c r="O48" s="65">
        <v>1109</v>
      </c>
      <c r="P48" s="48"/>
      <c r="Q48" s="48"/>
      <c r="R48" s="48"/>
      <c r="S48" s="48"/>
      <c r="T48" s="48"/>
      <c r="U48" s="48"/>
    </row>
    <row r="49" spans="1:21" ht="30.75" customHeight="1" x14ac:dyDescent="0.15">
      <c r="A49" s="48"/>
      <c r="B49" s="1234"/>
      <c r="C49" s="1235"/>
      <c r="D49" s="62"/>
      <c r="E49" s="1216" t="s">
        <v>16</v>
      </c>
      <c r="F49" s="1216"/>
      <c r="G49" s="1216"/>
      <c r="H49" s="1216"/>
      <c r="I49" s="1216"/>
      <c r="J49" s="1217"/>
      <c r="K49" s="63">
        <v>218</v>
      </c>
      <c r="L49" s="64">
        <v>225</v>
      </c>
      <c r="M49" s="64">
        <v>227</v>
      </c>
      <c r="N49" s="64">
        <v>232</v>
      </c>
      <c r="O49" s="65">
        <v>190</v>
      </c>
      <c r="P49" s="48"/>
      <c r="Q49" s="48"/>
      <c r="R49" s="48"/>
      <c r="S49" s="48"/>
      <c r="T49" s="48"/>
      <c r="U49" s="48"/>
    </row>
    <row r="50" spans="1:21" ht="30.75" customHeight="1" x14ac:dyDescent="0.15">
      <c r="A50" s="48"/>
      <c r="B50" s="1234"/>
      <c r="C50" s="1235"/>
      <c r="D50" s="62"/>
      <c r="E50" s="1216" t="s">
        <v>17</v>
      </c>
      <c r="F50" s="1216"/>
      <c r="G50" s="1216"/>
      <c r="H50" s="1216"/>
      <c r="I50" s="1216"/>
      <c r="J50" s="1217"/>
      <c r="K50" s="63" t="s">
        <v>519</v>
      </c>
      <c r="L50" s="64" t="s">
        <v>519</v>
      </c>
      <c r="M50" s="64" t="s">
        <v>519</v>
      </c>
      <c r="N50" s="64" t="s">
        <v>519</v>
      </c>
      <c r="O50" s="65" t="s">
        <v>519</v>
      </c>
      <c r="P50" s="48"/>
      <c r="Q50" s="48"/>
      <c r="R50" s="48"/>
      <c r="S50" s="48"/>
      <c r="T50" s="48"/>
      <c r="U50" s="48"/>
    </row>
    <row r="51" spans="1:21" ht="30.75" customHeight="1" x14ac:dyDescent="0.15">
      <c r="A51" s="48"/>
      <c r="B51" s="1236"/>
      <c r="C51" s="1237"/>
      <c r="D51" s="66"/>
      <c r="E51" s="1216" t="s">
        <v>18</v>
      </c>
      <c r="F51" s="1216"/>
      <c r="G51" s="1216"/>
      <c r="H51" s="1216"/>
      <c r="I51" s="1216"/>
      <c r="J51" s="1217"/>
      <c r="K51" s="63">
        <v>1</v>
      </c>
      <c r="L51" s="64">
        <v>0</v>
      </c>
      <c r="M51" s="64">
        <v>0</v>
      </c>
      <c r="N51" s="64">
        <v>0</v>
      </c>
      <c r="O51" s="65">
        <v>0</v>
      </c>
      <c r="P51" s="48"/>
      <c r="Q51" s="48"/>
      <c r="R51" s="48"/>
      <c r="S51" s="48"/>
      <c r="T51" s="48"/>
      <c r="U51" s="48"/>
    </row>
    <row r="52" spans="1:21" ht="30.75" customHeight="1" x14ac:dyDescent="0.15">
      <c r="A52" s="48"/>
      <c r="B52" s="1214" t="s">
        <v>19</v>
      </c>
      <c r="C52" s="1215"/>
      <c r="D52" s="66"/>
      <c r="E52" s="1216" t="s">
        <v>20</v>
      </c>
      <c r="F52" s="1216"/>
      <c r="G52" s="1216"/>
      <c r="H52" s="1216"/>
      <c r="I52" s="1216"/>
      <c r="J52" s="1217"/>
      <c r="K52" s="63">
        <v>3599</v>
      </c>
      <c r="L52" s="64">
        <v>3661</v>
      </c>
      <c r="M52" s="64">
        <v>3518</v>
      </c>
      <c r="N52" s="64">
        <v>3354</v>
      </c>
      <c r="O52" s="65">
        <v>3235</v>
      </c>
      <c r="P52" s="48"/>
      <c r="Q52" s="48"/>
      <c r="R52" s="48"/>
      <c r="S52" s="48"/>
      <c r="T52" s="48"/>
      <c r="U52" s="48"/>
    </row>
    <row r="53" spans="1:21" ht="30.75" customHeight="1" thickBot="1" x14ac:dyDescent="0.2">
      <c r="A53" s="48"/>
      <c r="B53" s="1218" t="s">
        <v>21</v>
      </c>
      <c r="C53" s="1219"/>
      <c r="D53" s="67"/>
      <c r="E53" s="1220" t="s">
        <v>22</v>
      </c>
      <c r="F53" s="1220"/>
      <c r="G53" s="1220"/>
      <c r="H53" s="1220"/>
      <c r="I53" s="1220"/>
      <c r="J53" s="1221"/>
      <c r="K53" s="68">
        <v>1634</v>
      </c>
      <c r="L53" s="69">
        <v>1880</v>
      </c>
      <c r="M53" s="69">
        <v>1701</v>
      </c>
      <c r="N53" s="69">
        <v>1800</v>
      </c>
      <c r="O53" s="70">
        <v>1762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578</v>
      </c>
      <c r="P55" s="48"/>
      <c r="Q55" s="48"/>
      <c r="R55" s="48"/>
      <c r="S55" s="48"/>
      <c r="T55" s="48"/>
      <c r="U55" s="48"/>
    </row>
    <row r="56" spans="1:21" ht="31.5" customHeight="1" thickBot="1" x14ac:dyDescent="0.2">
      <c r="A56" s="48"/>
      <c r="B56" s="76"/>
      <c r="C56" s="77"/>
      <c r="D56" s="77"/>
      <c r="E56" s="78"/>
      <c r="F56" s="78"/>
      <c r="G56" s="78"/>
      <c r="H56" s="78"/>
      <c r="I56" s="78"/>
      <c r="J56" s="79" t="s">
        <v>2</v>
      </c>
      <c r="K56" s="80" t="s">
        <v>579</v>
      </c>
      <c r="L56" s="81" t="s">
        <v>580</v>
      </c>
      <c r="M56" s="81" t="s">
        <v>581</v>
      </c>
      <c r="N56" s="81" t="s">
        <v>582</v>
      </c>
      <c r="O56" s="82" t="s">
        <v>583</v>
      </c>
      <c r="P56" s="48"/>
      <c r="Q56" s="48"/>
      <c r="R56" s="48"/>
      <c r="S56" s="48"/>
      <c r="T56" s="48"/>
      <c r="U56" s="48"/>
    </row>
    <row r="57" spans="1:21" ht="31.5" customHeight="1" x14ac:dyDescent="0.15">
      <c r="B57" s="1222" t="s">
        <v>25</v>
      </c>
      <c r="C57" s="1223"/>
      <c r="D57" s="1226" t="s">
        <v>26</v>
      </c>
      <c r="E57" s="1227"/>
      <c r="F57" s="1227"/>
      <c r="G57" s="1227"/>
      <c r="H57" s="1227"/>
      <c r="I57" s="1227"/>
      <c r="J57" s="1228"/>
      <c r="K57" s="83" t="s">
        <v>585</v>
      </c>
      <c r="L57" s="84" t="s">
        <v>585</v>
      </c>
      <c r="M57" s="84" t="s">
        <v>519</v>
      </c>
      <c r="N57" s="84" t="s">
        <v>519</v>
      </c>
      <c r="O57" s="85" t="s">
        <v>519</v>
      </c>
    </row>
    <row r="58" spans="1:21" ht="31.5" customHeight="1" thickBot="1" x14ac:dyDescent="0.2">
      <c r="B58" s="1224"/>
      <c r="C58" s="1225"/>
      <c r="D58" s="1229" t="s">
        <v>27</v>
      </c>
      <c r="E58" s="1230"/>
      <c r="F58" s="1230"/>
      <c r="G58" s="1230"/>
      <c r="H58" s="1230"/>
      <c r="I58" s="1230"/>
      <c r="J58" s="1231"/>
      <c r="K58" s="86" t="s">
        <v>519</v>
      </c>
      <c r="L58" s="87" t="s">
        <v>519</v>
      </c>
      <c r="M58" s="87" t="s">
        <v>519</v>
      </c>
      <c r="N58" s="87" t="s">
        <v>519</v>
      </c>
      <c r="O58" s="88" t="s">
        <v>519</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E23tnBjhaEIwSeKyO2hcWTFAn56uy90U5GAKA9Z39jhZ9jyyIcJvaEQqrAC1e861TptvWsDEwmmOKFjfZhhckw==" saltValue="+EXZE+SMFV6kPX6vgrp7Z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55" zoomScaleNormal="5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560</v>
      </c>
      <c r="J40" s="100" t="s">
        <v>561</v>
      </c>
      <c r="K40" s="100" t="s">
        <v>562</v>
      </c>
      <c r="L40" s="100" t="s">
        <v>563</v>
      </c>
      <c r="M40" s="101" t="s">
        <v>564</v>
      </c>
    </row>
    <row r="41" spans="2:13" ht="27.75" customHeight="1" x14ac:dyDescent="0.15">
      <c r="B41" s="1252" t="s">
        <v>30</v>
      </c>
      <c r="C41" s="1253"/>
      <c r="D41" s="102"/>
      <c r="E41" s="1254" t="s">
        <v>31</v>
      </c>
      <c r="F41" s="1254"/>
      <c r="G41" s="1254"/>
      <c r="H41" s="1255"/>
      <c r="I41" s="103">
        <v>35212</v>
      </c>
      <c r="J41" s="104">
        <v>34432</v>
      </c>
      <c r="K41" s="104">
        <v>32788</v>
      </c>
      <c r="L41" s="104">
        <v>31255</v>
      </c>
      <c r="M41" s="105">
        <v>29983</v>
      </c>
    </row>
    <row r="42" spans="2:13" ht="27.75" customHeight="1" x14ac:dyDescent="0.15">
      <c r="B42" s="1242"/>
      <c r="C42" s="1243"/>
      <c r="D42" s="106"/>
      <c r="E42" s="1246" t="s">
        <v>32</v>
      </c>
      <c r="F42" s="1246"/>
      <c r="G42" s="1246"/>
      <c r="H42" s="1247"/>
      <c r="I42" s="107" t="s">
        <v>519</v>
      </c>
      <c r="J42" s="108" t="s">
        <v>519</v>
      </c>
      <c r="K42" s="108" t="s">
        <v>519</v>
      </c>
      <c r="L42" s="108" t="s">
        <v>519</v>
      </c>
      <c r="M42" s="109" t="s">
        <v>519</v>
      </c>
    </row>
    <row r="43" spans="2:13" ht="27.75" customHeight="1" x14ac:dyDescent="0.15">
      <c r="B43" s="1242"/>
      <c r="C43" s="1243"/>
      <c r="D43" s="106"/>
      <c r="E43" s="1246" t="s">
        <v>33</v>
      </c>
      <c r="F43" s="1246"/>
      <c r="G43" s="1246"/>
      <c r="H43" s="1247"/>
      <c r="I43" s="107">
        <v>14535</v>
      </c>
      <c r="J43" s="108">
        <v>14499</v>
      </c>
      <c r="K43" s="108">
        <v>14478</v>
      </c>
      <c r="L43" s="108">
        <v>14349</v>
      </c>
      <c r="M43" s="109">
        <v>13233</v>
      </c>
    </row>
    <row r="44" spans="2:13" ht="27.75" customHeight="1" x14ac:dyDescent="0.15">
      <c r="B44" s="1242"/>
      <c r="C44" s="1243"/>
      <c r="D44" s="106"/>
      <c r="E44" s="1246" t="s">
        <v>34</v>
      </c>
      <c r="F44" s="1246"/>
      <c r="G44" s="1246"/>
      <c r="H44" s="1247"/>
      <c r="I44" s="107">
        <v>1859</v>
      </c>
      <c r="J44" s="108">
        <v>1606</v>
      </c>
      <c r="K44" s="108">
        <v>1344</v>
      </c>
      <c r="L44" s="108">
        <v>1078</v>
      </c>
      <c r="M44" s="109">
        <v>819</v>
      </c>
    </row>
    <row r="45" spans="2:13" ht="27.75" customHeight="1" x14ac:dyDescent="0.15">
      <c r="B45" s="1242"/>
      <c r="C45" s="1243"/>
      <c r="D45" s="106"/>
      <c r="E45" s="1246" t="s">
        <v>35</v>
      </c>
      <c r="F45" s="1246"/>
      <c r="G45" s="1246"/>
      <c r="H45" s="1247"/>
      <c r="I45" s="107">
        <v>4401</v>
      </c>
      <c r="J45" s="108">
        <v>4405</v>
      </c>
      <c r="K45" s="108">
        <v>4149</v>
      </c>
      <c r="L45" s="108">
        <v>4279</v>
      </c>
      <c r="M45" s="109">
        <v>4229</v>
      </c>
    </row>
    <row r="46" spans="2:13" ht="27.75" customHeight="1" x14ac:dyDescent="0.15">
      <c r="B46" s="1242"/>
      <c r="C46" s="1243"/>
      <c r="D46" s="110"/>
      <c r="E46" s="1246" t="s">
        <v>36</v>
      </c>
      <c r="F46" s="1246"/>
      <c r="G46" s="1246"/>
      <c r="H46" s="1247"/>
      <c r="I46" s="107" t="s">
        <v>519</v>
      </c>
      <c r="J46" s="108" t="s">
        <v>519</v>
      </c>
      <c r="K46" s="108" t="s">
        <v>519</v>
      </c>
      <c r="L46" s="108" t="s">
        <v>519</v>
      </c>
      <c r="M46" s="109" t="s">
        <v>519</v>
      </c>
    </row>
    <row r="47" spans="2:13" ht="27.75" customHeight="1" x14ac:dyDescent="0.15">
      <c r="B47" s="1242"/>
      <c r="C47" s="1243"/>
      <c r="D47" s="111"/>
      <c r="E47" s="1256" t="s">
        <v>37</v>
      </c>
      <c r="F47" s="1257"/>
      <c r="G47" s="1257"/>
      <c r="H47" s="1258"/>
      <c r="I47" s="107" t="s">
        <v>519</v>
      </c>
      <c r="J47" s="108" t="s">
        <v>519</v>
      </c>
      <c r="K47" s="108" t="s">
        <v>519</v>
      </c>
      <c r="L47" s="108" t="s">
        <v>519</v>
      </c>
      <c r="M47" s="109" t="s">
        <v>519</v>
      </c>
    </row>
    <row r="48" spans="2:13" ht="27.75" customHeight="1" x14ac:dyDescent="0.15">
      <c r="B48" s="1242"/>
      <c r="C48" s="1243"/>
      <c r="D48" s="106"/>
      <c r="E48" s="1246" t="s">
        <v>38</v>
      </c>
      <c r="F48" s="1246"/>
      <c r="G48" s="1246"/>
      <c r="H48" s="1247"/>
      <c r="I48" s="107" t="s">
        <v>519</v>
      </c>
      <c r="J48" s="108" t="s">
        <v>519</v>
      </c>
      <c r="K48" s="108" t="s">
        <v>519</v>
      </c>
      <c r="L48" s="108" t="s">
        <v>519</v>
      </c>
      <c r="M48" s="109" t="s">
        <v>519</v>
      </c>
    </row>
    <row r="49" spans="2:13" ht="27.75" customHeight="1" x14ac:dyDescent="0.15">
      <c r="B49" s="1244"/>
      <c r="C49" s="1245"/>
      <c r="D49" s="106"/>
      <c r="E49" s="1246" t="s">
        <v>39</v>
      </c>
      <c r="F49" s="1246"/>
      <c r="G49" s="1246"/>
      <c r="H49" s="1247"/>
      <c r="I49" s="107" t="s">
        <v>519</v>
      </c>
      <c r="J49" s="108" t="s">
        <v>519</v>
      </c>
      <c r="K49" s="108" t="s">
        <v>519</v>
      </c>
      <c r="L49" s="108" t="s">
        <v>519</v>
      </c>
      <c r="M49" s="109" t="s">
        <v>519</v>
      </c>
    </row>
    <row r="50" spans="2:13" ht="27.75" customHeight="1" x14ac:dyDescent="0.15">
      <c r="B50" s="1240" t="s">
        <v>40</v>
      </c>
      <c r="C50" s="1241"/>
      <c r="D50" s="112"/>
      <c r="E50" s="1246" t="s">
        <v>41</v>
      </c>
      <c r="F50" s="1246"/>
      <c r="G50" s="1246"/>
      <c r="H50" s="1247"/>
      <c r="I50" s="107">
        <v>3182</v>
      </c>
      <c r="J50" s="108">
        <v>3230</v>
      </c>
      <c r="K50" s="108">
        <v>3510</v>
      </c>
      <c r="L50" s="108">
        <v>3968</v>
      </c>
      <c r="M50" s="109">
        <v>3915</v>
      </c>
    </row>
    <row r="51" spans="2:13" ht="27.75" customHeight="1" x14ac:dyDescent="0.15">
      <c r="B51" s="1242"/>
      <c r="C51" s="1243"/>
      <c r="D51" s="106"/>
      <c r="E51" s="1246" t="s">
        <v>42</v>
      </c>
      <c r="F51" s="1246"/>
      <c r="G51" s="1246"/>
      <c r="H51" s="1247"/>
      <c r="I51" s="107">
        <v>3687</v>
      </c>
      <c r="J51" s="108">
        <v>3659</v>
      </c>
      <c r="K51" s="108">
        <v>3829</v>
      </c>
      <c r="L51" s="108">
        <v>3894</v>
      </c>
      <c r="M51" s="109">
        <v>4293</v>
      </c>
    </row>
    <row r="52" spans="2:13" ht="27.75" customHeight="1" x14ac:dyDescent="0.15">
      <c r="B52" s="1244"/>
      <c r="C52" s="1245"/>
      <c r="D52" s="106"/>
      <c r="E52" s="1246" t="s">
        <v>43</v>
      </c>
      <c r="F52" s="1246"/>
      <c r="G52" s="1246"/>
      <c r="H52" s="1247"/>
      <c r="I52" s="107">
        <v>34210</v>
      </c>
      <c r="J52" s="108">
        <v>32280</v>
      </c>
      <c r="K52" s="108">
        <v>31040</v>
      </c>
      <c r="L52" s="108">
        <v>29831</v>
      </c>
      <c r="M52" s="109">
        <v>28323</v>
      </c>
    </row>
    <row r="53" spans="2:13" ht="27.75" customHeight="1" thickBot="1" x14ac:dyDescent="0.2">
      <c r="B53" s="1248" t="s">
        <v>44</v>
      </c>
      <c r="C53" s="1249"/>
      <c r="D53" s="113"/>
      <c r="E53" s="1250" t="s">
        <v>45</v>
      </c>
      <c r="F53" s="1250"/>
      <c r="G53" s="1250"/>
      <c r="H53" s="1251"/>
      <c r="I53" s="114">
        <v>14929</v>
      </c>
      <c r="J53" s="115">
        <v>15772</v>
      </c>
      <c r="K53" s="115">
        <v>14379</v>
      </c>
      <c r="L53" s="115">
        <v>13269</v>
      </c>
      <c r="M53" s="116">
        <v>11733</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l5ipETjVQbanBfSBC7iYruWrXkrIPQlEfc9FfJBM+0Y0VGqiX7nMg9X3S5YYaCYWBzlNaKkOp65+6dPVvx22Pg==" saltValue="kYL1nY11gslff2cXFRU35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562</v>
      </c>
      <c r="G54" s="125" t="s">
        <v>563</v>
      </c>
      <c r="H54" s="126" t="s">
        <v>564</v>
      </c>
    </row>
    <row r="55" spans="2:8" ht="52.5" customHeight="1" x14ac:dyDescent="0.15">
      <c r="B55" s="127"/>
      <c r="C55" s="1267" t="s">
        <v>48</v>
      </c>
      <c r="D55" s="1267"/>
      <c r="E55" s="1268"/>
      <c r="F55" s="128">
        <v>1206</v>
      </c>
      <c r="G55" s="128">
        <v>1507</v>
      </c>
      <c r="H55" s="129">
        <v>1758</v>
      </c>
    </row>
    <row r="56" spans="2:8" ht="52.5" customHeight="1" x14ac:dyDescent="0.15">
      <c r="B56" s="130"/>
      <c r="C56" s="1269" t="s">
        <v>49</v>
      </c>
      <c r="D56" s="1269"/>
      <c r="E56" s="1270"/>
      <c r="F56" s="131">
        <v>6</v>
      </c>
      <c r="G56" s="131">
        <v>6</v>
      </c>
      <c r="H56" s="132">
        <v>6</v>
      </c>
    </row>
    <row r="57" spans="2:8" ht="53.25" customHeight="1" x14ac:dyDescent="0.15">
      <c r="B57" s="130"/>
      <c r="C57" s="1271" t="s">
        <v>50</v>
      </c>
      <c r="D57" s="1271"/>
      <c r="E57" s="1272"/>
      <c r="F57" s="133">
        <v>2126</v>
      </c>
      <c r="G57" s="133">
        <v>1523</v>
      </c>
      <c r="H57" s="134">
        <v>1564</v>
      </c>
    </row>
    <row r="58" spans="2:8" ht="45.75" customHeight="1" x14ac:dyDescent="0.15">
      <c r="B58" s="135"/>
      <c r="C58" s="1259" t="s">
        <v>586</v>
      </c>
      <c r="D58" s="1260"/>
      <c r="E58" s="1261"/>
      <c r="F58" s="136">
        <v>931</v>
      </c>
      <c r="G58" s="136">
        <v>803</v>
      </c>
      <c r="H58" s="137">
        <v>742</v>
      </c>
    </row>
    <row r="59" spans="2:8" ht="45.75" customHeight="1" x14ac:dyDescent="0.15">
      <c r="B59" s="135"/>
      <c r="C59" s="1259" t="s">
        <v>587</v>
      </c>
      <c r="D59" s="1260"/>
      <c r="E59" s="1261"/>
      <c r="F59" s="136">
        <v>48</v>
      </c>
      <c r="G59" s="136">
        <v>80</v>
      </c>
      <c r="H59" s="137">
        <v>138</v>
      </c>
    </row>
    <row r="60" spans="2:8" ht="45.75" customHeight="1" x14ac:dyDescent="0.15">
      <c r="B60" s="135"/>
      <c r="C60" s="1259" t="s">
        <v>588</v>
      </c>
      <c r="D60" s="1260"/>
      <c r="E60" s="1261"/>
      <c r="F60" s="136">
        <v>0</v>
      </c>
      <c r="G60" s="136">
        <v>82</v>
      </c>
      <c r="H60" s="137">
        <v>122</v>
      </c>
    </row>
    <row r="61" spans="2:8" ht="45.75" customHeight="1" x14ac:dyDescent="0.15">
      <c r="B61" s="135"/>
      <c r="C61" s="1259" t="s">
        <v>589</v>
      </c>
      <c r="D61" s="1260"/>
      <c r="E61" s="1261"/>
      <c r="F61" s="136">
        <v>122</v>
      </c>
      <c r="G61" s="136">
        <v>121</v>
      </c>
      <c r="H61" s="137">
        <v>116</v>
      </c>
    </row>
    <row r="62" spans="2:8" ht="45.75" customHeight="1" thickBot="1" x14ac:dyDescent="0.2">
      <c r="B62" s="138"/>
      <c r="C62" s="1262" t="s">
        <v>590</v>
      </c>
      <c r="D62" s="1263"/>
      <c r="E62" s="1264"/>
      <c r="F62" s="139">
        <v>87</v>
      </c>
      <c r="G62" s="139">
        <v>91</v>
      </c>
      <c r="H62" s="140">
        <v>94</v>
      </c>
    </row>
    <row r="63" spans="2:8" ht="52.5" customHeight="1" thickBot="1" x14ac:dyDescent="0.2">
      <c r="B63" s="141"/>
      <c r="C63" s="1265" t="s">
        <v>51</v>
      </c>
      <c r="D63" s="1265"/>
      <c r="E63" s="1266"/>
      <c r="F63" s="142">
        <v>3338</v>
      </c>
      <c r="G63" s="142">
        <v>3035</v>
      </c>
      <c r="H63" s="143">
        <v>3327</v>
      </c>
    </row>
    <row r="64" spans="2:8" ht="15" customHeight="1" x14ac:dyDescent="0.15"/>
  </sheetData>
  <sheetProtection algorithmName="SHA-512" hashValue="vMflyx1ZMrFlHbPmKxXUcpLgGew0JEC2V4s+MJ9zHC1B3jAoD4kTCqunHM9m3c58zzBj3h18PAJT+yfVMa+e8A==" saltValue="hQR9JepJl8F0UeKZyrLRi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43" zoomScale="55" zoomScaleNormal="55" zoomScaleSheetLayoutView="55" workbookViewId="0"/>
  </sheetViews>
  <sheetFormatPr defaultColWidth="0" defaultRowHeight="0" customHeight="1" zeroHeight="1" x14ac:dyDescent="0.15"/>
  <cols>
    <col min="1" max="1" width="6.375" style="1273" customWidth="1"/>
    <col min="2" max="107" width="2.5" style="1273" customWidth="1"/>
    <col min="108" max="108" width="6.125" style="1275" customWidth="1"/>
    <col min="109" max="109" width="5.875" style="1274"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x14ac:dyDescent="0.15">
      <c r="A1" s="1333"/>
      <c r="B1" s="1332"/>
      <c r="DD1" s="1273"/>
      <c r="DE1" s="1273"/>
    </row>
    <row r="2" spans="1:143" ht="25.5" customHeight="1" x14ac:dyDescent="0.15">
      <c r="A2" s="1331"/>
      <c r="C2" s="1331"/>
      <c r="O2" s="1331"/>
      <c r="P2" s="1331"/>
      <c r="Q2" s="1331"/>
      <c r="R2" s="1331"/>
      <c r="S2" s="1331"/>
      <c r="T2" s="1331"/>
      <c r="U2" s="1331"/>
      <c r="V2" s="1331"/>
      <c r="W2" s="1331"/>
      <c r="X2" s="1331"/>
      <c r="Y2" s="1331"/>
      <c r="Z2" s="1331"/>
      <c r="AA2" s="1331"/>
      <c r="AB2" s="1331"/>
      <c r="AC2" s="1331"/>
      <c r="AD2" s="1331"/>
      <c r="AE2" s="1331"/>
      <c r="AF2" s="1331"/>
      <c r="AG2" s="1331"/>
      <c r="AH2" s="1331"/>
      <c r="AI2" s="1331"/>
      <c r="AU2" s="1331"/>
      <c r="BG2" s="1331"/>
      <c r="BS2" s="1331"/>
      <c r="CE2" s="1331"/>
      <c r="CQ2" s="1331"/>
      <c r="DD2" s="1273"/>
      <c r="DE2" s="1273"/>
    </row>
    <row r="3" spans="1:143" ht="25.5" customHeight="1" x14ac:dyDescent="0.15">
      <c r="A3" s="1331"/>
      <c r="C3" s="1331"/>
      <c r="O3" s="1331"/>
      <c r="P3" s="1331"/>
      <c r="Q3" s="1331"/>
      <c r="R3" s="1331"/>
      <c r="S3" s="1331"/>
      <c r="T3" s="1331"/>
      <c r="U3" s="1331"/>
      <c r="V3" s="1331"/>
      <c r="W3" s="1331"/>
      <c r="X3" s="1331"/>
      <c r="Y3" s="1331"/>
      <c r="Z3" s="1331"/>
      <c r="AA3" s="1331"/>
      <c r="AB3" s="1331"/>
      <c r="AC3" s="1331"/>
      <c r="AD3" s="1331"/>
      <c r="AE3" s="1331"/>
      <c r="AF3" s="1331"/>
      <c r="AG3" s="1331"/>
      <c r="AH3" s="1331"/>
      <c r="AI3" s="1331"/>
      <c r="AU3" s="1331"/>
      <c r="BG3" s="1331"/>
      <c r="BS3" s="1331"/>
      <c r="CE3" s="1331"/>
      <c r="CQ3" s="1331"/>
      <c r="DD3" s="1273"/>
      <c r="DE3" s="1273"/>
    </row>
    <row r="4" spans="1:143" s="292" customFormat="1" ht="13.5" x14ac:dyDescent="0.15">
      <c r="A4" s="1331"/>
      <c r="B4" s="1331"/>
      <c r="C4" s="1331"/>
      <c r="D4" s="1331"/>
      <c r="E4" s="1331"/>
      <c r="F4" s="1331"/>
      <c r="G4" s="1331"/>
      <c r="H4" s="1331"/>
      <c r="I4" s="1331"/>
      <c r="J4" s="1331"/>
      <c r="K4" s="1331"/>
      <c r="L4" s="1331"/>
      <c r="M4" s="1331"/>
      <c r="N4" s="1331"/>
      <c r="O4" s="1331"/>
      <c r="P4" s="1331"/>
      <c r="Q4" s="1331"/>
      <c r="R4" s="1331"/>
      <c r="S4" s="1331"/>
      <c r="T4" s="1331"/>
      <c r="U4" s="1331"/>
      <c r="V4" s="1331"/>
      <c r="W4" s="1331"/>
      <c r="X4" s="1331"/>
      <c r="Y4" s="1331"/>
      <c r="Z4" s="1331"/>
      <c r="AA4" s="1331"/>
      <c r="AB4" s="1331"/>
      <c r="AC4" s="1331"/>
      <c r="AD4" s="1331"/>
      <c r="AE4" s="1331"/>
      <c r="AF4" s="1331"/>
      <c r="AG4" s="1331"/>
      <c r="AH4" s="1331"/>
      <c r="AI4" s="1331"/>
      <c r="AJ4" s="1331"/>
      <c r="AK4" s="1331"/>
      <c r="AL4" s="1331"/>
      <c r="AM4" s="1331"/>
      <c r="AN4" s="1331"/>
      <c r="AO4" s="1331"/>
      <c r="AP4" s="1331"/>
      <c r="AQ4" s="1331"/>
      <c r="AR4" s="1331"/>
      <c r="AS4" s="1331"/>
      <c r="AT4" s="1331"/>
      <c r="AU4" s="1331"/>
      <c r="AV4" s="1331"/>
      <c r="AW4" s="1331"/>
      <c r="AX4" s="1331"/>
      <c r="AY4" s="1331"/>
      <c r="AZ4" s="1331"/>
      <c r="BA4" s="1331"/>
      <c r="BB4" s="1331"/>
      <c r="BC4" s="1331"/>
      <c r="BD4" s="1331"/>
      <c r="BE4" s="1331"/>
      <c r="BF4" s="1331"/>
      <c r="BG4" s="1331"/>
      <c r="BH4" s="1331"/>
      <c r="BI4" s="1331"/>
      <c r="BJ4" s="1331"/>
      <c r="BK4" s="1331"/>
      <c r="BL4" s="1331"/>
      <c r="BM4" s="1331"/>
      <c r="BN4" s="1331"/>
      <c r="BO4" s="1331"/>
      <c r="BP4" s="1331"/>
      <c r="BQ4" s="1331"/>
      <c r="BR4" s="1331"/>
      <c r="BS4" s="1331"/>
      <c r="BT4" s="1331"/>
      <c r="BU4" s="1331"/>
      <c r="BV4" s="1331"/>
      <c r="BW4" s="1331"/>
      <c r="BX4" s="1331"/>
      <c r="BY4" s="1331"/>
      <c r="BZ4" s="1331"/>
      <c r="CA4" s="1331"/>
      <c r="CB4" s="1331"/>
      <c r="CC4" s="1331"/>
      <c r="CD4" s="1331"/>
      <c r="CE4" s="1331"/>
      <c r="CF4" s="1331"/>
      <c r="CG4" s="1331"/>
      <c r="CH4" s="1331"/>
      <c r="CI4" s="1331"/>
      <c r="CJ4" s="1331"/>
      <c r="CK4" s="1331"/>
      <c r="CL4" s="1331"/>
      <c r="CM4" s="1331"/>
      <c r="CN4" s="1331"/>
      <c r="CO4" s="1331"/>
      <c r="CP4" s="1331"/>
      <c r="CQ4" s="1331"/>
      <c r="CR4" s="1331"/>
      <c r="CS4" s="1331"/>
      <c r="CT4" s="1331"/>
      <c r="CU4" s="1331"/>
      <c r="CV4" s="1331"/>
      <c r="CW4" s="1331"/>
      <c r="CX4" s="1331"/>
      <c r="CY4" s="1331"/>
      <c r="CZ4" s="1331"/>
      <c r="DA4" s="1331"/>
      <c r="DB4" s="1331"/>
      <c r="DC4" s="1331"/>
      <c r="DD4" s="1331"/>
      <c r="DE4" s="1331"/>
      <c r="DF4" s="293"/>
      <c r="DG4" s="293"/>
      <c r="DH4" s="293"/>
      <c r="DI4" s="293"/>
      <c r="DJ4" s="293"/>
      <c r="DK4" s="293"/>
      <c r="DL4" s="293"/>
      <c r="DM4" s="293"/>
      <c r="DN4" s="293"/>
      <c r="DO4" s="293"/>
      <c r="DP4" s="293"/>
      <c r="DQ4" s="293"/>
      <c r="DR4" s="293"/>
      <c r="DS4" s="293"/>
      <c r="DT4" s="293"/>
      <c r="DU4" s="293"/>
      <c r="DV4" s="293"/>
      <c r="DW4" s="293"/>
    </row>
    <row r="5" spans="1:143" s="292" customFormat="1" ht="13.5" x14ac:dyDescent="0.15">
      <c r="A5" s="1331"/>
      <c r="B5" s="1331"/>
      <c r="C5" s="1331"/>
      <c r="D5" s="1331"/>
      <c r="E5" s="1331"/>
      <c r="F5" s="1331"/>
      <c r="G5" s="1331"/>
      <c r="H5" s="1331"/>
      <c r="I5" s="1331"/>
      <c r="J5" s="1331"/>
      <c r="K5" s="1331"/>
      <c r="L5" s="1331"/>
      <c r="M5" s="1331"/>
      <c r="N5" s="1331"/>
      <c r="O5" s="1331"/>
      <c r="P5" s="1331"/>
      <c r="Q5" s="1331"/>
      <c r="R5" s="1331"/>
      <c r="S5" s="1331"/>
      <c r="T5" s="1331"/>
      <c r="U5" s="1331"/>
      <c r="V5" s="1331"/>
      <c r="W5" s="1331"/>
      <c r="X5" s="1331"/>
      <c r="Y5" s="1331"/>
      <c r="Z5" s="1331"/>
      <c r="AA5" s="1331"/>
      <c r="AB5" s="1331"/>
      <c r="AC5" s="1331"/>
      <c r="AD5" s="1331"/>
      <c r="AE5" s="1331"/>
      <c r="AF5" s="1331"/>
      <c r="AG5" s="1331"/>
      <c r="AH5" s="1331"/>
      <c r="AI5" s="1331"/>
      <c r="AJ5" s="1331"/>
      <c r="AK5" s="1331"/>
      <c r="AL5" s="1331"/>
      <c r="AM5" s="1331"/>
      <c r="AN5" s="1331"/>
      <c r="AO5" s="1331"/>
      <c r="AP5" s="1331"/>
      <c r="AQ5" s="1331"/>
      <c r="AR5" s="1331"/>
      <c r="AS5" s="1331"/>
      <c r="AT5" s="1331"/>
      <c r="AU5" s="1331"/>
      <c r="AV5" s="1331"/>
      <c r="AW5" s="1331"/>
      <c r="AX5" s="1331"/>
      <c r="AY5" s="1331"/>
      <c r="AZ5" s="1331"/>
      <c r="BA5" s="1331"/>
      <c r="BB5" s="1331"/>
      <c r="BC5" s="1331"/>
      <c r="BD5" s="1331"/>
      <c r="BE5" s="1331"/>
      <c r="BF5" s="1331"/>
      <c r="BG5" s="1331"/>
      <c r="BH5" s="1331"/>
      <c r="BI5" s="1331"/>
      <c r="BJ5" s="1331"/>
      <c r="BK5" s="1331"/>
      <c r="BL5" s="1331"/>
      <c r="BM5" s="1331"/>
      <c r="BN5" s="1331"/>
      <c r="BO5" s="1331"/>
      <c r="BP5" s="1331"/>
      <c r="BQ5" s="1331"/>
      <c r="BR5" s="1331"/>
      <c r="BS5" s="1331"/>
      <c r="BT5" s="1331"/>
      <c r="BU5" s="1331"/>
      <c r="BV5" s="1331"/>
      <c r="BW5" s="1331"/>
      <c r="BX5" s="1331"/>
      <c r="BY5" s="1331"/>
      <c r="BZ5" s="1331"/>
      <c r="CA5" s="1331"/>
      <c r="CB5" s="1331"/>
      <c r="CC5" s="1331"/>
      <c r="CD5" s="1331"/>
      <c r="CE5" s="1331"/>
      <c r="CF5" s="1331"/>
      <c r="CG5" s="1331"/>
      <c r="CH5" s="1331"/>
      <c r="CI5" s="1331"/>
      <c r="CJ5" s="1331"/>
      <c r="CK5" s="1331"/>
      <c r="CL5" s="1331"/>
      <c r="CM5" s="1331"/>
      <c r="CN5" s="1331"/>
      <c r="CO5" s="1331"/>
      <c r="CP5" s="1331"/>
      <c r="CQ5" s="1331"/>
      <c r="CR5" s="1331"/>
      <c r="CS5" s="1331"/>
      <c r="CT5" s="1331"/>
      <c r="CU5" s="1331"/>
      <c r="CV5" s="1331"/>
      <c r="CW5" s="1331"/>
      <c r="CX5" s="1331"/>
      <c r="CY5" s="1331"/>
      <c r="CZ5" s="1331"/>
      <c r="DA5" s="1331"/>
      <c r="DB5" s="1331"/>
      <c r="DC5" s="1331"/>
      <c r="DD5" s="1331"/>
      <c r="DE5" s="1331"/>
      <c r="DF5" s="293"/>
      <c r="DG5" s="293"/>
      <c r="DH5" s="293"/>
      <c r="DI5" s="293"/>
      <c r="DJ5" s="293"/>
      <c r="DK5" s="293"/>
      <c r="DL5" s="293"/>
      <c r="DM5" s="293"/>
      <c r="DN5" s="293"/>
      <c r="DO5" s="293"/>
      <c r="DP5" s="293"/>
      <c r="DQ5" s="293"/>
      <c r="DR5" s="293"/>
      <c r="DS5" s="293"/>
      <c r="DT5" s="293"/>
      <c r="DU5" s="293"/>
      <c r="DV5" s="293"/>
      <c r="DW5" s="293"/>
    </row>
    <row r="6" spans="1:143" s="292" customFormat="1" ht="13.5" x14ac:dyDescent="0.15">
      <c r="A6" s="1331"/>
      <c r="B6" s="1331"/>
      <c r="C6" s="1331"/>
      <c r="D6" s="1331"/>
      <c r="E6" s="1331"/>
      <c r="F6" s="1331"/>
      <c r="G6" s="1331"/>
      <c r="H6" s="1331"/>
      <c r="I6" s="1331"/>
      <c r="J6" s="1331"/>
      <c r="K6" s="1331"/>
      <c r="L6" s="1331"/>
      <c r="M6" s="1331"/>
      <c r="N6" s="1331"/>
      <c r="O6" s="1331"/>
      <c r="P6" s="1331"/>
      <c r="Q6" s="1331"/>
      <c r="R6" s="1331"/>
      <c r="S6" s="1331"/>
      <c r="T6" s="1331"/>
      <c r="U6" s="1331"/>
      <c r="V6" s="1331"/>
      <c r="W6" s="1331"/>
      <c r="X6" s="1331"/>
      <c r="Y6" s="1331"/>
      <c r="Z6" s="1331"/>
      <c r="AA6" s="1331"/>
      <c r="AB6" s="1331"/>
      <c r="AC6" s="1331"/>
      <c r="AD6" s="1331"/>
      <c r="AE6" s="1331"/>
      <c r="AF6" s="1331"/>
      <c r="AG6" s="1331"/>
      <c r="AH6" s="1331"/>
      <c r="AI6" s="1331"/>
      <c r="AJ6" s="1331"/>
      <c r="AK6" s="1331"/>
      <c r="AL6" s="1331"/>
      <c r="AM6" s="1331"/>
      <c r="AN6" s="1331"/>
      <c r="AO6" s="1331"/>
      <c r="AP6" s="1331"/>
      <c r="AQ6" s="1331"/>
      <c r="AR6" s="1331"/>
      <c r="AS6" s="1331"/>
      <c r="AT6" s="1331"/>
      <c r="AU6" s="1331"/>
      <c r="AV6" s="1331"/>
      <c r="AW6" s="1331"/>
      <c r="AX6" s="1331"/>
      <c r="AY6" s="1331"/>
      <c r="AZ6" s="1331"/>
      <c r="BA6" s="1331"/>
      <c r="BB6" s="1331"/>
      <c r="BC6" s="1331"/>
      <c r="BD6" s="1331"/>
      <c r="BE6" s="1331"/>
      <c r="BF6" s="1331"/>
      <c r="BG6" s="1331"/>
      <c r="BH6" s="1331"/>
      <c r="BI6" s="1331"/>
      <c r="BJ6" s="1331"/>
      <c r="BK6" s="1331"/>
      <c r="BL6" s="1331"/>
      <c r="BM6" s="1331"/>
      <c r="BN6" s="1331"/>
      <c r="BO6" s="1331"/>
      <c r="BP6" s="1331"/>
      <c r="BQ6" s="1331"/>
      <c r="BR6" s="1331"/>
      <c r="BS6" s="1331"/>
      <c r="BT6" s="1331"/>
      <c r="BU6" s="1331"/>
      <c r="BV6" s="1331"/>
      <c r="BW6" s="1331"/>
      <c r="BX6" s="1331"/>
      <c r="BY6" s="1331"/>
      <c r="BZ6" s="1331"/>
      <c r="CA6" s="1331"/>
      <c r="CB6" s="1331"/>
      <c r="CC6" s="1331"/>
      <c r="CD6" s="1331"/>
      <c r="CE6" s="1331"/>
      <c r="CF6" s="1331"/>
      <c r="CG6" s="1331"/>
      <c r="CH6" s="1331"/>
      <c r="CI6" s="1331"/>
      <c r="CJ6" s="1331"/>
      <c r="CK6" s="1331"/>
      <c r="CL6" s="1331"/>
      <c r="CM6" s="1331"/>
      <c r="CN6" s="1331"/>
      <c r="CO6" s="1331"/>
      <c r="CP6" s="1331"/>
      <c r="CQ6" s="1331"/>
      <c r="CR6" s="1331"/>
      <c r="CS6" s="1331"/>
      <c r="CT6" s="1331"/>
      <c r="CU6" s="1331"/>
      <c r="CV6" s="1331"/>
      <c r="CW6" s="1331"/>
      <c r="CX6" s="1331"/>
      <c r="CY6" s="1331"/>
      <c r="CZ6" s="1331"/>
      <c r="DA6" s="1331"/>
      <c r="DB6" s="1331"/>
      <c r="DC6" s="1331"/>
      <c r="DD6" s="1331"/>
      <c r="DE6" s="1331"/>
      <c r="DF6" s="293"/>
      <c r="DG6" s="293"/>
      <c r="DH6" s="293"/>
      <c r="DI6" s="293"/>
      <c r="DJ6" s="293"/>
      <c r="DK6" s="293"/>
      <c r="DL6" s="293"/>
      <c r="DM6" s="293"/>
      <c r="DN6" s="293"/>
      <c r="DO6" s="293"/>
      <c r="DP6" s="293"/>
      <c r="DQ6" s="293"/>
      <c r="DR6" s="293"/>
      <c r="DS6" s="293"/>
      <c r="DT6" s="293"/>
      <c r="DU6" s="293"/>
      <c r="DV6" s="293"/>
      <c r="DW6" s="293"/>
    </row>
    <row r="7" spans="1:143" s="292" customFormat="1" ht="13.5" x14ac:dyDescent="0.15">
      <c r="A7" s="1331"/>
      <c r="B7" s="1331"/>
      <c r="C7" s="1331"/>
      <c r="D7" s="1331"/>
      <c r="E7" s="1331"/>
      <c r="F7" s="1331"/>
      <c r="G7" s="1331"/>
      <c r="H7" s="1331"/>
      <c r="I7" s="1331"/>
      <c r="J7" s="1331"/>
      <c r="K7" s="1331"/>
      <c r="L7" s="1331"/>
      <c r="M7" s="1331"/>
      <c r="N7" s="1331"/>
      <c r="O7" s="1331"/>
      <c r="P7" s="1331"/>
      <c r="Q7" s="1331"/>
      <c r="R7" s="1331"/>
      <c r="S7" s="1331"/>
      <c r="T7" s="1331"/>
      <c r="U7" s="1331"/>
      <c r="V7" s="1331"/>
      <c r="W7" s="1331"/>
      <c r="X7" s="1331"/>
      <c r="Y7" s="1331"/>
      <c r="Z7" s="1331"/>
      <c r="AA7" s="1331"/>
      <c r="AB7" s="1331"/>
      <c r="AC7" s="1331"/>
      <c r="AD7" s="1331"/>
      <c r="AE7" s="1331"/>
      <c r="AF7" s="1331"/>
      <c r="AG7" s="1331"/>
      <c r="AH7" s="1331"/>
      <c r="AI7" s="1331"/>
      <c r="AJ7" s="1331"/>
      <c r="AK7" s="1331"/>
      <c r="AL7" s="1331"/>
      <c r="AM7" s="1331"/>
      <c r="AN7" s="1331"/>
      <c r="AO7" s="1331"/>
      <c r="AP7" s="1331"/>
      <c r="AQ7" s="1331"/>
      <c r="AR7" s="1331"/>
      <c r="AS7" s="1331"/>
      <c r="AT7" s="1331"/>
      <c r="AU7" s="1331"/>
      <c r="AV7" s="1331"/>
      <c r="AW7" s="1331"/>
      <c r="AX7" s="1331"/>
      <c r="AY7" s="1331"/>
      <c r="AZ7" s="1331"/>
      <c r="BA7" s="1331"/>
      <c r="BB7" s="1331"/>
      <c r="BC7" s="1331"/>
      <c r="BD7" s="1331"/>
      <c r="BE7" s="1331"/>
      <c r="BF7" s="1331"/>
      <c r="BG7" s="1331"/>
      <c r="BH7" s="1331"/>
      <c r="BI7" s="1331"/>
      <c r="BJ7" s="1331"/>
      <c r="BK7" s="1331"/>
      <c r="BL7" s="1331"/>
      <c r="BM7" s="1331"/>
      <c r="BN7" s="1331"/>
      <c r="BO7" s="1331"/>
      <c r="BP7" s="1331"/>
      <c r="BQ7" s="1331"/>
      <c r="BR7" s="1331"/>
      <c r="BS7" s="1331"/>
      <c r="BT7" s="1331"/>
      <c r="BU7" s="1331"/>
      <c r="BV7" s="1331"/>
      <c r="BW7" s="1331"/>
      <c r="BX7" s="1331"/>
      <c r="BY7" s="1331"/>
      <c r="BZ7" s="1331"/>
      <c r="CA7" s="1331"/>
      <c r="CB7" s="1331"/>
      <c r="CC7" s="1331"/>
      <c r="CD7" s="1331"/>
      <c r="CE7" s="1331"/>
      <c r="CF7" s="1331"/>
      <c r="CG7" s="1331"/>
      <c r="CH7" s="1331"/>
      <c r="CI7" s="1331"/>
      <c r="CJ7" s="1331"/>
      <c r="CK7" s="1331"/>
      <c r="CL7" s="1331"/>
      <c r="CM7" s="1331"/>
      <c r="CN7" s="1331"/>
      <c r="CO7" s="1331"/>
      <c r="CP7" s="1331"/>
      <c r="CQ7" s="1331"/>
      <c r="CR7" s="1331"/>
      <c r="CS7" s="1331"/>
      <c r="CT7" s="1331"/>
      <c r="CU7" s="1331"/>
      <c r="CV7" s="1331"/>
      <c r="CW7" s="1331"/>
      <c r="CX7" s="1331"/>
      <c r="CY7" s="1331"/>
      <c r="CZ7" s="1331"/>
      <c r="DA7" s="1331"/>
      <c r="DB7" s="1331"/>
      <c r="DC7" s="1331"/>
      <c r="DD7" s="1331"/>
      <c r="DE7" s="1331"/>
      <c r="DF7" s="293"/>
      <c r="DG7" s="293"/>
      <c r="DH7" s="293"/>
      <c r="DI7" s="293"/>
      <c r="DJ7" s="293"/>
      <c r="DK7" s="293"/>
      <c r="DL7" s="293"/>
      <c r="DM7" s="293"/>
      <c r="DN7" s="293"/>
      <c r="DO7" s="293"/>
      <c r="DP7" s="293"/>
      <c r="DQ7" s="293"/>
      <c r="DR7" s="293"/>
      <c r="DS7" s="293"/>
      <c r="DT7" s="293"/>
      <c r="DU7" s="293"/>
      <c r="DV7" s="293"/>
      <c r="DW7" s="293"/>
    </row>
    <row r="8" spans="1:143" s="292" customFormat="1" ht="13.5" x14ac:dyDescent="0.15">
      <c r="A8" s="1331"/>
      <c r="B8" s="1331"/>
      <c r="C8" s="1331"/>
      <c r="D8" s="1331"/>
      <c r="E8" s="1331"/>
      <c r="F8" s="1331"/>
      <c r="G8" s="1331"/>
      <c r="H8" s="1331"/>
      <c r="I8" s="1331"/>
      <c r="J8" s="1331"/>
      <c r="K8" s="1331"/>
      <c r="L8" s="1331"/>
      <c r="M8" s="1331"/>
      <c r="N8" s="1331"/>
      <c r="O8" s="1331"/>
      <c r="P8" s="1331"/>
      <c r="Q8" s="1331"/>
      <c r="R8" s="1331"/>
      <c r="S8" s="1331"/>
      <c r="T8" s="1331"/>
      <c r="U8" s="1331"/>
      <c r="V8" s="1331"/>
      <c r="W8" s="1331"/>
      <c r="X8" s="1331"/>
      <c r="Y8" s="1331"/>
      <c r="Z8" s="1331"/>
      <c r="AA8" s="1331"/>
      <c r="AB8" s="1331"/>
      <c r="AC8" s="1331"/>
      <c r="AD8" s="1331"/>
      <c r="AE8" s="1331"/>
      <c r="AF8" s="1331"/>
      <c r="AG8" s="1331"/>
      <c r="AH8" s="1331"/>
      <c r="AI8" s="1331"/>
      <c r="AJ8" s="1331"/>
      <c r="AK8" s="1331"/>
      <c r="AL8" s="1331"/>
      <c r="AM8" s="1331"/>
      <c r="AN8" s="1331"/>
      <c r="AO8" s="1331"/>
      <c r="AP8" s="1331"/>
      <c r="AQ8" s="1331"/>
      <c r="AR8" s="1331"/>
      <c r="AS8" s="1331"/>
      <c r="AT8" s="1331"/>
      <c r="AU8" s="1331"/>
      <c r="AV8" s="1331"/>
      <c r="AW8" s="1331"/>
      <c r="AX8" s="1331"/>
      <c r="AY8" s="1331"/>
      <c r="AZ8" s="1331"/>
      <c r="BA8" s="1331"/>
      <c r="BB8" s="1331"/>
      <c r="BC8" s="1331"/>
      <c r="BD8" s="1331"/>
      <c r="BE8" s="1331"/>
      <c r="BF8" s="1331"/>
      <c r="BG8" s="1331"/>
      <c r="BH8" s="1331"/>
      <c r="BI8" s="1331"/>
      <c r="BJ8" s="1331"/>
      <c r="BK8" s="1331"/>
      <c r="BL8" s="1331"/>
      <c r="BM8" s="1331"/>
      <c r="BN8" s="1331"/>
      <c r="BO8" s="1331"/>
      <c r="BP8" s="1331"/>
      <c r="BQ8" s="1331"/>
      <c r="BR8" s="1331"/>
      <c r="BS8" s="1331"/>
      <c r="BT8" s="1331"/>
      <c r="BU8" s="1331"/>
      <c r="BV8" s="1331"/>
      <c r="BW8" s="1331"/>
      <c r="BX8" s="1331"/>
      <c r="BY8" s="1331"/>
      <c r="BZ8" s="1331"/>
      <c r="CA8" s="1331"/>
      <c r="CB8" s="1331"/>
      <c r="CC8" s="1331"/>
      <c r="CD8" s="1331"/>
      <c r="CE8" s="1331"/>
      <c r="CF8" s="1331"/>
      <c r="CG8" s="1331"/>
      <c r="CH8" s="1331"/>
      <c r="CI8" s="1331"/>
      <c r="CJ8" s="1331"/>
      <c r="CK8" s="1331"/>
      <c r="CL8" s="1331"/>
      <c r="CM8" s="1331"/>
      <c r="CN8" s="1331"/>
      <c r="CO8" s="1331"/>
      <c r="CP8" s="1331"/>
      <c r="CQ8" s="1331"/>
      <c r="CR8" s="1331"/>
      <c r="CS8" s="1331"/>
      <c r="CT8" s="1331"/>
      <c r="CU8" s="1331"/>
      <c r="CV8" s="1331"/>
      <c r="CW8" s="1331"/>
      <c r="CX8" s="1331"/>
      <c r="CY8" s="1331"/>
      <c r="CZ8" s="1331"/>
      <c r="DA8" s="1331"/>
      <c r="DB8" s="1331"/>
      <c r="DC8" s="1331"/>
      <c r="DD8" s="1331"/>
      <c r="DE8" s="1331"/>
      <c r="DF8" s="293"/>
      <c r="DG8" s="293"/>
      <c r="DH8" s="293"/>
      <c r="DI8" s="293"/>
      <c r="DJ8" s="293"/>
      <c r="DK8" s="293"/>
      <c r="DL8" s="293"/>
      <c r="DM8" s="293"/>
      <c r="DN8" s="293"/>
      <c r="DO8" s="293"/>
      <c r="DP8" s="293"/>
      <c r="DQ8" s="293"/>
      <c r="DR8" s="293"/>
      <c r="DS8" s="293"/>
      <c r="DT8" s="293"/>
      <c r="DU8" s="293"/>
      <c r="DV8" s="293"/>
      <c r="DW8" s="293"/>
    </row>
    <row r="9" spans="1:143" s="292" customFormat="1" ht="13.5" x14ac:dyDescent="0.15">
      <c r="A9" s="1331"/>
      <c r="B9" s="1331"/>
      <c r="C9" s="1331"/>
      <c r="D9" s="1331"/>
      <c r="E9" s="1331"/>
      <c r="F9" s="1331"/>
      <c r="G9" s="1331"/>
      <c r="H9" s="1331"/>
      <c r="I9" s="1331"/>
      <c r="J9" s="1331"/>
      <c r="K9" s="1331"/>
      <c r="L9" s="1331"/>
      <c r="M9" s="1331"/>
      <c r="N9" s="1331"/>
      <c r="O9" s="1331"/>
      <c r="P9" s="1331"/>
      <c r="Q9" s="1331"/>
      <c r="R9" s="1331"/>
      <c r="S9" s="1331"/>
      <c r="T9" s="1331"/>
      <c r="U9" s="1331"/>
      <c r="V9" s="1331"/>
      <c r="W9" s="1331"/>
      <c r="X9" s="1331"/>
      <c r="Y9" s="1331"/>
      <c r="Z9" s="1331"/>
      <c r="AA9" s="1331"/>
      <c r="AB9" s="1331"/>
      <c r="AC9" s="1331"/>
      <c r="AD9" s="1331"/>
      <c r="AE9" s="1331"/>
      <c r="AF9" s="1331"/>
      <c r="AG9" s="1331"/>
      <c r="AH9" s="1331"/>
      <c r="AI9" s="1331"/>
      <c r="AJ9" s="1331"/>
      <c r="AK9" s="1331"/>
      <c r="AL9" s="1331"/>
      <c r="AM9" s="1331"/>
      <c r="AN9" s="1331"/>
      <c r="AO9" s="1331"/>
      <c r="AP9" s="1331"/>
      <c r="AQ9" s="1331"/>
      <c r="AR9" s="1331"/>
      <c r="AS9" s="1331"/>
      <c r="AT9" s="1331"/>
      <c r="AU9" s="1331"/>
      <c r="AV9" s="1331"/>
      <c r="AW9" s="1331"/>
      <c r="AX9" s="1331"/>
      <c r="AY9" s="1331"/>
      <c r="AZ9" s="1331"/>
      <c r="BA9" s="1331"/>
      <c r="BB9" s="1331"/>
      <c r="BC9" s="1331"/>
      <c r="BD9" s="1331"/>
      <c r="BE9" s="1331"/>
      <c r="BF9" s="1331"/>
      <c r="BG9" s="1331"/>
      <c r="BH9" s="1331"/>
      <c r="BI9" s="1331"/>
      <c r="BJ9" s="1331"/>
      <c r="BK9" s="1331"/>
      <c r="BL9" s="1331"/>
      <c r="BM9" s="1331"/>
      <c r="BN9" s="1331"/>
      <c r="BO9" s="1331"/>
      <c r="BP9" s="1331"/>
      <c r="BQ9" s="1331"/>
      <c r="BR9" s="1331"/>
      <c r="BS9" s="1331"/>
      <c r="BT9" s="1331"/>
      <c r="BU9" s="1331"/>
      <c r="BV9" s="1331"/>
      <c r="BW9" s="1331"/>
      <c r="BX9" s="1331"/>
      <c r="BY9" s="1331"/>
      <c r="BZ9" s="1331"/>
      <c r="CA9" s="1331"/>
      <c r="CB9" s="1331"/>
      <c r="CC9" s="1331"/>
      <c r="CD9" s="1331"/>
      <c r="CE9" s="1331"/>
      <c r="CF9" s="1331"/>
      <c r="CG9" s="1331"/>
      <c r="CH9" s="1331"/>
      <c r="CI9" s="1331"/>
      <c r="CJ9" s="1331"/>
      <c r="CK9" s="1331"/>
      <c r="CL9" s="1331"/>
      <c r="CM9" s="1331"/>
      <c r="CN9" s="1331"/>
      <c r="CO9" s="1331"/>
      <c r="CP9" s="1331"/>
      <c r="CQ9" s="1331"/>
      <c r="CR9" s="1331"/>
      <c r="CS9" s="1331"/>
      <c r="CT9" s="1331"/>
      <c r="CU9" s="1331"/>
      <c r="CV9" s="1331"/>
      <c r="CW9" s="1331"/>
      <c r="CX9" s="1331"/>
      <c r="CY9" s="1331"/>
      <c r="CZ9" s="1331"/>
      <c r="DA9" s="1331"/>
      <c r="DB9" s="1331"/>
      <c r="DC9" s="1331"/>
      <c r="DD9" s="1331"/>
      <c r="DE9" s="1331"/>
      <c r="DF9" s="293"/>
      <c r="DG9" s="293"/>
      <c r="DH9" s="293"/>
      <c r="DI9" s="293"/>
      <c r="DJ9" s="293"/>
      <c r="DK9" s="293"/>
      <c r="DL9" s="293"/>
      <c r="DM9" s="293"/>
      <c r="DN9" s="293"/>
      <c r="DO9" s="293"/>
      <c r="DP9" s="293"/>
      <c r="DQ9" s="293"/>
      <c r="DR9" s="293"/>
      <c r="DS9" s="293"/>
      <c r="DT9" s="293"/>
      <c r="DU9" s="293"/>
      <c r="DV9" s="293"/>
      <c r="DW9" s="293"/>
    </row>
    <row r="10" spans="1:143" s="292" customFormat="1" ht="13.5" x14ac:dyDescent="0.15">
      <c r="A10" s="1331"/>
      <c r="B10" s="1331"/>
      <c r="C10" s="1331"/>
      <c r="D10" s="1331"/>
      <c r="E10" s="1331"/>
      <c r="F10" s="1331"/>
      <c r="G10" s="1331"/>
      <c r="H10" s="1331"/>
      <c r="I10" s="1331"/>
      <c r="J10" s="1331"/>
      <c r="K10" s="1331"/>
      <c r="L10" s="1331"/>
      <c r="M10" s="1331"/>
      <c r="N10" s="1331"/>
      <c r="O10" s="1331"/>
      <c r="P10" s="1331"/>
      <c r="Q10" s="1331"/>
      <c r="R10" s="1331"/>
      <c r="S10" s="1331"/>
      <c r="T10" s="1331"/>
      <c r="U10" s="1331"/>
      <c r="V10" s="1331"/>
      <c r="W10" s="1331"/>
      <c r="X10" s="1331"/>
      <c r="Y10" s="1331"/>
      <c r="Z10" s="1331"/>
      <c r="AA10" s="1331"/>
      <c r="AB10" s="1331"/>
      <c r="AC10" s="1331"/>
      <c r="AD10" s="1331"/>
      <c r="AE10" s="1331"/>
      <c r="AF10" s="1331"/>
      <c r="AG10" s="1331"/>
      <c r="AH10" s="1331"/>
      <c r="AI10" s="1331"/>
      <c r="AJ10" s="1331"/>
      <c r="AK10" s="1331"/>
      <c r="AL10" s="1331"/>
      <c r="AM10" s="1331"/>
      <c r="AN10" s="1331"/>
      <c r="AO10" s="1331"/>
      <c r="AP10" s="1331"/>
      <c r="AQ10" s="1331"/>
      <c r="AR10" s="1331"/>
      <c r="AS10" s="1331"/>
      <c r="AT10" s="1331"/>
      <c r="AU10" s="1331"/>
      <c r="AV10" s="1331"/>
      <c r="AW10" s="1331"/>
      <c r="AX10" s="1331"/>
      <c r="AY10" s="1331"/>
      <c r="AZ10" s="1331"/>
      <c r="BA10" s="1331"/>
      <c r="BB10" s="1331"/>
      <c r="BC10" s="1331"/>
      <c r="BD10" s="1331"/>
      <c r="BE10" s="1331"/>
      <c r="BF10" s="1331"/>
      <c r="BG10" s="1331"/>
      <c r="BH10" s="1331"/>
      <c r="BI10" s="1331"/>
      <c r="BJ10" s="1331"/>
      <c r="BK10" s="1331"/>
      <c r="BL10" s="1331"/>
      <c r="BM10" s="1331"/>
      <c r="BN10" s="1331"/>
      <c r="BO10" s="1331"/>
      <c r="BP10" s="1331"/>
      <c r="BQ10" s="1331"/>
      <c r="BR10" s="1331"/>
      <c r="BS10" s="1331"/>
      <c r="BT10" s="1331"/>
      <c r="BU10" s="1331"/>
      <c r="BV10" s="1331"/>
      <c r="BW10" s="1331"/>
      <c r="BX10" s="1331"/>
      <c r="BY10" s="1331"/>
      <c r="BZ10" s="1331"/>
      <c r="CA10" s="1331"/>
      <c r="CB10" s="1331"/>
      <c r="CC10" s="1331"/>
      <c r="CD10" s="1331"/>
      <c r="CE10" s="1331"/>
      <c r="CF10" s="1331"/>
      <c r="CG10" s="1331"/>
      <c r="CH10" s="1331"/>
      <c r="CI10" s="1331"/>
      <c r="CJ10" s="1331"/>
      <c r="CK10" s="1331"/>
      <c r="CL10" s="1331"/>
      <c r="CM10" s="1331"/>
      <c r="CN10" s="1331"/>
      <c r="CO10" s="1331"/>
      <c r="CP10" s="1331"/>
      <c r="CQ10" s="1331"/>
      <c r="CR10" s="1331"/>
      <c r="CS10" s="1331"/>
      <c r="CT10" s="1331"/>
      <c r="CU10" s="1331"/>
      <c r="CV10" s="1331"/>
      <c r="CW10" s="1331"/>
      <c r="CX10" s="1331"/>
      <c r="CY10" s="1331"/>
      <c r="CZ10" s="1331"/>
      <c r="DA10" s="1331"/>
      <c r="DB10" s="1331"/>
      <c r="DC10" s="1331"/>
      <c r="DD10" s="1331"/>
      <c r="DE10" s="1331"/>
      <c r="DF10" s="293"/>
      <c r="DG10" s="293"/>
      <c r="DH10" s="293"/>
      <c r="DI10" s="293"/>
      <c r="DJ10" s="293"/>
      <c r="DK10" s="293"/>
      <c r="DL10" s="293"/>
      <c r="DM10" s="293"/>
      <c r="DN10" s="293"/>
      <c r="DO10" s="293"/>
      <c r="DP10" s="293"/>
      <c r="DQ10" s="293"/>
      <c r="DR10" s="293"/>
      <c r="DS10" s="293"/>
      <c r="DT10" s="293"/>
      <c r="DU10" s="293"/>
      <c r="DV10" s="293"/>
      <c r="DW10" s="293"/>
      <c r="EM10" s="292" t="s">
        <v>613</v>
      </c>
    </row>
    <row r="11" spans="1:143" s="292" customFormat="1" ht="13.5" x14ac:dyDescent="0.15">
      <c r="A11" s="1331"/>
      <c r="B11" s="1331"/>
      <c r="C11" s="1331"/>
      <c r="D11" s="1331"/>
      <c r="E11" s="1331"/>
      <c r="F11" s="1331"/>
      <c r="G11" s="1331"/>
      <c r="H11" s="1331"/>
      <c r="I11" s="1331"/>
      <c r="J11" s="1331"/>
      <c r="K11" s="1331"/>
      <c r="L11" s="1331"/>
      <c r="M11" s="1331"/>
      <c r="N11" s="1331"/>
      <c r="O11" s="1331"/>
      <c r="P11" s="1331"/>
      <c r="Q11" s="1331"/>
      <c r="R11" s="1331"/>
      <c r="S11" s="1331"/>
      <c r="T11" s="1331"/>
      <c r="U11" s="1331"/>
      <c r="V11" s="1331"/>
      <c r="W11" s="1331"/>
      <c r="X11" s="1331"/>
      <c r="Y11" s="1331"/>
      <c r="Z11" s="1331"/>
      <c r="AA11" s="1331"/>
      <c r="AB11" s="1331"/>
      <c r="AC11" s="1331"/>
      <c r="AD11" s="1331"/>
      <c r="AE11" s="1331"/>
      <c r="AF11" s="1331"/>
      <c r="AG11" s="1331"/>
      <c r="AH11" s="1331"/>
      <c r="AI11" s="1331"/>
      <c r="AJ11" s="1331"/>
      <c r="AK11" s="1331"/>
      <c r="AL11" s="1331"/>
      <c r="AM11" s="1331"/>
      <c r="AN11" s="1331"/>
      <c r="AO11" s="1331"/>
      <c r="AP11" s="1331"/>
      <c r="AQ11" s="1331"/>
      <c r="AR11" s="1331"/>
      <c r="AS11" s="1331"/>
      <c r="AT11" s="1331"/>
      <c r="AU11" s="1331"/>
      <c r="AV11" s="1331"/>
      <c r="AW11" s="1331"/>
      <c r="AX11" s="1331"/>
      <c r="AY11" s="1331"/>
      <c r="AZ11" s="1331"/>
      <c r="BA11" s="1331"/>
      <c r="BB11" s="1331"/>
      <c r="BC11" s="1331"/>
      <c r="BD11" s="1331"/>
      <c r="BE11" s="1331"/>
      <c r="BF11" s="1331"/>
      <c r="BG11" s="1331"/>
      <c r="BH11" s="1331"/>
      <c r="BI11" s="1331"/>
      <c r="BJ11" s="1331"/>
      <c r="BK11" s="1331"/>
      <c r="BL11" s="1331"/>
      <c r="BM11" s="1331"/>
      <c r="BN11" s="1331"/>
      <c r="BO11" s="1331"/>
      <c r="BP11" s="1331"/>
      <c r="BQ11" s="1331"/>
      <c r="BR11" s="1331"/>
      <c r="BS11" s="1331"/>
      <c r="BT11" s="1331"/>
      <c r="BU11" s="1331"/>
      <c r="BV11" s="1331"/>
      <c r="BW11" s="1331"/>
      <c r="BX11" s="1331"/>
      <c r="BY11" s="1331"/>
      <c r="BZ11" s="1331"/>
      <c r="CA11" s="1331"/>
      <c r="CB11" s="1331"/>
      <c r="CC11" s="1331"/>
      <c r="CD11" s="1331"/>
      <c r="CE11" s="1331"/>
      <c r="CF11" s="1331"/>
      <c r="CG11" s="1331"/>
      <c r="CH11" s="1331"/>
      <c r="CI11" s="1331"/>
      <c r="CJ11" s="1331"/>
      <c r="CK11" s="1331"/>
      <c r="CL11" s="1331"/>
      <c r="CM11" s="1331"/>
      <c r="CN11" s="1331"/>
      <c r="CO11" s="1331"/>
      <c r="CP11" s="1331"/>
      <c r="CQ11" s="1331"/>
      <c r="CR11" s="1331"/>
      <c r="CS11" s="1331"/>
      <c r="CT11" s="1331"/>
      <c r="CU11" s="1331"/>
      <c r="CV11" s="1331"/>
      <c r="CW11" s="1331"/>
      <c r="CX11" s="1331"/>
      <c r="CY11" s="1331"/>
      <c r="CZ11" s="1331"/>
      <c r="DA11" s="1331"/>
      <c r="DB11" s="1331"/>
      <c r="DC11" s="1331"/>
      <c r="DD11" s="1331"/>
      <c r="DE11" s="1331"/>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5" x14ac:dyDescent="0.15">
      <c r="A12" s="1331"/>
      <c r="B12" s="1331"/>
      <c r="C12" s="1331"/>
      <c r="D12" s="1331"/>
      <c r="E12" s="1331"/>
      <c r="F12" s="1331"/>
      <c r="G12" s="1331"/>
      <c r="H12" s="1331"/>
      <c r="I12" s="1331"/>
      <c r="J12" s="1331"/>
      <c r="K12" s="1331"/>
      <c r="L12" s="1331"/>
      <c r="M12" s="1331"/>
      <c r="N12" s="1331"/>
      <c r="O12" s="1331"/>
      <c r="P12" s="1331"/>
      <c r="Q12" s="1331"/>
      <c r="R12" s="1331"/>
      <c r="S12" s="1331"/>
      <c r="T12" s="1331"/>
      <c r="U12" s="1331"/>
      <c r="V12" s="1331"/>
      <c r="W12" s="1331"/>
      <c r="X12" s="1331"/>
      <c r="Y12" s="1331"/>
      <c r="Z12" s="1331"/>
      <c r="AA12" s="1331"/>
      <c r="AB12" s="1331"/>
      <c r="AC12" s="1331"/>
      <c r="AD12" s="1331"/>
      <c r="AE12" s="1331"/>
      <c r="AF12" s="1331"/>
      <c r="AG12" s="1331"/>
      <c r="AH12" s="1331"/>
      <c r="AI12" s="1331"/>
      <c r="AJ12" s="1331"/>
      <c r="AK12" s="1331"/>
      <c r="AL12" s="1331"/>
      <c r="AM12" s="1331"/>
      <c r="AN12" s="1331"/>
      <c r="AO12" s="1331"/>
      <c r="AP12" s="1331"/>
      <c r="AQ12" s="1331"/>
      <c r="AR12" s="1331"/>
      <c r="AS12" s="1331"/>
      <c r="AT12" s="1331"/>
      <c r="AU12" s="1331"/>
      <c r="AV12" s="1331"/>
      <c r="AW12" s="1331"/>
      <c r="AX12" s="1331"/>
      <c r="AY12" s="1331"/>
      <c r="AZ12" s="1331"/>
      <c r="BA12" s="1331"/>
      <c r="BB12" s="1331"/>
      <c r="BC12" s="1331"/>
      <c r="BD12" s="1331"/>
      <c r="BE12" s="1331"/>
      <c r="BF12" s="1331"/>
      <c r="BG12" s="1331"/>
      <c r="BH12" s="1331"/>
      <c r="BI12" s="1331"/>
      <c r="BJ12" s="1331"/>
      <c r="BK12" s="1331"/>
      <c r="BL12" s="1331"/>
      <c r="BM12" s="1331"/>
      <c r="BN12" s="1331"/>
      <c r="BO12" s="1331"/>
      <c r="BP12" s="1331"/>
      <c r="BQ12" s="1331"/>
      <c r="BR12" s="1331"/>
      <c r="BS12" s="1331"/>
      <c r="BT12" s="1331"/>
      <c r="BU12" s="1331"/>
      <c r="BV12" s="1331"/>
      <c r="BW12" s="1331"/>
      <c r="BX12" s="1331"/>
      <c r="BY12" s="1331"/>
      <c r="BZ12" s="1331"/>
      <c r="CA12" s="1331"/>
      <c r="CB12" s="1331"/>
      <c r="CC12" s="1331"/>
      <c r="CD12" s="1331"/>
      <c r="CE12" s="1331"/>
      <c r="CF12" s="1331"/>
      <c r="CG12" s="1331"/>
      <c r="CH12" s="1331"/>
      <c r="CI12" s="1331"/>
      <c r="CJ12" s="1331"/>
      <c r="CK12" s="1331"/>
      <c r="CL12" s="1331"/>
      <c r="CM12" s="1331"/>
      <c r="CN12" s="1331"/>
      <c r="CO12" s="1331"/>
      <c r="CP12" s="1331"/>
      <c r="CQ12" s="1331"/>
      <c r="CR12" s="1331"/>
      <c r="CS12" s="1331"/>
      <c r="CT12" s="1331"/>
      <c r="CU12" s="1331"/>
      <c r="CV12" s="1331"/>
      <c r="CW12" s="1331"/>
      <c r="CX12" s="1331"/>
      <c r="CY12" s="1331"/>
      <c r="CZ12" s="1331"/>
      <c r="DA12" s="1331"/>
      <c r="DB12" s="1331"/>
      <c r="DC12" s="1331"/>
      <c r="DD12" s="1331"/>
      <c r="DE12" s="1331"/>
      <c r="DF12" s="293"/>
      <c r="DG12" s="293"/>
      <c r="DH12" s="293"/>
      <c r="DI12" s="293"/>
      <c r="DJ12" s="293"/>
      <c r="DK12" s="293"/>
      <c r="DL12" s="293"/>
      <c r="DM12" s="293"/>
      <c r="DN12" s="293"/>
      <c r="DO12" s="293"/>
      <c r="DP12" s="293"/>
      <c r="DQ12" s="293"/>
      <c r="DR12" s="293"/>
      <c r="DS12" s="293"/>
      <c r="DT12" s="293"/>
      <c r="DU12" s="293"/>
      <c r="DV12" s="293"/>
      <c r="DW12" s="293"/>
      <c r="EM12" s="292" t="s">
        <v>613</v>
      </c>
    </row>
    <row r="13" spans="1:143" s="292" customFormat="1" ht="13.5" x14ac:dyDescent="0.15">
      <c r="A13" s="1331"/>
      <c r="B13" s="1331"/>
      <c r="C13" s="1331"/>
      <c r="D13" s="1331"/>
      <c r="E13" s="1331"/>
      <c r="F13" s="1331"/>
      <c r="G13" s="1331"/>
      <c r="H13" s="1331"/>
      <c r="I13" s="1331"/>
      <c r="J13" s="1331"/>
      <c r="K13" s="1331"/>
      <c r="L13" s="1331"/>
      <c r="M13" s="1331"/>
      <c r="N13" s="1331"/>
      <c r="O13" s="1331"/>
      <c r="P13" s="1331"/>
      <c r="Q13" s="1331"/>
      <c r="R13" s="1331"/>
      <c r="S13" s="1331"/>
      <c r="T13" s="1331"/>
      <c r="U13" s="1331"/>
      <c r="V13" s="1331"/>
      <c r="W13" s="1331"/>
      <c r="X13" s="1331"/>
      <c r="Y13" s="1331"/>
      <c r="Z13" s="1331"/>
      <c r="AA13" s="1331"/>
      <c r="AB13" s="1331"/>
      <c r="AC13" s="1331"/>
      <c r="AD13" s="1331"/>
      <c r="AE13" s="1331"/>
      <c r="AF13" s="1331"/>
      <c r="AG13" s="1331"/>
      <c r="AH13" s="1331"/>
      <c r="AI13" s="1331"/>
      <c r="AJ13" s="1331"/>
      <c r="AK13" s="1331"/>
      <c r="AL13" s="1331"/>
      <c r="AM13" s="1331"/>
      <c r="AN13" s="1331"/>
      <c r="AO13" s="1331"/>
      <c r="AP13" s="1331"/>
      <c r="AQ13" s="1331"/>
      <c r="AR13" s="1331"/>
      <c r="AS13" s="1331"/>
      <c r="AT13" s="1331"/>
      <c r="AU13" s="1331"/>
      <c r="AV13" s="1331"/>
      <c r="AW13" s="1331"/>
      <c r="AX13" s="1331"/>
      <c r="AY13" s="1331"/>
      <c r="AZ13" s="1331"/>
      <c r="BA13" s="1331"/>
      <c r="BB13" s="1331"/>
      <c r="BC13" s="1331"/>
      <c r="BD13" s="1331"/>
      <c r="BE13" s="1331"/>
      <c r="BF13" s="1331"/>
      <c r="BG13" s="1331"/>
      <c r="BH13" s="1331"/>
      <c r="BI13" s="1331"/>
      <c r="BJ13" s="1331"/>
      <c r="BK13" s="1331"/>
      <c r="BL13" s="1331"/>
      <c r="BM13" s="1331"/>
      <c r="BN13" s="1331"/>
      <c r="BO13" s="1331"/>
      <c r="BP13" s="1331"/>
      <c r="BQ13" s="1331"/>
      <c r="BR13" s="1331"/>
      <c r="BS13" s="1331"/>
      <c r="BT13" s="1331"/>
      <c r="BU13" s="1331"/>
      <c r="BV13" s="1331"/>
      <c r="BW13" s="1331"/>
      <c r="BX13" s="1331"/>
      <c r="BY13" s="1331"/>
      <c r="BZ13" s="1331"/>
      <c r="CA13" s="1331"/>
      <c r="CB13" s="1331"/>
      <c r="CC13" s="1331"/>
      <c r="CD13" s="1331"/>
      <c r="CE13" s="1331"/>
      <c r="CF13" s="1331"/>
      <c r="CG13" s="1331"/>
      <c r="CH13" s="1331"/>
      <c r="CI13" s="1331"/>
      <c r="CJ13" s="1331"/>
      <c r="CK13" s="1331"/>
      <c r="CL13" s="1331"/>
      <c r="CM13" s="1331"/>
      <c r="CN13" s="1331"/>
      <c r="CO13" s="1331"/>
      <c r="CP13" s="1331"/>
      <c r="CQ13" s="1331"/>
      <c r="CR13" s="1331"/>
      <c r="CS13" s="1331"/>
      <c r="CT13" s="1331"/>
      <c r="CU13" s="1331"/>
      <c r="CV13" s="1331"/>
      <c r="CW13" s="1331"/>
      <c r="CX13" s="1331"/>
      <c r="CY13" s="1331"/>
      <c r="CZ13" s="1331"/>
      <c r="DA13" s="1331"/>
      <c r="DB13" s="1331"/>
      <c r="DC13" s="1331"/>
      <c r="DD13" s="1331"/>
      <c r="DE13" s="1331"/>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5" x14ac:dyDescent="0.15">
      <c r="A14" s="1331"/>
      <c r="B14" s="1331"/>
      <c r="C14" s="1331"/>
      <c r="D14" s="1331"/>
      <c r="E14" s="1331"/>
      <c r="F14" s="1331"/>
      <c r="G14" s="1331"/>
      <c r="H14" s="1331"/>
      <c r="I14" s="1331"/>
      <c r="J14" s="1331"/>
      <c r="K14" s="1331"/>
      <c r="L14" s="1331"/>
      <c r="M14" s="1331"/>
      <c r="N14" s="1331"/>
      <c r="O14" s="1331"/>
      <c r="P14" s="1331"/>
      <c r="Q14" s="1331"/>
      <c r="R14" s="1331"/>
      <c r="S14" s="1331"/>
      <c r="T14" s="1331"/>
      <c r="U14" s="1331"/>
      <c r="V14" s="1331"/>
      <c r="W14" s="1331"/>
      <c r="X14" s="1331"/>
      <c r="Y14" s="1331"/>
      <c r="Z14" s="1331"/>
      <c r="AA14" s="1331"/>
      <c r="AB14" s="1331"/>
      <c r="AC14" s="1331"/>
      <c r="AD14" s="1331"/>
      <c r="AE14" s="1331"/>
      <c r="AF14" s="1331"/>
      <c r="AG14" s="1331"/>
      <c r="AH14" s="1331"/>
      <c r="AI14" s="1331"/>
      <c r="AJ14" s="1331"/>
      <c r="AK14" s="1331"/>
      <c r="AL14" s="1331"/>
      <c r="AM14" s="1331"/>
      <c r="AN14" s="1331"/>
      <c r="AO14" s="1331"/>
      <c r="AP14" s="1331"/>
      <c r="AQ14" s="1331"/>
      <c r="AR14" s="1331"/>
      <c r="AS14" s="1331"/>
      <c r="AT14" s="1331"/>
      <c r="AU14" s="1331"/>
      <c r="AV14" s="1331"/>
      <c r="AW14" s="1331"/>
      <c r="AX14" s="1331"/>
      <c r="AY14" s="1331"/>
      <c r="AZ14" s="1331"/>
      <c r="BA14" s="1331"/>
      <c r="BB14" s="1331"/>
      <c r="BC14" s="1331"/>
      <c r="BD14" s="1331"/>
      <c r="BE14" s="1331"/>
      <c r="BF14" s="1331"/>
      <c r="BG14" s="1331"/>
      <c r="BH14" s="1331"/>
      <c r="BI14" s="1331"/>
      <c r="BJ14" s="1331"/>
      <c r="BK14" s="1331"/>
      <c r="BL14" s="1331"/>
      <c r="BM14" s="1331"/>
      <c r="BN14" s="1331"/>
      <c r="BO14" s="1331"/>
      <c r="BP14" s="1331"/>
      <c r="BQ14" s="1331"/>
      <c r="BR14" s="1331"/>
      <c r="BS14" s="1331"/>
      <c r="BT14" s="1331"/>
      <c r="BU14" s="1331"/>
      <c r="BV14" s="1331"/>
      <c r="BW14" s="1331"/>
      <c r="BX14" s="1331"/>
      <c r="BY14" s="1331"/>
      <c r="BZ14" s="1331"/>
      <c r="CA14" s="1331"/>
      <c r="CB14" s="1331"/>
      <c r="CC14" s="1331"/>
      <c r="CD14" s="1331"/>
      <c r="CE14" s="1331"/>
      <c r="CF14" s="1331"/>
      <c r="CG14" s="1331"/>
      <c r="CH14" s="1331"/>
      <c r="CI14" s="1331"/>
      <c r="CJ14" s="1331"/>
      <c r="CK14" s="1331"/>
      <c r="CL14" s="1331"/>
      <c r="CM14" s="1331"/>
      <c r="CN14" s="1331"/>
      <c r="CO14" s="1331"/>
      <c r="CP14" s="1331"/>
      <c r="CQ14" s="1331"/>
      <c r="CR14" s="1331"/>
      <c r="CS14" s="1331"/>
      <c r="CT14" s="1331"/>
      <c r="CU14" s="1331"/>
      <c r="CV14" s="1331"/>
      <c r="CW14" s="1331"/>
      <c r="CX14" s="1331"/>
      <c r="CY14" s="1331"/>
      <c r="CZ14" s="1331"/>
      <c r="DA14" s="1331"/>
      <c r="DB14" s="1331"/>
      <c r="DC14" s="1331"/>
      <c r="DD14" s="1331"/>
      <c r="DE14" s="1331"/>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5" x14ac:dyDescent="0.15">
      <c r="A15" s="1273"/>
      <c r="B15" s="1331"/>
      <c r="C15" s="1331"/>
      <c r="D15" s="1331"/>
      <c r="E15" s="1331"/>
      <c r="F15" s="1331"/>
      <c r="G15" s="1331"/>
      <c r="H15" s="1331"/>
      <c r="I15" s="1331"/>
      <c r="J15" s="1331"/>
      <c r="K15" s="1331"/>
      <c r="L15" s="1331"/>
      <c r="M15" s="1331"/>
      <c r="N15" s="1331"/>
      <c r="O15" s="1331"/>
      <c r="P15" s="1331"/>
      <c r="Q15" s="1331"/>
      <c r="R15" s="1331"/>
      <c r="S15" s="1331"/>
      <c r="T15" s="1331"/>
      <c r="U15" s="1331"/>
      <c r="V15" s="1331"/>
      <c r="W15" s="1331"/>
      <c r="X15" s="1331"/>
      <c r="Y15" s="1331"/>
      <c r="Z15" s="1331"/>
      <c r="AA15" s="1331"/>
      <c r="AB15" s="1331"/>
      <c r="AC15" s="1331"/>
      <c r="AD15" s="1331"/>
      <c r="AE15" s="1331"/>
      <c r="AF15" s="1331"/>
      <c r="AG15" s="1331"/>
      <c r="AH15" s="1331"/>
      <c r="AI15" s="1331"/>
      <c r="AJ15" s="1331"/>
      <c r="AK15" s="1331"/>
      <c r="AL15" s="1331"/>
      <c r="AM15" s="1331"/>
      <c r="AN15" s="1331"/>
      <c r="AO15" s="1331"/>
      <c r="AP15" s="1331"/>
      <c r="AQ15" s="1331"/>
      <c r="AR15" s="1331"/>
      <c r="AS15" s="1331"/>
      <c r="AT15" s="1331"/>
      <c r="AU15" s="1331"/>
      <c r="AV15" s="1331"/>
      <c r="AW15" s="1331"/>
      <c r="AX15" s="1331"/>
      <c r="AY15" s="1331"/>
      <c r="AZ15" s="1331"/>
      <c r="BA15" s="1331"/>
      <c r="BB15" s="1331"/>
      <c r="BC15" s="1331"/>
      <c r="BD15" s="1331"/>
      <c r="BE15" s="1331"/>
      <c r="BF15" s="1331"/>
      <c r="BG15" s="1331"/>
      <c r="BH15" s="1331"/>
      <c r="BI15" s="1331"/>
      <c r="BJ15" s="1331"/>
      <c r="BK15" s="1331"/>
      <c r="BL15" s="1331"/>
      <c r="BM15" s="1331"/>
      <c r="BN15" s="1331"/>
      <c r="BO15" s="1331"/>
      <c r="BP15" s="1331"/>
      <c r="BQ15" s="1331"/>
      <c r="BR15" s="1331"/>
      <c r="BS15" s="1331"/>
      <c r="BT15" s="1331"/>
      <c r="BU15" s="1331"/>
      <c r="BV15" s="1331"/>
      <c r="BW15" s="1331"/>
      <c r="BX15" s="1331"/>
      <c r="BY15" s="1331"/>
      <c r="BZ15" s="1331"/>
      <c r="CA15" s="1331"/>
      <c r="CB15" s="1331"/>
      <c r="CC15" s="1331"/>
      <c r="CD15" s="1331"/>
      <c r="CE15" s="1331"/>
      <c r="CF15" s="1331"/>
      <c r="CG15" s="1331"/>
      <c r="CH15" s="1331"/>
      <c r="CI15" s="1331"/>
      <c r="CJ15" s="1331"/>
      <c r="CK15" s="1331"/>
      <c r="CL15" s="1331"/>
      <c r="CM15" s="1331"/>
      <c r="CN15" s="1331"/>
      <c r="CO15" s="1331"/>
      <c r="CP15" s="1331"/>
      <c r="CQ15" s="1331"/>
      <c r="CR15" s="1331"/>
      <c r="CS15" s="1331"/>
      <c r="CT15" s="1331"/>
      <c r="CU15" s="1331"/>
      <c r="CV15" s="1331"/>
      <c r="CW15" s="1331"/>
      <c r="CX15" s="1331"/>
      <c r="CY15" s="1331"/>
      <c r="CZ15" s="1331"/>
      <c r="DA15" s="1331"/>
      <c r="DB15" s="1331"/>
      <c r="DC15" s="1331"/>
      <c r="DD15" s="1331"/>
      <c r="DE15" s="1331"/>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5" x14ac:dyDescent="0.15">
      <c r="A16" s="1273"/>
      <c r="B16" s="1331"/>
      <c r="C16" s="1331"/>
      <c r="D16" s="1331"/>
      <c r="E16" s="1331"/>
      <c r="F16" s="1331"/>
      <c r="G16" s="1331"/>
      <c r="H16" s="1331"/>
      <c r="I16" s="1331"/>
      <c r="J16" s="1331"/>
      <c r="K16" s="1331"/>
      <c r="L16" s="1331"/>
      <c r="M16" s="1331"/>
      <c r="N16" s="1331"/>
      <c r="O16" s="1331"/>
      <c r="P16" s="1331"/>
      <c r="Q16" s="1331"/>
      <c r="R16" s="1331"/>
      <c r="S16" s="1331"/>
      <c r="T16" s="1331"/>
      <c r="U16" s="1331"/>
      <c r="V16" s="1331"/>
      <c r="W16" s="1331"/>
      <c r="X16" s="1331"/>
      <c r="Y16" s="1331"/>
      <c r="Z16" s="1331"/>
      <c r="AA16" s="1331"/>
      <c r="AB16" s="1331"/>
      <c r="AC16" s="1331"/>
      <c r="AD16" s="1331"/>
      <c r="AE16" s="1331"/>
      <c r="AF16" s="1331"/>
      <c r="AG16" s="1331"/>
      <c r="AH16" s="1331"/>
      <c r="AI16" s="1331"/>
      <c r="AJ16" s="1331"/>
      <c r="AK16" s="1331"/>
      <c r="AL16" s="1331"/>
      <c r="AM16" s="1331"/>
      <c r="AN16" s="1331"/>
      <c r="AO16" s="1331"/>
      <c r="AP16" s="1331"/>
      <c r="AQ16" s="1331"/>
      <c r="AR16" s="1331"/>
      <c r="AS16" s="1331"/>
      <c r="AT16" s="1331"/>
      <c r="AU16" s="1331"/>
      <c r="AV16" s="1331"/>
      <c r="AW16" s="1331"/>
      <c r="AX16" s="1331"/>
      <c r="AY16" s="1331"/>
      <c r="AZ16" s="1331"/>
      <c r="BA16" s="1331"/>
      <c r="BB16" s="1331"/>
      <c r="BC16" s="1331"/>
      <c r="BD16" s="1331"/>
      <c r="BE16" s="1331"/>
      <c r="BF16" s="1331"/>
      <c r="BG16" s="1331"/>
      <c r="BH16" s="1331"/>
      <c r="BI16" s="1331"/>
      <c r="BJ16" s="1331"/>
      <c r="BK16" s="1331"/>
      <c r="BL16" s="1331"/>
      <c r="BM16" s="1331"/>
      <c r="BN16" s="1331"/>
      <c r="BO16" s="1331"/>
      <c r="BP16" s="1331"/>
      <c r="BQ16" s="1331"/>
      <c r="BR16" s="1331"/>
      <c r="BS16" s="1331"/>
      <c r="BT16" s="1331"/>
      <c r="BU16" s="1331"/>
      <c r="BV16" s="1331"/>
      <c r="BW16" s="1331"/>
      <c r="BX16" s="1331"/>
      <c r="BY16" s="1331"/>
      <c r="BZ16" s="1331"/>
      <c r="CA16" s="1331"/>
      <c r="CB16" s="1331"/>
      <c r="CC16" s="1331"/>
      <c r="CD16" s="1331"/>
      <c r="CE16" s="1331"/>
      <c r="CF16" s="1331"/>
      <c r="CG16" s="1331"/>
      <c r="CH16" s="1331"/>
      <c r="CI16" s="1331"/>
      <c r="CJ16" s="1331"/>
      <c r="CK16" s="1331"/>
      <c r="CL16" s="1331"/>
      <c r="CM16" s="1331"/>
      <c r="CN16" s="1331"/>
      <c r="CO16" s="1331"/>
      <c r="CP16" s="1331"/>
      <c r="CQ16" s="1331"/>
      <c r="CR16" s="1331"/>
      <c r="CS16" s="1331"/>
      <c r="CT16" s="1331"/>
      <c r="CU16" s="1331"/>
      <c r="CV16" s="1331"/>
      <c r="CW16" s="1331"/>
      <c r="CX16" s="1331"/>
      <c r="CY16" s="1331"/>
      <c r="CZ16" s="1331"/>
      <c r="DA16" s="1331"/>
      <c r="DB16" s="1331"/>
      <c r="DC16" s="1331"/>
      <c r="DD16" s="1331"/>
      <c r="DE16" s="1331"/>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5" x14ac:dyDescent="0.15">
      <c r="A17" s="1273"/>
      <c r="B17" s="1331"/>
      <c r="C17" s="1331"/>
      <c r="D17" s="1331"/>
      <c r="E17" s="1331"/>
      <c r="F17" s="1331"/>
      <c r="G17" s="1331"/>
      <c r="H17" s="1331"/>
      <c r="I17" s="1331"/>
      <c r="J17" s="1331"/>
      <c r="K17" s="1331"/>
      <c r="L17" s="1331"/>
      <c r="M17" s="1331"/>
      <c r="N17" s="1331"/>
      <c r="O17" s="1331"/>
      <c r="P17" s="1331"/>
      <c r="Q17" s="1331"/>
      <c r="R17" s="1331"/>
      <c r="S17" s="1331"/>
      <c r="T17" s="1331"/>
      <c r="U17" s="1331"/>
      <c r="V17" s="1331"/>
      <c r="W17" s="1331"/>
      <c r="X17" s="1331"/>
      <c r="Y17" s="1331"/>
      <c r="Z17" s="1331"/>
      <c r="AA17" s="1331"/>
      <c r="AB17" s="1331"/>
      <c r="AC17" s="1331"/>
      <c r="AD17" s="1331"/>
      <c r="AE17" s="1331"/>
      <c r="AF17" s="1331"/>
      <c r="AG17" s="1331"/>
      <c r="AH17" s="1331"/>
      <c r="AI17" s="1331"/>
      <c r="AJ17" s="1331"/>
      <c r="AK17" s="1331"/>
      <c r="AL17" s="1331"/>
      <c r="AM17" s="1331"/>
      <c r="AN17" s="1331"/>
      <c r="AO17" s="1331"/>
      <c r="AP17" s="1331"/>
      <c r="AQ17" s="1331"/>
      <c r="AR17" s="1331"/>
      <c r="AS17" s="1331"/>
      <c r="AT17" s="1331"/>
      <c r="AU17" s="1331"/>
      <c r="AV17" s="1331"/>
      <c r="AW17" s="1331"/>
      <c r="AX17" s="1331"/>
      <c r="AY17" s="1331"/>
      <c r="AZ17" s="1331"/>
      <c r="BA17" s="1331"/>
      <c r="BB17" s="1331"/>
      <c r="BC17" s="1331"/>
      <c r="BD17" s="1331"/>
      <c r="BE17" s="1331"/>
      <c r="BF17" s="1331"/>
      <c r="BG17" s="1331"/>
      <c r="BH17" s="1331"/>
      <c r="BI17" s="1331"/>
      <c r="BJ17" s="1331"/>
      <c r="BK17" s="1331"/>
      <c r="BL17" s="1331"/>
      <c r="BM17" s="1331"/>
      <c r="BN17" s="1331"/>
      <c r="BO17" s="1331"/>
      <c r="BP17" s="1331"/>
      <c r="BQ17" s="1331"/>
      <c r="BR17" s="1331"/>
      <c r="BS17" s="1331"/>
      <c r="BT17" s="1331"/>
      <c r="BU17" s="1331"/>
      <c r="BV17" s="1331"/>
      <c r="BW17" s="1331"/>
      <c r="BX17" s="1331"/>
      <c r="BY17" s="1331"/>
      <c r="BZ17" s="1331"/>
      <c r="CA17" s="1331"/>
      <c r="CB17" s="1331"/>
      <c r="CC17" s="1331"/>
      <c r="CD17" s="1331"/>
      <c r="CE17" s="1331"/>
      <c r="CF17" s="1331"/>
      <c r="CG17" s="1331"/>
      <c r="CH17" s="1331"/>
      <c r="CI17" s="1331"/>
      <c r="CJ17" s="1331"/>
      <c r="CK17" s="1331"/>
      <c r="CL17" s="1331"/>
      <c r="CM17" s="1331"/>
      <c r="CN17" s="1331"/>
      <c r="CO17" s="1331"/>
      <c r="CP17" s="1331"/>
      <c r="CQ17" s="1331"/>
      <c r="CR17" s="1331"/>
      <c r="CS17" s="1331"/>
      <c r="CT17" s="1331"/>
      <c r="CU17" s="1331"/>
      <c r="CV17" s="1331"/>
      <c r="CW17" s="1331"/>
      <c r="CX17" s="1331"/>
      <c r="CY17" s="1331"/>
      <c r="CZ17" s="1331"/>
      <c r="DA17" s="1331"/>
      <c r="DB17" s="1331"/>
      <c r="DC17" s="1331"/>
      <c r="DD17" s="1331"/>
      <c r="DE17" s="1331"/>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5" x14ac:dyDescent="0.15">
      <c r="A18" s="1273"/>
      <c r="B18" s="1331"/>
      <c r="C18" s="1331"/>
      <c r="D18" s="1331"/>
      <c r="E18" s="1331"/>
      <c r="F18" s="1331"/>
      <c r="G18" s="1331"/>
      <c r="H18" s="1331"/>
      <c r="I18" s="1331"/>
      <c r="J18" s="1331"/>
      <c r="K18" s="1331"/>
      <c r="L18" s="1331"/>
      <c r="M18" s="1331"/>
      <c r="N18" s="1331"/>
      <c r="O18" s="1331"/>
      <c r="P18" s="1331"/>
      <c r="Q18" s="1331"/>
      <c r="R18" s="1331"/>
      <c r="S18" s="1331"/>
      <c r="T18" s="1331"/>
      <c r="U18" s="1331"/>
      <c r="V18" s="1331"/>
      <c r="W18" s="1331"/>
      <c r="X18" s="1331"/>
      <c r="Y18" s="1331"/>
      <c r="Z18" s="1331"/>
      <c r="AA18" s="1331"/>
      <c r="AB18" s="1331"/>
      <c r="AC18" s="1331"/>
      <c r="AD18" s="1331"/>
      <c r="AE18" s="1331"/>
      <c r="AF18" s="1331"/>
      <c r="AG18" s="1331"/>
      <c r="AH18" s="1331"/>
      <c r="AI18" s="1331"/>
      <c r="AJ18" s="1331"/>
      <c r="AK18" s="1331"/>
      <c r="AL18" s="1331"/>
      <c r="AM18" s="1331"/>
      <c r="AN18" s="1331"/>
      <c r="AO18" s="1331"/>
      <c r="AP18" s="1331"/>
      <c r="AQ18" s="1331"/>
      <c r="AR18" s="1331"/>
      <c r="AS18" s="1331"/>
      <c r="AT18" s="1331"/>
      <c r="AU18" s="1331"/>
      <c r="AV18" s="1331"/>
      <c r="AW18" s="1331"/>
      <c r="AX18" s="1331"/>
      <c r="AY18" s="1331"/>
      <c r="AZ18" s="1331"/>
      <c r="BA18" s="1331"/>
      <c r="BB18" s="1331"/>
      <c r="BC18" s="1331"/>
      <c r="BD18" s="1331"/>
      <c r="BE18" s="1331"/>
      <c r="BF18" s="1331"/>
      <c r="BG18" s="1331"/>
      <c r="BH18" s="1331"/>
      <c r="BI18" s="1331"/>
      <c r="BJ18" s="1331"/>
      <c r="BK18" s="1331"/>
      <c r="BL18" s="1331"/>
      <c r="BM18" s="1331"/>
      <c r="BN18" s="1331"/>
      <c r="BO18" s="1331"/>
      <c r="BP18" s="1331"/>
      <c r="BQ18" s="1331"/>
      <c r="BR18" s="1331"/>
      <c r="BS18" s="1331"/>
      <c r="BT18" s="1331"/>
      <c r="BU18" s="1331"/>
      <c r="BV18" s="1331"/>
      <c r="BW18" s="1331"/>
      <c r="BX18" s="1331"/>
      <c r="BY18" s="1331"/>
      <c r="BZ18" s="1331"/>
      <c r="CA18" s="1331"/>
      <c r="CB18" s="1331"/>
      <c r="CC18" s="1331"/>
      <c r="CD18" s="1331"/>
      <c r="CE18" s="1331"/>
      <c r="CF18" s="1331"/>
      <c r="CG18" s="1331"/>
      <c r="CH18" s="1331"/>
      <c r="CI18" s="1331"/>
      <c r="CJ18" s="1331"/>
      <c r="CK18" s="1331"/>
      <c r="CL18" s="1331"/>
      <c r="CM18" s="1331"/>
      <c r="CN18" s="1331"/>
      <c r="CO18" s="1331"/>
      <c r="CP18" s="1331"/>
      <c r="CQ18" s="1331"/>
      <c r="CR18" s="1331"/>
      <c r="CS18" s="1331"/>
      <c r="CT18" s="1331"/>
      <c r="CU18" s="1331"/>
      <c r="CV18" s="1331"/>
      <c r="CW18" s="1331"/>
      <c r="CX18" s="1331"/>
      <c r="CY18" s="1331"/>
      <c r="CZ18" s="1331"/>
      <c r="DA18" s="1331"/>
      <c r="DB18" s="1331"/>
      <c r="DC18" s="1331"/>
      <c r="DD18" s="1331"/>
      <c r="DE18" s="1331"/>
      <c r="DF18" s="293"/>
      <c r="DG18" s="293"/>
      <c r="DH18" s="293"/>
      <c r="DI18" s="293"/>
      <c r="DJ18" s="293"/>
      <c r="DK18" s="293"/>
      <c r="DL18" s="293"/>
      <c r="DM18" s="293"/>
      <c r="DN18" s="293"/>
      <c r="DO18" s="293"/>
      <c r="DP18" s="293"/>
      <c r="DQ18" s="293"/>
      <c r="DR18" s="293"/>
      <c r="DS18" s="293"/>
      <c r="DT18" s="293"/>
      <c r="DU18" s="293"/>
      <c r="DV18" s="293"/>
      <c r="DW18" s="293"/>
    </row>
    <row r="19" spans="1:351" ht="13.5" x14ac:dyDescent="0.15">
      <c r="DD19" s="1273"/>
      <c r="DE19" s="1273"/>
    </row>
    <row r="20" spans="1:351" ht="13.5" x14ac:dyDescent="0.15">
      <c r="DD20" s="1273"/>
      <c r="DE20" s="1273"/>
    </row>
    <row r="21" spans="1:351" ht="17.25" x14ac:dyDescent="0.15">
      <c r="B21" s="1330"/>
      <c r="C21" s="1326"/>
      <c r="D21" s="1326"/>
      <c r="E21" s="1326"/>
      <c r="F21" s="1326"/>
      <c r="G21" s="1326"/>
      <c r="H21" s="1326"/>
      <c r="I21" s="1326"/>
      <c r="J21" s="1326"/>
      <c r="K21" s="1326"/>
      <c r="L21" s="1326"/>
      <c r="M21" s="1326"/>
      <c r="N21" s="1329"/>
      <c r="O21" s="1326"/>
      <c r="P21" s="1326"/>
      <c r="Q21" s="1326"/>
      <c r="R21" s="1326"/>
      <c r="S21" s="1326"/>
      <c r="T21" s="1326"/>
      <c r="U21" s="1326"/>
      <c r="V21" s="1326"/>
      <c r="W21" s="1326"/>
      <c r="X21" s="1326"/>
      <c r="Y21" s="1326"/>
      <c r="Z21" s="1326"/>
      <c r="AA21" s="1326"/>
      <c r="AB21" s="1326"/>
      <c r="AC21" s="1326"/>
      <c r="AD21" s="1326"/>
      <c r="AE21" s="1326"/>
      <c r="AF21" s="1326"/>
      <c r="AG21" s="1326"/>
      <c r="AH21" s="1326"/>
      <c r="AI21" s="1326"/>
      <c r="AJ21" s="1326"/>
      <c r="AK21" s="1326"/>
      <c r="AL21" s="1326"/>
      <c r="AM21" s="1326"/>
      <c r="AN21" s="1326"/>
      <c r="AO21" s="1326"/>
      <c r="AP21" s="1326"/>
      <c r="AQ21" s="1326"/>
      <c r="AR21" s="1326"/>
      <c r="AS21" s="1326"/>
      <c r="AT21" s="1329"/>
      <c r="AU21" s="1326"/>
      <c r="AV21" s="1326"/>
      <c r="AW21" s="1326"/>
      <c r="AX21" s="1326"/>
      <c r="AY21" s="1326"/>
      <c r="AZ21" s="1326"/>
      <c r="BA21" s="1326"/>
      <c r="BB21" s="1326"/>
      <c r="BC21" s="1326"/>
      <c r="BD21" s="1326"/>
      <c r="BE21" s="1326"/>
      <c r="BF21" s="1329"/>
      <c r="BG21" s="1326"/>
      <c r="BH21" s="1326"/>
      <c r="BI21" s="1326"/>
      <c r="BJ21" s="1326"/>
      <c r="BK21" s="1326"/>
      <c r="BL21" s="1326"/>
      <c r="BM21" s="1326"/>
      <c r="BN21" s="1326"/>
      <c r="BO21" s="1326"/>
      <c r="BP21" s="1326"/>
      <c r="BQ21" s="1326"/>
      <c r="BR21" s="1329"/>
      <c r="BS21" s="1326"/>
      <c r="BT21" s="1326"/>
      <c r="BU21" s="1326"/>
      <c r="BV21" s="1326"/>
      <c r="BW21" s="1326"/>
      <c r="BX21" s="1326"/>
      <c r="BY21" s="1326"/>
      <c r="BZ21" s="1326"/>
      <c r="CA21" s="1326"/>
      <c r="CB21" s="1326"/>
      <c r="CC21" s="1326"/>
      <c r="CD21" s="1329"/>
      <c r="CE21" s="1326"/>
      <c r="CF21" s="1326"/>
      <c r="CG21" s="1326"/>
      <c r="CH21" s="1326"/>
      <c r="CI21" s="1326"/>
      <c r="CJ21" s="1326"/>
      <c r="CK21" s="1326"/>
      <c r="CL21" s="1326"/>
      <c r="CM21" s="1326"/>
      <c r="CN21" s="1326"/>
      <c r="CO21" s="1326"/>
      <c r="CP21" s="1329"/>
      <c r="CQ21" s="1326"/>
      <c r="CR21" s="1326"/>
      <c r="CS21" s="1326"/>
      <c r="CT21" s="1326"/>
      <c r="CU21" s="1326"/>
      <c r="CV21" s="1326"/>
      <c r="CW21" s="1326"/>
      <c r="CX21" s="1326"/>
      <c r="CY21" s="1326"/>
      <c r="CZ21" s="1326"/>
      <c r="DA21" s="1326"/>
      <c r="DB21" s="1329"/>
      <c r="DC21" s="1326"/>
      <c r="DD21" s="1325"/>
      <c r="DE21" s="1273"/>
      <c r="MM21" s="1328"/>
    </row>
    <row r="22" spans="1:351" ht="17.25" x14ac:dyDescent="0.15">
      <c r="B22" s="1274"/>
      <c r="MM22" s="1328"/>
    </row>
    <row r="23" spans="1:351" ht="13.5" x14ac:dyDescent="0.15">
      <c r="B23" s="1274"/>
    </row>
    <row r="24" spans="1:351" ht="13.5" x14ac:dyDescent="0.15">
      <c r="B24" s="1274"/>
    </row>
    <row r="25" spans="1:351" ht="13.5" x14ac:dyDescent="0.15">
      <c r="B25" s="1274"/>
    </row>
    <row r="26" spans="1:351" ht="13.5" x14ac:dyDescent="0.15">
      <c r="B26" s="1274"/>
    </row>
    <row r="27" spans="1:351" ht="13.5" x14ac:dyDescent="0.15">
      <c r="B27" s="1274"/>
    </row>
    <row r="28" spans="1:351" ht="13.5" x14ac:dyDescent="0.15">
      <c r="B28" s="1274"/>
    </row>
    <row r="29" spans="1:351" ht="13.5" x14ac:dyDescent="0.15">
      <c r="B29" s="1274"/>
    </row>
    <row r="30" spans="1:351" ht="13.5" x14ac:dyDescent="0.15">
      <c r="B30" s="1274"/>
    </row>
    <row r="31" spans="1:351" ht="13.5" x14ac:dyDescent="0.15">
      <c r="B31" s="1274"/>
    </row>
    <row r="32" spans="1:351" ht="13.5" x14ac:dyDescent="0.15">
      <c r="B32" s="1274"/>
    </row>
    <row r="33" spans="2:109" ht="13.5" x14ac:dyDescent="0.15">
      <c r="B33" s="1274"/>
    </row>
    <row r="34" spans="2:109" ht="13.5" x14ac:dyDescent="0.15">
      <c r="B34" s="1274"/>
    </row>
    <row r="35" spans="2:109" ht="13.5" x14ac:dyDescent="0.15">
      <c r="B35" s="1274"/>
    </row>
    <row r="36" spans="2:109" ht="13.5" x14ac:dyDescent="0.15">
      <c r="B36" s="1274"/>
    </row>
    <row r="37" spans="2:109" ht="13.5" x14ac:dyDescent="0.15">
      <c r="B37" s="1274"/>
    </row>
    <row r="38" spans="2:109" ht="13.5" x14ac:dyDescent="0.15">
      <c r="B38" s="1274"/>
    </row>
    <row r="39" spans="2:109" ht="13.5" x14ac:dyDescent="0.15">
      <c r="B39" s="1279"/>
      <c r="C39" s="1278"/>
      <c r="D39" s="1278"/>
      <c r="E39" s="1278"/>
      <c r="F39" s="1278"/>
      <c r="G39" s="1278"/>
      <c r="H39" s="1278"/>
      <c r="I39" s="1278"/>
      <c r="J39" s="1278"/>
      <c r="K39" s="1278"/>
      <c r="L39" s="1278"/>
      <c r="M39" s="1278"/>
      <c r="N39" s="1278"/>
      <c r="O39" s="1278"/>
      <c r="P39" s="1278"/>
      <c r="Q39" s="1278"/>
      <c r="R39" s="1278"/>
      <c r="S39" s="1278"/>
      <c r="T39" s="1278"/>
      <c r="U39" s="1278"/>
      <c r="V39" s="1278"/>
      <c r="W39" s="1278"/>
      <c r="X39" s="1278"/>
      <c r="Y39" s="1278"/>
      <c r="Z39" s="1278"/>
      <c r="AA39" s="1278"/>
      <c r="AB39" s="1278"/>
      <c r="AC39" s="1278"/>
      <c r="AD39" s="1278"/>
      <c r="AE39" s="1278"/>
      <c r="AF39" s="1278"/>
      <c r="AG39" s="1278"/>
      <c r="AH39" s="1278"/>
      <c r="AI39" s="1278"/>
      <c r="AJ39" s="1278"/>
      <c r="AK39" s="1278"/>
      <c r="AL39" s="1278"/>
      <c r="AM39" s="1278"/>
      <c r="AN39" s="1278"/>
      <c r="AO39" s="1278"/>
      <c r="AP39" s="1278"/>
      <c r="AQ39" s="1278"/>
      <c r="AR39" s="1278"/>
      <c r="AS39" s="1278"/>
      <c r="AT39" s="1278"/>
      <c r="AU39" s="1278"/>
      <c r="AV39" s="1278"/>
      <c r="AW39" s="1278"/>
      <c r="AX39" s="1278"/>
      <c r="AY39" s="1278"/>
      <c r="AZ39" s="1278"/>
      <c r="BA39" s="1278"/>
      <c r="BB39" s="1278"/>
      <c r="BC39" s="1278"/>
      <c r="BD39" s="1278"/>
      <c r="BE39" s="1278"/>
      <c r="BF39" s="1278"/>
      <c r="BG39" s="1278"/>
      <c r="BH39" s="1278"/>
      <c r="BI39" s="1278"/>
      <c r="BJ39" s="1278"/>
      <c r="BK39" s="1278"/>
      <c r="BL39" s="1278"/>
      <c r="BM39" s="1278"/>
      <c r="BN39" s="1278"/>
      <c r="BO39" s="1278"/>
      <c r="BP39" s="1278"/>
      <c r="BQ39" s="1278"/>
      <c r="BR39" s="1278"/>
      <c r="BS39" s="1278"/>
      <c r="BT39" s="1278"/>
      <c r="BU39" s="1278"/>
      <c r="BV39" s="1278"/>
      <c r="BW39" s="1278"/>
      <c r="BX39" s="1278"/>
      <c r="BY39" s="1278"/>
      <c r="BZ39" s="1278"/>
      <c r="CA39" s="1278"/>
      <c r="CB39" s="1278"/>
      <c r="CC39" s="1278"/>
      <c r="CD39" s="1278"/>
      <c r="CE39" s="1278"/>
      <c r="CF39" s="1278"/>
      <c r="CG39" s="1278"/>
      <c r="CH39" s="1278"/>
      <c r="CI39" s="1278"/>
      <c r="CJ39" s="1278"/>
      <c r="CK39" s="1278"/>
      <c r="CL39" s="1278"/>
      <c r="CM39" s="1278"/>
      <c r="CN39" s="1278"/>
      <c r="CO39" s="1278"/>
      <c r="CP39" s="1278"/>
      <c r="CQ39" s="1278"/>
      <c r="CR39" s="1278"/>
      <c r="CS39" s="1278"/>
      <c r="CT39" s="1278"/>
      <c r="CU39" s="1278"/>
      <c r="CV39" s="1278"/>
      <c r="CW39" s="1278"/>
      <c r="CX39" s="1278"/>
      <c r="CY39" s="1278"/>
      <c r="CZ39" s="1278"/>
      <c r="DA39" s="1278"/>
      <c r="DB39" s="1278"/>
      <c r="DC39" s="1278"/>
      <c r="DD39" s="1277"/>
    </row>
    <row r="40" spans="2:109" ht="13.5" x14ac:dyDescent="0.15">
      <c r="B40" s="1315"/>
      <c r="DD40" s="1315"/>
      <c r="DE40" s="1273"/>
    </row>
    <row r="41" spans="2:109" ht="17.25" x14ac:dyDescent="0.15">
      <c r="B41" s="1327" t="s">
        <v>612</v>
      </c>
      <c r="C41" s="1326"/>
      <c r="D41" s="1326"/>
      <c r="E41" s="1326"/>
      <c r="F41" s="1326"/>
      <c r="G41" s="1326"/>
      <c r="H41" s="1326"/>
      <c r="I41" s="1326"/>
      <c r="J41" s="1326"/>
      <c r="K41" s="1326"/>
      <c r="L41" s="1326"/>
      <c r="M41" s="1326"/>
      <c r="N41" s="1326"/>
      <c r="O41" s="1326"/>
      <c r="P41" s="1326"/>
      <c r="Q41" s="1326"/>
      <c r="R41" s="1326"/>
      <c r="S41" s="1326"/>
      <c r="T41" s="1326"/>
      <c r="U41" s="1326"/>
      <c r="V41" s="1326"/>
      <c r="W41" s="1326"/>
      <c r="X41" s="1326"/>
      <c r="Y41" s="1326"/>
      <c r="Z41" s="1326"/>
      <c r="AA41" s="1326"/>
      <c r="AB41" s="1326"/>
      <c r="AC41" s="1326"/>
      <c r="AD41" s="1326"/>
      <c r="AE41" s="1326"/>
      <c r="AF41" s="1326"/>
      <c r="AG41" s="1326"/>
      <c r="AH41" s="1326"/>
      <c r="AI41" s="1326"/>
      <c r="AJ41" s="1326"/>
      <c r="AK41" s="1326"/>
      <c r="AL41" s="1326"/>
      <c r="AM41" s="1326"/>
      <c r="AN41" s="1326"/>
      <c r="AO41" s="1326"/>
      <c r="AP41" s="1326"/>
      <c r="AQ41" s="1326"/>
      <c r="AR41" s="1326"/>
      <c r="AS41" s="1326"/>
      <c r="AT41" s="1326"/>
      <c r="AU41" s="1326"/>
      <c r="AV41" s="1326"/>
      <c r="AW41" s="1326"/>
      <c r="AX41" s="1326"/>
      <c r="AY41" s="1326"/>
      <c r="AZ41" s="1326"/>
      <c r="BA41" s="1326"/>
      <c r="BB41" s="1326"/>
      <c r="BC41" s="1326"/>
      <c r="BD41" s="1326"/>
      <c r="BE41" s="1326"/>
      <c r="BF41" s="1326"/>
      <c r="BG41" s="1326"/>
      <c r="BH41" s="1326"/>
      <c r="BI41" s="1326"/>
      <c r="BJ41" s="1326"/>
      <c r="BK41" s="1326"/>
      <c r="BL41" s="1326"/>
      <c r="BM41" s="1326"/>
      <c r="BN41" s="1326"/>
      <c r="BO41" s="1326"/>
      <c r="BP41" s="1326"/>
      <c r="BQ41" s="1326"/>
      <c r="BR41" s="1326"/>
      <c r="BS41" s="1326"/>
      <c r="BT41" s="1326"/>
      <c r="BU41" s="1326"/>
      <c r="BV41" s="1326"/>
      <c r="BW41" s="1326"/>
      <c r="BX41" s="1326"/>
      <c r="BY41" s="1326"/>
      <c r="BZ41" s="1326"/>
      <c r="CA41" s="1326"/>
      <c r="CB41" s="1326"/>
      <c r="CC41" s="1326"/>
      <c r="CD41" s="1326"/>
      <c r="CE41" s="1326"/>
      <c r="CF41" s="1326"/>
      <c r="CG41" s="1326"/>
      <c r="CH41" s="1326"/>
      <c r="CI41" s="1326"/>
      <c r="CJ41" s="1326"/>
      <c r="CK41" s="1326"/>
      <c r="CL41" s="1326"/>
      <c r="CM41" s="1326"/>
      <c r="CN41" s="1326"/>
      <c r="CO41" s="1326"/>
      <c r="CP41" s="1326"/>
      <c r="CQ41" s="1326"/>
      <c r="CR41" s="1326"/>
      <c r="CS41" s="1326"/>
      <c r="CT41" s="1326"/>
      <c r="CU41" s="1326"/>
      <c r="CV41" s="1326"/>
      <c r="CW41" s="1326"/>
      <c r="CX41" s="1326"/>
      <c r="CY41" s="1326"/>
      <c r="CZ41" s="1326"/>
      <c r="DA41" s="1326"/>
      <c r="DB41" s="1326"/>
      <c r="DC41" s="1326"/>
      <c r="DD41" s="1325"/>
    </row>
    <row r="42" spans="2:109" ht="13.5" x14ac:dyDescent="0.15">
      <c r="B42" s="1274"/>
      <c r="G42" s="1311"/>
      <c r="I42" s="1310"/>
      <c r="J42" s="1310"/>
      <c r="K42" s="1310"/>
      <c r="AM42" s="1311"/>
      <c r="AN42" s="1311" t="s">
        <v>608</v>
      </c>
      <c r="AP42" s="1310"/>
      <c r="AQ42" s="1310"/>
      <c r="AR42" s="1310"/>
      <c r="AY42" s="1311"/>
      <c r="BA42" s="1310"/>
      <c r="BB42" s="1310"/>
      <c r="BC42" s="1310"/>
      <c r="BK42" s="1311"/>
      <c r="BM42" s="1310"/>
      <c r="BN42" s="1310"/>
      <c r="BO42" s="1310"/>
      <c r="BW42" s="1311"/>
      <c r="BY42" s="1310"/>
      <c r="BZ42" s="1310"/>
      <c r="CA42" s="1310"/>
      <c r="CI42" s="1311"/>
      <c r="CK42" s="1310"/>
      <c r="CL42" s="1310"/>
      <c r="CM42" s="1310"/>
      <c r="CU42" s="1311"/>
      <c r="CW42" s="1310"/>
      <c r="CX42" s="1310"/>
      <c r="CY42" s="1310"/>
    </row>
    <row r="43" spans="2:109" ht="13.5" customHeight="1" x14ac:dyDescent="0.15">
      <c r="B43" s="1274"/>
      <c r="AN43" s="1309" t="s">
        <v>611</v>
      </c>
      <c r="AO43" s="1308"/>
      <c r="AP43" s="1308"/>
      <c r="AQ43" s="1308"/>
      <c r="AR43" s="1308"/>
      <c r="AS43" s="1308"/>
      <c r="AT43" s="1308"/>
      <c r="AU43" s="1308"/>
      <c r="AV43" s="1308"/>
      <c r="AW43" s="1308"/>
      <c r="AX43" s="1308"/>
      <c r="AY43" s="1308"/>
      <c r="AZ43" s="1308"/>
      <c r="BA43" s="1308"/>
      <c r="BB43" s="1308"/>
      <c r="BC43" s="1308"/>
      <c r="BD43" s="1308"/>
      <c r="BE43" s="1308"/>
      <c r="BF43" s="1308"/>
      <c r="BG43" s="1308"/>
      <c r="BH43" s="1308"/>
      <c r="BI43" s="1308"/>
      <c r="BJ43" s="1308"/>
      <c r="BK43" s="1308"/>
      <c r="BL43" s="1308"/>
      <c r="BM43" s="1308"/>
      <c r="BN43" s="1308"/>
      <c r="BO43" s="1308"/>
      <c r="BP43" s="1308"/>
      <c r="BQ43" s="1308"/>
      <c r="BR43" s="1308"/>
      <c r="BS43" s="1308"/>
      <c r="BT43" s="1308"/>
      <c r="BU43" s="1308"/>
      <c r="BV43" s="1308"/>
      <c r="BW43" s="1308"/>
      <c r="BX43" s="1308"/>
      <c r="BY43" s="1308"/>
      <c r="BZ43" s="1308"/>
      <c r="CA43" s="1308"/>
      <c r="CB43" s="1308"/>
      <c r="CC43" s="1308"/>
      <c r="CD43" s="1308"/>
      <c r="CE43" s="1308"/>
      <c r="CF43" s="1308"/>
      <c r="CG43" s="1308"/>
      <c r="CH43" s="1308"/>
      <c r="CI43" s="1308"/>
      <c r="CJ43" s="1308"/>
      <c r="CK43" s="1308"/>
      <c r="CL43" s="1308"/>
      <c r="CM43" s="1308"/>
      <c r="CN43" s="1308"/>
      <c r="CO43" s="1308"/>
      <c r="CP43" s="1308"/>
      <c r="CQ43" s="1308"/>
      <c r="CR43" s="1308"/>
      <c r="CS43" s="1308"/>
      <c r="CT43" s="1308"/>
      <c r="CU43" s="1308"/>
      <c r="CV43" s="1308"/>
      <c r="CW43" s="1308"/>
      <c r="CX43" s="1308"/>
      <c r="CY43" s="1308"/>
      <c r="CZ43" s="1308"/>
      <c r="DA43" s="1308"/>
      <c r="DB43" s="1308"/>
      <c r="DC43" s="1307"/>
    </row>
    <row r="44" spans="2:109" ht="13.5" x14ac:dyDescent="0.15">
      <c r="B44" s="1274"/>
      <c r="AN44" s="1306"/>
      <c r="AO44" s="1305"/>
      <c r="AP44" s="1305"/>
      <c r="AQ44" s="1305"/>
      <c r="AR44" s="1305"/>
      <c r="AS44" s="1305"/>
      <c r="AT44" s="1305"/>
      <c r="AU44" s="1305"/>
      <c r="AV44" s="1305"/>
      <c r="AW44" s="1305"/>
      <c r="AX44" s="1305"/>
      <c r="AY44" s="1305"/>
      <c r="AZ44" s="1305"/>
      <c r="BA44" s="1305"/>
      <c r="BB44" s="1305"/>
      <c r="BC44" s="1305"/>
      <c r="BD44" s="1305"/>
      <c r="BE44" s="1305"/>
      <c r="BF44" s="1305"/>
      <c r="BG44" s="1305"/>
      <c r="BH44" s="1305"/>
      <c r="BI44" s="1305"/>
      <c r="BJ44" s="1305"/>
      <c r="BK44" s="1305"/>
      <c r="BL44" s="1305"/>
      <c r="BM44" s="1305"/>
      <c r="BN44" s="1305"/>
      <c r="BO44" s="1305"/>
      <c r="BP44" s="1305"/>
      <c r="BQ44" s="1305"/>
      <c r="BR44" s="1305"/>
      <c r="BS44" s="1305"/>
      <c r="BT44" s="1305"/>
      <c r="BU44" s="1305"/>
      <c r="BV44" s="1305"/>
      <c r="BW44" s="1305"/>
      <c r="BX44" s="1305"/>
      <c r="BY44" s="1305"/>
      <c r="BZ44" s="1305"/>
      <c r="CA44" s="1305"/>
      <c r="CB44" s="1305"/>
      <c r="CC44" s="1305"/>
      <c r="CD44" s="1305"/>
      <c r="CE44" s="1305"/>
      <c r="CF44" s="1305"/>
      <c r="CG44" s="1305"/>
      <c r="CH44" s="1305"/>
      <c r="CI44" s="1305"/>
      <c r="CJ44" s="1305"/>
      <c r="CK44" s="1305"/>
      <c r="CL44" s="1305"/>
      <c r="CM44" s="1305"/>
      <c r="CN44" s="1305"/>
      <c r="CO44" s="1305"/>
      <c r="CP44" s="1305"/>
      <c r="CQ44" s="1305"/>
      <c r="CR44" s="1305"/>
      <c r="CS44" s="1305"/>
      <c r="CT44" s="1305"/>
      <c r="CU44" s="1305"/>
      <c r="CV44" s="1305"/>
      <c r="CW44" s="1305"/>
      <c r="CX44" s="1305"/>
      <c r="CY44" s="1305"/>
      <c r="CZ44" s="1305"/>
      <c r="DA44" s="1305"/>
      <c r="DB44" s="1305"/>
      <c r="DC44" s="1304"/>
    </row>
    <row r="45" spans="2:109" ht="13.5" x14ac:dyDescent="0.15">
      <c r="B45" s="1274"/>
      <c r="AN45" s="1306"/>
      <c r="AO45" s="1305"/>
      <c r="AP45" s="1305"/>
      <c r="AQ45" s="1305"/>
      <c r="AR45" s="1305"/>
      <c r="AS45" s="1305"/>
      <c r="AT45" s="1305"/>
      <c r="AU45" s="1305"/>
      <c r="AV45" s="1305"/>
      <c r="AW45" s="1305"/>
      <c r="AX45" s="1305"/>
      <c r="AY45" s="1305"/>
      <c r="AZ45" s="1305"/>
      <c r="BA45" s="1305"/>
      <c r="BB45" s="1305"/>
      <c r="BC45" s="1305"/>
      <c r="BD45" s="1305"/>
      <c r="BE45" s="1305"/>
      <c r="BF45" s="1305"/>
      <c r="BG45" s="1305"/>
      <c r="BH45" s="1305"/>
      <c r="BI45" s="1305"/>
      <c r="BJ45" s="1305"/>
      <c r="BK45" s="1305"/>
      <c r="BL45" s="1305"/>
      <c r="BM45" s="1305"/>
      <c r="BN45" s="1305"/>
      <c r="BO45" s="1305"/>
      <c r="BP45" s="1305"/>
      <c r="BQ45" s="1305"/>
      <c r="BR45" s="1305"/>
      <c r="BS45" s="1305"/>
      <c r="BT45" s="1305"/>
      <c r="BU45" s="1305"/>
      <c r="BV45" s="1305"/>
      <c r="BW45" s="1305"/>
      <c r="BX45" s="1305"/>
      <c r="BY45" s="1305"/>
      <c r="BZ45" s="1305"/>
      <c r="CA45" s="1305"/>
      <c r="CB45" s="1305"/>
      <c r="CC45" s="1305"/>
      <c r="CD45" s="1305"/>
      <c r="CE45" s="1305"/>
      <c r="CF45" s="1305"/>
      <c r="CG45" s="1305"/>
      <c r="CH45" s="1305"/>
      <c r="CI45" s="1305"/>
      <c r="CJ45" s="1305"/>
      <c r="CK45" s="1305"/>
      <c r="CL45" s="1305"/>
      <c r="CM45" s="1305"/>
      <c r="CN45" s="1305"/>
      <c r="CO45" s="1305"/>
      <c r="CP45" s="1305"/>
      <c r="CQ45" s="1305"/>
      <c r="CR45" s="1305"/>
      <c r="CS45" s="1305"/>
      <c r="CT45" s="1305"/>
      <c r="CU45" s="1305"/>
      <c r="CV45" s="1305"/>
      <c r="CW45" s="1305"/>
      <c r="CX45" s="1305"/>
      <c r="CY45" s="1305"/>
      <c r="CZ45" s="1305"/>
      <c r="DA45" s="1305"/>
      <c r="DB45" s="1305"/>
      <c r="DC45" s="1304"/>
    </row>
    <row r="46" spans="2:109" ht="13.5" x14ac:dyDescent="0.15">
      <c r="B46" s="1274"/>
      <c r="AN46" s="1306"/>
      <c r="AO46" s="1305"/>
      <c r="AP46" s="1305"/>
      <c r="AQ46" s="1305"/>
      <c r="AR46" s="1305"/>
      <c r="AS46" s="1305"/>
      <c r="AT46" s="1305"/>
      <c r="AU46" s="1305"/>
      <c r="AV46" s="1305"/>
      <c r="AW46" s="1305"/>
      <c r="AX46" s="1305"/>
      <c r="AY46" s="1305"/>
      <c r="AZ46" s="1305"/>
      <c r="BA46" s="1305"/>
      <c r="BB46" s="1305"/>
      <c r="BC46" s="1305"/>
      <c r="BD46" s="1305"/>
      <c r="BE46" s="1305"/>
      <c r="BF46" s="1305"/>
      <c r="BG46" s="1305"/>
      <c r="BH46" s="1305"/>
      <c r="BI46" s="1305"/>
      <c r="BJ46" s="1305"/>
      <c r="BK46" s="1305"/>
      <c r="BL46" s="1305"/>
      <c r="BM46" s="1305"/>
      <c r="BN46" s="1305"/>
      <c r="BO46" s="1305"/>
      <c r="BP46" s="1305"/>
      <c r="BQ46" s="1305"/>
      <c r="BR46" s="1305"/>
      <c r="BS46" s="1305"/>
      <c r="BT46" s="1305"/>
      <c r="BU46" s="1305"/>
      <c r="BV46" s="1305"/>
      <c r="BW46" s="1305"/>
      <c r="BX46" s="1305"/>
      <c r="BY46" s="1305"/>
      <c r="BZ46" s="1305"/>
      <c r="CA46" s="1305"/>
      <c r="CB46" s="1305"/>
      <c r="CC46" s="1305"/>
      <c r="CD46" s="1305"/>
      <c r="CE46" s="1305"/>
      <c r="CF46" s="1305"/>
      <c r="CG46" s="1305"/>
      <c r="CH46" s="1305"/>
      <c r="CI46" s="1305"/>
      <c r="CJ46" s="1305"/>
      <c r="CK46" s="1305"/>
      <c r="CL46" s="1305"/>
      <c r="CM46" s="1305"/>
      <c r="CN46" s="1305"/>
      <c r="CO46" s="1305"/>
      <c r="CP46" s="1305"/>
      <c r="CQ46" s="1305"/>
      <c r="CR46" s="1305"/>
      <c r="CS46" s="1305"/>
      <c r="CT46" s="1305"/>
      <c r="CU46" s="1305"/>
      <c r="CV46" s="1305"/>
      <c r="CW46" s="1305"/>
      <c r="CX46" s="1305"/>
      <c r="CY46" s="1305"/>
      <c r="CZ46" s="1305"/>
      <c r="DA46" s="1305"/>
      <c r="DB46" s="1305"/>
      <c r="DC46" s="1304"/>
    </row>
    <row r="47" spans="2:109" ht="13.5" x14ac:dyDescent="0.15">
      <c r="B47" s="1274"/>
      <c r="AN47" s="1303"/>
      <c r="AO47" s="1302"/>
      <c r="AP47" s="1302"/>
      <c r="AQ47" s="1302"/>
      <c r="AR47" s="1302"/>
      <c r="AS47" s="1302"/>
      <c r="AT47" s="1302"/>
      <c r="AU47" s="1302"/>
      <c r="AV47" s="1302"/>
      <c r="AW47" s="1302"/>
      <c r="AX47" s="1302"/>
      <c r="AY47" s="1302"/>
      <c r="AZ47" s="1302"/>
      <c r="BA47" s="1302"/>
      <c r="BB47" s="1302"/>
      <c r="BC47" s="1302"/>
      <c r="BD47" s="1302"/>
      <c r="BE47" s="1302"/>
      <c r="BF47" s="1302"/>
      <c r="BG47" s="1302"/>
      <c r="BH47" s="1302"/>
      <c r="BI47" s="1302"/>
      <c r="BJ47" s="1302"/>
      <c r="BK47" s="1302"/>
      <c r="BL47" s="1302"/>
      <c r="BM47" s="1302"/>
      <c r="BN47" s="1302"/>
      <c r="BO47" s="1302"/>
      <c r="BP47" s="1302"/>
      <c r="BQ47" s="1302"/>
      <c r="BR47" s="1302"/>
      <c r="BS47" s="1302"/>
      <c r="BT47" s="1302"/>
      <c r="BU47" s="1302"/>
      <c r="BV47" s="1302"/>
      <c r="BW47" s="1302"/>
      <c r="BX47" s="1302"/>
      <c r="BY47" s="1302"/>
      <c r="BZ47" s="1302"/>
      <c r="CA47" s="1302"/>
      <c r="CB47" s="1302"/>
      <c r="CC47" s="1302"/>
      <c r="CD47" s="1302"/>
      <c r="CE47" s="1302"/>
      <c r="CF47" s="1302"/>
      <c r="CG47" s="1302"/>
      <c r="CH47" s="1302"/>
      <c r="CI47" s="1302"/>
      <c r="CJ47" s="1302"/>
      <c r="CK47" s="1302"/>
      <c r="CL47" s="1302"/>
      <c r="CM47" s="1302"/>
      <c r="CN47" s="1302"/>
      <c r="CO47" s="1302"/>
      <c r="CP47" s="1302"/>
      <c r="CQ47" s="1302"/>
      <c r="CR47" s="1302"/>
      <c r="CS47" s="1302"/>
      <c r="CT47" s="1302"/>
      <c r="CU47" s="1302"/>
      <c r="CV47" s="1302"/>
      <c r="CW47" s="1302"/>
      <c r="CX47" s="1302"/>
      <c r="CY47" s="1302"/>
      <c r="CZ47" s="1302"/>
      <c r="DA47" s="1302"/>
      <c r="DB47" s="1302"/>
      <c r="DC47" s="1301"/>
    </row>
    <row r="48" spans="2:109" ht="13.5" x14ac:dyDescent="0.15">
      <c r="B48" s="1274"/>
      <c r="H48" s="1288"/>
      <c r="I48" s="1288"/>
      <c r="J48" s="1288"/>
      <c r="AN48" s="1288"/>
      <c r="AO48" s="1288"/>
      <c r="AP48" s="1288"/>
      <c r="AZ48" s="1288"/>
      <c r="BA48" s="1288"/>
      <c r="BB48" s="1288"/>
      <c r="BL48" s="1288"/>
      <c r="BM48" s="1288"/>
      <c r="BN48" s="1288"/>
      <c r="BX48" s="1288"/>
      <c r="BY48" s="1288"/>
      <c r="BZ48" s="1288"/>
      <c r="CJ48" s="1288"/>
      <c r="CK48" s="1288"/>
      <c r="CL48" s="1288"/>
      <c r="CV48" s="1288"/>
      <c r="CW48" s="1288"/>
      <c r="CX48" s="1288"/>
    </row>
    <row r="49" spans="1:109" ht="13.5" x14ac:dyDescent="0.15">
      <c r="B49" s="1274"/>
      <c r="AN49" s="1273" t="s">
        <v>606</v>
      </c>
    </row>
    <row r="50" spans="1:109" ht="13.5" x14ac:dyDescent="0.15">
      <c r="B50" s="1274"/>
      <c r="G50" s="1286"/>
      <c r="H50" s="1286"/>
      <c r="I50" s="1286"/>
      <c r="J50" s="1286"/>
      <c r="K50" s="1295"/>
      <c r="L50" s="1295"/>
      <c r="M50" s="1294"/>
      <c r="N50" s="1294"/>
      <c r="AN50" s="1293"/>
      <c r="AO50" s="1292"/>
      <c r="AP50" s="1292"/>
      <c r="AQ50" s="1292"/>
      <c r="AR50" s="1292"/>
      <c r="AS50" s="1292"/>
      <c r="AT50" s="1292"/>
      <c r="AU50" s="1292"/>
      <c r="AV50" s="1292"/>
      <c r="AW50" s="1292"/>
      <c r="AX50" s="1292"/>
      <c r="AY50" s="1292"/>
      <c r="AZ50" s="1292"/>
      <c r="BA50" s="1292"/>
      <c r="BB50" s="1292"/>
      <c r="BC50" s="1292"/>
      <c r="BD50" s="1292"/>
      <c r="BE50" s="1292"/>
      <c r="BF50" s="1292"/>
      <c r="BG50" s="1292"/>
      <c r="BH50" s="1292"/>
      <c r="BI50" s="1292"/>
      <c r="BJ50" s="1292"/>
      <c r="BK50" s="1292"/>
      <c r="BL50" s="1292"/>
      <c r="BM50" s="1292"/>
      <c r="BN50" s="1292"/>
      <c r="BO50" s="1291"/>
      <c r="BP50" s="1283" t="s">
        <v>560</v>
      </c>
      <c r="BQ50" s="1283"/>
      <c r="BR50" s="1283"/>
      <c r="BS50" s="1283"/>
      <c r="BT50" s="1283"/>
      <c r="BU50" s="1283"/>
      <c r="BV50" s="1283"/>
      <c r="BW50" s="1283"/>
      <c r="BX50" s="1283" t="s">
        <v>561</v>
      </c>
      <c r="BY50" s="1283"/>
      <c r="BZ50" s="1283"/>
      <c r="CA50" s="1283"/>
      <c r="CB50" s="1283"/>
      <c r="CC50" s="1283"/>
      <c r="CD50" s="1283"/>
      <c r="CE50" s="1283"/>
      <c r="CF50" s="1283" t="s">
        <v>562</v>
      </c>
      <c r="CG50" s="1283"/>
      <c r="CH50" s="1283"/>
      <c r="CI50" s="1283"/>
      <c r="CJ50" s="1283"/>
      <c r="CK50" s="1283"/>
      <c r="CL50" s="1283"/>
      <c r="CM50" s="1283"/>
      <c r="CN50" s="1283" t="s">
        <v>563</v>
      </c>
      <c r="CO50" s="1283"/>
      <c r="CP50" s="1283"/>
      <c r="CQ50" s="1283"/>
      <c r="CR50" s="1283"/>
      <c r="CS50" s="1283"/>
      <c r="CT50" s="1283"/>
      <c r="CU50" s="1283"/>
      <c r="CV50" s="1283" t="s">
        <v>564</v>
      </c>
      <c r="CW50" s="1283"/>
      <c r="CX50" s="1283"/>
      <c r="CY50" s="1283"/>
      <c r="CZ50" s="1283"/>
      <c r="DA50" s="1283"/>
      <c r="DB50" s="1283"/>
      <c r="DC50" s="1283"/>
    </row>
    <row r="51" spans="1:109" ht="13.5" customHeight="1" x14ac:dyDescent="0.15">
      <c r="B51" s="1274"/>
      <c r="G51" s="1290"/>
      <c r="H51" s="1290"/>
      <c r="I51" s="1324"/>
      <c r="J51" s="1324"/>
      <c r="K51" s="1289"/>
      <c r="L51" s="1289"/>
      <c r="M51" s="1289"/>
      <c r="N51" s="1289"/>
      <c r="AM51" s="1288"/>
      <c r="AN51" s="1282" t="s">
        <v>605</v>
      </c>
      <c r="AO51" s="1282"/>
      <c r="AP51" s="1282"/>
      <c r="AQ51" s="1282"/>
      <c r="AR51" s="1282"/>
      <c r="AS51" s="1282"/>
      <c r="AT51" s="1282"/>
      <c r="AU51" s="1282"/>
      <c r="AV51" s="1282"/>
      <c r="AW51" s="1282"/>
      <c r="AX51" s="1282"/>
      <c r="AY51" s="1282"/>
      <c r="AZ51" s="1282"/>
      <c r="BA51" s="1282"/>
      <c r="BB51" s="1282" t="s">
        <v>603</v>
      </c>
      <c r="BC51" s="1282"/>
      <c r="BD51" s="1282"/>
      <c r="BE51" s="1282"/>
      <c r="BF51" s="1282"/>
      <c r="BG51" s="1282"/>
      <c r="BH51" s="1282"/>
      <c r="BI51" s="1282"/>
      <c r="BJ51" s="1282"/>
      <c r="BK51" s="1282"/>
      <c r="BL51" s="1282"/>
      <c r="BM51" s="1282"/>
      <c r="BN51" s="1282"/>
      <c r="BO51" s="1282"/>
      <c r="BP51" s="1281">
        <v>115.4</v>
      </c>
      <c r="BQ51" s="1281"/>
      <c r="BR51" s="1281"/>
      <c r="BS51" s="1281"/>
      <c r="BT51" s="1281"/>
      <c r="BU51" s="1281"/>
      <c r="BV51" s="1281"/>
      <c r="BW51" s="1281"/>
      <c r="BX51" s="1281">
        <v>120.6</v>
      </c>
      <c r="BY51" s="1281"/>
      <c r="BZ51" s="1281"/>
      <c r="CA51" s="1281"/>
      <c r="CB51" s="1281"/>
      <c r="CC51" s="1281"/>
      <c r="CD51" s="1281"/>
      <c r="CE51" s="1281"/>
      <c r="CF51" s="1281">
        <v>109.5</v>
      </c>
      <c r="CG51" s="1281"/>
      <c r="CH51" s="1281"/>
      <c r="CI51" s="1281"/>
      <c r="CJ51" s="1281"/>
      <c r="CK51" s="1281"/>
      <c r="CL51" s="1281"/>
      <c r="CM51" s="1281"/>
      <c r="CN51" s="1281">
        <v>101.1</v>
      </c>
      <c r="CO51" s="1281"/>
      <c r="CP51" s="1281"/>
      <c r="CQ51" s="1281"/>
      <c r="CR51" s="1281"/>
      <c r="CS51" s="1281"/>
      <c r="CT51" s="1281"/>
      <c r="CU51" s="1281"/>
      <c r="CV51" s="1323"/>
      <c r="CW51" s="1281"/>
      <c r="CX51" s="1281"/>
      <c r="CY51" s="1281"/>
      <c r="CZ51" s="1281"/>
      <c r="DA51" s="1281"/>
      <c r="DB51" s="1281"/>
      <c r="DC51" s="1281"/>
    </row>
    <row r="52" spans="1:109" ht="13.5" x14ac:dyDescent="0.15">
      <c r="B52" s="1274"/>
      <c r="G52" s="1290"/>
      <c r="H52" s="1290"/>
      <c r="I52" s="1324"/>
      <c r="J52" s="1324"/>
      <c r="K52" s="1289"/>
      <c r="L52" s="1289"/>
      <c r="M52" s="1289"/>
      <c r="N52" s="1289"/>
      <c r="AM52" s="1288"/>
      <c r="AN52" s="1282"/>
      <c r="AO52" s="1282"/>
      <c r="AP52" s="1282"/>
      <c r="AQ52" s="1282"/>
      <c r="AR52" s="1282"/>
      <c r="AS52" s="1282"/>
      <c r="AT52" s="1282"/>
      <c r="AU52" s="1282"/>
      <c r="AV52" s="1282"/>
      <c r="AW52" s="1282"/>
      <c r="AX52" s="1282"/>
      <c r="AY52" s="1282"/>
      <c r="AZ52" s="1282"/>
      <c r="BA52" s="1282"/>
      <c r="BB52" s="1282"/>
      <c r="BC52" s="1282"/>
      <c r="BD52" s="1282"/>
      <c r="BE52" s="1282"/>
      <c r="BF52" s="1282"/>
      <c r="BG52" s="1282"/>
      <c r="BH52" s="1282"/>
      <c r="BI52" s="1282"/>
      <c r="BJ52" s="1282"/>
      <c r="BK52" s="1282"/>
      <c r="BL52" s="1282"/>
      <c r="BM52" s="1282"/>
      <c r="BN52" s="1282"/>
      <c r="BO52" s="1282"/>
      <c r="BP52" s="1281"/>
      <c r="BQ52" s="1281"/>
      <c r="BR52" s="1281"/>
      <c r="BS52" s="1281"/>
      <c r="BT52" s="1281"/>
      <c r="BU52" s="1281"/>
      <c r="BV52" s="1281"/>
      <c r="BW52" s="1281"/>
      <c r="BX52" s="1281"/>
      <c r="BY52" s="1281"/>
      <c r="BZ52" s="1281"/>
      <c r="CA52" s="1281"/>
      <c r="CB52" s="1281"/>
      <c r="CC52" s="1281"/>
      <c r="CD52" s="1281"/>
      <c r="CE52" s="1281"/>
      <c r="CF52" s="1281"/>
      <c r="CG52" s="1281"/>
      <c r="CH52" s="1281"/>
      <c r="CI52" s="1281"/>
      <c r="CJ52" s="1281"/>
      <c r="CK52" s="1281"/>
      <c r="CL52" s="1281"/>
      <c r="CM52" s="1281"/>
      <c r="CN52" s="1281"/>
      <c r="CO52" s="1281"/>
      <c r="CP52" s="1281"/>
      <c r="CQ52" s="1281"/>
      <c r="CR52" s="1281"/>
      <c r="CS52" s="1281"/>
      <c r="CT52" s="1281"/>
      <c r="CU52" s="1281"/>
      <c r="CV52" s="1281"/>
      <c r="CW52" s="1281"/>
      <c r="CX52" s="1281"/>
      <c r="CY52" s="1281"/>
      <c r="CZ52" s="1281"/>
      <c r="DA52" s="1281"/>
      <c r="DB52" s="1281"/>
      <c r="DC52" s="1281"/>
    </row>
    <row r="53" spans="1:109" ht="13.5" x14ac:dyDescent="0.15">
      <c r="A53" s="1310"/>
      <c r="B53" s="1274"/>
      <c r="G53" s="1290"/>
      <c r="H53" s="1290"/>
      <c r="I53" s="1286"/>
      <c r="J53" s="1286"/>
      <c r="K53" s="1289"/>
      <c r="L53" s="1289"/>
      <c r="M53" s="1289"/>
      <c r="N53" s="1289"/>
      <c r="AM53" s="1288"/>
      <c r="AN53" s="1282"/>
      <c r="AO53" s="1282"/>
      <c r="AP53" s="1282"/>
      <c r="AQ53" s="1282"/>
      <c r="AR53" s="1282"/>
      <c r="AS53" s="1282"/>
      <c r="AT53" s="1282"/>
      <c r="AU53" s="1282"/>
      <c r="AV53" s="1282"/>
      <c r="AW53" s="1282"/>
      <c r="AX53" s="1282"/>
      <c r="AY53" s="1282"/>
      <c r="AZ53" s="1282"/>
      <c r="BA53" s="1282"/>
      <c r="BB53" s="1282" t="s">
        <v>610</v>
      </c>
      <c r="BC53" s="1282"/>
      <c r="BD53" s="1282"/>
      <c r="BE53" s="1282"/>
      <c r="BF53" s="1282"/>
      <c r="BG53" s="1282"/>
      <c r="BH53" s="1282"/>
      <c r="BI53" s="1282"/>
      <c r="BJ53" s="1282"/>
      <c r="BK53" s="1282"/>
      <c r="BL53" s="1282"/>
      <c r="BM53" s="1282"/>
      <c r="BN53" s="1282"/>
      <c r="BO53" s="1282"/>
      <c r="BP53" s="1281">
        <v>65.7</v>
      </c>
      <c r="BQ53" s="1281"/>
      <c r="BR53" s="1281"/>
      <c r="BS53" s="1281"/>
      <c r="BT53" s="1281"/>
      <c r="BU53" s="1281"/>
      <c r="BV53" s="1281"/>
      <c r="BW53" s="1281"/>
      <c r="BX53" s="1281">
        <v>66.5</v>
      </c>
      <c r="BY53" s="1281"/>
      <c r="BZ53" s="1281"/>
      <c r="CA53" s="1281"/>
      <c r="CB53" s="1281"/>
      <c r="CC53" s="1281"/>
      <c r="CD53" s="1281"/>
      <c r="CE53" s="1281"/>
      <c r="CF53" s="1281">
        <v>67.8</v>
      </c>
      <c r="CG53" s="1281"/>
      <c r="CH53" s="1281"/>
      <c r="CI53" s="1281"/>
      <c r="CJ53" s="1281"/>
      <c r="CK53" s="1281"/>
      <c r="CL53" s="1281"/>
      <c r="CM53" s="1281"/>
      <c r="CN53" s="1281">
        <v>68.8</v>
      </c>
      <c r="CO53" s="1281"/>
      <c r="CP53" s="1281"/>
      <c r="CQ53" s="1281"/>
      <c r="CR53" s="1281"/>
      <c r="CS53" s="1281"/>
      <c r="CT53" s="1281"/>
      <c r="CU53" s="1281"/>
      <c r="CV53" s="1323"/>
      <c r="CW53" s="1281"/>
      <c r="CX53" s="1281"/>
      <c r="CY53" s="1281"/>
      <c r="CZ53" s="1281"/>
      <c r="DA53" s="1281"/>
      <c r="DB53" s="1281"/>
      <c r="DC53" s="1281"/>
    </row>
    <row r="54" spans="1:109" ht="13.5" x14ac:dyDescent="0.15">
      <c r="A54" s="1310"/>
      <c r="B54" s="1274"/>
      <c r="G54" s="1290"/>
      <c r="H54" s="1290"/>
      <c r="I54" s="1286"/>
      <c r="J54" s="1286"/>
      <c r="K54" s="1289"/>
      <c r="L54" s="1289"/>
      <c r="M54" s="1289"/>
      <c r="N54" s="1289"/>
      <c r="AM54" s="1288"/>
      <c r="AN54" s="1282"/>
      <c r="AO54" s="1282"/>
      <c r="AP54" s="1282"/>
      <c r="AQ54" s="1282"/>
      <c r="AR54" s="1282"/>
      <c r="AS54" s="1282"/>
      <c r="AT54" s="1282"/>
      <c r="AU54" s="1282"/>
      <c r="AV54" s="1282"/>
      <c r="AW54" s="1282"/>
      <c r="AX54" s="1282"/>
      <c r="AY54" s="1282"/>
      <c r="AZ54" s="1282"/>
      <c r="BA54" s="1282"/>
      <c r="BB54" s="1282"/>
      <c r="BC54" s="1282"/>
      <c r="BD54" s="1282"/>
      <c r="BE54" s="1282"/>
      <c r="BF54" s="1282"/>
      <c r="BG54" s="1282"/>
      <c r="BH54" s="1282"/>
      <c r="BI54" s="1282"/>
      <c r="BJ54" s="1282"/>
      <c r="BK54" s="1282"/>
      <c r="BL54" s="1282"/>
      <c r="BM54" s="1282"/>
      <c r="BN54" s="1282"/>
      <c r="BO54" s="1282"/>
      <c r="BP54" s="1281"/>
      <c r="BQ54" s="1281"/>
      <c r="BR54" s="1281"/>
      <c r="BS54" s="1281"/>
      <c r="BT54" s="1281"/>
      <c r="BU54" s="1281"/>
      <c r="BV54" s="1281"/>
      <c r="BW54" s="1281"/>
      <c r="BX54" s="1281"/>
      <c r="BY54" s="1281"/>
      <c r="BZ54" s="1281"/>
      <c r="CA54" s="1281"/>
      <c r="CB54" s="1281"/>
      <c r="CC54" s="1281"/>
      <c r="CD54" s="1281"/>
      <c r="CE54" s="1281"/>
      <c r="CF54" s="1281"/>
      <c r="CG54" s="1281"/>
      <c r="CH54" s="1281"/>
      <c r="CI54" s="1281"/>
      <c r="CJ54" s="1281"/>
      <c r="CK54" s="1281"/>
      <c r="CL54" s="1281"/>
      <c r="CM54" s="1281"/>
      <c r="CN54" s="1281"/>
      <c r="CO54" s="1281"/>
      <c r="CP54" s="1281"/>
      <c r="CQ54" s="1281"/>
      <c r="CR54" s="1281"/>
      <c r="CS54" s="1281"/>
      <c r="CT54" s="1281"/>
      <c r="CU54" s="1281"/>
      <c r="CV54" s="1281"/>
      <c r="CW54" s="1281"/>
      <c r="CX54" s="1281"/>
      <c r="CY54" s="1281"/>
      <c r="CZ54" s="1281"/>
      <c r="DA54" s="1281"/>
      <c r="DB54" s="1281"/>
      <c r="DC54" s="1281"/>
    </row>
    <row r="55" spans="1:109" ht="13.5" x14ac:dyDescent="0.15">
      <c r="A55" s="1310"/>
      <c r="B55" s="1274"/>
      <c r="G55" s="1286"/>
      <c r="H55" s="1286"/>
      <c r="I55" s="1286"/>
      <c r="J55" s="1286"/>
      <c r="K55" s="1289"/>
      <c r="L55" s="1289"/>
      <c r="M55" s="1289"/>
      <c r="N55" s="1289"/>
      <c r="AN55" s="1283" t="s">
        <v>604</v>
      </c>
      <c r="AO55" s="1283"/>
      <c r="AP55" s="1283"/>
      <c r="AQ55" s="1283"/>
      <c r="AR55" s="1283"/>
      <c r="AS55" s="1283"/>
      <c r="AT55" s="1283"/>
      <c r="AU55" s="1283"/>
      <c r="AV55" s="1283"/>
      <c r="AW55" s="1283"/>
      <c r="AX55" s="1283"/>
      <c r="AY55" s="1283"/>
      <c r="AZ55" s="1283"/>
      <c r="BA55" s="1283"/>
      <c r="BB55" s="1282" t="s">
        <v>603</v>
      </c>
      <c r="BC55" s="1282"/>
      <c r="BD55" s="1282"/>
      <c r="BE55" s="1282"/>
      <c r="BF55" s="1282"/>
      <c r="BG55" s="1282"/>
      <c r="BH55" s="1282"/>
      <c r="BI55" s="1282"/>
      <c r="BJ55" s="1282"/>
      <c r="BK55" s="1282"/>
      <c r="BL55" s="1282"/>
      <c r="BM55" s="1282"/>
      <c r="BN55" s="1282"/>
      <c r="BO55" s="1282"/>
      <c r="BP55" s="1281">
        <v>35.299999999999997</v>
      </c>
      <c r="BQ55" s="1281"/>
      <c r="BR55" s="1281"/>
      <c r="BS55" s="1281"/>
      <c r="BT55" s="1281"/>
      <c r="BU55" s="1281"/>
      <c r="BV55" s="1281"/>
      <c r="BW55" s="1281"/>
      <c r="BX55" s="1281">
        <v>31.9</v>
      </c>
      <c r="BY55" s="1281"/>
      <c r="BZ55" s="1281"/>
      <c r="CA55" s="1281"/>
      <c r="CB55" s="1281"/>
      <c r="CC55" s="1281"/>
      <c r="CD55" s="1281"/>
      <c r="CE55" s="1281"/>
      <c r="CF55" s="1281">
        <v>24.2</v>
      </c>
      <c r="CG55" s="1281"/>
      <c r="CH55" s="1281"/>
      <c r="CI55" s="1281"/>
      <c r="CJ55" s="1281"/>
      <c r="CK55" s="1281"/>
      <c r="CL55" s="1281"/>
      <c r="CM55" s="1281"/>
      <c r="CN55" s="1281">
        <v>22.1</v>
      </c>
      <c r="CO55" s="1281"/>
      <c r="CP55" s="1281"/>
      <c r="CQ55" s="1281"/>
      <c r="CR55" s="1281"/>
      <c r="CS55" s="1281"/>
      <c r="CT55" s="1281"/>
      <c r="CU55" s="1281"/>
      <c r="CV55" s="1323"/>
      <c r="CW55" s="1281"/>
      <c r="CX55" s="1281"/>
      <c r="CY55" s="1281"/>
      <c r="CZ55" s="1281"/>
      <c r="DA55" s="1281"/>
      <c r="DB55" s="1281"/>
      <c r="DC55" s="1281"/>
    </row>
    <row r="56" spans="1:109" ht="13.5" x14ac:dyDescent="0.15">
      <c r="A56" s="1310"/>
      <c r="B56" s="1274"/>
      <c r="G56" s="1286"/>
      <c r="H56" s="1286"/>
      <c r="I56" s="1286"/>
      <c r="J56" s="1286"/>
      <c r="K56" s="1289"/>
      <c r="L56" s="1289"/>
      <c r="M56" s="1289"/>
      <c r="N56" s="1289"/>
      <c r="AN56" s="1283"/>
      <c r="AO56" s="1283"/>
      <c r="AP56" s="1283"/>
      <c r="AQ56" s="1283"/>
      <c r="AR56" s="1283"/>
      <c r="AS56" s="1283"/>
      <c r="AT56" s="1283"/>
      <c r="AU56" s="1283"/>
      <c r="AV56" s="1283"/>
      <c r="AW56" s="1283"/>
      <c r="AX56" s="1283"/>
      <c r="AY56" s="1283"/>
      <c r="AZ56" s="1283"/>
      <c r="BA56" s="1283"/>
      <c r="BB56" s="1282"/>
      <c r="BC56" s="1282"/>
      <c r="BD56" s="1282"/>
      <c r="BE56" s="1282"/>
      <c r="BF56" s="1282"/>
      <c r="BG56" s="1282"/>
      <c r="BH56" s="1282"/>
      <c r="BI56" s="1282"/>
      <c r="BJ56" s="1282"/>
      <c r="BK56" s="1282"/>
      <c r="BL56" s="1282"/>
      <c r="BM56" s="1282"/>
      <c r="BN56" s="1282"/>
      <c r="BO56" s="1282"/>
      <c r="BP56" s="1281"/>
      <c r="BQ56" s="1281"/>
      <c r="BR56" s="1281"/>
      <c r="BS56" s="1281"/>
      <c r="BT56" s="1281"/>
      <c r="BU56" s="1281"/>
      <c r="BV56" s="1281"/>
      <c r="BW56" s="1281"/>
      <c r="BX56" s="1281"/>
      <c r="BY56" s="1281"/>
      <c r="BZ56" s="1281"/>
      <c r="CA56" s="1281"/>
      <c r="CB56" s="1281"/>
      <c r="CC56" s="1281"/>
      <c r="CD56" s="1281"/>
      <c r="CE56" s="1281"/>
      <c r="CF56" s="1281"/>
      <c r="CG56" s="1281"/>
      <c r="CH56" s="1281"/>
      <c r="CI56" s="1281"/>
      <c r="CJ56" s="1281"/>
      <c r="CK56" s="1281"/>
      <c r="CL56" s="1281"/>
      <c r="CM56" s="1281"/>
      <c r="CN56" s="1281"/>
      <c r="CO56" s="1281"/>
      <c r="CP56" s="1281"/>
      <c r="CQ56" s="1281"/>
      <c r="CR56" s="1281"/>
      <c r="CS56" s="1281"/>
      <c r="CT56" s="1281"/>
      <c r="CU56" s="1281"/>
      <c r="CV56" s="1281"/>
      <c r="CW56" s="1281"/>
      <c r="CX56" s="1281"/>
      <c r="CY56" s="1281"/>
      <c r="CZ56" s="1281"/>
      <c r="DA56" s="1281"/>
      <c r="DB56" s="1281"/>
      <c r="DC56" s="1281"/>
    </row>
    <row r="57" spans="1:109" s="1310" customFormat="1" ht="13.5" x14ac:dyDescent="0.15">
      <c r="B57" s="1316"/>
      <c r="G57" s="1286"/>
      <c r="H57" s="1286"/>
      <c r="I57" s="1285"/>
      <c r="J57" s="1285"/>
      <c r="K57" s="1289"/>
      <c r="L57" s="1289"/>
      <c r="M57" s="1289"/>
      <c r="N57" s="1289"/>
      <c r="AM57" s="1273"/>
      <c r="AN57" s="1283"/>
      <c r="AO57" s="1283"/>
      <c r="AP57" s="1283"/>
      <c r="AQ57" s="1283"/>
      <c r="AR57" s="1283"/>
      <c r="AS57" s="1283"/>
      <c r="AT57" s="1283"/>
      <c r="AU57" s="1283"/>
      <c r="AV57" s="1283"/>
      <c r="AW57" s="1283"/>
      <c r="AX57" s="1283"/>
      <c r="AY57" s="1283"/>
      <c r="AZ57" s="1283"/>
      <c r="BA57" s="1283"/>
      <c r="BB57" s="1282" t="s">
        <v>610</v>
      </c>
      <c r="BC57" s="1282"/>
      <c r="BD57" s="1282"/>
      <c r="BE57" s="1282"/>
      <c r="BF57" s="1282"/>
      <c r="BG57" s="1282"/>
      <c r="BH57" s="1282"/>
      <c r="BI57" s="1282"/>
      <c r="BJ57" s="1282"/>
      <c r="BK57" s="1282"/>
      <c r="BL57" s="1282"/>
      <c r="BM57" s="1282"/>
      <c r="BN57" s="1282"/>
      <c r="BO57" s="1282"/>
      <c r="BP57" s="1281">
        <v>60.4</v>
      </c>
      <c r="BQ57" s="1281"/>
      <c r="BR57" s="1281"/>
      <c r="BS57" s="1281"/>
      <c r="BT57" s="1281"/>
      <c r="BU57" s="1281"/>
      <c r="BV57" s="1281"/>
      <c r="BW57" s="1281"/>
      <c r="BX57" s="1281">
        <v>59.4</v>
      </c>
      <c r="BY57" s="1281"/>
      <c r="BZ57" s="1281"/>
      <c r="CA57" s="1281"/>
      <c r="CB57" s="1281"/>
      <c r="CC57" s="1281"/>
      <c r="CD57" s="1281"/>
      <c r="CE57" s="1281"/>
      <c r="CF57" s="1281">
        <v>60.2</v>
      </c>
      <c r="CG57" s="1281"/>
      <c r="CH57" s="1281"/>
      <c r="CI57" s="1281"/>
      <c r="CJ57" s="1281"/>
      <c r="CK57" s="1281"/>
      <c r="CL57" s="1281"/>
      <c r="CM57" s="1281"/>
      <c r="CN57" s="1281">
        <v>61.5</v>
      </c>
      <c r="CO57" s="1281"/>
      <c r="CP57" s="1281"/>
      <c r="CQ57" s="1281"/>
      <c r="CR57" s="1281"/>
      <c r="CS57" s="1281"/>
      <c r="CT57" s="1281"/>
      <c r="CU57" s="1281"/>
      <c r="CV57" s="1323"/>
      <c r="CW57" s="1281"/>
      <c r="CX57" s="1281"/>
      <c r="CY57" s="1281"/>
      <c r="CZ57" s="1281"/>
      <c r="DA57" s="1281"/>
      <c r="DB57" s="1281"/>
      <c r="DC57" s="1281"/>
      <c r="DD57" s="1321"/>
      <c r="DE57" s="1316"/>
    </row>
    <row r="58" spans="1:109" s="1310" customFormat="1" ht="13.5" x14ac:dyDescent="0.15">
      <c r="A58" s="1273"/>
      <c r="B58" s="1316"/>
      <c r="G58" s="1286"/>
      <c r="H58" s="1286"/>
      <c r="I58" s="1285"/>
      <c r="J58" s="1285"/>
      <c r="K58" s="1289"/>
      <c r="L58" s="1289"/>
      <c r="M58" s="1289"/>
      <c r="N58" s="1289"/>
      <c r="AM58" s="1273"/>
      <c r="AN58" s="1283"/>
      <c r="AO58" s="1283"/>
      <c r="AP58" s="1283"/>
      <c r="AQ58" s="1283"/>
      <c r="AR58" s="1283"/>
      <c r="AS58" s="1283"/>
      <c r="AT58" s="1283"/>
      <c r="AU58" s="1283"/>
      <c r="AV58" s="1283"/>
      <c r="AW58" s="1283"/>
      <c r="AX58" s="1283"/>
      <c r="AY58" s="1283"/>
      <c r="AZ58" s="1283"/>
      <c r="BA58" s="1283"/>
      <c r="BB58" s="1282"/>
      <c r="BC58" s="1282"/>
      <c r="BD58" s="1282"/>
      <c r="BE58" s="1282"/>
      <c r="BF58" s="1282"/>
      <c r="BG58" s="1282"/>
      <c r="BH58" s="1282"/>
      <c r="BI58" s="1282"/>
      <c r="BJ58" s="1282"/>
      <c r="BK58" s="1282"/>
      <c r="BL58" s="1282"/>
      <c r="BM58" s="1282"/>
      <c r="BN58" s="1282"/>
      <c r="BO58" s="1282"/>
      <c r="BP58" s="1281"/>
      <c r="BQ58" s="1281"/>
      <c r="BR58" s="1281"/>
      <c r="BS58" s="1281"/>
      <c r="BT58" s="1281"/>
      <c r="BU58" s="1281"/>
      <c r="BV58" s="1281"/>
      <c r="BW58" s="1281"/>
      <c r="BX58" s="1281"/>
      <c r="BY58" s="1281"/>
      <c r="BZ58" s="1281"/>
      <c r="CA58" s="1281"/>
      <c r="CB58" s="1281"/>
      <c r="CC58" s="1281"/>
      <c r="CD58" s="1281"/>
      <c r="CE58" s="1281"/>
      <c r="CF58" s="1281"/>
      <c r="CG58" s="1281"/>
      <c r="CH58" s="1281"/>
      <c r="CI58" s="1281"/>
      <c r="CJ58" s="1281"/>
      <c r="CK58" s="1281"/>
      <c r="CL58" s="1281"/>
      <c r="CM58" s="1281"/>
      <c r="CN58" s="1281"/>
      <c r="CO58" s="1281"/>
      <c r="CP58" s="1281"/>
      <c r="CQ58" s="1281"/>
      <c r="CR58" s="1281"/>
      <c r="CS58" s="1281"/>
      <c r="CT58" s="1281"/>
      <c r="CU58" s="1281"/>
      <c r="CV58" s="1281"/>
      <c r="CW58" s="1281"/>
      <c r="CX58" s="1281"/>
      <c r="CY58" s="1281"/>
      <c r="CZ58" s="1281"/>
      <c r="DA58" s="1281"/>
      <c r="DB58" s="1281"/>
      <c r="DC58" s="1281"/>
      <c r="DD58" s="1321"/>
      <c r="DE58" s="1316"/>
    </row>
    <row r="59" spans="1:109" s="1310" customFormat="1" ht="13.5" x14ac:dyDescent="0.15">
      <c r="A59" s="1273"/>
      <c r="B59" s="1316"/>
      <c r="K59" s="1322"/>
      <c r="L59" s="1322"/>
      <c r="M59" s="1322"/>
      <c r="N59" s="1322"/>
      <c r="AQ59" s="1322"/>
      <c r="AR59" s="1322"/>
      <c r="AS59" s="1322"/>
      <c r="AT59" s="1322"/>
      <c r="BC59" s="1322"/>
      <c r="BD59" s="1322"/>
      <c r="BE59" s="1322"/>
      <c r="BF59" s="1322"/>
      <c r="BO59" s="1322"/>
      <c r="BP59" s="1322"/>
      <c r="BQ59" s="1322"/>
      <c r="BR59" s="1322"/>
      <c r="CA59" s="1322"/>
      <c r="CB59" s="1322"/>
      <c r="CC59" s="1322"/>
      <c r="CD59" s="1322"/>
      <c r="CM59" s="1322"/>
      <c r="CN59" s="1322"/>
      <c r="CO59" s="1322"/>
      <c r="CP59" s="1322"/>
      <c r="CY59" s="1322"/>
      <c r="CZ59" s="1322"/>
      <c r="DA59" s="1322"/>
      <c r="DB59" s="1322"/>
      <c r="DC59" s="1322"/>
      <c r="DD59" s="1321"/>
      <c r="DE59" s="1316"/>
    </row>
    <row r="60" spans="1:109" s="1310" customFormat="1" ht="13.5" x14ac:dyDescent="0.15">
      <c r="A60" s="1273"/>
      <c r="B60" s="1316"/>
      <c r="K60" s="1322"/>
      <c r="L60" s="1322"/>
      <c r="M60" s="1322"/>
      <c r="N60" s="1322"/>
      <c r="AQ60" s="1322"/>
      <c r="AR60" s="1322"/>
      <c r="AS60" s="1322"/>
      <c r="AT60" s="1322"/>
      <c r="BC60" s="1322"/>
      <c r="BD60" s="1322"/>
      <c r="BE60" s="1322"/>
      <c r="BF60" s="1322"/>
      <c r="BO60" s="1322"/>
      <c r="BP60" s="1322"/>
      <c r="BQ60" s="1322"/>
      <c r="BR60" s="1322"/>
      <c r="CA60" s="1322"/>
      <c r="CB60" s="1322"/>
      <c r="CC60" s="1322"/>
      <c r="CD60" s="1322"/>
      <c r="CM60" s="1322"/>
      <c r="CN60" s="1322"/>
      <c r="CO60" s="1322"/>
      <c r="CP60" s="1322"/>
      <c r="CY60" s="1322"/>
      <c r="CZ60" s="1322"/>
      <c r="DA60" s="1322"/>
      <c r="DB60" s="1322"/>
      <c r="DC60" s="1322"/>
      <c r="DD60" s="1321"/>
      <c r="DE60" s="1316"/>
    </row>
    <row r="61" spans="1:109" s="1310" customFormat="1" ht="13.5" x14ac:dyDescent="0.15">
      <c r="A61" s="1273"/>
      <c r="B61" s="1320"/>
      <c r="C61" s="1319"/>
      <c r="D61" s="1319"/>
      <c r="E61" s="1319"/>
      <c r="F61" s="1319"/>
      <c r="G61" s="1319"/>
      <c r="H61" s="1319"/>
      <c r="I61" s="1319"/>
      <c r="J61" s="1319"/>
      <c r="K61" s="1319"/>
      <c r="L61" s="1319"/>
      <c r="M61" s="1318"/>
      <c r="N61" s="1318"/>
      <c r="O61" s="1319"/>
      <c r="P61" s="1319"/>
      <c r="Q61" s="1319"/>
      <c r="R61" s="1319"/>
      <c r="S61" s="1319"/>
      <c r="T61" s="1319"/>
      <c r="U61" s="1319"/>
      <c r="V61" s="1319"/>
      <c r="W61" s="1319"/>
      <c r="X61" s="1319"/>
      <c r="Y61" s="1319"/>
      <c r="Z61" s="1319"/>
      <c r="AA61" s="1319"/>
      <c r="AB61" s="1319"/>
      <c r="AC61" s="1319"/>
      <c r="AD61" s="1319"/>
      <c r="AE61" s="1319"/>
      <c r="AF61" s="1319"/>
      <c r="AG61" s="1319"/>
      <c r="AH61" s="1319"/>
      <c r="AI61" s="1319"/>
      <c r="AJ61" s="1319"/>
      <c r="AK61" s="1319"/>
      <c r="AL61" s="1319"/>
      <c r="AM61" s="1319"/>
      <c r="AN61" s="1319"/>
      <c r="AO61" s="1319"/>
      <c r="AP61" s="1319"/>
      <c r="AQ61" s="1319"/>
      <c r="AR61" s="1319"/>
      <c r="AS61" s="1318"/>
      <c r="AT61" s="1318"/>
      <c r="AU61" s="1319"/>
      <c r="AV61" s="1319"/>
      <c r="AW61" s="1319"/>
      <c r="AX61" s="1319"/>
      <c r="AY61" s="1319"/>
      <c r="AZ61" s="1319"/>
      <c r="BA61" s="1319"/>
      <c r="BB61" s="1319"/>
      <c r="BC61" s="1319"/>
      <c r="BD61" s="1319"/>
      <c r="BE61" s="1318"/>
      <c r="BF61" s="1318"/>
      <c r="BG61" s="1319"/>
      <c r="BH61" s="1319"/>
      <c r="BI61" s="1319"/>
      <c r="BJ61" s="1319"/>
      <c r="BK61" s="1319"/>
      <c r="BL61" s="1319"/>
      <c r="BM61" s="1319"/>
      <c r="BN61" s="1319"/>
      <c r="BO61" s="1319"/>
      <c r="BP61" s="1319"/>
      <c r="BQ61" s="1318"/>
      <c r="BR61" s="1318"/>
      <c r="BS61" s="1319"/>
      <c r="BT61" s="1319"/>
      <c r="BU61" s="1319"/>
      <c r="BV61" s="1319"/>
      <c r="BW61" s="1319"/>
      <c r="BX61" s="1319"/>
      <c r="BY61" s="1319"/>
      <c r="BZ61" s="1319"/>
      <c r="CA61" s="1319"/>
      <c r="CB61" s="1319"/>
      <c r="CC61" s="1318"/>
      <c r="CD61" s="1318"/>
      <c r="CE61" s="1319"/>
      <c r="CF61" s="1319"/>
      <c r="CG61" s="1319"/>
      <c r="CH61" s="1319"/>
      <c r="CI61" s="1319"/>
      <c r="CJ61" s="1319"/>
      <c r="CK61" s="1319"/>
      <c r="CL61" s="1319"/>
      <c r="CM61" s="1319"/>
      <c r="CN61" s="1319"/>
      <c r="CO61" s="1318"/>
      <c r="CP61" s="1318"/>
      <c r="CQ61" s="1319"/>
      <c r="CR61" s="1319"/>
      <c r="CS61" s="1319"/>
      <c r="CT61" s="1319"/>
      <c r="CU61" s="1319"/>
      <c r="CV61" s="1319"/>
      <c r="CW61" s="1319"/>
      <c r="CX61" s="1319"/>
      <c r="CY61" s="1319"/>
      <c r="CZ61" s="1319"/>
      <c r="DA61" s="1318"/>
      <c r="DB61" s="1318"/>
      <c r="DC61" s="1318"/>
      <c r="DD61" s="1317"/>
      <c r="DE61" s="1316"/>
    </row>
    <row r="62" spans="1:109" ht="13.5" x14ac:dyDescent="0.15">
      <c r="B62" s="1315"/>
      <c r="C62" s="1315"/>
      <c r="D62" s="1315"/>
      <c r="E62" s="1315"/>
      <c r="F62" s="1315"/>
      <c r="G62" s="1315"/>
      <c r="H62" s="1315"/>
      <c r="I62" s="1315"/>
      <c r="J62" s="1315"/>
      <c r="K62" s="1315"/>
      <c r="L62" s="1315"/>
      <c r="M62" s="1315"/>
      <c r="N62" s="1315"/>
      <c r="O62" s="1315"/>
      <c r="P62" s="1315"/>
      <c r="Q62" s="1315"/>
      <c r="R62" s="1315"/>
      <c r="S62" s="1315"/>
      <c r="T62" s="1315"/>
      <c r="U62" s="1315"/>
      <c r="V62" s="1315"/>
      <c r="W62" s="1315"/>
      <c r="X62" s="1315"/>
      <c r="Y62" s="1315"/>
      <c r="Z62" s="1315"/>
      <c r="AA62" s="1315"/>
      <c r="AB62" s="1315"/>
      <c r="AC62" s="1315"/>
      <c r="AD62" s="1315"/>
      <c r="AE62" s="1315"/>
      <c r="AF62" s="1315"/>
      <c r="AG62" s="1315"/>
      <c r="AH62" s="1315"/>
      <c r="AI62" s="1315"/>
      <c r="AJ62" s="1315"/>
      <c r="AK62" s="1315"/>
      <c r="AL62" s="1315"/>
      <c r="AM62" s="1315"/>
      <c r="AN62" s="1315"/>
      <c r="AO62" s="1315"/>
      <c r="AP62" s="1315"/>
      <c r="AQ62" s="1315"/>
      <c r="AR62" s="1315"/>
      <c r="AS62" s="1315"/>
      <c r="AT62" s="1315"/>
      <c r="AU62" s="1315"/>
      <c r="AV62" s="1315"/>
      <c r="AW62" s="1315"/>
      <c r="AX62" s="1315"/>
      <c r="AY62" s="1315"/>
      <c r="AZ62" s="1315"/>
      <c r="BA62" s="1315"/>
      <c r="BB62" s="1315"/>
      <c r="BC62" s="1315"/>
      <c r="BD62" s="1315"/>
      <c r="BE62" s="1315"/>
      <c r="BF62" s="1315"/>
      <c r="BG62" s="1315"/>
      <c r="BH62" s="1315"/>
      <c r="BI62" s="1315"/>
      <c r="BJ62" s="1315"/>
      <c r="BK62" s="1315"/>
      <c r="BL62" s="1315"/>
      <c r="BM62" s="1315"/>
      <c r="BN62" s="1315"/>
      <c r="BO62" s="1315"/>
      <c r="BP62" s="1315"/>
      <c r="BQ62" s="1315"/>
      <c r="BR62" s="1315"/>
      <c r="BS62" s="1315"/>
      <c r="BT62" s="1315"/>
      <c r="BU62" s="1315"/>
      <c r="BV62" s="1315"/>
      <c r="BW62" s="1315"/>
      <c r="BX62" s="1315"/>
      <c r="BY62" s="1315"/>
      <c r="BZ62" s="1315"/>
      <c r="CA62" s="1315"/>
      <c r="CB62" s="1315"/>
      <c r="CC62" s="1315"/>
      <c r="CD62" s="1315"/>
      <c r="CE62" s="1315"/>
      <c r="CF62" s="1315"/>
      <c r="CG62" s="1315"/>
      <c r="CH62" s="1315"/>
      <c r="CI62" s="1315"/>
      <c r="CJ62" s="1315"/>
      <c r="CK62" s="1315"/>
      <c r="CL62" s="1315"/>
      <c r="CM62" s="1315"/>
      <c r="CN62" s="1315"/>
      <c r="CO62" s="1315"/>
      <c r="CP62" s="1315"/>
      <c r="CQ62" s="1315"/>
      <c r="CR62" s="1315"/>
      <c r="CS62" s="1315"/>
      <c r="CT62" s="1315"/>
      <c r="CU62" s="1315"/>
      <c r="CV62" s="1315"/>
      <c r="CW62" s="1315"/>
      <c r="CX62" s="1315"/>
      <c r="CY62" s="1315"/>
      <c r="CZ62" s="1315"/>
      <c r="DA62" s="1315"/>
      <c r="DB62" s="1315"/>
      <c r="DC62" s="1315"/>
      <c r="DD62" s="1315"/>
      <c r="DE62" s="1273"/>
    </row>
    <row r="63" spans="1:109" ht="17.25" x14ac:dyDescent="0.15">
      <c r="B63" s="1314" t="s">
        <v>609</v>
      </c>
    </row>
    <row r="64" spans="1:109" ht="13.5" x14ac:dyDescent="0.15">
      <c r="B64" s="1274"/>
      <c r="G64" s="1311"/>
      <c r="I64" s="1313"/>
      <c r="J64" s="1313"/>
      <c r="K64" s="1313"/>
      <c r="L64" s="1313"/>
      <c r="M64" s="1313"/>
      <c r="N64" s="1312"/>
      <c r="AM64" s="1311"/>
      <c r="AN64" s="1311" t="s">
        <v>608</v>
      </c>
      <c r="AP64" s="1310"/>
      <c r="AQ64" s="1310"/>
      <c r="AR64" s="1310"/>
      <c r="AY64" s="1311"/>
      <c r="BA64" s="1310"/>
      <c r="BB64" s="1310"/>
      <c r="BC64" s="1310"/>
      <c r="BK64" s="1311"/>
      <c r="BM64" s="1310"/>
      <c r="BN64" s="1310"/>
      <c r="BO64" s="1310"/>
      <c r="BW64" s="1311"/>
      <c r="BY64" s="1310"/>
      <c r="BZ64" s="1310"/>
      <c r="CA64" s="1310"/>
      <c r="CI64" s="1311"/>
      <c r="CK64" s="1310"/>
      <c r="CL64" s="1310"/>
      <c r="CM64" s="1310"/>
      <c r="CU64" s="1311"/>
      <c r="CW64" s="1310"/>
      <c r="CX64" s="1310"/>
      <c r="CY64" s="1310"/>
    </row>
    <row r="65" spans="2:107" ht="13.5" x14ac:dyDescent="0.15">
      <c r="B65" s="1274"/>
      <c r="AN65" s="1309" t="s">
        <v>607</v>
      </c>
      <c r="AO65" s="1308"/>
      <c r="AP65" s="1308"/>
      <c r="AQ65" s="1308"/>
      <c r="AR65" s="1308"/>
      <c r="AS65" s="1308"/>
      <c r="AT65" s="1308"/>
      <c r="AU65" s="1308"/>
      <c r="AV65" s="1308"/>
      <c r="AW65" s="1308"/>
      <c r="AX65" s="1308"/>
      <c r="AY65" s="1308"/>
      <c r="AZ65" s="1308"/>
      <c r="BA65" s="1308"/>
      <c r="BB65" s="1308"/>
      <c r="BC65" s="1308"/>
      <c r="BD65" s="1308"/>
      <c r="BE65" s="1308"/>
      <c r="BF65" s="1308"/>
      <c r="BG65" s="1308"/>
      <c r="BH65" s="1308"/>
      <c r="BI65" s="1308"/>
      <c r="BJ65" s="1308"/>
      <c r="BK65" s="1308"/>
      <c r="BL65" s="1308"/>
      <c r="BM65" s="1308"/>
      <c r="BN65" s="1308"/>
      <c r="BO65" s="1308"/>
      <c r="BP65" s="1308"/>
      <c r="BQ65" s="1308"/>
      <c r="BR65" s="1308"/>
      <c r="BS65" s="1308"/>
      <c r="BT65" s="1308"/>
      <c r="BU65" s="1308"/>
      <c r="BV65" s="1308"/>
      <c r="BW65" s="1308"/>
      <c r="BX65" s="1308"/>
      <c r="BY65" s="1308"/>
      <c r="BZ65" s="1308"/>
      <c r="CA65" s="1308"/>
      <c r="CB65" s="1308"/>
      <c r="CC65" s="1308"/>
      <c r="CD65" s="1308"/>
      <c r="CE65" s="1308"/>
      <c r="CF65" s="1308"/>
      <c r="CG65" s="1308"/>
      <c r="CH65" s="1308"/>
      <c r="CI65" s="1308"/>
      <c r="CJ65" s="1308"/>
      <c r="CK65" s="1308"/>
      <c r="CL65" s="1308"/>
      <c r="CM65" s="1308"/>
      <c r="CN65" s="1308"/>
      <c r="CO65" s="1308"/>
      <c r="CP65" s="1308"/>
      <c r="CQ65" s="1308"/>
      <c r="CR65" s="1308"/>
      <c r="CS65" s="1308"/>
      <c r="CT65" s="1308"/>
      <c r="CU65" s="1308"/>
      <c r="CV65" s="1308"/>
      <c r="CW65" s="1308"/>
      <c r="CX65" s="1308"/>
      <c r="CY65" s="1308"/>
      <c r="CZ65" s="1308"/>
      <c r="DA65" s="1308"/>
      <c r="DB65" s="1308"/>
      <c r="DC65" s="1307"/>
    </row>
    <row r="66" spans="2:107" ht="13.5" x14ac:dyDescent="0.15">
      <c r="B66" s="1274"/>
      <c r="AN66" s="1306"/>
      <c r="AO66" s="1305"/>
      <c r="AP66" s="1305"/>
      <c r="AQ66" s="1305"/>
      <c r="AR66" s="1305"/>
      <c r="AS66" s="1305"/>
      <c r="AT66" s="1305"/>
      <c r="AU66" s="1305"/>
      <c r="AV66" s="1305"/>
      <c r="AW66" s="1305"/>
      <c r="AX66" s="1305"/>
      <c r="AY66" s="1305"/>
      <c r="AZ66" s="1305"/>
      <c r="BA66" s="1305"/>
      <c r="BB66" s="1305"/>
      <c r="BC66" s="1305"/>
      <c r="BD66" s="1305"/>
      <c r="BE66" s="1305"/>
      <c r="BF66" s="1305"/>
      <c r="BG66" s="1305"/>
      <c r="BH66" s="1305"/>
      <c r="BI66" s="1305"/>
      <c r="BJ66" s="1305"/>
      <c r="BK66" s="1305"/>
      <c r="BL66" s="1305"/>
      <c r="BM66" s="1305"/>
      <c r="BN66" s="1305"/>
      <c r="BO66" s="1305"/>
      <c r="BP66" s="1305"/>
      <c r="BQ66" s="1305"/>
      <c r="BR66" s="1305"/>
      <c r="BS66" s="1305"/>
      <c r="BT66" s="1305"/>
      <c r="BU66" s="1305"/>
      <c r="BV66" s="1305"/>
      <c r="BW66" s="1305"/>
      <c r="BX66" s="1305"/>
      <c r="BY66" s="1305"/>
      <c r="BZ66" s="1305"/>
      <c r="CA66" s="1305"/>
      <c r="CB66" s="1305"/>
      <c r="CC66" s="1305"/>
      <c r="CD66" s="1305"/>
      <c r="CE66" s="1305"/>
      <c r="CF66" s="1305"/>
      <c r="CG66" s="1305"/>
      <c r="CH66" s="1305"/>
      <c r="CI66" s="1305"/>
      <c r="CJ66" s="1305"/>
      <c r="CK66" s="1305"/>
      <c r="CL66" s="1305"/>
      <c r="CM66" s="1305"/>
      <c r="CN66" s="1305"/>
      <c r="CO66" s="1305"/>
      <c r="CP66" s="1305"/>
      <c r="CQ66" s="1305"/>
      <c r="CR66" s="1305"/>
      <c r="CS66" s="1305"/>
      <c r="CT66" s="1305"/>
      <c r="CU66" s="1305"/>
      <c r="CV66" s="1305"/>
      <c r="CW66" s="1305"/>
      <c r="CX66" s="1305"/>
      <c r="CY66" s="1305"/>
      <c r="CZ66" s="1305"/>
      <c r="DA66" s="1305"/>
      <c r="DB66" s="1305"/>
      <c r="DC66" s="1304"/>
    </row>
    <row r="67" spans="2:107" ht="13.5" x14ac:dyDescent="0.15">
      <c r="B67" s="1274"/>
      <c r="AN67" s="1306"/>
      <c r="AO67" s="1305"/>
      <c r="AP67" s="1305"/>
      <c r="AQ67" s="1305"/>
      <c r="AR67" s="1305"/>
      <c r="AS67" s="1305"/>
      <c r="AT67" s="1305"/>
      <c r="AU67" s="1305"/>
      <c r="AV67" s="1305"/>
      <c r="AW67" s="1305"/>
      <c r="AX67" s="1305"/>
      <c r="AY67" s="1305"/>
      <c r="AZ67" s="1305"/>
      <c r="BA67" s="1305"/>
      <c r="BB67" s="1305"/>
      <c r="BC67" s="1305"/>
      <c r="BD67" s="1305"/>
      <c r="BE67" s="1305"/>
      <c r="BF67" s="1305"/>
      <c r="BG67" s="1305"/>
      <c r="BH67" s="1305"/>
      <c r="BI67" s="1305"/>
      <c r="BJ67" s="1305"/>
      <c r="BK67" s="1305"/>
      <c r="BL67" s="1305"/>
      <c r="BM67" s="1305"/>
      <c r="BN67" s="1305"/>
      <c r="BO67" s="1305"/>
      <c r="BP67" s="1305"/>
      <c r="BQ67" s="1305"/>
      <c r="BR67" s="1305"/>
      <c r="BS67" s="1305"/>
      <c r="BT67" s="1305"/>
      <c r="BU67" s="1305"/>
      <c r="BV67" s="1305"/>
      <c r="BW67" s="1305"/>
      <c r="BX67" s="1305"/>
      <c r="BY67" s="1305"/>
      <c r="BZ67" s="1305"/>
      <c r="CA67" s="1305"/>
      <c r="CB67" s="1305"/>
      <c r="CC67" s="1305"/>
      <c r="CD67" s="1305"/>
      <c r="CE67" s="1305"/>
      <c r="CF67" s="1305"/>
      <c r="CG67" s="1305"/>
      <c r="CH67" s="1305"/>
      <c r="CI67" s="1305"/>
      <c r="CJ67" s="1305"/>
      <c r="CK67" s="1305"/>
      <c r="CL67" s="1305"/>
      <c r="CM67" s="1305"/>
      <c r="CN67" s="1305"/>
      <c r="CO67" s="1305"/>
      <c r="CP67" s="1305"/>
      <c r="CQ67" s="1305"/>
      <c r="CR67" s="1305"/>
      <c r="CS67" s="1305"/>
      <c r="CT67" s="1305"/>
      <c r="CU67" s="1305"/>
      <c r="CV67" s="1305"/>
      <c r="CW67" s="1305"/>
      <c r="CX67" s="1305"/>
      <c r="CY67" s="1305"/>
      <c r="CZ67" s="1305"/>
      <c r="DA67" s="1305"/>
      <c r="DB67" s="1305"/>
      <c r="DC67" s="1304"/>
    </row>
    <row r="68" spans="2:107" ht="13.5" x14ac:dyDescent="0.15">
      <c r="B68" s="1274"/>
      <c r="AN68" s="1306"/>
      <c r="AO68" s="1305"/>
      <c r="AP68" s="1305"/>
      <c r="AQ68" s="1305"/>
      <c r="AR68" s="1305"/>
      <c r="AS68" s="1305"/>
      <c r="AT68" s="1305"/>
      <c r="AU68" s="1305"/>
      <c r="AV68" s="1305"/>
      <c r="AW68" s="1305"/>
      <c r="AX68" s="1305"/>
      <c r="AY68" s="1305"/>
      <c r="AZ68" s="1305"/>
      <c r="BA68" s="1305"/>
      <c r="BB68" s="1305"/>
      <c r="BC68" s="1305"/>
      <c r="BD68" s="1305"/>
      <c r="BE68" s="1305"/>
      <c r="BF68" s="1305"/>
      <c r="BG68" s="1305"/>
      <c r="BH68" s="1305"/>
      <c r="BI68" s="1305"/>
      <c r="BJ68" s="1305"/>
      <c r="BK68" s="1305"/>
      <c r="BL68" s="1305"/>
      <c r="BM68" s="1305"/>
      <c r="BN68" s="1305"/>
      <c r="BO68" s="1305"/>
      <c r="BP68" s="1305"/>
      <c r="BQ68" s="1305"/>
      <c r="BR68" s="1305"/>
      <c r="BS68" s="1305"/>
      <c r="BT68" s="1305"/>
      <c r="BU68" s="1305"/>
      <c r="BV68" s="1305"/>
      <c r="BW68" s="1305"/>
      <c r="BX68" s="1305"/>
      <c r="BY68" s="1305"/>
      <c r="BZ68" s="1305"/>
      <c r="CA68" s="1305"/>
      <c r="CB68" s="1305"/>
      <c r="CC68" s="1305"/>
      <c r="CD68" s="1305"/>
      <c r="CE68" s="1305"/>
      <c r="CF68" s="1305"/>
      <c r="CG68" s="1305"/>
      <c r="CH68" s="1305"/>
      <c r="CI68" s="1305"/>
      <c r="CJ68" s="1305"/>
      <c r="CK68" s="1305"/>
      <c r="CL68" s="1305"/>
      <c r="CM68" s="1305"/>
      <c r="CN68" s="1305"/>
      <c r="CO68" s="1305"/>
      <c r="CP68" s="1305"/>
      <c r="CQ68" s="1305"/>
      <c r="CR68" s="1305"/>
      <c r="CS68" s="1305"/>
      <c r="CT68" s="1305"/>
      <c r="CU68" s="1305"/>
      <c r="CV68" s="1305"/>
      <c r="CW68" s="1305"/>
      <c r="CX68" s="1305"/>
      <c r="CY68" s="1305"/>
      <c r="CZ68" s="1305"/>
      <c r="DA68" s="1305"/>
      <c r="DB68" s="1305"/>
      <c r="DC68" s="1304"/>
    </row>
    <row r="69" spans="2:107" ht="13.5" x14ac:dyDescent="0.15">
      <c r="B69" s="1274"/>
      <c r="AN69" s="1303"/>
      <c r="AO69" s="1302"/>
      <c r="AP69" s="1302"/>
      <c r="AQ69" s="1302"/>
      <c r="AR69" s="1302"/>
      <c r="AS69" s="1302"/>
      <c r="AT69" s="1302"/>
      <c r="AU69" s="1302"/>
      <c r="AV69" s="1302"/>
      <c r="AW69" s="1302"/>
      <c r="AX69" s="1302"/>
      <c r="AY69" s="1302"/>
      <c r="AZ69" s="1302"/>
      <c r="BA69" s="1302"/>
      <c r="BB69" s="1302"/>
      <c r="BC69" s="1302"/>
      <c r="BD69" s="1302"/>
      <c r="BE69" s="1302"/>
      <c r="BF69" s="1302"/>
      <c r="BG69" s="1302"/>
      <c r="BH69" s="1302"/>
      <c r="BI69" s="1302"/>
      <c r="BJ69" s="1302"/>
      <c r="BK69" s="1302"/>
      <c r="BL69" s="1302"/>
      <c r="BM69" s="1302"/>
      <c r="BN69" s="1302"/>
      <c r="BO69" s="1302"/>
      <c r="BP69" s="1302"/>
      <c r="BQ69" s="1302"/>
      <c r="BR69" s="1302"/>
      <c r="BS69" s="1302"/>
      <c r="BT69" s="1302"/>
      <c r="BU69" s="1302"/>
      <c r="BV69" s="1302"/>
      <c r="BW69" s="1302"/>
      <c r="BX69" s="1302"/>
      <c r="BY69" s="1302"/>
      <c r="BZ69" s="1302"/>
      <c r="CA69" s="1302"/>
      <c r="CB69" s="1302"/>
      <c r="CC69" s="1302"/>
      <c r="CD69" s="1302"/>
      <c r="CE69" s="1302"/>
      <c r="CF69" s="1302"/>
      <c r="CG69" s="1302"/>
      <c r="CH69" s="1302"/>
      <c r="CI69" s="1302"/>
      <c r="CJ69" s="1302"/>
      <c r="CK69" s="1302"/>
      <c r="CL69" s="1302"/>
      <c r="CM69" s="1302"/>
      <c r="CN69" s="1302"/>
      <c r="CO69" s="1302"/>
      <c r="CP69" s="1302"/>
      <c r="CQ69" s="1302"/>
      <c r="CR69" s="1302"/>
      <c r="CS69" s="1302"/>
      <c r="CT69" s="1302"/>
      <c r="CU69" s="1302"/>
      <c r="CV69" s="1302"/>
      <c r="CW69" s="1302"/>
      <c r="CX69" s="1302"/>
      <c r="CY69" s="1302"/>
      <c r="CZ69" s="1302"/>
      <c r="DA69" s="1302"/>
      <c r="DB69" s="1302"/>
      <c r="DC69" s="1301"/>
    </row>
    <row r="70" spans="2:107" ht="13.5" x14ac:dyDescent="0.15">
      <c r="B70" s="1274"/>
      <c r="H70" s="1300"/>
      <c r="I70" s="1300"/>
      <c r="J70" s="1298"/>
      <c r="K70" s="1298"/>
      <c r="L70" s="1297"/>
      <c r="M70" s="1298"/>
      <c r="N70" s="1297"/>
      <c r="AN70" s="1288"/>
      <c r="AO70" s="1288"/>
      <c r="AP70" s="1288"/>
      <c r="AZ70" s="1288"/>
      <c r="BA70" s="1288"/>
      <c r="BB70" s="1288"/>
      <c r="BL70" s="1288"/>
      <c r="BM70" s="1288"/>
      <c r="BN70" s="1288"/>
      <c r="BX70" s="1288"/>
      <c r="BY70" s="1288"/>
      <c r="BZ70" s="1288"/>
      <c r="CJ70" s="1288"/>
      <c r="CK70" s="1288"/>
      <c r="CL70" s="1288"/>
      <c r="CV70" s="1288"/>
      <c r="CW70" s="1288"/>
      <c r="CX70" s="1288"/>
    </row>
    <row r="71" spans="2:107" ht="13.5" x14ac:dyDescent="0.15">
      <c r="B71" s="1274"/>
      <c r="G71" s="1296"/>
      <c r="I71" s="1299"/>
      <c r="J71" s="1298"/>
      <c r="K71" s="1298"/>
      <c r="L71" s="1297"/>
      <c r="M71" s="1298"/>
      <c r="N71" s="1297"/>
      <c r="AM71" s="1296"/>
      <c r="AN71" s="1273" t="s">
        <v>606</v>
      </c>
    </row>
    <row r="72" spans="2:107" ht="13.5" x14ac:dyDescent="0.15">
      <c r="B72" s="1274"/>
      <c r="G72" s="1286"/>
      <c r="H72" s="1286"/>
      <c r="I72" s="1286"/>
      <c r="J72" s="1286"/>
      <c r="K72" s="1295"/>
      <c r="L72" s="1295"/>
      <c r="M72" s="1294"/>
      <c r="N72" s="1294"/>
      <c r="AN72" s="1293"/>
      <c r="AO72" s="1292"/>
      <c r="AP72" s="1292"/>
      <c r="AQ72" s="1292"/>
      <c r="AR72" s="1292"/>
      <c r="AS72" s="1292"/>
      <c r="AT72" s="1292"/>
      <c r="AU72" s="1292"/>
      <c r="AV72" s="1292"/>
      <c r="AW72" s="1292"/>
      <c r="AX72" s="1292"/>
      <c r="AY72" s="1292"/>
      <c r="AZ72" s="1292"/>
      <c r="BA72" s="1292"/>
      <c r="BB72" s="1292"/>
      <c r="BC72" s="1292"/>
      <c r="BD72" s="1292"/>
      <c r="BE72" s="1292"/>
      <c r="BF72" s="1292"/>
      <c r="BG72" s="1292"/>
      <c r="BH72" s="1292"/>
      <c r="BI72" s="1292"/>
      <c r="BJ72" s="1292"/>
      <c r="BK72" s="1292"/>
      <c r="BL72" s="1292"/>
      <c r="BM72" s="1292"/>
      <c r="BN72" s="1292"/>
      <c r="BO72" s="1291"/>
      <c r="BP72" s="1283" t="s">
        <v>560</v>
      </c>
      <c r="BQ72" s="1283"/>
      <c r="BR72" s="1283"/>
      <c r="BS72" s="1283"/>
      <c r="BT72" s="1283"/>
      <c r="BU72" s="1283"/>
      <c r="BV72" s="1283"/>
      <c r="BW72" s="1283"/>
      <c r="BX72" s="1283" t="s">
        <v>561</v>
      </c>
      <c r="BY72" s="1283"/>
      <c r="BZ72" s="1283"/>
      <c r="CA72" s="1283"/>
      <c r="CB72" s="1283"/>
      <c r="CC72" s="1283"/>
      <c r="CD72" s="1283"/>
      <c r="CE72" s="1283"/>
      <c r="CF72" s="1283" t="s">
        <v>562</v>
      </c>
      <c r="CG72" s="1283"/>
      <c r="CH72" s="1283"/>
      <c r="CI72" s="1283"/>
      <c r="CJ72" s="1283"/>
      <c r="CK72" s="1283"/>
      <c r="CL72" s="1283"/>
      <c r="CM72" s="1283"/>
      <c r="CN72" s="1283" t="s">
        <v>563</v>
      </c>
      <c r="CO72" s="1283"/>
      <c r="CP72" s="1283"/>
      <c r="CQ72" s="1283"/>
      <c r="CR72" s="1283"/>
      <c r="CS72" s="1283"/>
      <c r="CT72" s="1283"/>
      <c r="CU72" s="1283"/>
      <c r="CV72" s="1283" t="s">
        <v>564</v>
      </c>
      <c r="CW72" s="1283"/>
      <c r="CX72" s="1283"/>
      <c r="CY72" s="1283"/>
      <c r="CZ72" s="1283"/>
      <c r="DA72" s="1283"/>
      <c r="DB72" s="1283"/>
      <c r="DC72" s="1283"/>
    </row>
    <row r="73" spans="2:107" ht="13.5" x14ac:dyDescent="0.15">
      <c r="B73" s="1274"/>
      <c r="G73" s="1290"/>
      <c r="H73" s="1290"/>
      <c r="I73" s="1290"/>
      <c r="J73" s="1290"/>
      <c r="K73" s="1287"/>
      <c r="L73" s="1287"/>
      <c r="M73" s="1287"/>
      <c r="N73" s="1287"/>
      <c r="AM73" s="1288"/>
      <c r="AN73" s="1282" t="s">
        <v>605</v>
      </c>
      <c r="AO73" s="1282"/>
      <c r="AP73" s="1282"/>
      <c r="AQ73" s="1282"/>
      <c r="AR73" s="1282"/>
      <c r="AS73" s="1282"/>
      <c r="AT73" s="1282"/>
      <c r="AU73" s="1282"/>
      <c r="AV73" s="1282"/>
      <c r="AW73" s="1282"/>
      <c r="AX73" s="1282"/>
      <c r="AY73" s="1282"/>
      <c r="AZ73" s="1282"/>
      <c r="BA73" s="1282"/>
      <c r="BB73" s="1282" t="s">
        <v>603</v>
      </c>
      <c r="BC73" s="1282"/>
      <c r="BD73" s="1282"/>
      <c r="BE73" s="1282"/>
      <c r="BF73" s="1282"/>
      <c r="BG73" s="1282"/>
      <c r="BH73" s="1282"/>
      <c r="BI73" s="1282"/>
      <c r="BJ73" s="1282"/>
      <c r="BK73" s="1282"/>
      <c r="BL73" s="1282"/>
      <c r="BM73" s="1282"/>
      <c r="BN73" s="1282"/>
      <c r="BO73" s="1282"/>
      <c r="BP73" s="1281">
        <v>115.4</v>
      </c>
      <c r="BQ73" s="1281"/>
      <c r="BR73" s="1281"/>
      <c r="BS73" s="1281"/>
      <c r="BT73" s="1281"/>
      <c r="BU73" s="1281"/>
      <c r="BV73" s="1281"/>
      <c r="BW73" s="1281"/>
      <c r="BX73" s="1281">
        <v>120.6</v>
      </c>
      <c r="BY73" s="1281"/>
      <c r="BZ73" s="1281"/>
      <c r="CA73" s="1281"/>
      <c r="CB73" s="1281"/>
      <c r="CC73" s="1281"/>
      <c r="CD73" s="1281"/>
      <c r="CE73" s="1281"/>
      <c r="CF73" s="1281">
        <v>109.5</v>
      </c>
      <c r="CG73" s="1281"/>
      <c r="CH73" s="1281"/>
      <c r="CI73" s="1281"/>
      <c r="CJ73" s="1281"/>
      <c r="CK73" s="1281"/>
      <c r="CL73" s="1281"/>
      <c r="CM73" s="1281"/>
      <c r="CN73" s="1281">
        <v>101.1</v>
      </c>
      <c r="CO73" s="1281"/>
      <c r="CP73" s="1281"/>
      <c r="CQ73" s="1281"/>
      <c r="CR73" s="1281"/>
      <c r="CS73" s="1281"/>
      <c r="CT73" s="1281"/>
      <c r="CU73" s="1281"/>
      <c r="CV73" s="1281">
        <v>86.4</v>
      </c>
      <c r="CW73" s="1281"/>
      <c r="CX73" s="1281"/>
      <c r="CY73" s="1281"/>
      <c r="CZ73" s="1281"/>
      <c r="DA73" s="1281"/>
      <c r="DB73" s="1281"/>
      <c r="DC73" s="1281"/>
    </row>
    <row r="74" spans="2:107" ht="13.5" x14ac:dyDescent="0.15">
      <c r="B74" s="1274"/>
      <c r="G74" s="1290"/>
      <c r="H74" s="1290"/>
      <c r="I74" s="1290"/>
      <c r="J74" s="1290"/>
      <c r="K74" s="1287"/>
      <c r="L74" s="1287"/>
      <c r="M74" s="1287"/>
      <c r="N74" s="1287"/>
      <c r="AM74" s="1288"/>
      <c r="AN74" s="1282"/>
      <c r="AO74" s="1282"/>
      <c r="AP74" s="1282"/>
      <c r="AQ74" s="1282"/>
      <c r="AR74" s="1282"/>
      <c r="AS74" s="1282"/>
      <c r="AT74" s="1282"/>
      <c r="AU74" s="1282"/>
      <c r="AV74" s="1282"/>
      <c r="AW74" s="1282"/>
      <c r="AX74" s="1282"/>
      <c r="AY74" s="1282"/>
      <c r="AZ74" s="1282"/>
      <c r="BA74" s="1282"/>
      <c r="BB74" s="1282"/>
      <c r="BC74" s="1282"/>
      <c r="BD74" s="1282"/>
      <c r="BE74" s="1282"/>
      <c r="BF74" s="1282"/>
      <c r="BG74" s="1282"/>
      <c r="BH74" s="1282"/>
      <c r="BI74" s="1282"/>
      <c r="BJ74" s="1282"/>
      <c r="BK74" s="1282"/>
      <c r="BL74" s="1282"/>
      <c r="BM74" s="1282"/>
      <c r="BN74" s="1282"/>
      <c r="BO74" s="1282"/>
      <c r="BP74" s="1281"/>
      <c r="BQ74" s="1281"/>
      <c r="BR74" s="1281"/>
      <c r="BS74" s="1281"/>
      <c r="BT74" s="1281"/>
      <c r="BU74" s="1281"/>
      <c r="BV74" s="1281"/>
      <c r="BW74" s="1281"/>
      <c r="BX74" s="1281"/>
      <c r="BY74" s="1281"/>
      <c r="BZ74" s="1281"/>
      <c r="CA74" s="1281"/>
      <c r="CB74" s="1281"/>
      <c r="CC74" s="1281"/>
      <c r="CD74" s="1281"/>
      <c r="CE74" s="1281"/>
      <c r="CF74" s="1281"/>
      <c r="CG74" s="1281"/>
      <c r="CH74" s="1281"/>
      <c r="CI74" s="1281"/>
      <c r="CJ74" s="1281"/>
      <c r="CK74" s="1281"/>
      <c r="CL74" s="1281"/>
      <c r="CM74" s="1281"/>
      <c r="CN74" s="1281"/>
      <c r="CO74" s="1281"/>
      <c r="CP74" s="1281"/>
      <c r="CQ74" s="1281"/>
      <c r="CR74" s="1281"/>
      <c r="CS74" s="1281"/>
      <c r="CT74" s="1281"/>
      <c r="CU74" s="1281"/>
      <c r="CV74" s="1281"/>
      <c r="CW74" s="1281"/>
      <c r="CX74" s="1281"/>
      <c r="CY74" s="1281"/>
      <c r="CZ74" s="1281"/>
      <c r="DA74" s="1281"/>
      <c r="DB74" s="1281"/>
      <c r="DC74" s="1281"/>
    </row>
    <row r="75" spans="2:107" ht="13.5" x14ac:dyDescent="0.15">
      <c r="B75" s="1274"/>
      <c r="G75" s="1290"/>
      <c r="H75" s="1290"/>
      <c r="I75" s="1286"/>
      <c r="J75" s="1286"/>
      <c r="K75" s="1289"/>
      <c r="L75" s="1289"/>
      <c r="M75" s="1289"/>
      <c r="N75" s="1289"/>
      <c r="AM75" s="1288"/>
      <c r="AN75" s="1282"/>
      <c r="AO75" s="1282"/>
      <c r="AP75" s="1282"/>
      <c r="AQ75" s="1282"/>
      <c r="AR75" s="1282"/>
      <c r="AS75" s="1282"/>
      <c r="AT75" s="1282"/>
      <c r="AU75" s="1282"/>
      <c r="AV75" s="1282"/>
      <c r="AW75" s="1282"/>
      <c r="AX75" s="1282"/>
      <c r="AY75" s="1282"/>
      <c r="AZ75" s="1282"/>
      <c r="BA75" s="1282"/>
      <c r="BB75" s="1282" t="s">
        <v>602</v>
      </c>
      <c r="BC75" s="1282"/>
      <c r="BD75" s="1282"/>
      <c r="BE75" s="1282"/>
      <c r="BF75" s="1282"/>
      <c r="BG75" s="1282"/>
      <c r="BH75" s="1282"/>
      <c r="BI75" s="1282"/>
      <c r="BJ75" s="1282"/>
      <c r="BK75" s="1282"/>
      <c r="BL75" s="1282"/>
      <c r="BM75" s="1282"/>
      <c r="BN75" s="1282"/>
      <c r="BO75" s="1282"/>
      <c r="BP75" s="1281">
        <v>12.2</v>
      </c>
      <c r="BQ75" s="1281"/>
      <c r="BR75" s="1281"/>
      <c r="BS75" s="1281"/>
      <c r="BT75" s="1281"/>
      <c r="BU75" s="1281"/>
      <c r="BV75" s="1281"/>
      <c r="BW75" s="1281"/>
      <c r="BX75" s="1281">
        <v>13.1</v>
      </c>
      <c r="BY75" s="1281"/>
      <c r="BZ75" s="1281"/>
      <c r="CA75" s="1281"/>
      <c r="CB75" s="1281"/>
      <c r="CC75" s="1281"/>
      <c r="CD75" s="1281"/>
      <c r="CE75" s="1281"/>
      <c r="CF75" s="1281">
        <v>13.3</v>
      </c>
      <c r="CG75" s="1281"/>
      <c r="CH75" s="1281"/>
      <c r="CI75" s="1281"/>
      <c r="CJ75" s="1281"/>
      <c r="CK75" s="1281"/>
      <c r="CL75" s="1281"/>
      <c r="CM75" s="1281"/>
      <c r="CN75" s="1281">
        <v>13.6</v>
      </c>
      <c r="CO75" s="1281"/>
      <c r="CP75" s="1281"/>
      <c r="CQ75" s="1281"/>
      <c r="CR75" s="1281"/>
      <c r="CS75" s="1281"/>
      <c r="CT75" s="1281"/>
      <c r="CU75" s="1281"/>
      <c r="CV75" s="1281">
        <v>13.2</v>
      </c>
      <c r="CW75" s="1281"/>
      <c r="CX75" s="1281"/>
      <c r="CY75" s="1281"/>
      <c r="CZ75" s="1281"/>
      <c r="DA75" s="1281"/>
      <c r="DB75" s="1281"/>
      <c r="DC75" s="1281"/>
    </row>
    <row r="76" spans="2:107" ht="13.5" x14ac:dyDescent="0.15">
      <c r="B76" s="1274"/>
      <c r="G76" s="1290"/>
      <c r="H76" s="1290"/>
      <c r="I76" s="1286"/>
      <c r="J76" s="1286"/>
      <c r="K76" s="1289"/>
      <c r="L76" s="1289"/>
      <c r="M76" s="1289"/>
      <c r="N76" s="1289"/>
      <c r="AM76" s="1288"/>
      <c r="AN76" s="1282"/>
      <c r="AO76" s="1282"/>
      <c r="AP76" s="1282"/>
      <c r="AQ76" s="1282"/>
      <c r="AR76" s="1282"/>
      <c r="AS76" s="1282"/>
      <c r="AT76" s="1282"/>
      <c r="AU76" s="1282"/>
      <c r="AV76" s="1282"/>
      <c r="AW76" s="1282"/>
      <c r="AX76" s="1282"/>
      <c r="AY76" s="1282"/>
      <c r="AZ76" s="1282"/>
      <c r="BA76" s="1282"/>
      <c r="BB76" s="1282"/>
      <c r="BC76" s="1282"/>
      <c r="BD76" s="1282"/>
      <c r="BE76" s="1282"/>
      <c r="BF76" s="1282"/>
      <c r="BG76" s="1282"/>
      <c r="BH76" s="1282"/>
      <c r="BI76" s="1282"/>
      <c r="BJ76" s="1282"/>
      <c r="BK76" s="1282"/>
      <c r="BL76" s="1282"/>
      <c r="BM76" s="1282"/>
      <c r="BN76" s="1282"/>
      <c r="BO76" s="1282"/>
      <c r="BP76" s="1281"/>
      <c r="BQ76" s="1281"/>
      <c r="BR76" s="1281"/>
      <c r="BS76" s="1281"/>
      <c r="BT76" s="1281"/>
      <c r="BU76" s="1281"/>
      <c r="BV76" s="1281"/>
      <c r="BW76" s="1281"/>
      <c r="BX76" s="1281"/>
      <c r="BY76" s="1281"/>
      <c r="BZ76" s="1281"/>
      <c r="CA76" s="1281"/>
      <c r="CB76" s="1281"/>
      <c r="CC76" s="1281"/>
      <c r="CD76" s="1281"/>
      <c r="CE76" s="1281"/>
      <c r="CF76" s="1281"/>
      <c r="CG76" s="1281"/>
      <c r="CH76" s="1281"/>
      <c r="CI76" s="1281"/>
      <c r="CJ76" s="1281"/>
      <c r="CK76" s="1281"/>
      <c r="CL76" s="1281"/>
      <c r="CM76" s="1281"/>
      <c r="CN76" s="1281"/>
      <c r="CO76" s="1281"/>
      <c r="CP76" s="1281"/>
      <c r="CQ76" s="1281"/>
      <c r="CR76" s="1281"/>
      <c r="CS76" s="1281"/>
      <c r="CT76" s="1281"/>
      <c r="CU76" s="1281"/>
      <c r="CV76" s="1281"/>
      <c r="CW76" s="1281"/>
      <c r="CX76" s="1281"/>
      <c r="CY76" s="1281"/>
      <c r="CZ76" s="1281"/>
      <c r="DA76" s="1281"/>
      <c r="DB76" s="1281"/>
      <c r="DC76" s="1281"/>
    </row>
    <row r="77" spans="2:107" ht="13.5" x14ac:dyDescent="0.15">
      <c r="B77" s="1274"/>
      <c r="G77" s="1286"/>
      <c r="H77" s="1286"/>
      <c r="I77" s="1286"/>
      <c r="J77" s="1286"/>
      <c r="K77" s="1287"/>
      <c r="L77" s="1287"/>
      <c r="M77" s="1287"/>
      <c r="N77" s="1287"/>
      <c r="AN77" s="1283" t="s">
        <v>604</v>
      </c>
      <c r="AO77" s="1283"/>
      <c r="AP77" s="1283"/>
      <c r="AQ77" s="1283"/>
      <c r="AR77" s="1283"/>
      <c r="AS77" s="1283"/>
      <c r="AT77" s="1283"/>
      <c r="AU77" s="1283"/>
      <c r="AV77" s="1283"/>
      <c r="AW77" s="1283"/>
      <c r="AX77" s="1283"/>
      <c r="AY77" s="1283"/>
      <c r="AZ77" s="1283"/>
      <c r="BA77" s="1283"/>
      <c r="BB77" s="1282" t="s">
        <v>603</v>
      </c>
      <c r="BC77" s="1282"/>
      <c r="BD77" s="1282"/>
      <c r="BE77" s="1282"/>
      <c r="BF77" s="1282"/>
      <c r="BG77" s="1282"/>
      <c r="BH77" s="1282"/>
      <c r="BI77" s="1282"/>
      <c r="BJ77" s="1282"/>
      <c r="BK77" s="1282"/>
      <c r="BL77" s="1282"/>
      <c r="BM77" s="1282"/>
      <c r="BN77" s="1282"/>
      <c r="BO77" s="1282"/>
      <c r="BP77" s="1281">
        <v>35.299999999999997</v>
      </c>
      <c r="BQ77" s="1281"/>
      <c r="BR77" s="1281"/>
      <c r="BS77" s="1281"/>
      <c r="BT77" s="1281"/>
      <c r="BU77" s="1281"/>
      <c r="BV77" s="1281"/>
      <c r="BW77" s="1281"/>
      <c r="BX77" s="1281">
        <v>31.9</v>
      </c>
      <c r="BY77" s="1281"/>
      <c r="BZ77" s="1281"/>
      <c r="CA77" s="1281"/>
      <c r="CB77" s="1281"/>
      <c r="CC77" s="1281"/>
      <c r="CD77" s="1281"/>
      <c r="CE77" s="1281"/>
      <c r="CF77" s="1281">
        <v>24.2</v>
      </c>
      <c r="CG77" s="1281"/>
      <c r="CH77" s="1281"/>
      <c r="CI77" s="1281"/>
      <c r="CJ77" s="1281"/>
      <c r="CK77" s="1281"/>
      <c r="CL77" s="1281"/>
      <c r="CM77" s="1281"/>
      <c r="CN77" s="1281">
        <v>22.1</v>
      </c>
      <c r="CO77" s="1281"/>
      <c r="CP77" s="1281"/>
      <c r="CQ77" s="1281"/>
      <c r="CR77" s="1281"/>
      <c r="CS77" s="1281"/>
      <c r="CT77" s="1281"/>
      <c r="CU77" s="1281"/>
      <c r="CV77" s="1281">
        <v>20.399999999999999</v>
      </c>
      <c r="CW77" s="1281"/>
      <c r="CX77" s="1281"/>
      <c r="CY77" s="1281"/>
      <c r="CZ77" s="1281"/>
      <c r="DA77" s="1281"/>
      <c r="DB77" s="1281"/>
      <c r="DC77" s="1281"/>
    </row>
    <row r="78" spans="2:107" ht="13.5" x14ac:dyDescent="0.15">
      <c r="B78" s="1274"/>
      <c r="G78" s="1286"/>
      <c r="H78" s="1286"/>
      <c r="I78" s="1286"/>
      <c r="J78" s="1286"/>
      <c r="K78" s="1287"/>
      <c r="L78" s="1287"/>
      <c r="M78" s="1287"/>
      <c r="N78" s="1287"/>
      <c r="AN78" s="1283"/>
      <c r="AO78" s="1283"/>
      <c r="AP78" s="1283"/>
      <c r="AQ78" s="1283"/>
      <c r="AR78" s="1283"/>
      <c r="AS78" s="1283"/>
      <c r="AT78" s="1283"/>
      <c r="AU78" s="1283"/>
      <c r="AV78" s="1283"/>
      <c r="AW78" s="1283"/>
      <c r="AX78" s="1283"/>
      <c r="AY78" s="1283"/>
      <c r="AZ78" s="1283"/>
      <c r="BA78" s="1283"/>
      <c r="BB78" s="1282"/>
      <c r="BC78" s="1282"/>
      <c r="BD78" s="1282"/>
      <c r="BE78" s="1282"/>
      <c r="BF78" s="1282"/>
      <c r="BG78" s="1282"/>
      <c r="BH78" s="1282"/>
      <c r="BI78" s="1282"/>
      <c r="BJ78" s="1282"/>
      <c r="BK78" s="1282"/>
      <c r="BL78" s="1282"/>
      <c r="BM78" s="1282"/>
      <c r="BN78" s="1282"/>
      <c r="BO78" s="1282"/>
      <c r="BP78" s="1281"/>
      <c r="BQ78" s="1281"/>
      <c r="BR78" s="1281"/>
      <c r="BS78" s="1281"/>
      <c r="BT78" s="1281"/>
      <c r="BU78" s="1281"/>
      <c r="BV78" s="1281"/>
      <c r="BW78" s="1281"/>
      <c r="BX78" s="1281"/>
      <c r="BY78" s="1281"/>
      <c r="BZ78" s="1281"/>
      <c r="CA78" s="1281"/>
      <c r="CB78" s="1281"/>
      <c r="CC78" s="1281"/>
      <c r="CD78" s="1281"/>
      <c r="CE78" s="1281"/>
      <c r="CF78" s="1281"/>
      <c r="CG78" s="1281"/>
      <c r="CH78" s="1281"/>
      <c r="CI78" s="1281"/>
      <c r="CJ78" s="1281"/>
      <c r="CK78" s="1281"/>
      <c r="CL78" s="1281"/>
      <c r="CM78" s="1281"/>
      <c r="CN78" s="1281"/>
      <c r="CO78" s="1281"/>
      <c r="CP78" s="1281"/>
      <c r="CQ78" s="1281"/>
      <c r="CR78" s="1281"/>
      <c r="CS78" s="1281"/>
      <c r="CT78" s="1281"/>
      <c r="CU78" s="1281"/>
      <c r="CV78" s="1281"/>
      <c r="CW78" s="1281"/>
      <c r="CX78" s="1281"/>
      <c r="CY78" s="1281"/>
      <c r="CZ78" s="1281"/>
      <c r="DA78" s="1281"/>
      <c r="DB78" s="1281"/>
      <c r="DC78" s="1281"/>
    </row>
    <row r="79" spans="2:107" ht="13.5" x14ac:dyDescent="0.15">
      <c r="B79" s="1274"/>
      <c r="G79" s="1286"/>
      <c r="H79" s="1286"/>
      <c r="I79" s="1285"/>
      <c r="J79" s="1285"/>
      <c r="K79" s="1284"/>
      <c r="L79" s="1284"/>
      <c r="M79" s="1284"/>
      <c r="N79" s="1284"/>
      <c r="AN79" s="1283"/>
      <c r="AO79" s="1283"/>
      <c r="AP79" s="1283"/>
      <c r="AQ79" s="1283"/>
      <c r="AR79" s="1283"/>
      <c r="AS79" s="1283"/>
      <c r="AT79" s="1283"/>
      <c r="AU79" s="1283"/>
      <c r="AV79" s="1283"/>
      <c r="AW79" s="1283"/>
      <c r="AX79" s="1283"/>
      <c r="AY79" s="1283"/>
      <c r="AZ79" s="1283"/>
      <c r="BA79" s="1283"/>
      <c r="BB79" s="1282" t="s">
        <v>602</v>
      </c>
      <c r="BC79" s="1282"/>
      <c r="BD79" s="1282"/>
      <c r="BE79" s="1282"/>
      <c r="BF79" s="1282"/>
      <c r="BG79" s="1282"/>
      <c r="BH79" s="1282"/>
      <c r="BI79" s="1282"/>
      <c r="BJ79" s="1282"/>
      <c r="BK79" s="1282"/>
      <c r="BL79" s="1282"/>
      <c r="BM79" s="1282"/>
      <c r="BN79" s="1282"/>
      <c r="BO79" s="1282"/>
      <c r="BP79" s="1281">
        <v>6.9</v>
      </c>
      <c r="BQ79" s="1281"/>
      <c r="BR79" s="1281"/>
      <c r="BS79" s="1281"/>
      <c r="BT79" s="1281"/>
      <c r="BU79" s="1281"/>
      <c r="BV79" s="1281"/>
      <c r="BW79" s="1281"/>
      <c r="BX79" s="1281">
        <v>6.6</v>
      </c>
      <c r="BY79" s="1281"/>
      <c r="BZ79" s="1281"/>
      <c r="CA79" s="1281"/>
      <c r="CB79" s="1281"/>
      <c r="CC79" s="1281"/>
      <c r="CD79" s="1281"/>
      <c r="CE79" s="1281"/>
      <c r="CF79" s="1281">
        <v>6.4</v>
      </c>
      <c r="CG79" s="1281"/>
      <c r="CH79" s="1281"/>
      <c r="CI79" s="1281"/>
      <c r="CJ79" s="1281"/>
      <c r="CK79" s="1281"/>
      <c r="CL79" s="1281"/>
      <c r="CM79" s="1281"/>
      <c r="CN79" s="1281">
        <v>6.3</v>
      </c>
      <c r="CO79" s="1281"/>
      <c r="CP79" s="1281"/>
      <c r="CQ79" s="1281"/>
      <c r="CR79" s="1281"/>
      <c r="CS79" s="1281"/>
      <c r="CT79" s="1281"/>
      <c r="CU79" s="1281"/>
      <c r="CV79" s="1281">
        <v>6.2</v>
      </c>
      <c r="CW79" s="1281"/>
      <c r="CX79" s="1281"/>
      <c r="CY79" s="1281"/>
      <c r="CZ79" s="1281"/>
      <c r="DA79" s="1281"/>
      <c r="DB79" s="1281"/>
      <c r="DC79" s="1281"/>
    </row>
    <row r="80" spans="2:107" ht="13.5" x14ac:dyDescent="0.15">
      <c r="B80" s="1274"/>
      <c r="G80" s="1286"/>
      <c r="H80" s="1286"/>
      <c r="I80" s="1285"/>
      <c r="J80" s="1285"/>
      <c r="K80" s="1284"/>
      <c r="L80" s="1284"/>
      <c r="M80" s="1284"/>
      <c r="N80" s="1284"/>
      <c r="AN80" s="1283"/>
      <c r="AO80" s="1283"/>
      <c r="AP80" s="1283"/>
      <c r="AQ80" s="1283"/>
      <c r="AR80" s="1283"/>
      <c r="AS80" s="1283"/>
      <c r="AT80" s="1283"/>
      <c r="AU80" s="1283"/>
      <c r="AV80" s="1283"/>
      <c r="AW80" s="1283"/>
      <c r="AX80" s="1283"/>
      <c r="AY80" s="1283"/>
      <c r="AZ80" s="1283"/>
      <c r="BA80" s="1283"/>
      <c r="BB80" s="1282"/>
      <c r="BC80" s="1282"/>
      <c r="BD80" s="1282"/>
      <c r="BE80" s="1282"/>
      <c r="BF80" s="1282"/>
      <c r="BG80" s="1282"/>
      <c r="BH80" s="1282"/>
      <c r="BI80" s="1282"/>
      <c r="BJ80" s="1282"/>
      <c r="BK80" s="1282"/>
      <c r="BL80" s="1282"/>
      <c r="BM80" s="1282"/>
      <c r="BN80" s="1282"/>
      <c r="BO80" s="1282"/>
      <c r="BP80" s="1281"/>
      <c r="BQ80" s="1281"/>
      <c r="BR80" s="1281"/>
      <c r="BS80" s="1281"/>
      <c r="BT80" s="1281"/>
      <c r="BU80" s="1281"/>
      <c r="BV80" s="1281"/>
      <c r="BW80" s="1281"/>
      <c r="BX80" s="1281"/>
      <c r="BY80" s="1281"/>
      <c r="BZ80" s="1281"/>
      <c r="CA80" s="1281"/>
      <c r="CB80" s="1281"/>
      <c r="CC80" s="1281"/>
      <c r="CD80" s="1281"/>
      <c r="CE80" s="1281"/>
      <c r="CF80" s="1281"/>
      <c r="CG80" s="1281"/>
      <c r="CH80" s="1281"/>
      <c r="CI80" s="1281"/>
      <c r="CJ80" s="1281"/>
      <c r="CK80" s="1281"/>
      <c r="CL80" s="1281"/>
      <c r="CM80" s="1281"/>
      <c r="CN80" s="1281"/>
      <c r="CO80" s="1281"/>
      <c r="CP80" s="1281"/>
      <c r="CQ80" s="1281"/>
      <c r="CR80" s="1281"/>
      <c r="CS80" s="1281"/>
      <c r="CT80" s="1281"/>
      <c r="CU80" s="1281"/>
      <c r="CV80" s="1281"/>
      <c r="CW80" s="1281"/>
      <c r="CX80" s="1281"/>
      <c r="CY80" s="1281"/>
      <c r="CZ80" s="1281"/>
      <c r="DA80" s="1281"/>
      <c r="DB80" s="1281"/>
      <c r="DC80" s="1281"/>
    </row>
    <row r="81" spans="2:109" ht="13.5" x14ac:dyDescent="0.15">
      <c r="B81" s="1274"/>
    </row>
    <row r="82" spans="2:109" ht="17.25" x14ac:dyDescent="0.15">
      <c r="B82" s="1274"/>
      <c r="K82" s="1280"/>
      <c r="L82" s="1280"/>
      <c r="M82" s="1280"/>
      <c r="N82" s="1280"/>
      <c r="AQ82" s="1280"/>
      <c r="AR82" s="1280"/>
      <c r="AS82" s="1280"/>
      <c r="AT82" s="1280"/>
      <c r="BC82" s="1280"/>
      <c r="BD82" s="1280"/>
      <c r="BE82" s="1280"/>
      <c r="BF82" s="1280"/>
      <c r="BO82" s="1280"/>
      <c r="BP82" s="1280"/>
      <c r="BQ82" s="1280"/>
      <c r="BR82" s="1280"/>
      <c r="CA82" s="1280"/>
      <c r="CB82" s="1280"/>
      <c r="CC82" s="1280"/>
      <c r="CD82" s="1280"/>
      <c r="CM82" s="1280"/>
      <c r="CN82" s="1280"/>
      <c r="CO82" s="1280"/>
      <c r="CP82" s="1280"/>
      <c r="CY82" s="1280"/>
      <c r="CZ82" s="1280"/>
      <c r="DA82" s="1280"/>
      <c r="DB82" s="1280"/>
      <c r="DC82" s="1280"/>
    </row>
    <row r="83" spans="2:109" ht="13.5" x14ac:dyDescent="0.15">
      <c r="B83" s="1279"/>
      <c r="C83" s="1278"/>
      <c r="D83" s="1278"/>
      <c r="E83" s="1278"/>
      <c r="F83" s="1278"/>
      <c r="G83" s="1278"/>
      <c r="H83" s="1278"/>
      <c r="I83" s="1278"/>
      <c r="J83" s="1278"/>
      <c r="K83" s="1278"/>
      <c r="L83" s="1278"/>
      <c r="M83" s="1278"/>
      <c r="N83" s="1278"/>
      <c r="O83" s="1278"/>
      <c r="P83" s="1278"/>
      <c r="Q83" s="1278"/>
      <c r="R83" s="1278"/>
      <c r="S83" s="1278"/>
      <c r="T83" s="1278"/>
      <c r="U83" s="1278"/>
      <c r="V83" s="1278"/>
      <c r="W83" s="1278"/>
      <c r="X83" s="1278"/>
      <c r="Y83" s="1278"/>
      <c r="Z83" s="1278"/>
      <c r="AA83" s="1278"/>
      <c r="AB83" s="1278"/>
      <c r="AC83" s="1278"/>
      <c r="AD83" s="1278"/>
      <c r="AE83" s="1278"/>
      <c r="AF83" s="1278"/>
      <c r="AG83" s="1278"/>
      <c r="AH83" s="1278"/>
      <c r="AI83" s="1278"/>
      <c r="AJ83" s="1278"/>
      <c r="AK83" s="1278"/>
      <c r="AL83" s="1278"/>
      <c r="AM83" s="1278"/>
      <c r="AN83" s="1278"/>
      <c r="AO83" s="1278"/>
      <c r="AP83" s="1278"/>
      <c r="AQ83" s="1278"/>
      <c r="AR83" s="1278"/>
      <c r="AS83" s="1278"/>
      <c r="AT83" s="1278"/>
      <c r="AU83" s="1278"/>
      <c r="AV83" s="1278"/>
      <c r="AW83" s="1278"/>
      <c r="AX83" s="1278"/>
      <c r="AY83" s="1278"/>
      <c r="AZ83" s="1278"/>
      <c r="BA83" s="1278"/>
      <c r="BB83" s="1278"/>
      <c r="BC83" s="1278"/>
      <c r="BD83" s="1278"/>
      <c r="BE83" s="1278"/>
      <c r="BF83" s="1278"/>
      <c r="BG83" s="1278"/>
      <c r="BH83" s="1278"/>
      <c r="BI83" s="1278"/>
      <c r="BJ83" s="1278"/>
      <c r="BK83" s="1278"/>
      <c r="BL83" s="1278"/>
      <c r="BM83" s="1278"/>
      <c r="BN83" s="1278"/>
      <c r="BO83" s="1278"/>
      <c r="BP83" s="1278"/>
      <c r="BQ83" s="1278"/>
      <c r="BR83" s="1278"/>
      <c r="BS83" s="1278"/>
      <c r="BT83" s="1278"/>
      <c r="BU83" s="1278"/>
      <c r="BV83" s="1278"/>
      <c r="BW83" s="1278"/>
      <c r="BX83" s="1278"/>
      <c r="BY83" s="1278"/>
      <c r="BZ83" s="1278"/>
      <c r="CA83" s="1278"/>
      <c r="CB83" s="1278"/>
      <c r="CC83" s="1278"/>
      <c r="CD83" s="1278"/>
      <c r="CE83" s="1278"/>
      <c r="CF83" s="1278"/>
      <c r="CG83" s="1278"/>
      <c r="CH83" s="1278"/>
      <c r="CI83" s="1278"/>
      <c r="CJ83" s="1278"/>
      <c r="CK83" s="1278"/>
      <c r="CL83" s="1278"/>
      <c r="CM83" s="1278"/>
      <c r="CN83" s="1278"/>
      <c r="CO83" s="1278"/>
      <c r="CP83" s="1278"/>
      <c r="CQ83" s="1278"/>
      <c r="CR83" s="1278"/>
      <c r="CS83" s="1278"/>
      <c r="CT83" s="1278"/>
      <c r="CU83" s="1278"/>
      <c r="CV83" s="1278"/>
      <c r="CW83" s="1278"/>
      <c r="CX83" s="1278"/>
      <c r="CY83" s="1278"/>
      <c r="CZ83" s="1278"/>
      <c r="DA83" s="1278"/>
      <c r="DB83" s="1278"/>
      <c r="DC83" s="1278"/>
      <c r="DD83" s="1277"/>
    </row>
    <row r="84" spans="2:109" ht="13.5" x14ac:dyDescent="0.15">
      <c r="DD84" s="1273"/>
      <c r="DE84" s="1273"/>
    </row>
    <row r="85" spans="2:109" ht="13.5" x14ac:dyDescent="0.15">
      <c r="DD85" s="1273"/>
      <c r="DE85" s="1273"/>
    </row>
    <row r="86" spans="2:109" ht="13.5" hidden="1" x14ac:dyDescent="0.15">
      <c r="DD86" s="1273"/>
      <c r="DE86" s="1273"/>
    </row>
    <row r="87" spans="2:109" ht="13.5" hidden="1" x14ac:dyDescent="0.15">
      <c r="K87" s="1276"/>
      <c r="AQ87" s="1276"/>
      <c r="BC87" s="1276"/>
      <c r="BO87" s="1276"/>
      <c r="CA87" s="1276"/>
      <c r="CM87" s="1276"/>
      <c r="CY87" s="1276"/>
      <c r="DD87" s="1273"/>
      <c r="DE87" s="1273"/>
    </row>
    <row r="88" spans="2:109" ht="13.5" hidden="1" x14ac:dyDescent="0.15">
      <c r="DD88" s="1273"/>
      <c r="DE88" s="1273"/>
    </row>
    <row r="89" spans="2:109" ht="13.5" hidden="1" x14ac:dyDescent="0.15">
      <c r="DD89" s="1273"/>
      <c r="DE89" s="1273"/>
    </row>
    <row r="90" spans="2:109" ht="13.5" hidden="1" x14ac:dyDescent="0.15">
      <c r="DD90" s="1273"/>
      <c r="DE90" s="1273"/>
    </row>
    <row r="91" spans="2:109" ht="13.5" hidden="1" x14ac:dyDescent="0.15">
      <c r="DD91" s="1273"/>
      <c r="DE91" s="1273"/>
    </row>
    <row r="92" spans="2:109" ht="13.5" hidden="1" customHeight="1" x14ac:dyDescent="0.15">
      <c r="DD92" s="1273"/>
      <c r="DE92" s="1273"/>
    </row>
    <row r="93" spans="2:109" ht="13.5" hidden="1" customHeight="1" x14ac:dyDescent="0.15">
      <c r="DD93" s="1273"/>
      <c r="DE93" s="1273"/>
    </row>
    <row r="94" spans="2:109" ht="13.5" hidden="1" customHeight="1" x14ac:dyDescent="0.15">
      <c r="DD94" s="1273"/>
      <c r="DE94" s="1273"/>
    </row>
    <row r="95" spans="2:109" ht="13.5" hidden="1" customHeight="1" x14ac:dyDescent="0.15">
      <c r="DD95" s="1273"/>
      <c r="DE95" s="1273"/>
    </row>
    <row r="96" spans="2:109" ht="13.5" hidden="1" customHeight="1" x14ac:dyDescent="0.15">
      <c r="DD96" s="1273"/>
      <c r="DE96" s="1273"/>
    </row>
    <row r="97" s="1273" customFormat="1" ht="13.5" hidden="1" customHeight="1" x14ac:dyDescent="0.15"/>
    <row r="98" s="1273" customFormat="1" ht="13.5" hidden="1" customHeight="1" x14ac:dyDescent="0.15"/>
    <row r="99" s="1273" customFormat="1" ht="13.5" hidden="1" customHeight="1" x14ac:dyDescent="0.15"/>
    <row r="100" s="1273" customFormat="1" ht="13.5" hidden="1" customHeight="1" x14ac:dyDescent="0.15"/>
    <row r="101" s="1273" customFormat="1" ht="13.5" hidden="1" customHeight="1" x14ac:dyDescent="0.15"/>
    <row r="102" s="1273" customFormat="1" ht="13.5" hidden="1" customHeight="1" x14ac:dyDescent="0.15"/>
    <row r="103" s="1273" customFormat="1" ht="13.5" hidden="1" customHeight="1" x14ac:dyDescent="0.15"/>
    <row r="104" s="1273" customFormat="1" ht="13.5" hidden="1" customHeight="1" x14ac:dyDescent="0.15"/>
    <row r="105" s="1273" customFormat="1" ht="13.5" hidden="1" customHeight="1" x14ac:dyDescent="0.15"/>
    <row r="106" s="1273" customFormat="1" ht="13.5" hidden="1" customHeight="1" x14ac:dyDescent="0.15"/>
    <row r="107" s="1273" customFormat="1" ht="13.5" hidden="1" customHeight="1" x14ac:dyDescent="0.15"/>
    <row r="108" s="1273" customFormat="1" ht="13.5" hidden="1" customHeight="1" x14ac:dyDescent="0.15"/>
    <row r="109" s="1273" customFormat="1" ht="13.5" hidden="1" customHeight="1" x14ac:dyDescent="0.15"/>
    <row r="110" s="1273" customFormat="1" ht="13.5" hidden="1" customHeight="1" x14ac:dyDescent="0.15"/>
    <row r="111" s="1273" customFormat="1" ht="13.5" hidden="1" customHeight="1" x14ac:dyDescent="0.15"/>
    <row r="112" s="1273" customFormat="1" ht="13.5" hidden="1" customHeight="1" x14ac:dyDescent="0.15"/>
    <row r="113" s="1273" customFormat="1" ht="13.5" hidden="1" customHeight="1" x14ac:dyDescent="0.15"/>
    <row r="114" s="1273" customFormat="1" ht="13.5" hidden="1" customHeight="1" x14ac:dyDescent="0.15"/>
    <row r="115" s="1273" customFormat="1" ht="13.5" hidden="1" customHeight="1" x14ac:dyDescent="0.15"/>
    <row r="116" s="1273" customFormat="1" ht="13.5" hidden="1" customHeight="1" x14ac:dyDescent="0.15"/>
    <row r="117" s="1273" customFormat="1" ht="13.5" hidden="1" customHeight="1" x14ac:dyDescent="0.15"/>
    <row r="118" s="1273" customFormat="1" ht="13.5" hidden="1" customHeight="1" x14ac:dyDescent="0.15"/>
    <row r="119" s="1273" customFormat="1" ht="13.5" hidden="1" customHeight="1" x14ac:dyDescent="0.15"/>
    <row r="120" s="1273" customFormat="1" ht="13.5" hidden="1" customHeight="1" x14ac:dyDescent="0.15"/>
    <row r="121" s="1273" customFormat="1" ht="13.5" hidden="1" customHeight="1" x14ac:dyDescent="0.15"/>
    <row r="122" s="1273" customFormat="1" ht="13.5" hidden="1" customHeight="1" x14ac:dyDescent="0.15"/>
    <row r="123" s="1273" customFormat="1" ht="13.5" hidden="1" customHeight="1" x14ac:dyDescent="0.15"/>
    <row r="124" s="1273" customFormat="1" ht="13.5" hidden="1" customHeight="1" x14ac:dyDescent="0.15"/>
    <row r="125" s="1273" customFormat="1" ht="13.5" hidden="1" customHeight="1" x14ac:dyDescent="0.15"/>
    <row r="126" s="1273" customFormat="1" ht="13.5" hidden="1" customHeight="1" x14ac:dyDescent="0.15"/>
    <row r="127" s="1273" customFormat="1" ht="13.5" hidden="1" customHeight="1" x14ac:dyDescent="0.15"/>
    <row r="128" s="1273" customFormat="1" ht="13.5" hidden="1" customHeight="1" x14ac:dyDescent="0.15"/>
    <row r="129" s="1273" customFormat="1" ht="13.5" hidden="1" customHeight="1" x14ac:dyDescent="0.15"/>
    <row r="130" s="1273" customFormat="1" ht="13.5" hidden="1" customHeight="1" x14ac:dyDescent="0.15"/>
    <row r="131" s="1273" customFormat="1" ht="13.5" hidden="1" customHeight="1" x14ac:dyDescent="0.15"/>
    <row r="132" s="1273" customFormat="1" ht="13.5" hidden="1" customHeight="1" x14ac:dyDescent="0.15"/>
    <row r="133" s="1273" customFormat="1" ht="13.5" hidden="1" customHeight="1" x14ac:dyDescent="0.15"/>
    <row r="134" s="1273" customFormat="1" ht="13.5" hidden="1" customHeight="1" x14ac:dyDescent="0.15"/>
    <row r="135" s="1273" customFormat="1" ht="13.5" hidden="1" customHeight="1" x14ac:dyDescent="0.15"/>
    <row r="136" s="1273" customFormat="1" ht="13.5" hidden="1" customHeight="1" x14ac:dyDescent="0.15"/>
    <row r="137" s="1273" customFormat="1" ht="13.5" hidden="1" customHeight="1" x14ac:dyDescent="0.15"/>
    <row r="138" s="1273" customFormat="1" ht="13.5" hidden="1" customHeight="1" x14ac:dyDescent="0.15"/>
    <row r="139" s="1273" customFormat="1" ht="13.5" hidden="1" customHeight="1" x14ac:dyDescent="0.15"/>
    <row r="140" s="1273" customFormat="1" ht="13.5" hidden="1" customHeight="1" x14ac:dyDescent="0.15"/>
    <row r="141" s="1273" customFormat="1" ht="13.5" hidden="1" customHeight="1" x14ac:dyDescent="0.15"/>
    <row r="142" s="1273" customFormat="1" ht="13.5" hidden="1" customHeight="1" x14ac:dyDescent="0.15"/>
    <row r="143" s="1273" customFormat="1" ht="13.5" hidden="1" customHeight="1" x14ac:dyDescent="0.15"/>
    <row r="144" s="1273" customFormat="1" ht="13.5" hidden="1" customHeight="1" x14ac:dyDescent="0.15"/>
    <row r="145" s="1273" customFormat="1" ht="13.5" hidden="1" customHeight="1" x14ac:dyDescent="0.15"/>
    <row r="146" s="1273" customFormat="1" ht="13.5" hidden="1" customHeight="1" x14ac:dyDescent="0.15"/>
    <row r="147" s="1273" customFormat="1" ht="13.5" hidden="1" customHeight="1" x14ac:dyDescent="0.15"/>
    <row r="148" s="1273" customFormat="1" ht="13.5" hidden="1" customHeight="1" x14ac:dyDescent="0.15"/>
    <row r="149" s="1273" customFormat="1" ht="13.5" hidden="1" customHeight="1" x14ac:dyDescent="0.15"/>
    <row r="150" s="1273" customFormat="1" ht="13.5" hidden="1" customHeight="1" x14ac:dyDescent="0.15"/>
    <row r="151" s="1273" customFormat="1" ht="13.5" hidden="1" customHeight="1" x14ac:dyDescent="0.15"/>
    <row r="152" s="1273" customFormat="1" ht="13.5" hidden="1" customHeight="1" x14ac:dyDescent="0.15"/>
    <row r="153" s="1273" customFormat="1" ht="13.5" hidden="1" customHeight="1" x14ac:dyDescent="0.15"/>
    <row r="154" s="1273" customFormat="1" ht="13.5" hidden="1" customHeight="1" x14ac:dyDescent="0.15"/>
    <row r="155" s="1273" customFormat="1" ht="13.5" hidden="1" customHeight="1" x14ac:dyDescent="0.15"/>
    <row r="156" s="1273" customFormat="1" ht="13.5" hidden="1" customHeight="1" x14ac:dyDescent="0.15"/>
    <row r="157" s="1273" customFormat="1" ht="13.5" hidden="1" customHeight="1" x14ac:dyDescent="0.15"/>
    <row r="158" s="1273" customFormat="1" ht="13.5" hidden="1" customHeight="1" x14ac:dyDescent="0.15"/>
    <row r="159" s="1273" customFormat="1" ht="13.5" hidden="1" customHeight="1" x14ac:dyDescent="0.15"/>
    <row r="160" s="1273" customFormat="1" ht="13.5" hidden="1" customHeight="1" x14ac:dyDescent="0.15"/>
  </sheetData>
  <sheetProtection algorithmName="SHA-512" hashValue="NdXuIaDom5vRyKJ3mhmmrih0eIJ13p+EIgPEBtiGkr9VTrGwmIPff/HakIOOBcikDrcd6Cn4Ea8/1UXAVnxIOg==" saltValue="GLqwx8EdDHSMnwMPMm3Myw=="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F57:CM58"/>
    <mergeCell ref="CN57:CU58"/>
    <mergeCell ref="CV57:DC58"/>
    <mergeCell ref="CN53:CU54"/>
    <mergeCell ref="I51:J52"/>
    <mergeCell ref="K51:K52"/>
    <mergeCell ref="L51:L52"/>
    <mergeCell ref="M51:M52"/>
    <mergeCell ref="N51:N52"/>
    <mergeCell ref="I57:J58"/>
    <mergeCell ref="AN55:BA58"/>
    <mergeCell ref="BB55:BO56"/>
    <mergeCell ref="BP55:BW56"/>
    <mergeCell ref="G51:H54"/>
    <mergeCell ref="BP57:BW58"/>
    <mergeCell ref="BX57:CE58"/>
    <mergeCell ref="K57:K58"/>
    <mergeCell ref="G55:H58"/>
    <mergeCell ref="I55:J56"/>
    <mergeCell ref="K55:K56"/>
    <mergeCell ref="L55:L56"/>
    <mergeCell ref="M55:M56"/>
    <mergeCell ref="N55:N56"/>
    <mergeCell ref="L57:L58"/>
    <mergeCell ref="M57:M58"/>
    <mergeCell ref="N57:N58"/>
    <mergeCell ref="BB57:BO58"/>
    <mergeCell ref="I53:J54"/>
    <mergeCell ref="K53:K54"/>
    <mergeCell ref="L53:L54"/>
    <mergeCell ref="M53:M54"/>
    <mergeCell ref="N53:N54"/>
    <mergeCell ref="BB53:BO54"/>
    <mergeCell ref="AN51:BA54"/>
    <mergeCell ref="BB51:BO52"/>
    <mergeCell ref="BP51:BW52"/>
    <mergeCell ref="BX51:CE52"/>
    <mergeCell ref="CF51:CM52"/>
    <mergeCell ref="AN43:DC47"/>
    <mergeCell ref="CV53:DC54"/>
    <mergeCell ref="CV50:DC50"/>
    <mergeCell ref="CV51:DC52"/>
    <mergeCell ref="CN51:CU52"/>
    <mergeCell ref="BP53:BW54"/>
    <mergeCell ref="BX53:CE54"/>
    <mergeCell ref="CF53:CM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49" zoomScale="55" zoomScaleNormal="55"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507</v>
      </c>
    </row>
  </sheetData>
  <sheetProtection algorithmName="SHA-512" hashValue="imerc3hgyzZ2D9fkVTArcsJa9RP3V3GeRldhXME2EVB8k/HaAI3oJdkQ4kmc383BbqK2N4Bsx3uMEttk21GZUA==" saltValue="JtcM7/Jlfy860FSd0/Omb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74" zoomScale="55" zoomScaleNormal="55"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507</v>
      </c>
    </row>
  </sheetData>
  <sheetProtection algorithmName="SHA-512" hashValue="WcZIeO7h8ZyhAlXNE3X3F7uKopTJPq7AqO9yxxKrRL0S91Hnfx5+f1Jtuw5Fz0V4m9DkJRNJuJUn/4r7jAdfyA==" saltValue="V5FYRXTG/3pr8+e/c8E1b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557</v>
      </c>
      <c r="G2" s="157"/>
      <c r="H2" s="158"/>
    </row>
    <row r="3" spans="1:8" x14ac:dyDescent="0.15">
      <c r="A3" s="154" t="s">
        <v>550</v>
      </c>
      <c r="B3" s="159"/>
      <c r="C3" s="160"/>
      <c r="D3" s="161">
        <v>17451</v>
      </c>
      <c r="E3" s="162"/>
      <c r="F3" s="163">
        <v>44504</v>
      </c>
      <c r="G3" s="164"/>
      <c r="H3" s="165"/>
    </row>
    <row r="4" spans="1:8" x14ac:dyDescent="0.15">
      <c r="A4" s="166"/>
      <c r="B4" s="167"/>
      <c r="C4" s="168"/>
      <c r="D4" s="169">
        <v>10335</v>
      </c>
      <c r="E4" s="170"/>
      <c r="F4" s="171">
        <v>25876</v>
      </c>
      <c r="G4" s="172"/>
      <c r="H4" s="173"/>
    </row>
    <row r="5" spans="1:8" x14ac:dyDescent="0.15">
      <c r="A5" s="154" t="s">
        <v>552</v>
      </c>
      <c r="B5" s="159"/>
      <c r="C5" s="160"/>
      <c r="D5" s="161">
        <v>38504</v>
      </c>
      <c r="E5" s="162"/>
      <c r="F5" s="163">
        <v>47820</v>
      </c>
      <c r="G5" s="164"/>
      <c r="H5" s="165"/>
    </row>
    <row r="6" spans="1:8" x14ac:dyDescent="0.15">
      <c r="A6" s="166"/>
      <c r="B6" s="167"/>
      <c r="C6" s="168"/>
      <c r="D6" s="169">
        <v>20489</v>
      </c>
      <c r="E6" s="170"/>
      <c r="F6" s="171">
        <v>25855</v>
      </c>
      <c r="G6" s="172"/>
      <c r="H6" s="173"/>
    </row>
    <row r="7" spans="1:8" x14ac:dyDescent="0.15">
      <c r="A7" s="154" t="s">
        <v>553</v>
      </c>
      <c r="B7" s="159"/>
      <c r="C7" s="160"/>
      <c r="D7" s="161">
        <v>18716</v>
      </c>
      <c r="E7" s="162"/>
      <c r="F7" s="163">
        <v>41934</v>
      </c>
      <c r="G7" s="164"/>
      <c r="H7" s="165"/>
    </row>
    <row r="8" spans="1:8" x14ac:dyDescent="0.15">
      <c r="A8" s="166"/>
      <c r="B8" s="167"/>
      <c r="C8" s="168"/>
      <c r="D8" s="169">
        <v>10093</v>
      </c>
      <c r="E8" s="170"/>
      <c r="F8" s="171">
        <v>23352</v>
      </c>
      <c r="G8" s="172"/>
      <c r="H8" s="173"/>
    </row>
    <row r="9" spans="1:8" x14ac:dyDescent="0.15">
      <c r="A9" s="154" t="s">
        <v>554</v>
      </c>
      <c r="B9" s="159"/>
      <c r="C9" s="160"/>
      <c r="D9" s="161">
        <v>26076</v>
      </c>
      <c r="E9" s="162"/>
      <c r="F9" s="163">
        <v>45588</v>
      </c>
      <c r="G9" s="164"/>
      <c r="H9" s="165"/>
    </row>
    <row r="10" spans="1:8" x14ac:dyDescent="0.15">
      <c r="A10" s="166"/>
      <c r="B10" s="167"/>
      <c r="C10" s="168"/>
      <c r="D10" s="169">
        <v>13339</v>
      </c>
      <c r="E10" s="170"/>
      <c r="F10" s="171">
        <v>24150</v>
      </c>
      <c r="G10" s="172"/>
      <c r="H10" s="173"/>
    </row>
    <row r="11" spans="1:8" x14ac:dyDescent="0.15">
      <c r="A11" s="154" t="s">
        <v>555</v>
      </c>
      <c r="B11" s="159"/>
      <c r="C11" s="160"/>
      <c r="D11" s="161">
        <v>30793</v>
      </c>
      <c r="E11" s="162"/>
      <c r="F11" s="163">
        <v>45483</v>
      </c>
      <c r="G11" s="164"/>
      <c r="H11" s="165"/>
    </row>
    <row r="12" spans="1:8" x14ac:dyDescent="0.15">
      <c r="A12" s="166"/>
      <c r="B12" s="167"/>
      <c r="C12" s="174"/>
      <c r="D12" s="169">
        <v>10346</v>
      </c>
      <c r="E12" s="170"/>
      <c r="F12" s="171">
        <v>24241</v>
      </c>
      <c r="G12" s="172"/>
      <c r="H12" s="173"/>
    </row>
    <row r="13" spans="1:8" x14ac:dyDescent="0.15">
      <c r="A13" s="154"/>
      <c r="B13" s="159"/>
      <c r="C13" s="175"/>
      <c r="D13" s="176">
        <v>26308</v>
      </c>
      <c r="E13" s="177"/>
      <c r="F13" s="178">
        <v>45066</v>
      </c>
      <c r="G13" s="179"/>
      <c r="H13" s="165"/>
    </row>
    <row r="14" spans="1:8" x14ac:dyDescent="0.15">
      <c r="A14" s="166"/>
      <c r="B14" s="167"/>
      <c r="C14" s="168"/>
      <c r="D14" s="169">
        <v>12920</v>
      </c>
      <c r="E14" s="170"/>
      <c r="F14" s="171">
        <v>24695</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2.46</v>
      </c>
      <c r="C19" s="180">
        <f>ROUND(VALUE(SUBSTITUTE(実質収支比率等に係る経年分析!G$48,"▲","-")),2)</f>
        <v>1.96</v>
      </c>
      <c r="D19" s="180">
        <f>ROUND(VALUE(SUBSTITUTE(実質収支比率等に係る経年分析!H$48,"▲","-")),2)</f>
        <v>3.64</v>
      </c>
      <c r="E19" s="180">
        <f>ROUND(VALUE(SUBSTITUTE(実質収支比率等に係る経年分析!I$48,"▲","-")),2)</f>
        <v>2.88</v>
      </c>
      <c r="F19" s="180">
        <f>ROUND(VALUE(SUBSTITUTE(実質収支比率等に係る経年分析!J$48,"▲","-")),2)</f>
        <v>6.82</v>
      </c>
    </row>
    <row r="20" spans="1:11" x14ac:dyDescent="0.15">
      <c r="A20" s="180" t="s">
        <v>55</v>
      </c>
      <c r="B20" s="180">
        <f>ROUND(VALUE(SUBSTITUTE(実質収支比率等に係る経年分析!F$47,"▲","-")),2)</f>
        <v>6.39</v>
      </c>
      <c r="C20" s="180">
        <f>ROUND(VALUE(SUBSTITUTE(実質収支比率等に係る経年分析!G$47,"▲","-")),2)</f>
        <v>6.39</v>
      </c>
      <c r="D20" s="180">
        <f>ROUND(VALUE(SUBSTITUTE(実質収支比率等に係る経年分析!H$47,"▲","-")),2)</f>
        <v>7.39</v>
      </c>
      <c r="E20" s="180">
        <f>ROUND(VALUE(SUBSTITUTE(実質収支比率等に係る経年分析!I$47,"▲","-")),2)</f>
        <v>9.32</v>
      </c>
      <c r="F20" s="180">
        <f>ROUND(VALUE(SUBSTITUTE(実質収支比率等に係る経年分析!J$47,"▲","-")),2)</f>
        <v>10.66</v>
      </c>
    </row>
    <row r="21" spans="1:11" x14ac:dyDescent="0.15">
      <c r="A21" s="180" t="s">
        <v>56</v>
      </c>
      <c r="B21" s="180">
        <f>IF(ISNUMBER(VALUE(SUBSTITUTE(実質収支比率等に係る経年分析!F$49,"▲","-"))),ROUND(VALUE(SUBSTITUTE(実質収支比率等に係る経年分析!F$49,"▲","-")),2),NA())</f>
        <v>-0.72</v>
      </c>
      <c r="C21" s="180">
        <f>IF(ISNUMBER(VALUE(SUBSTITUTE(実質収支比率等に係る経年分析!G$49,"▲","-"))),ROUND(VALUE(SUBSTITUTE(実質収支比率等に係る経年分析!G$49,"▲","-")),2),NA())</f>
        <v>-1.69</v>
      </c>
      <c r="D21" s="180">
        <f>IF(ISNUMBER(VALUE(SUBSTITUTE(実質収支比率等に係る経年分析!H$49,"▲","-"))),ROUND(VALUE(SUBSTITUTE(実質収支比率等に係る経年分析!H$49,"▲","-")),2),NA())</f>
        <v>1.68</v>
      </c>
      <c r="E21" s="180">
        <f>IF(ISNUMBER(VALUE(SUBSTITUTE(実質収支比率等に係る経年分析!I$49,"▲","-"))),ROUND(VALUE(SUBSTITUTE(実質収支比率等に係る経年分析!I$49,"▲","-")),2),NA())</f>
        <v>-0.79</v>
      </c>
      <c r="F21" s="180">
        <f>IF(ISNUMBER(VALUE(SUBSTITUTE(実質収支比率等に係る経年分析!J$49,"▲","-"))),ROUND(VALUE(SUBSTITUTE(実質収支比率等に係る経年分析!J$49,"▲","-")),2),NA())</f>
        <v>4</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0.22</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0.2</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7.0000000000000007E-2</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0.1</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0.06</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墓園事業特別会計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0.04</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0.01</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0.03</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0.01</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0.03</v>
      </c>
    </row>
    <row r="30" spans="1:11" x14ac:dyDescent="0.15">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0.04</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0.03</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7.0000000000000007E-2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0.08</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0.09</v>
      </c>
    </row>
    <row r="31" spans="1:11" x14ac:dyDescent="0.15">
      <c r="A31" s="181" t="str">
        <f>IF(連結実質赤字比率に係る赤字・黒字の構成分析!C$39="",NA(),連結実質赤字比率に係る赤字・黒字の構成分析!C$39)</f>
        <v>国民健康保険特別会計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1.44</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2.2200000000000002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1.48</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0.48</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0.62</v>
      </c>
    </row>
    <row r="32" spans="1:11" x14ac:dyDescent="0.15">
      <c r="A32" s="181" t="str">
        <f>IF(連結実質赤字比率に係る赤字・黒字の構成分析!C$38="",NA(),連結実質赤字比率に係る赤字・黒字の構成分析!C$38)</f>
        <v>下水道事業会計</v>
      </c>
      <c r="B32" s="181" t="e">
        <f>IF(ROUND(VALUE(SUBSTITUTE(連結実質赤字比率に係る赤字・黒字の構成分析!F$38,"▲", "-")), 2) &lt; 0, ABS(ROUND(VALUE(SUBSTITUTE(連結実質赤字比率に係る赤字・黒字の構成分析!F$38,"▲", "-")), 2)), NA())</f>
        <v>#VALUE!</v>
      </c>
      <c r="C32" s="181" t="e">
        <f>IF(ROUND(VALUE(SUBSTITUTE(連結実質赤字比率に係る赤字・黒字の構成分析!F$38,"▲", "-")), 2) &gt;= 0, ABS(ROUND(VALUE(SUBSTITUTE(連結実質赤字比率に係る赤字・黒字の構成分析!F$38,"▲", "-")), 2)), NA())</f>
        <v>#VALUE!</v>
      </c>
      <c r="D32" s="181" t="e">
        <f>IF(ROUND(VALUE(SUBSTITUTE(連結実質赤字比率に係る赤字・黒字の構成分析!G$38,"▲", "-")), 2) &lt; 0, ABS(ROUND(VALUE(SUBSTITUTE(連結実質赤字比率に係る赤字・黒字の構成分析!G$38,"▲", "-")), 2)), NA())</f>
        <v>#VALUE!</v>
      </c>
      <c r="E32" s="181" t="e">
        <f>IF(ROUND(VALUE(SUBSTITUTE(連結実質赤字比率に係る赤字・黒字の構成分析!G$38,"▲", "-")), 2) &gt;= 0, ABS(ROUND(VALUE(SUBSTITUTE(連結実質赤字比率に係る赤字・黒字の構成分析!G$38,"▲", "-")), 2)), NA())</f>
        <v>#VALUE!</v>
      </c>
      <c r="F32" s="181" t="e">
        <f>IF(ROUND(VALUE(SUBSTITUTE(連結実質赤字比率に係る赤字・黒字の構成分析!H$38,"▲", "-")), 2) &lt; 0, ABS(ROUND(VALUE(SUBSTITUTE(連結実質赤字比率に係る赤字・黒字の構成分析!H$38,"▲", "-")), 2)), NA())</f>
        <v>#VALUE!</v>
      </c>
      <c r="G32" s="181" t="e">
        <f>IF(ROUND(VALUE(SUBSTITUTE(連結実質赤字比率に係る赤字・黒字の構成分析!H$38,"▲", "-")), 2) &gt;= 0, ABS(ROUND(VALUE(SUBSTITUTE(連結実質赤字比率に係る赤字・黒字の構成分析!H$38,"▲", "-")), 2)), NA())</f>
        <v>#VALUE!</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4.6900000000000004</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0.81</v>
      </c>
    </row>
    <row r="33" spans="1:16" x14ac:dyDescent="0.15">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1.8</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1.4</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1.53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2.1800000000000002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1.23</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2.27</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1.8</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3.58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2.83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6.72</v>
      </c>
    </row>
    <row r="35" spans="1:16" x14ac:dyDescent="0.15">
      <c r="A35" s="181" t="str">
        <f>IF(連結実質赤字比率に係る赤字・黒字の構成分析!C$35="",NA(),連結実質赤字比率に係る赤字・黒字の構成分析!C$35)</f>
        <v>病院事業会計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5.13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4.93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5.91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0.53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8.2799999999999994</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23.7</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20.69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21.43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22.91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24.5</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3599</v>
      </c>
      <c r="E42" s="182"/>
      <c r="F42" s="182"/>
      <c r="G42" s="182">
        <f>'実質公債費比率（分子）の構造'!L$52</f>
        <v>3661</v>
      </c>
      <c r="H42" s="182"/>
      <c r="I42" s="182"/>
      <c r="J42" s="182">
        <f>'実質公債費比率（分子）の構造'!M$52</f>
        <v>3518</v>
      </c>
      <c r="K42" s="182"/>
      <c r="L42" s="182"/>
      <c r="M42" s="182">
        <f>'実質公債費比率（分子）の構造'!N$52</f>
        <v>3354</v>
      </c>
      <c r="N42" s="182"/>
      <c r="O42" s="182"/>
      <c r="P42" s="182">
        <f>'実質公債費比率（分子）の構造'!O$52</f>
        <v>3235</v>
      </c>
    </row>
    <row r="43" spans="1:16" x14ac:dyDescent="0.15">
      <c r="A43" s="182" t="s">
        <v>64</v>
      </c>
      <c r="B43" s="182">
        <f>'実質公債費比率（分子）の構造'!K$51</f>
        <v>1</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218</v>
      </c>
      <c r="C45" s="182"/>
      <c r="D45" s="182"/>
      <c r="E45" s="182">
        <f>'実質公債費比率（分子）の構造'!L$49</f>
        <v>225</v>
      </c>
      <c r="F45" s="182"/>
      <c r="G45" s="182"/>
      <c r="H45" s="182">
        <f>'実質公債費比率（分子）の構造'!M$49</f>
        <v>227</v>
      </c>
      <c r="I45" s="182"/>
      <c r="J45" s="182"/>
      <c r="K45" s="182">
        <f>'実質公債費比率（分子）の構造'!N$49</f>
        <v>232</v>
      </c>
      <c r="L45" s="182"/>
      <c r="M45" s="182"/>
      <c r="N45" s="182">
        <f>'実質公債費比率（分子）の構造'!O$49</f>
        <v>190</v>
      </c>
      <c r="O45" s="182"/>
      <c r="P45" s="182"/>
    </row>
    <row r="46" spans="1:16" x14ac:dyDescent="0.15">
      <c r="A46" s="182" t="s">
        <v>67</v>
      </c>
      <c r="B46" s="182">
        <f>'実質公債費比率（分子）の構造'!K$48</f>
        <v>1249</v>
      </c>
      <c r="C46" s="182"/>
      <c r="D46" s="182"/>
      <c r="E46" s="182">
        <f>'実質公債費比率（分子）の構造'!L$48</f>
        <v>1421</v>
      </c>
      <c r="F46" s="182"/>
      <c r="G46" s="182"/>
      <c r="H46" s="182">
        <f>'実質公債費比率（分子）の構造'!M$48</f>
        <v>1175</v>
      </c>
      <c r="I46" s="182"/>
      <c r="J46" s="182"/>
      <c r="K46" s="182">
        <f>'実質公債費比率（分子）の構造'!N$48</f>
        <v>1163</v>
      </c>
      <c r="L46" s="182"/>
      <c r="M46" s="182"/>
      <c r="N46" s="182">
        <f>'実質公債費比率（分子）の構造'!O$48</f>
        <v>1109</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3765</v>
      </c>
      <c r="C49" s="182"/>
      <c r="D49" s="182"/>
      <c r="E49" s="182">
        <f>'実質公債費比率（分子）の構造'!L$45</f>
        <v>3895</v>
      </c>
      <c r="F49" s="182"/>
      <c r="G49" s="182"/>
      <c r="H49" s="182">
        <f>'実質公債費比率（分子）の構造'!M$45</f>
        <v>3817</v>
      </c>
      <c r="I49" s="182"/>
      <c r="J49" s="182"/>
      <c r="K49" s="182">
        <f>'実質公債費比率（分子）の構造'!N$45</f>
        <v>3759</v>
      </c>
      <c r="L49" s="182"/>
      <c r="M49" s="182"/>
      <c r="N49" s="182">
        <f>'実質公債費比率（分子）の構造'!O$45</f>
        <v>3698</v>
      </c>
      <c r="O49" s="182"/>
      <c r="P49" s="182"/>
    </row>
    <row r="50" spans="1:16" x14ac:dyDescent="0.15">
      <c r="A50" s="182" t="s">
        <v>71</v>
      </c>
      <c r="B50" s="182" t="e">
        <f>NA()</f>
        <v>#N/A</v>
      </c>
      <c r="C50" s="182">
        <f>IF(ISNUMBER('実質公債費比率（分子）の構造'!K$53),'実質公債費比率（分子）の構造'!K$53,NA())</f>
        <v>1634</v>
      </c>
      <c r="D50" s="182" t="e">
        <f>NA()</f>
        <v>#N/A</v>
      </c>
      <c r="E50" s="182" t="e">
        <f>NA()</f>
        <v>#N/A</v>
      </c>
      <c r="F50" s="182">
        <f>IF(ISNUMBER('実質公債費比率（分子）の構造'!L$53),'実質公債費比率（分子）の構造'!L$53,NA())</f>
        <v>1880</v>
      </c>
      <c r="G50" s="182" t="e">
        <f>NA()</f>
        <v>#N/A</v>
      </c>
      <c r="H50" s="182" t="e">
        <f>NA()</f>
        <v>#N/A</v>
      </c>
      <c r="I50" s="182">
        <f>IF(ISNUMBER('実質公債費比率（分子）の構造'!M$53),'実質公債費比率（分子）の構造'!M$53,NA())</f>
        <v>1701</v>
      </c>
      <c r="J50" s="182" t="e">
        <f>NA()</f>
        <v>#N/A</v>
      </c>
      <c r="K50" s="182" t="e">
        <f>NA()</f>
        <v>#N/A</v>
      </c>
      <c r="L50" s="182">
        <f>IF(ISNUMBER('実質公債費比率（分子）の構造'!N$53),'実質公債費比率（分子）の構造'!N$53,NA())</f>
        <v>1800</v>
      </c>
      <c r="M50" s="182" t="e">
        <f>NA()</f>
        <v>#N/A</v>
      </c>
      <c r="N50" s="182" t="e">
        <f>NA()</f>
        <v>#N/A</v>
      </c>
      <c r="O50" s="182">
        <f>IF(ISNUMBER('実質公債費比率（分子）の構造'!O$53),'実質公債費比率（分子）の構造'!O$53,NA())</f>
        <v>1762</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34210</v>
      </c>
      <c r="E56" s="181"/>
      <c r="F56" s="181"/>
      <c r="G56" s="181">
        <f>'将来負担比率（分子）の構造'!J$52</f>
        <v>32280</v>
      </c>
      <c r="H56" s="181"/>
      <c r="I56" s="181"/>
      <c r="J56" s="181">
        <f>'将来負担比率（分子）の構造'!K$52</f>
        <v>31040</v>
      </c>
      <c r="K56" s="181"/>
      <c r="L56" s="181"/>
      <c r="M56" s="181">
        <f>'将来負担比率（分子）の構造'!L$52</f>
        <v>29831</v>
      </c>
      <c r="N56" s="181"/>
      <c r="O56" s="181"/>
      <c r="P56" s="181">
        <f>'将来負担比率（分子）の構造'!M$52</f>
        <v>28323</v>
      </c>
    </row>
    <row r="57" spans="1:16" x14ac:dyDescent="0.15">
      <c r="A57" s="181" t="s">
        <v>42</v>
      </c>
      <c r="B57" s="181"/>
      <c r="C57" s="181"/>
      <c r="D57" s="181">
        <f>'将来負担比率（分子）の構造'!I$51</f>
        <v>3687</v>
      </c>
      <c r="E57" s="181"/>
      <c r="F57" s="181"/>
      <c r="G57" s="181">
        <f>'将来負担比率（分子）の構造'!J$51</f>
        <v>3659</v>
      </c>
      <c r="H57" s="181"/>
      <c r="I57" s="181"/>
      <c r="J57" s="181">
        <f>'将来負担比率（分子）の構造'!K$51</f>
        <v>3829</v>
      </c>
      <c r="K57" s="181"/>
      <c r="L57" s="181"/>
      <c r="M57" s="181">
        <f>'将来負担比率（分子）の構造'!L$51</f>
        <v>3894</v>
      </c>
      <c r="N57" s="181"/>
      <c r="O57" s="181"/>
      <c r="P57" s="181">
        <f>'将来負担比率（分子）の構造'!M$51</f>
        <v>4293</v>
      </c>
    </row>
    <row r="58" spans="1:16" x14ac:dyDescent="0.15">
      <c r="A58" s="181" t="s">
        <v>41</v>
      </c>
      <c r="B58" s="181"/>
      <c r="C58" s="181"/>
      <c r="D58" s="181">
        <f>'将来負担比率（分子）の構造'!I$50</f>
        <v>3182</v>
      </c>
      <c r="E58" s="181"/>
      <c r="F58" s="181"/>
      <c r="G58" s="181">
        <f>'将来負担比率（分子）の構造'!J$50</f>
        <v>3230</v>
      </c>
      <c r="H58" s="181"/>
      <c r="I58" s="181"/>
      <c r="J58" s="181">
        <f>'将来負担比率（分子）の構造'!K$50</f>
        <v>3510</v>
      </c>
      <c r="K58" s="181"/>
      <c r="L58" s="181"/>
      <c r="M58" s="181">
        <f>'将来負担比率（分子）の構造'!L$50</f>
        <v>3968</v>
      </c>
      <c r="N58" s="181"/>
      <c r="O58" s="181"/>
      <c r="P58" s="181">
        <f>'将来負担比率（分子）の構造'!M$50</f>
        <v>3915</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4401</v>
      </c>
      <c r="C62" s="181"/>
      <c r="D62" s="181"/>
      <c r="E62" s="181">
        <f>'将来負担比率（分子）の構造'!J$45</f>
        <v>4405</v>
      </c>
      <c r="F62" s="181"/>
      <c r="G62" s="181"/>
      <c r="H62" s="181">
        <f>'将来負担比率（分子）の構造'!K$45</f>
        <v>4149</v>
      </c>
      <c r="I62" s="181"/>
      <c r="J62" s="181"/>
      <c r="K62" s="181">
        <f>'将来負担比率（分子）の構造'!L$45</f>
        <v>4279</v>
      </c>
      <c r="L62" s="181"/>
      <c r="M62" s="181"/>
      <c r="N62" s="181">
        <f>'将来負担比率（分子）の構造'!M$45</f>
        <v>4229</v>
      </c>
      <c r="O62" s="181"/>
      <c r="P62" s="181"/>
    </row>
    <row r="63" spans="1:16" x14ac:dyDescent="0.15">
      <c r="A63" s="181" t="s">
        <v>34</v>
      </c>
      <c r="B63" s="181">
        <f>'将来負担比率（分子）の構造'!I$44</f>
        <v>1859</v>
      </c>
      <c r="C63" s="181"/>
      <c r="D63" s="181"/>
      <c r="E63" s="181">
        <f>'将来負担比率（分子）の構造'!J$44</f>
        <v>1606</v>
      </c>
      <c r="F63" s="181"/>
      <c r="G63" s="181"/>
      <c r="H63" s="181">
        <f>'将来負担比率（分子）の構造'!K$44</f>
        <v>1344</v>
      </c>
      <c r="I63" s="181"/>
      <c r="J63" s="181"/>
      <c r="K63" s="181">
        <f>'将来負担比率（分子）の構造'!L$44</f>
        <v>1078</v>
      </c>
      <c r="L63" s="181"/>
      <c r="M63" s="181"/>
      <c r="N63" s="181">
        <f>'将来負担比率（分子）の構造'!M$44</f>
        <v>819</v>
      </c>
      <c r="O63" s="181"/>
      <c r="P63" s="181"/>
    </row>
    <row r="64" spans="1:16" x14ac:dyDescent="0.15">
      <c r="A64" s="181" t="s">
        <v>33</v>
      </c>
      <c r="B64" s="181">
        <f>'将来負担比率（分子）の構造'!I$43</f>
        <v>14535</v>
      </c>
      <c r="C64" s="181"/>
      <c r="D64" s="181"/>
      <c r="E64" s="181">
        <f>'将来負担比率（分子）の構造'!J$43</f>
        <v>14499</v>
      </c>
      <c r="F64" s="181"/>
      <c r="G64" s="181"/>
      <c r="H64" s="181">
        <f>'将来負担比率（分子）の構造'!K$43</f>
        <v>14478</v>
      </c>
      <c r="I64" s="181"/>
      <c r="J64" s="181"/>
      <c r="K64" s="181">
        <f>'将来負担比率（分子）の構造'!L$43</f>
        <v>14349</v>
      </c>
      <c r="L64" s="181"/>
      <c r="M64" s="181"/>
      <c r="N64" s="181">
        <f>'将来負担比率（分子）の構造'!M$43</f>
        <v>13233</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35212</v>
      </c>
      <c r="C66" s="181"/>
      <c r="D66" s="181"/>
      <c r="E66" s="181">
        <f>'将来負担比率（分子）の構造'!J$41</f>
        <v>34432</v>
      </c>
      <c r="F66" s="181"/>
      <c r="G66" s="181"/>
      <c r="H66" s="181">
        <f>'将来負担比率（分子）の構造'!K$41</f>
        <v>32788</v>
      </c>
      <c r="I66" s="181"/>
      <c r="J66" s="181"/>
      <c r="K66" s="181">
        <f>'将来負担比率（分子）の構造'!L$41</f>
        <v>31255</v>
      </c>
      <c r="L66" s="181"/>
      <c r="M66" s="181"/>
      <c r="N66" s="181">
        <f>'将来負担比率（分子）の構造'!M$41</f>
        <v>29983</v>
      </c>
      <c r="O66" s="181"/>
      <c r="P66" s="181"/>
    </row>
    <row r="67" spans="1:16" x14ac:dyDescent="0.15">
      <c r="A67" s="181" t="s">
        <v>75</v>
      </c>
      <c r="B67" s="181" t="e">
        <f>NA()</f>
        <v>#N/A</v>
      </c>
      <c r="C67" s="181">
        <f>IF(ISNUMBER('将来負担比率（分子）の構造'!I$53), IF('将来負担比率（分子）の構造'!I$53 &lt; 0, 0, '将来負担比率（分子）の構造'!I$53), NA())</f>
        <v>14929</v>
      </c>
      <c r="D67" s="181" t="e">
        <f>NA()</f>
        <v>#N/A</v>
      </c>
      <c r="E67" s="181" t="e">
        <f>NA()</f>
        <v>#N/A</v>
      </c>
      <c r="F67" s="181">
        <f>IF(ISNUMBER('将来負担比率（分子）の構造'!J$53), IF('将来負担比率（分子）の構造'!J$53 &lt; 0, 0, '将来負担比率（分子）の構造'!J$53), NA())</f>
        <v>15772</v>
      </c>
      <c r="G67" s="181" t="e">
        <f>NA()</f>
        <v>#N/A</v>
      </c>
      <c r="H67" s="181" t="e">
        <f>NA()</f>
        <v>#N/A</v>
      </c>
      <c r="I67" s="181">
        <f>IF(ISNUMBER('将来負担比率（分子）の構造'!K$53), IF('将来負担比率（分子）の構造'!K$53 &lt; 0, 0, '将来負担比率（分子）の構造'!K$53), NA())</f>
        <v>14379</v>
      </c>
      <c r="J67" s="181" t="e">
        <f>NA()</f>
        <v>#N/A</v>
      </c>
      <c r="K67" s="181" t="e">
        <f>NA()</f>
        <v>#N/A</v>
      </c>
      <c r="L67" s="181">
        <f>IF(ISNUMBER('将来負担比率（分子）の構造'!L$53), IF('将来負担比率（分子）の構造'!L$53 &lt; 0, 0, '将来負担比率（分子）の構造'!L$53), NA())</f>
        <v>13269</v>
      </c>
      <c r="M67" s="181" t="e">
        <f>NA()</f>
        <v>#N/A</v>
      </c>
      <c r="N67" s="181" t="e">
        <f>NA()</f>
        <v>#N/A</v>
      </c>
      <c r="O67" s="181">
        <f>IF(ISNUMBER('将来負担比率（分子）の構造'!M$53), IF('将来負担比率（分子）の構造'!M$53 &lt; 0, 0, '将来負担比率（分子）の構造'!M$53), NA())</f>
        <v>11733</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1206</v>
      </c>
      <c r="C72" s="185">
        <f>基金残高に係る経年分析!G55</f>
        <v>1507</v>
      </c>
      <c r="D72" s="185">
        <f>基金残高に係る経年分析!H55</f>
        <v>1758</v>
      </c>
    </row>
    <row r="73" spans="1:16" x14ac:dyDescent="0.15">
      <c r="A73" s="184" t="s">
        <v>78</v>
      </c>
      <c r="B73" s="185">
        <f>基金残高に係る経年分析!F56</f>
        <v>6</v>
      </c>
      <c r="C73" s="185">
        <f>基金残高に係る経年分析!G56</f>
        <v>6</v>
      </c>
      <c r="D73" s="185">
        <f>基金残高に係る経年分析!H56</f>
        <v>6</v>
      </c>
    </row>
    <row r="74" spans="1:16" x14ac:dyDescent="0.15">
      <c r="A74" s="184" t="s">
        <v>79</v>
      </c>
      <c r="B74" s="185">
        <f>基金残高に係る経年分析!F57</f>
        <v>2126</v>
      </c>
      <c r="C74" s="185">
        <f>基金残高に係る経年分析!G57</f>
        <v>1523</v>
      </c>
      <c r="D74" s="185">
        <f>基金残高に係る経年分析!H57</f>
        <v>1564</v>
      </c>
    </row>
  </sheetData>
  <sheetProtection algorithmName="SHA-512" hashValue="9SeakOOZRqJevGnkm9cpNVwz76CSesB+5ek/Kfw/mAtI3F9Yn571Ck1SoHGcjsWvumvvTdLW+bEXO0gixhUZ5g==" saltValue="+mfjnHa3pBargaZ6Xc1zq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132900</cp:lastModifiedBy>
  <cp:lastPrinted>2022-03-04T07:12:27Z</cp:lastPrinted>
  <dcterms:created xsi:type="dcterms:W3CDTF">2022-02-02T06:12:13Z</dcterms:created>
  <dcterms:modified xsi:type="dcterms:W3CDTF">2022-09-26T04:58:05Z</dcterms:modified>
  <cp:category/>
</cp:coreProperties>
</file>