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3_団体→県\○01_和歌山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CO34" i="10"/>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<sst xmlns="http://schemas.openxmlformats.org/spreadsheetml/2006/main" count="1157" uniqueCount="654">
  <si>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</si>
  <si>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</si>
  <si>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</si>
  <si>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</si>
  <si>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</si>
  <si>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</si>
  <si>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</si>
  <si>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</si>
  <si>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</si>
  <si>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</si>
  <si>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</si>
  <si>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</si>
  <si>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</si>
  <si>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</si>
  <si>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</si>
  <si>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</si>
  <si>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</si>
  <si>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</si>
  <si>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</si>
  <si>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</si>
  <si>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</si>
  <si>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</si>
  <si>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</si>
  <si>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</si>
  <si>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</si>
  <si>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</si>
  <si>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</si>
  <si>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</si>
  <si>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</si>
  <si>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</si>
  <si>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</si>
  <si>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</si>
  <si>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</si>
  <si>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</si>
  <si>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</si>
  <si>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</si>
  <si>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</si>
  <si>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</si>
  <si>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</si>
  <si>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</si>
  <si>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</si>
  <si>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</si>
  <si>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</si>
  <si>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</si>
  <si>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</si>
  <si>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</si>
  <si>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</si>
  <si>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</si>
  <si>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</si>
  <si>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</si>
  <si>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</si>
  <si>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</si>
  <si>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</si>
  <si>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</si>
  <si>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</si>
  <si>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</si>
  <si>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</si>
  <si>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</si>
  <si>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</si>
  <si>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</si>
  <si>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</si>
  <si>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</si>
  <si>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</si>
  <si>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</si>
  <si>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</si>
  <si>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</si>
  <si>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</si>
  <si>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</si>
  <si>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</si>
  <si>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</si>
  <si>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</si>
  <si>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</si>
  <si>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</si>
  <si>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</si>
  <si>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</si>
  <si>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</si>
  <si>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</si>
  <si>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</si>
  <si>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</si>
  <si>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</si>
  <si>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</si>
  <si>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</si>
  <si>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</si>
  <si>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</si>
  <si>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</si>
  <si>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</si>
  <si>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</si>
  <si>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</si>
  <si>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</si>
  <si>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</si>
  <si>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</si>
  <si>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</si>
  <si>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</si>
  <si>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</si>
  <si>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</si>
  <si>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</si>
  <si>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</si>
  <si>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</si>
  <si>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和歌山市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</si>
  <si>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</si>
  <si>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</si>
  <si>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</si>
  <si>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</si>
  <si>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</si>
  <si>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</si>
  <si>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</si>
  <si>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</si>
  <si>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</si>
  <si>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</si>
  <si>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</si>
  <si>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</si>
  <si>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</si>
  <si>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</si>
  <si>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</si>
  <si>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</si>
  <si>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</si>
  <si>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</si>
  <si>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</si>
  <si>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</si>
  <si>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</si>
  <si>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</si>
  <si>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</si>
  <si>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</si>
  <si>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</si>
  <si>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</si>
  <si>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</si>
  <si>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</si>
  <si>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</si>
  <si>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</si>
  <si>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</si>
  <si>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</si>
  <si>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</si>
  <si>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</si>
  <si>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</si>
  <si>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</si>
  <si>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</si>
  <si>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</si>
  <si>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</si>
  <si>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</si>
  <si>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</si>
  <si>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</si>
  <si>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</si>
  <si>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</si>
  <si>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</si>
  <si>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</si>
  <si>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</si>
  <si>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</si>
  <si>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</si>
  <si>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</si>
  <si>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</si>
  <si>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</si>
  <si>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</si>
  <si>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</si>
  <si>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</si>
  <si>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</si>
  <si>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</si>
  <si>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</si>
  <si>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</si>
  <si>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</si>
  <si>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</si>
  <si>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</si>
  <si>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</si>
  <si>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</si>
  <si>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</si>
  <si>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</si>
  <si>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</si>
  <si>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</si>
  <si>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</si>
  <si>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</si>
  <si>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</si>
  <si>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</si>
  <si>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</si>
  <si>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</si>
  <si>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</si>
  <si>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</si>
  <si>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</si>
  <si>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</si>
  <si>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</si>
  <si>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</si>
  <si>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</si>
  <si>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</si>
  <si>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</si>
  <si>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</si>
  <si>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</si>
  <si>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</si>
  <si>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</si>
  <si>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</si>
  <si>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</si>
  <si>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</si>
  <si>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</si>
  <si>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</si>
  <si>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</si>
  <si>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</si>
  <si>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</si>
  <si>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</si>
  <si>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</si>
  <si>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</si>
  <si>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</si>
  <si>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</si>
  <si>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</si>
  <si>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</si>
  <si>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</si>
  <si>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</si>
  <si>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</si>
  <si>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</si>
  <si>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</si>
  <si>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</si>
  <si>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</si>
  <si>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</si>
  <si>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</si>
  <si>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</si>
  <si>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</si>
  <si>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</si>
  <si>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</si>
  <si>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和歌山県和歌山市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</si>
  <si>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</si>
  <si>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</si>
  <si>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</si>
  <si>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</si>
  <si>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</si>
  <si>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</si>
  <si>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</si>
  <si>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</si>
  <si>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</si>
  <si>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</si>
  <si>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</si>
  <si>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</si>
  <si>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</si>
  <si>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</si>
  <si>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</si>
  <si>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</si>
  <si>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</si>
  <si>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</si>
  <si>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</si>
  <si>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</si>
  <si>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</si>
  <si>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</si>
  <si>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</si>
  <si>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</si>
  <si>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</si>
  <si>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</si>
  <si>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</si>
  <si>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</si>
  <si>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</si>
  <si>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</si>
  <si>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</si>
  <si>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</si>
  <si>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</si>
  <si>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</si>
  <si>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</si>
  <si>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</si>
  <si>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</si>
  <si>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</si>
  <si>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</si>
  <si>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</si>
  <si>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</si>
  <si>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</si>
  <si>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</si>
  <si>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</si>
  <si>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</si>
  <si>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</si>
  <si>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</si>
  <si>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</si>
  <si>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</si>
  <si>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</si>
  <si>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</si>
  <si>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</si>
  <si>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</si>
  <si>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</si>
  <si>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</si>
  <si>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</si>
  <si>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</si>
  <si>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</si>
  <si>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</si>
  <si>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</si>
  <si>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</si>
  <si>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</si>
  <si>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</si>
  <si>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</si>
  <si>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</si>
  <si>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</si>
  <si>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</si>
  <si>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</si>
  <si>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</si>
  <si>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</si>
  <si>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</si>
  <si>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</si>
  <si>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</si>
  <si>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</si>
  <si>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</si>
  <si>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</si>
  <si>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</si>
  <si>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</si>
  <si>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</si>
  <si>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</si>
  <si>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</si>
  <si>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</si>
  <si>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</si>
  <si>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</si>
  <si>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</si>
  <si>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</si>
  <si>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</si>
  <si>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</si>
  <si>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</si>
  <si>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</si>
  <si>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</si>
  <si>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</si>
  <si>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</si>
  <si>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</si>
  <si>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</si>
  <si>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</si>
  <si>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</si>
  <si>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</si>
  <si>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</si>
  <si>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</si>
  <si>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</si>
  <si>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</si>
  <si>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</si>
  <si>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</si>
  <si>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</si>
  <si>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</si>
  <si>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</si>
  <si>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</si>
  <si>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</si>
  <si>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</si>
  <si>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</si>
  <si>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</si>
  <si>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</si>
  <si>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</si>
  <si>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</si>
  <si>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</si>
  <si>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</si>
  <si>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</si>
  <si>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</si>
  <si>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</si>
  <si>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</si>
  <si>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</si>
  <si>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</si>
  <si>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</si>
  <si>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</si>
  <si>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</si>
  <si>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</si>
  <si>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</si>
  <si>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</si>
  <si>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</si>
  <si>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</si>
  <si>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</si>
  <si>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</si>
  <si>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</si>
  <si>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</si>
  <si>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</si>
  <si>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</si>
  <si>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</si>
  <si>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</si>
  <si>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</si>
  <si>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</si>
  <si>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</si>
  <si>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</si>
  <si>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</si>
  <si>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</si>
  <si>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</si>
  <si>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</si>
  <si>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</si>
  <si>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</si>
  <si>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</si>
  <si>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</si>
  <si>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</si>
  <si>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</si>
  <si>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</si>
  <si>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</si>
  <si>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和歌山県和歌山市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</si>
  <si>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</si>
  <si>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</si>
  <si>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</si>
  <si>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</si>
  <si>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</si>
  <si>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</si>
  <si>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</si>
  <si>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</si>
  <si>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</si>
  <si>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</si>
  <si>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</si>
  <si>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</si>
  <si>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</si>
  <si>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</si>
  <si>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</si>
  <si>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</si>
  <si>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</si>
  <si>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</si>
  <si>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</si>
  <si>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</si>
  <si>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</si>
  <si>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住宅改修資金貸付事業特別会計</t>
    <phoneticPr fontId="5"/>
  </si>
  <si>
    <t>住宅新築資金貸付事業特別会計</t>
    <phoneticPr fontId="5"/>
  </si>
  <si>
    <t>宅地取得資金貸付事業特別会計</t>
    <phoneticPr fontId="5"/>
  </si>
  <si>
    <t>母子父子寡婦福祉資金貸付事業特別会計</t>
    <phoneticPr fontId="5"/>
  </si>
  <si>
    <t>街路用地先行取得事業特別会計</t>
    <phoneticPr fontId="5"/>
  </si>
  <si>
    <t>直轄事業用地先行取得事業特別会計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</si>
  <si>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</si>
  <si>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</si>
  <si>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</si>
  <si>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</si>
  <si>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</si>
  <si>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</si>
  <si>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</si>
  <si>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</si>
  <si>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</si>
  <si>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</si>
  <si>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</si>
  <si>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</si>
  <si>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</si>
  <si>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</si>
  <si>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</si>
  <si>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</si>
  <si>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</si>
  <si>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駐車場管理事業特別会計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</si>
  <si>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</si>
  <si>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</si>
  <si>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</si>
  <si>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</si>
  <si>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</si>
  <si>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t>
    <phoneticPr fontId="5"/>
  </si>
  <si>
    <t>卸売市場事業特別会計</t>
    <phoneticPr fontId="5"/>
  </si>
  <si>
    <t>-</t>
    <phoneticPr fontId="5"/>
  </si>
  <si>
    <t>法非適用企業</t>
    <phoneticPr fontId="5"/>
  </si>
  <si>
    <t>農業集落排水事業特別会計</t>
    <phoneticPr fontId="5"/>
  </si>
  <si>
    <t>-</t>
    <phoneticPr fontId="5"/>
  </si>
  <si>
    <t>法非適用企業</t>
    <phoneticPr fontId="5"/>
  </si>
  <si>
    <t>漁業集落排水事業特別会計</t>
    <phoneticPr fontId="5"/>
  </si>
  <si>
    <t>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</si>
  <si>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</si>
  <si>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</si>
  <si>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</si>
  <si>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</si>
  <si>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</si>
  <si>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</si>
  <si>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</si>
  <si>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</si>
  <si>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</si>
  <si>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</si>
  <si>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</si>
  <si>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</si>
  <si>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</si>
  <si>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</si>
  <si>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</si>
  <si>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</si>
  <si>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</si>
  <si>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</si>
  <si>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</si>
  <si>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</si>
  <si>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</si>
  <si>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</si>
  <si>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</si>
  <si>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</si>
  <si>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</si>
  <si>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</si>
  <si>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</si>
  <si>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</si>
  <si>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</si>
  <si>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</si>
  <si>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</si>
  <si>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</si>
  <si>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</si>
  <si>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</si>
  <si>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</si>
  <si>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</si>
  <si>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</si>
  <si>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</si>
  <si>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</si>
  <si>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</si>
  <si>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</si>
  <si>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</si>
  <si>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</si>
  <si>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</si>
  <si>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</si>
  <si>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</si>
  <si>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</si>
  <si>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</si>
  <si>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</si>
  <si>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</si>
  <si>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</si>
  <si>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</si>
  <si>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</si>
  <si>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</si>
  <si>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</si>
  <si>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</si>
  <si>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</si>
  <si>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</si>
  <si>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</si>
  <si>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</si>
  <si>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</si>
  <si>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</si>
  <si>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</si>
  <si>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</si>
  <si>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</si>
  <si>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</si>
  <si>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</si>
  <si>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</si>
  <si>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</si>
  <si>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</si>
  <si>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</si>
  <si>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</si>
  <si>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</si>
  <si>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</si>
  <si>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</si>
  <si>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</si>
  <si>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</si>
  <si>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</si>
  <si>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</si>
  <si>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</si>
  <si>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</si>
  <si>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</si>
  <si>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</si>
  <si>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</si>
  <si>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</si>
  <si>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</si>
  <si>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</si>
  <si>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</si>
  <si>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</si>
  <si>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</si>
  <si>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</si>
  <si>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</si>
  <si>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</si>
  <si>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</si>
  <si>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</si>
  <si>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</si>
  <si>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</si>
  <si>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</si>
  <si>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</si>
  <si>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</si>
  <si>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</si>
  <si>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</si>
  <si>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</si>
  <si>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</si>
  <si>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</si>
  <si>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</si>
  <si>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</si>
  <si>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</si>
  <si>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</si>
  <si>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</si>
  <si>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</si>
  <si>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</si>
  <si>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</si>
  <si>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</si>
  <si>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</si>
  <si>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</si>
  <si>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</si>
  <si>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</si>
  <si>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</si>
  <si>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</si>
  <si>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</si>
  <si>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</si>
  <si>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</si>
  <si>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</si>
  <si>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</si>
  <si>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</si>
  <si>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</si>
  <si>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</si>
  <si>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</si>
  <si>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</si>
  <si>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</si>
  <si>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</si>
  <si>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</si>
  <si>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</si>
  <si>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</si>
  <si>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</si>
  <si>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</si>
  <si>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</si>
  <si>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</si>
  <si>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</si>
  <si>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</si>
  <si>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</si>
  <si>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</si>
  <si>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</si>
  <si>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</si>
  <si>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</si>
  <si>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</si>
  <si>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</si>
  <si>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</si>
  <si>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</si>
  <si>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</si>
  <si>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</si>
  <si>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</si>
  <si>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</si>
  <si>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</si>
  <si>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5.09</t>
  </si>
  <si>
    <t>▲ 4.45</t>
  </si>
  <si>
    <t>▲ 3.27</t>
  </si>
  <si>
    <t>駐車場管理事業特別会計</t>
  </si>
  <si>
    <t>▲ 2.41</t>
  </si>
  <si>
    <t>▲ 2.28</t>
  </si>
  <si>
    <t>▲ 2.12</t>
  </si>
  <si>
    <t>▲ 2.00</t>
  </si>
  <si>
    <t>▲ 1.93</t>
  </si>
  <si>
    <t>住宅新築資金貸付事業特別会計</t>
  </si>
  <si>
    <t>▲ 0.85</t>
  </si>
  <si>
    <t>▲ 0.84</t>
  </si>
  <si>
    <t>▲ 0.80</t>
  </si>
  <si>
    <t>▲ 0.77</t>
  </si>
  <si>
    <t>▲ 0.75</t>
  </si>
  <si>
    <t>宅地取得資金貸付事業特別会計</t>
  </si>
  <si>
    <t>▲ 0.36</t>
  </si>
  <si>
    <t>▲ 0.35</t>
  </si>
  <si>
    <t>▲ 0.34</t>
  </si>
  <si>
    <t>▲ 0.32</t>
  </si>
  <si>
    <t>▲ 0.31</t>
  </si>
  <si>
    <t>住宅改修資金貸付事業特別会計</t>
  </si>
  <si>
    <t>▲ 0.08</t>
  </si>
  <si>
    <t>▲ 0.07</t>
  </si>
  <si>
    <t>▲ 0.06</t>
  </si>
  <si>
    <t>▲ 0.04</t>
  </si>
  <si>
    <t>工業用水道事業会計</t>
  </si>
  <si>
    <t>水道事業会計</t>
  </si>
  <si>
    <t>国民健康保険事業特別会計</t>
  </si>
  <si>
    <t>一般会計</t>
  </si>
  <si>
    <t>その他会計（赤字）</t>
  </si>
  <si>
    <t>▲ 1.24</t>
  </si>
  <si>
    <t>▲ 4.87</t>
  </si>
  <si>
    <t>▲ 0.76</t>
  </si>
  <si>
    <t>▲ 0.54</t>
  </si>
  <si>
    <t>その他会計（黒字）</t>
  </si>
  <si>
    <t>（百万円）</t>
    <phoneticPr fontId="5"/>
  </si>
  <si>
    <t>H27末</t>
    <phoneticPr fontId="5"/>
  </si>
  <si>
    <t>H28末</t>
    <phoneticPr fontId="5"/>
  </si>
  <si>
    <t>H29末</t>
    <phoneticPr fontId="5"/>
  </si>
  <si>
    <t>H30末</t>
    <phoneticPr fontId="5"/>
  </si>
  <si>
    <t>R01末</t>
    <phoneticPr fontId="5"/>
  </si>
  <si>
    <t>和歌山地方税回収機構</t>
    <rPh sb="0" eb="3">
      <t>ワカヤマ</t>
    </rPh>
    <rPh sb="3" eb="6">
      <t>チホウゼイ</t>
    </rPh>
    <rPh sb="6" eb="10">
      <t>カイシュウキコウ</t>
    </rPh>
    <phoneticPr fontId="2"/>
  </si>
  <si>
    <t>和歌山県住宅新築資金等貸付金回収管理組合</t>
    <rPh sb="0" eb="4">
      <t>ワカヤマケン</t>
    </rPh>
    <rPh sb="4" eb="6">
      <t>ジュウタク</t>
    </rPh>
    <rPh sb="6" eb="8">
      <t>シンチク</t>
    </rPh>
    <rPh sb="8" eb="11">
      <t>シキンナド</t>
    </rPh>
    <rPh sb="11" eb="13">
      <t>カシツケ</t>
    </rPh>
    <rPh sb="13" eb="14">
      <t>キン</t>
    </rPh>
    <rPh sb="14" eb="16">
      <t>カイシュウ</t>
    </rPh>
    <rPh sb="16" eb="18">
      <t>カンリ</t>
    </rPh>
    <rPh sb="18" eb="20">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</si>
  <si>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</si>
  <si>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</si>
  <si>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和歌山市清掃株式会社</t>
    <rPh sb="0" eb="4">
      <t>ワカヤマシ</t>
    </rPh>
    <rPh sb="4" eb="6">
      <t>セイソウ</t>
    </rPh>
    <rPh sb="6" eb="10">
      <t>カブシキガイシャ</t>
    </rPh>
    <phoneticPr fontId="2"/>
  </si>
  <si>
    <t>公益財団法人和歌山市文化スポーツ振興財団</t>
    <rPh sb="0" eb="6">
      <t>コウエキザイダンホウジン</t>
    </rPh>
    <rPh sb="6" eb="10">
      <t>ワカヤマシ</t>
    </rPh>
    <rPh sb="10" eb="12">
      <t>ブンカ</t>
    </rPh>
    <rPh sb="16" eb="18">
      <t>シンコウ</t>
    </rPh>
    <rPh sb="18" eb="20">
      <t>ザイダン</t>
    </rPh>
    <phoneticPr fontId="2"/>
  </si>
  <si>
    <t>公益財団法人和歌山市中小企業勤労者福祉サービスセンター</t>
    <rPh sb="0" eb="6">
      <t>コウエキザイダンホウジン</t>
    </rPh>
    <rPh sb="6" eb="10">
      <t>ワカヤマシ</t>
    </rPh>
    <rPh sb="10" eb="12">
      <t>チュウショウ</t>
    </rPh>
    <rPh sb="12" eb="14">
      <t>キギョウ</t>
    </rPh>
    <rPh sb="14" eb="17">
      <t>キンロウシャ</t>
    </rPh>
    <rPh sb="17" eb="19">
      <t>フクシ</t>
    </rPh>
    <phoneticPr fontId="2"/>
  </si>
  <si>
    <t>株式会社ぶらくり</t>
    <rPh sb="0" eb="4">
      <t>カブシキガイシャ</t>
    </rPh>
    <phoneticPr fontId="2"/>
  </si>
  <si>
    <t>塚本治雄基金</t>
    <rPh sb="0" eb="2">
      <t>ツカモト</t>
    </rPh>
    <rPh sb="2" eb="3">
      <t>オサム</t>
    </rPh>
    <rPh sb="3" eb="4">
      <t>オス</t>
    </rPh>
    <rPh sb="4" eb="6">
      <t>キキン</t>
    </rPh>
    <phoneticPr fontId="5"/>
  </si>
  <si>
    <t>未来のまちづくり基金</t>
    <rPh sb="0" eb="2">
      <t>ミライ</t>
    </rPh>
    <rPh sb="8" eb="10">
      <t>キキン</t>
    </rPh>
    <phoneticPr fontId="5"/>
  </si>
  <si>
    <t>-</t>
    <phoneticPr fontId="2"/>
  </si>
  <si>
    <t>教育施設整備基金</t>
    <rPh sb="0" eb="2">
      <t>キョウイク</t>
    </rPh>
    <rPh sb="2" eb="4">
      <t>シセツ</t>
    </rPh>
    <rPh sb="4" eb="6">
      <t>セイビ</t>
    </rPh>
    <rPh sb="6" eb="8">
      <t>キキン</t>
    </rPh>
    <phoneticPr fontId="5"/>
  </si>
  <si>
    <t>市有建物災害復旧基金</t>
    <rPh sb="0" eb="2">
      <t>シユウ</t>
    </rPh>
    <rPh sb="2" eb="4">
      <t>タテモノ</t>
    </rPh>
    <rPh sb="4" eb="6">
      <t>サイガイ</t>
    </rPh>
    <rPh sb="6" eb="8">
      <t>フッキュウ</t>
    </rPh>
    <rPh sb="8" eb="10">
      <t>キキン</t>
    </rPh>
    <phoneticPr fontId="5"/>
  </si>
  <si>
    <t>がんばれ基金</t>
    <rPh sb="4" eb="6">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</si>
  <si>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</si>
  <si>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</si>
  <si>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</si>
  <si>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</si>
  <si>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</si>
  <si>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</si>
  <si>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将来負担比率、実質公債費比率ともに、類似団体内平均値を上回っている。また、類似団体内平均値は両指標とも近年減少傾向にあるものの、当市においては、ほぼ横ばいの状況である。
これは、近年、耐震性の乏しい公共施設の再編・更新、小中学校空調整備・トイレ改修等の積極的な公共投資を行ったことにより、地方債の発行額が増加したことが一因である。
大型事業が概ね終了したため、今後、一般会計の地方債現在高は減少する見込みである。また、下水道事業会計の地方債現在高も減少が見込まれるため、将来負担比率は今後低下することが見込まれる。
しかし、実質公債費比率は、近年行った事業の償還が開始することにより、比率の悪化が予想されるため、行財政改革や国による支援の活用を積極的に推進することで必要な財源の確保に努める。</t>
    <rPh sb="7" eb="9">
      <t>ジッシツ</t>
    </rPh>
    <rPh sb="9" eb="12">
      <t>コウサイヒ</t>
    </rPh>
    <rPh sb="12" eb="13">
      <t>ヒ</t>
    </rPh>
    <rPh sb="37" eb="39">
      <t>ルイジ</t>
    </rPh>
    <rPh sb="39" eb="41">
      <t>ダンタイ</t>
    </rPh>
    <rPh sb="41" eb="42">
      <t>ナイ</t>
    </rPh>
    <rPh sb="42" eb="45">
      <t>ヘイキンチ</t>
    </rPh>
    <rPh sb="46" eb="47">
      <t>リョウ</t>
    </rPh>
    <rPh sb="47" eb="49">
      <t>シヒョウ</t>
    </rPh>
    <rPh sb="51" eb="53">
      <t>キンネン</t>
    </rPh>
    <rPh sb="53" eb="55">
      <t>ゲンショウ</t>
    </rPh>
    <rPh sb="55" eb="57">
      <t>ケイコウ</t>
    </rPh>
    <rPh sb="64" eb="65">
      <t>ア</t>
    </rPh>
    <rPh sb="65" eb="66">
      <t>シ</t>
    </rPh>
    <rPh sb="74" eb="75">
      <t>ヨコ</t>
    </rPh>
    <rPh sb="78" eb="80">
      <t>ジョウキョウ</t>
    </rPh>
    <rPh sb="89" eb="91">
      <t>キンネン</t>
    </rPh>
    <rPh sb="110" eb="114">
      <t>ショウチュウガッコウ</t>
    </rPh>
    <rPh sb="114" eb="116">
      <t>クウチョウ</t>
    </rPh>
    <rPh sb="116" eb="118">
      <t>セイビ</t>
    </rPh>
    <rPh sb="122" eb="124">
      <t>カイシュウ</t>
    </rPh>
    <rPh sb="124" eb="125">
      <t>トウ</t>
    </rPh>
    <rPh sb="126" eb="128">
      <t>セッキョク</t>
    </rPh>
    <rPh sb="128" eb="129">
      <t>テキ</t>
    </rPh>
    <rPh sb="130" eb="132">
      <t>コウキョウ</t>
    </rPh>
    <rPh sb="132" eb="134">
      <t>トウシ</t>
    </rPh>
    <rPh sb="135" eb="136">
      <t>オコナ</t>
    </rPh>
    <rPh sb="144" eb="147">
      <t>チホウサイ</t>
    </rPh>
    <rPh sb="148" eb="151">
      <t>ハッコウガク</t>
    </rPh>
    <rPh sb="152" eb="154">
      <t>ゾウカ</t>
    </rPh>
    <rPh sb="159" eb="161">
      <t>イチイン</t>
    </rPh>
    <rPh sb="180" eb="182">
      <t>コンゴ</t>
    </rPh>
    <rPh sb="195" eb="197">
      <t>ゲンショウ</t>
    </rPh>
    <rPh sb="199" eb="201">
      <t>ミコ</t>
    </rPh>
    <rPh sb="262" eb="264">
      <t>ジッシツ</t>
    </rPh>
    <rPh sb="264" eb="267">
      <t>コウサイヒ</t>
    </rPh>
    <rPh sb="267" eb="269">
      <t>ヒリツ</t>
    </rPh>
    <rPh sb="273" eb="274">
      <t>オコナ</t>
    </rPh>
    <rPh sb="276" eb="278">
      <t>ジギョウ</t>
    </rPh>
    <rPh sb="279" eb="281">
      <t>ショウカン</t>
    </rPh>
    <rPh sb="282" eb="284">
      <t>カイシ</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</si>
  <si>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</si>
  <si>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</si>
  <si>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</si>
  <si>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有形固定資産減価償却率ともに、類似団体内平均値を上回っている。特に将来負担比率については非常に高い水準である。今後は地方債の発行額を抑制しつつ、施設の老朽化対策に取り組んでいく必要があるため、公共施設総合管理計画及び各施設の個別施設計画に基づき、施設の長寿命化、複合化、統廃合等を進め、財政負担の軽減及び平準化を図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</si>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</sst>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1" xfId="16" applyFont="1" applyFill="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62F5-4240-AB84-9533D1B159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42811</c:v>
                </c:pt>
                <c:pt idx="1">
                  <c:v>51108</c:v>
                </c:pt>
                <c:pt idx="2">
                  <c:v>48398</c:v>
                </c:pt>
                <c:pt idx="3">
                  <c:v>72550</c:v>
                </c:pt>
                <c:pt idx="4">
                  <c:v>49746</c:v>
                </c:pt>
              </c:numCache>
            </c:numRef>
          </c:val>
          <c:smooth val="0"/>
          <c:extLst>
            <c:ext xmlns:c16="http://schemas.microsoft.com/office/drawing/2014/chart" uri="{C3380CC4-5D6E-409C-BE32-E72D297353CC}">
              <c16:uniqueId val="{00000001-62F5-4240-AB84-9533D1B159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0.25</c:v>
                </c:pt>
                <c:pt idx="1">
                  <c:v>0.19</c:v>
                </c:pt>
                <c:pt idx="2">
                  <c:v>0.49</c:v>
                </c:pt>
                <c:pt idx="3">
                  <c:v>0.44</c:v>
                </c:pt>
                <c:pt idx="4">
                  <c:v>1.76</c:v>
                </c:pt>
              </c:numCache>
            </c:numRef>
          </c:val>
          <c:extLst>
            <c:ext xmlns:c16="http://schemas.microsoft.com/office/drawing/2014/chart" uri="{C3380CC4-5D6E-409C-BE32-E72D297353CC}">
              <c16:uniqueId val="{00000000-63FE-4AC2-A227-671B4EB702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19.149999999999999</c:v>
                </c:pt>
                <c:pt idx="1">
                  <c:v>14.22</c:v>
                </c:pt>
                <c:pt idx="2">
                  <c:v>9.25</c:v>
                </c:pt>
                <c:pt idx="3">
                  <c:v>5.9</c:v>
                </c:pt>
                <c:pt idx="4">
                  <c:v>6.6</c:v>
                </c:pt>
              </c:numCache>
            </c:numRef>
          </c:val>
          <c:extLst>
            <c:ext xmlns:c16="http://schemas.microsoft.com/office/drawing/2014/chart" uri="{C3380CC4-5D6E-409C-BE32-E72D297353CC}">
              <c16:uniqueId val="{00000001-63FE-4AC2-A227-671B4EB702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c:v>
                </c:pt>
                <c:pt idx="1">
                  <c:v>-5.09</c:v>
                </c:pt>
                <c:pt idx="2">
                  <c:v>-4.45</c:v>
                </c:pt>
                <c:pt idx="3">
                  <c:v>-3.27</c:v>
                </c:pt>
                <c:pt idx="4">
                  <c:v>2.09</c:v>
                </c:pt>
              </c:numCache>
            </c:numRef>
          </c:val>
          <c:smooth val="0"/>
          <c:extLst>
            <c:ext xmlns:c16="http://schemas.microsoft.com/office/drawing/2014/chart" uri="{C3380CC4-5D6E-409C-BE32-E72D297353CC}">
              <c16:uniqueId val="{00000002-63FE-4AC2-A227-671B4EB702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0.87</c:v>
                </c:pt>
                <c:pt idx="2">
                  <c:v>#N/A</c:v>
                </c:pt>
                <c:pt idx="3">
                  <c:v>1.25</c:v>
                </c:pt>
                <c:pt idx="4">
                  <c:v>#N/A</c:v>
                </c:pt>
                <c:pt idx="5">
                  <c:v>0.26</c:v>
                </c:pt>
                <c:pt idx="6">
                  <c:v>#N/A</c:v>
                </c:pt>
                <c:pt idx="7">
                  <c:v>0.91</c:v>
                </c:pt>
                <c:pt idx="8">
                  <c:v>#N/A</c:v>
                </c:pt>
                <c:pt idx="9">
                  <c:v>1.06</c:v>
                </c:pt>
              </c:numCache>
            </c:numRef>
          </c:val>
          <c:extLst>
            <c:ext xmlns:c16="http://schemas.microsoft.com/office/drawing/2014/chart" uri="{C3380CC4-5D6E-409C-BE32-E72D297353CC}">
              <c16:uniqueId val="{00000000-7385-48FB-9764-8D6D904612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1.24</c:v>
                </c:pt>
                <c:pt idx="1">
                  <c:v>#N/A</c:v>
                </c:pt>
                <c:pt idx="2">
                  <c:v>4.87</c:v>
                </c:pt>
                <c:pt idx="3">
                  <c:v>#N/A</c:v>
                </c:pt>
                <c:pt idx="4">
                  <c:v>0.76</c:v>
                </c:pt>
                <c:pt idx="5">
                  <c:v>#N/A</c:v>
                </c:pt>
                <c:pt idx="6">
                  <c:v>0.54</c:v>
                </c:pt>
                <c:pt idx="7">
                  <c:v>#N/A</c:v>
                </c:pt>
                <c:pt idx="8">
                  <c:v>0</c:v>
                </c:pt>
                <c:pt idx="9">
                  <c:v>0</c:v>
                </c:pt>
              </c:numCache>
            </c:numRef>
          </c:val>
          <c:extLst>
            <c:ext xmlns:c16="http://schemas.microsoft.com/office/drawing/2014/chart" uri="{C3380CC4-5D6E-409C-BE32-E72D297353CC}">
              <c16:uniqueId val="{00000001-7385-48FB-9764-8D6D904612BB}"/>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1.5</c:v>
                </c:pt>
                <c:pt idx="2">
                  <c:v>#N/A</c:v>
                </c:pt>
                <c:pt idx="3">
                  <c:v>1.41</c:v>
                </c:pt>
                <c:pt idx="4">
                  <c:v>#N/A</c:v>
                </c:pt>
                <c:pt idx="5">
                  <c:v>1.66</c:v>
                </c:pt>
                <c:pt idx="6">
                  <c:v>#N/A</c:v>
                </c:pt>
                <c:pt idx="7">
                  <c:v>1.54</c:v>
                </c:pt>
                <c:pt idx="8">
                  <c:v>#N/A</c:v>
                </c:pt>
                <c:pt idx="9">
                  <c:v>2.83</c:v>
                </c:pt>
              </c:numCache>
            </c:numRef>
          </c:val>
          <c:extLst>
            <c:ext xmlns:c16="http://schemas.microsoft.com/office/drawing/2014/chart" uri="{C3380CC4-5D6E-409C-BE32-E72D297353CC}">
              <c16:uniqueId val="{00000002-7385-48FB-9764-8D6D904612BB}"/>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2.17</c:v>
                </c:pt>
                <c:pt idx="2">
                  <c:v>#N/A</c:v>
                </c:pt>
                <c:pt idx="3">
                  <c:v>3.85</c:v>
                </c:pt>
                <c:pt idx="4">
                  <c:v>#N/A</c:v>
                </c:pt>
                <c:pt idx="5">
                  <c:v>4.13</c:v>
                </c:pt>
                <c:pt idx="6">
                  <c:v>#N/A</c:v>
                </c:pt>
                <c:pt idx="7">
                  <c:v>4.34</c:v>
                </c:pt>
                <c:pt idx="8">
                  <c:v>#N/A</c:v>
                </c:pt>
                <c:pt idx="9">
                  <c:v>4.4400000000000004</c:v>
                </c:pt>
              </c:numCache>
            </c:numRef>
          </c:val>
          <c:extLst>
            <c:ext xmlns:c16="http://schemas.microsoft.com/office/drawing/2014/chart" uri="{C3380CC4-5D6E-409C-BE32-E72D297353CC}">
              <c16:uniqueId val="{00000003-7385-48FB-9764-8D6D904612BB}"/>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5.15</c:v>
                </c:pt>
                <c:pt idx="2">
                  <c:v>#N/A</c:v>
                </c:pt>
                <c:pt idx="3">
                  <c:v>5.27</c:v>
                </c:pt>
                <c:pt idx="4">
                  <c:v>#N/A</c:v>
                </c:pt>
                <c:pt idx="5">
                  <c:v>5.08</c:v>
                </c:pt>
                <c:pt idx="6">
                  <c:v>#N/A</c:v>
                </c:pt>
                <c:pt idx="7">
                  <c:v>4.78</c:v>
                </c:pt>
                <c:pt idx="8">
                  <c:v>#N/A</c:v>
                </c:pt>
                <c:pt idx="9">
                  <c:v>4.62</c:v>
                </c:pt>
              </c:numCache>
            </c:numRef>
          </c:val>
          <c:extLst>
            <c:ext xmlns:c16="http://schemas.microsoft.com/office/drawing/2014/chart" uri="{C3380CC4-5D6E-409C-BE32-E72D297353CC}">
              <c16:uniqueId val="{00000004-7385-48FB-9764-8D6D904612BB}"/>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5.21</c:v>
                </c:pt>
                <c:pt idx="2">
                  <c:v>#N/A</c:v>
                </c:pt>
                <c:pt idx="3">
                  <c:v>3.33</c:v>
                </c:pt>
                <c:pt idx="4">
                  <c:v>#N/A</c:v>
                </c:pt>
                <c:pt idx="5">
                  <c:v>4.07</c:v>
                </c:pt>
                <c:pt idx="6">
                  <c:v>#N/A</c:v>
                </c:pt>
                <c:pt idx="7">
                  <c:v>4.74</c:v>
                </c:pt>
                <c:pt idx="8">
                  <c:v>#N/A</c:v>
                </c:pt>
                <c:pt idx="9">
                  <c:v>5.55</c:v>
                </c:pt>
              </c:numCache>
            </c:numRef>
          </c:val>
          <c:extLst>
            <c:ext xmlns:c16="http://schemas.microsoft.com/office/drawing/2014/chart" uri="{C3380CC4-5D6E-409C-BE32-E72D297353CC}">
              <c16:uniqueId val="{00000005-7385-48FB-9764-8D6D904612BB}"/>
            </c:ext>
          </c:extLst>
        </c:ser>
        <c:ser>
          <c:idx val="6"/>
          <c:order val="6"/>
          <c:tx>
            <c:strRef>
              <c:f>データシート!$A$33</c:f>
              <c:strCache>
                <c:ptCount val="1"/>
                <c:pt idx="0">
                  <c:v>住宅改修資金貸付事業特別会計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0.08</c:v>
                </c:pt>
                <c:pt idx="1">
                  <c:v>#N/A</c:v>
                </c:pt>
                <c:pt idx="2">
                  <c:v>0.08</c:v>
                </c:pt>
                <c:pt idx="3">
                  <c:v>#N/A</c:v>
                </c:pt>
                <c:pt idx="4">
                  <c:v>7.0000000000000007E-2</c:v>
                </c:pt>
                <c:pt idx="5">
                  <c:v>#N/A</c:v>
                </c:pt>
                <c:pt idx="6">
                  <c:v>0.06</c:v>
                </c:pt>
                <c:pt idx="7">
                  <c:v>#N/A</c:v>
                </c:pt>
                <c:pt idx="8">
                  <c:v>0.04</c:v>
                </c:pt>
                <c:pt idx="9">
                  <c:v>#N/A</c:v>
                </c:pt>
              </c:numCache>
            </c:numRef>
          </c:val>
          <c:extLst>
            <c:ext xmlns:c16="http://schemas.microsoft.com/office/drawing/2014/chart" uri="{C3380CC4-5D6E-409C-BE32-E72D297353CC}">
              <c16:uniqueId val="{00000006-7385-48FB-9764-8D6D904612BB}"/>
            </c:ext>
          </c:extLst>
        </c:ser>
        <c:ser>
          <c:idx val="7"/>
          <c:order val="7"/>
          <c:tx>
            <c:strRef>
              <c:f>データシート!$A$34</c:f>
              <c:strCache>
                <c:ptCount val="1"/>
                <c:pt idx="0">
                  <c:v>宅地取得資金貸付事業特別会計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0.36</c:v>
                </c:pt>
                <c:pt idx="1">
                  <c:v>#N/A</c:v>
                </c:pt>
                <c:pt idx="2">
                  <c:v>0.35</c:v>
                </c:pt>
                <c:pt idx="3">
                  <c:v>#N/A</c:v>
                </c:pt>
                <c:pt idx="4">
                  <c:v>0.34</c:v>
                </c:pt>
                <c:pt idx="5">
                  <c:v>#N/A</c:v>
                </c:pt>
                <c:pt idx="6">
                  <c:v>0.32</c:v>
                </c:pt>
                <c:pt idx="7">
                  <c:v>#N/A</c:v>
                </c:pt>
                <c:pt idx="8">
                  <c:v>0.31</c:v>
                </c:pt>
                <c:pt idx="9">
                  <c:v>#N/A</c:v>
                </c:pt>
              </c:numCache>
            </c:numRef>
          </c:val>
          <c:extLst>
            <c:ext xmlns:c16="http://schemas.microsoft.com/office/drawing/2014/chart" uri="{C3380CC4-5D6E-409C-BE32-E72D297353CC}">
              <c16:uniqueId val="{00000007-7385-48FB-9764-8D6D904612BB}"/>
            </c:ext>
          </c:extLst>
        </c:ser>
        <c:ser>
          <c:idx val="8"/>
          <c:order val="8"/>
          <c:tx>
            <c:strRef>
              <c:f>データシート!$A$35</c:f>
              <c:strCache>
                <c:ptCount val="1"/>
                <c:pt idx="0">
                  <c:v>住宅新築資金貸付事業特別会計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0.85</c:v>
                </c:pt>
                <c:pt idx="1">
                  <c:v>#N/A</c:v>
                </c:pt>
                <c:pt idx="2">
                  <c:v>0.84</c:v>
                </c:pt>
                <c:pt idx="3">
                  <c:v>#N/A</c:v>
                </c:pt>
                <c:pt idx="4">
                  <c:v>0.8</c:v>
                </c:pt>
                <c:pt idx="5">
                  <c:v>#N/A</c:v>
                </c:pt>
                <c:pt idx="6">
                  <c:v>0.77</c:v>
                </c:pt>
                <c:pt idx="7">
                  <c:v>#N/A</c:v>
                </c:pt>
                <c:pt idx="8">
                  <c:v>0.75</c:v>
                </c:pt>
                <c:pt idx="9">
                  <c:v>#N/A</c:v>
                </c:pt>
              </c:numCache>
            </c:numRef>
          </c:val>
          <c:extLst>
            <c:ext xmlns:c16="http://schemas.microsoft.com/office/drawing/2014/chart" uri="{C3380CC4-5D6E-409C-BE32-E72D297353CC}">
              <c16:uniqueId val="{00000008-7385-48FB-9764-8D6D904612BB}"/>
            </c:ext>
          </c:extLst>
        </c:ser>
        <c:ser>
          <c:idx val="9"/>
          <c:order val="9"/>
          <c:tx>
            <c:strRef>
              <c:f>データシート!$A$36</c:f>
              <c:strCache>
                <c:ptCount val="1"/>
                <c:pt idx="0">
                  <c:v>駐車場管理事業特別会計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2.41</c:v>
                </c:pt>
                <c:pt idx="1">
                  <c:v>#N/A</c:v>
                </c:pt>
                <c:pt idx="2">
                  <c:v>2.2799999999999998</c:v>
                </c:pt>
                <c:pt idx="3">
                  <c:v>#N/A</c:v>
                </c:pt>
                <c:pt idx="4">
                  <c:v>2.12</c:v>
                </c:pt>
                <c:pt idx="5">
                  <c:v>#N/A</c:v>
                </c:pt>
                <c:pt idx="6">
                  <c:v>2</c:v>
                </c:pt>
                <c:pt idx="7">
                  <c:v>#N/A</c:v>
                </c:pt>
                <c:pt idx="8">
                  <c:v>1.93</c:v>
                </c:pt>
                <c:pt idx="9">
                  <c:v>#N/A</c:v>
                </c:pt>
              </c:numCache>
            </c:numRef>
          </c:val>
          <c:extLst>
            <c:ext xmlns:c16="http://schemas.microsoft.com/office/drawing/2014/chart" uri="{C3380CC4-5D6E-409C-BE32-E72D297353CC}">
              <c16:uniqueId val="{00000009-7385-48FB-9764-8D6D904612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14859</c:v>
                </c:pt>
                <c:pt idx="5">
                  <c:v>16666</c:v>
                </c:pt>
                <c:pt idx="8">
                  <c:v>15452</c:v>
                </c:pt>
                <c:pt idx="11">
                  <c:v>14371</c:v>
                </c:pt>
                <c:pt idx="14">
                  <c:v>14293</c:v>
                </c:pt>
              </c:numCache>
            </c:numRef>
          </c:val>
          <c:extLst>
            <c:ext xmlns:c16="http://schemas.microsoft.com/office/drawing/2014/chart" uri="{C3380CC4-5D6E-409C-BE32-E72D297353CC}">
              <c16:uniqueId val="{00000000-7AD6-456C-A980-3D8E8D81C4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0</c:v>
                </c:pt>
                <c:pt idx="6">
                  <c:v>2</c:v>
                </c:pt>
                <c:pt idx="9">
                  <c:v>2</c:v>
                </c:pt>
                <c:pt idx="12">
                  <c:v>0</c:v>
                </c:pt>
              </c:numCache>
            </c:numRef>
          </c:val>
          <c:extLst>
            <c:ext xmlns:c16="http://schemas.microsoft.com/office/drawing/2014/chart" uri="{C3380CC4-5D6E-409C-BE32-E72D297353CC}">
              <c16:uniqueId val="{00000001-7AD6-456C-A980-3D8E8D81C4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6</c:v>
                </c:pt>
                <c:pt idx="6">
                  <c:v>2</c:v>
                </c:pt>
                <c:pt idx="9">
                  <c:v>1</c:v>
                </c:pt>
                <c:pt idx="12">
                  <c:v>1</c:v>
                </c:pt>
              </c:numCache>
            </c:numRef>
          </c:val>
          <c:extLst>
            <c:ext xmlns:c16="http://schemas.microsoft.com/office/drawing/2014/chart" uri="{C3380CC4-5D6E-409C-BE32-E72D297353CC}">
              <c16:uniqueId val="{00000002-7AD6-456C-A980-3D8E8D81C4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D6-456C-A980-3D8E8D81C4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6655</c:v>
                </c:pt>
                <c:pt idx="3">
                  <c:v>6935</c:v>
                </c:pt>
                <c:pt idx="6">
                  <c:v>7333</c:v>
                </c:pt>
                <c:pt idx="9">
                  <c:v>5941</c:v>
                </c:pt>
                <c:pt idx="12">
                  <c:v>5623</c:v>
                </c:pt>
              </c:numCache>
            </c:numRef>
          </c:val>
          <c:extLst>
            <c:ext xmlns:c16="http://schemas.microsoft.com/office/drawing/2014/chart" uri="{C3380CC4-5D6E-409C-BE32-E72D297353CC}">
              <c16:uniqueId val="{00000004-7AD6-456C-A980-3D8E8D81C4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D6-456C-A980-3D8E8D81C4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D6-456C-A980-3D8E8D81C4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15957</c:v>
                </c:pt>
                <c:pt idx="3">
                  <c:v>17740</c:v>
                </c:pt>
                <c:pt idx="6">
                  <c:v>16135</c:v>
                </c:pt>
                <c:pt idx="9">
                  <c:v>15566</c:v>
                </c:pt>
                <c:pt idx="12">
                  <c:v>15476</c:v>
                </c:pt>
              </c:numCache>
            </c:numRef>
          </c:val>
          <c:extLst>
            <c:ext xmlns:c16="http://schemas.microsoft.com/office/drawing/2014/chart" uri="{C3380CC4-5D6E-409C-BE32-E72D297353CC}">
              <c16:uniqueId val="{00000007-7AD6-456C-A980-3D8E8D81C4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7765</c:v>
                </c:pt>
                <c:pt idx="2">
                  <c:v>#N/A</c:v>
                </c:pt>
                <c:pt idx="3">
                  <c:v>#N/A</c:v>
                </c:pt>
                <c:pt idx="4">
                  <c:v>8015</c:v>
                </c:pt>
                <c:pt idx="5">
                  <c:v>#N/A</c:v>
                </c:pt>
                <c:pt idx="6">
                  <c:v>#N/A</c:v>
                </c:pt>
                <c:pt idx="7">
                  <c:v>8020</c:v>
                </c:pt>
                <c:pt idx="8">
                  <c:v>#N/A</c:v>
                </c:pt>
                <c:pt idx="9">
                  <c:v>#N/A</c:v>
                </c:pt>
                <c:pt idx="10">
                  <c:v>7139</c:v>
                </c:pt>
                <c:pt idx="11">
                  <c:v>#N/A</c:v>
                </c:pt>
                <c:pt idx="12">
                  <c:v>#N/A</c:v>
                </c:pt>
                <c:pt idx="13">
                  <c:v>6807</c:v>
                </c:pt>
                <c:pt idx="14">
                  <c:v>#N/A</c:v>
                </c:pt>
              </c:numCache>
            </c:numRef>
          </c:val>
          <c:smooth val="0"/>
          <c:extLst>
            <c:ext xmlns:c16="http://schemas.microsoft.com/office/drawing/2014/chart" uri="{C3380CC4-5D6E-409C-BE32-E72D297353CC}">
              <c16:uniqueId val="{00000008-7AD6-456C-A980-3D8E8D81C4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147202</c:v>
                </c:pt>
                <c:pt idx="5">
                  <c:v>145100</c:v>
                </c:pt>
                <c:pt idx="8">
                  <c:v>148885</c:v>
                </c:pt>
                <c:pt idx="11">
                  <c:v>149908</c:v>
                </c:pt>
                <c:pt idx="14">
                  <c:v>151578</c:v>
                </c:pt>
              </c:numCache>
            </c:numRef>
          </c:val>
          <c:extLst>
            <c:ext xmlns:c16="http://schemas.microsoft.com/office/drawing/2014/chart" uri="{C3380CC4-5D6E-409C-BE32-E72D297353CC}">
              <c16:uniqueId val="{00000000-0262-4AF2-B077-10031D7759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47645</c:v>
                </c:pt>
                <c:pt idx="5">
                  <c:v>46519</c:v>
                </c:pt>
                <c:pt idx="8">
                  <c:v>44107</c:v>
                </c:pt>
                <c:pt idx="11">
                  <c:v>41766</c:v>
                </c:pt>
                <c:pt idx="14">
                  <c:v>41704</c:v>
                </c:pt>
              </c:numCache>
            </c:numRef>
          </c:val>
          <c:extLst>
            <c:ext xmlns:c16="http://schemas.microsoft.com/office/drawing/2014/chart" uri="{C3380CC4-5D6E-409C-BE32-E72D297353CC}">
              <c16:uniqueId val="{00000001-0262-4AF2-B077-10031D7759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19481</c:v>
                </c:pt>
                <c:pt idx="5">
                  <c:v>15821</c:v>
                </c:pt>
                <c:pt idx="8">
                  <c:v>12485</c:v>
                </c:pt>
                <c:pt idx="11">
                  <c:v>9905</c:v>
                </c:pt>
                <c:pt idx="14">
                  <c:v>11021</c:v>
                </c:pt>
              </c:numCache>
            </c:numRef>
          </c:val>
          <c:extLst>
            <c:ext xmlns:c16="http://schemas.microsoft.com/office/drawing/2014/chart" uri="{C3380CC4-5D6E-409C-BE32-E72D297353CC}">
              <c16:uniqueId val="{00000002-0262-4AF2-B077-10031D7759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62-4AF2-B077-10031D7759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62-4AF2-B077-10031D7759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62-4AF2-B077-10031D7759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20289</c:v>
                </c:pt>
                <c:pt idx="3">
                  <c:v>19995</c:v>
                </c:pt>
                <c:pt idx="6">
                  <c:v>18747</c:v>
                </c:pt>
                <c:pt idx="9">
                  <c:v>18083</c:v>
                </c:pt>
                <c:pt idx="12">
                  <c:v>17433</c:v>
                </c:pt>
              </c:numCache>
            </c:numRef>
          </c:val>
          <c:extLst>
            <c:ext xmlns:c16="http://schemas.microsoft.com/office/drawing/2014/chart" uri="{C3380CC4-5D6E-409C-BE32-E72D297353CC}">
              <c16:uniqueId val="{00000006-0262-4AF2-B077-10031D7759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262-4AF2-B077-10031D7759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92714</c:v>
                </c:pt>
                <c:pt idx="3">
                  <c:v>91585</c:v>
                </c:pt>
                <c:pt idx="6">
                  <c:v>89195</c:v>
                </c:pt>
                <c:pt idx="9">
                  <c:v>88390</c:v>
                </c:pt>
                <c:pt idx="12">
                  <c:v>84006</c:v>
                </c:pt>
              </c:numCache>
            </c:numRef>
          </c:val>
          <c:extLst>
            <c:ext xmlns:c16="http://schemas.microsoft.com/office/drawing/2014/chart" uri="{C3380CC4-5D6E-409C-BE32-E72D297353CC}">
              <c16:uniqueId val="{00000008-0262-4AF2-B077-10031D7759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262-4AF2-B077-10031D7759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174443</c:v>
                </c:pt>
                <c:pt idx="3">
                  <c:v>175420</c:v>
                </c:pt>
                <c:pt idx="6">
                  <c:v>178015</c:v>
                </c:pt>
                <c:pt idx="9">
                  <c:v>183384</c:v>
                </c:pt>
                <c:pt idx="12">
                  <c:v>186744</c:v>
                </c:pt>
              </c:numCache>
            </c:numRef>
          </c:val>
          <c:extLst>
            <c:ext xmlns:c16="http://schemas.microsoft.com/office/drawing/2014/chart" uri="{C3380CC4-5D6E-409C-BE32-E72D297353CC}">
              <c16:uniqueId val="{0000000A-0262-4AF2-B077-10031D7759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73117</c:v>
                </c:pt>
                <c:pt idx="2">
                  <c:v>#N/A</c:v>
                </c:pt>
                <c:pt idx="3">
                  <c:v>#N/A</c:v>
                </c:pt>
                <c:pt idx="4">
                  <c:v>79562</c:v>
                </c:pt>
                <c:pt idx="5">
                  <c:v>#N/A</c:v>
                </c:pt>
                <c:pt idx="6">
                  <c:v>#N/A</c:v>
                </c:pt>
                <c:pt idx="7">
                  <c:v>80481</c:v>
                </c:pt>
                <c:pt idx="8">
                  <c:v>#N/A</c:v>
                </c:pt>
                <c:pt idx="9">
                  <c:v>#N/A</c:v>
                </c:pt>
                <c:pt idx="10">
                  <c:v>88279</c:v>
                </c:pt>
                <c:pt idx="11">
                  <c:v>#N/A</c:v>
                </c:pt>
                <c:pt idx="12">
                  <c:v>#N/A</c:v>
                </c:pt>
                <c:pt idx="13">
                  <c:v>83881</c:v>
                </c:pt>
                <c:pt idx="14">
                  <c:v>#N/A</c:v>
                </c:pt>
              </c:numCache>
            </c:numRef>
          </c:val>
          <c:smooth val="0"/>
          <c:extLst>
            <c:ext xmlns:c16="http://schemas.microsoft.com/office/drawing/2014/chart" uri="{C3380CC4-5D6E-409C-BE32-E72D297353CC}">
              <c16:uniqueId val="{0000000B-0262-4AF2-B077-10031D7759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7307</c:v>
                </c:pt>
                <c:pt idx="1">
                  <c:v>4725</c:v>
                </c:pt>
                <c:pt idx="2">
                  <c:v>5343</c:v>
                </c:pt>
              </c:numCache>
            </c:numRef>
          </c:val>
          <c:extLst>
            <c:ext xmlns:c16="http://schemas.microsoft.com/office/drawing/2014/chart" uri="{C3380CC4-5D6E-409C-BE32-E72D297353CC}">
              <c16:uniqueId val="{00000000-C578-4E3B-AF42-8A0BCD705F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1589</c:v>
                </c:pt>
                <c:pt idx="1">
                  <c:v>1589</c:v>
                </c:pt>
                <c:pt idx="2">
                  <c:v>1590</c:v>
                </c:pt>
              </c:numCache>
            </c:numRef>
          </c:val>
          <c:extLst>
            <c:ext xmlns:c16="http://schemas.microsoft.com/office/drawing/2014/chart" uri="{C3380CC4-5D6E-409C-BE32-E72D297353CC}">
              <c16:uniqueId val="{00000001-C578-4E3B-AF42-8A0BCD705F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1433</c:v>
                </c:pt>
                <c:pt idx="1">
                  <c:v>1320</c:v>
                </c:pt>
                <c:pt idx="2">
                  <c:v>1763</c:v>
                </c:pt>
              </c:numCache>
            </c:numRef>
          </c:val>
          <c:extLst>
            <c:ext xmlns:c16="http://schemas.microsoft.com/office/drawing/2014/chart" uri="{C3380CC4-5D6E-409C-BE32-E72D297353CC}">
              <c16:uniqueId val="{00000002-C578-4E3B-AF42-8A0BCD705F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{21678C75-A7FB-4A36-9142-AFF9A875B1FC}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E0C-4881-B9E4-5872660AC4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{C05755E7-C031-4693-92CC-8DF995B97D75}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0C-4881-B9E4-5872660AC4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{718EF9E6-D4E4-4B1E-B18E-2598E7705FE1}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0C-4881-B9E4-5872660AC4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{3CD3410C-8829-4A61-BA19-761C53D8D253}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0C-4881-B9E4-5872660AC4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{A48295AA-2254-4897-9A1B-78A4E1746C8B}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0C-4881-B9E4-5872660AC42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{D12EFAEA-9EA3-419A-8CCA-CE920A438E89}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E0C-4881-B9E4-5872660AC42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{F90F0FE6-CA65-4C6B-BA3C-609F0B4CA3A5}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E0C-4881-B9E4-5872660AC42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{84B567B4-7C17-4878-B65F-B188210EA884}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E0C-4881-B9E4-5872660AC42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{6F257662-18D9-411D-8912-BE97B4DB322E}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E0C-4881-B9E4-5872660AC4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60.3</c:v>
                </c:pt>
                <c:pt idx="8">
                  <c:v>61.4</c:v>
                </c:pt>
                <c:pt idx="16">
                  <c:v>62.5</c:v>
                </c:pt>
                <c:pt idx="24">
                  <c:v>62.7</c:v>
                </c:pt>
                <c:pt idx="32">
                  <c:v>64</c:v>
                </c:pt>
              </c:numCache>
            </c:numRef>
          </c:xVal>
          <c:yVal>
            <c:numRef>
              <c:f>公会計指標分析・財政指標組合せ分析表!$BP$51:$DC$51</c:f>
              <c:numCache>
                <c:formatCode>#,##0.0;"▲ "#,##0.0</c:formatCode>
                <c:ptCount val="40"/>
                <c:pt idx="0">
                  <c:v>108.4</c:v>
                </c:pt>
                <c:pt idx="8">
                  <c:v>118.7</c:v>
                </c:pt>
                <c:pt idx="16">
                  <c:v>118.2</c:v>
                </c:pt>
                <c:pt idx="24">
                  <c:v>127.6</c:v>
                </c:pt>
                <c:pt idx="32">
                  <c:v>119.7</c:v>
                </c:pt>
              </c:numCache>
            </c:numRef>
          </c:yVal>
          <c:smooth val="0"/>
          <c:extLst>
            <c:ext xmlns:c16="http://schemas.microsoft.com/office/drawing/2014/chart" uri="{C3380CC4-5D6E-409C-BE32-E72D297353CC}">
              <c16:uniqueId val="{00000009-5E0C-4881-B9E4-5872660AC4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{B20D0AF0-2CFF-45B2-9560-B7AA8DFDCEA5}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E0C-4881-B9E4-5872660AC4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{322F96F9-2524-462C-9C2B-4287948112DF}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0C-4881-B9E4-5872660AC4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{82753432-9392-4AC1-80B5-B89D07B2638F}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0C-4881-B9E4-5872660AC4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{5D7A0A1B-2FCD-44B0-9AD3-A2DFF7C34BBC}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0C-4881-B9E4-5872660AC4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{0DBDC722-1B13-4032-9152-089A30183C84}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0C-4881-B9E4-5872660AC42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{75AF4F64-6980-400F-8856-CFD10D5676BD}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E0C-4881-B9E4-5872660AC42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{0F71C8A4-0545-42A8-99A1-2FD724A878D7}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E0C-4881-B9E4-5872660AC42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{F8117F36-F09D-45B0-8258-AA55409105E3}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E0C-4881-B9E4-5872660AC42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{75B6C618-50C9-4EC6-84DD-3CB3AA1AE104}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E0C-4881-B9E4-5872660AC4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5E0C-4881-B9E4-5872660AC42A}"/>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{F47101D9-FCCA-4E09-979B-3A8ED99BAED3}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A1D-49CB-8254-CCAE8F5C0C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{8C8D13E8-F591-4616-8F69-6D2011D2E664}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1D-49CB-8254-CCAE8F5C0C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{EFAAA991-D199-4FFD-B98A-3CE7854D43BF}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1D-49CB-8254-CCAE8F5C0C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{2CA5B8DD-41D9-44FD-805A-FDF87E2F8B4C}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1D-49CB-8254-CCAE8F5C0C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{2622FF11-5C38-4348-9139-4F2B5D178D3D}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1D-49CB-8254-CCAE8F5C0CB0}"/>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{C556F076-F1B8-4E1C-B75C-287F3D476181}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A1D-49CB-8254-CCAE8F5C0CB0}"/>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{A9832775-DA8B-4ACA-A87D-27F52105B599}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A1D-49CB-8254-CCAE8F5C0CB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{1CB4F7D4-1017-492B-B057-01B1A187C09E}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A1D-49CB-8254-CCAE8F5C0CB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{10DB4AAA-9156-4690-82F7-920007E8B6FF}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A1D-49CB-8254-CCAE8F5C0C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11.7</c:v>
                </c:pt>
                <c:pt idx="16">
                  <c:v>11.7</c:v>
                </c:pt>
                <c:pt idx="24">
                  <c:v>11.3</c:v>
                </c:pt>
                <c:pt idx="32">
                  <c:v>10.6</c:v>
                </c:pt>
              </c:numCache>
            </c:numRef>
          </c:xVal>
          <c:yVal>
            <c:numRef>
              <c:f>公会計指標分析・財政指標組合せ分析表!$BP$73:$DC$73</c:f>
              <c:numCache>
                <c:formatCode>#,##0.0;"▲ "#,##0.0</c:formatCode>
                <c:ptCount val="40"/>
                <c:pt idx="0">
                  <c:v>108.4</c:v>
                </c:pt>
                <c:pt idx="8">
                  <c:v>118.7</c:v>
                </c:pt>
                <c:pt idx="16">
                  <c:v>118.2</c:v>
                </c:pt>
                <c:pt idx="24">
                  <c:v>127.6</c:v>
                </c:pt>
                <c:pt idx="32">
                  <c:v>119.7</c:v>
                </c:pt>
              </c:numCache>
            </c:numRef>
          </c:yVal>
          <c:smooth val="0"/>
          <c:extLst>
            <c:ext xmlns:c16="http://schemas.microsoft.com/office/drawing/2014/chart" uri="{C3380CC4-5D6E-409C-BE32-E72D297353CC}">
              <c16:uniqueId val="{00000009-CA1D-49CB-8254-CCAE8F5C0C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7402085113811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{F44377A6-7D9C-4D76-B91E-93C6D87B91D0}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A1D-49CB-8254-CCAE8F5C0C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{A62AA8FB-4A45-4EE1-824A-1886157A1EEC}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1D-49CB-8254-CCAE8F5C0C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{911C3038-C126-4064-8AD1-AEE9F918B170}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1D-49CB-8254-CCAE8F5C0C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{A0362F1D-6DAF-42E7-8019-4EFB1039F7EA}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1D-49CB-8254-CCAE8F5C0C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{87B0A2EA-02DB-415F-94A2-9D5D4001081B}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1D-49CB-8254-CCAE8F5C0CB0}"/>
                </c:ext>
              </c:extLst>
            </c:dLbl>
            <c:dLbl>
              <c:idx val="8"/>
              <c:layout>
                <c:manualLayout>
                  <c:x val="-3.4383859321442029E-2"/>
                  <c:y val="-5.428393726449700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{443C2390-94AA-4AF1-B07D-88C61AD54B39}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A1D-49CB-8254-CCAE8F5C0CB0}"/>
                </c:ext>
              </c:extLst>
            </c:dLbl>
            <c:dLbl>
              <c:idx val="16"/>
              <c:layout>
                <c:manualLayout>
                  <c:x val="-2.7652713450776058E-2"/>
                  <c:y val="-8.570340439493748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{88C143F0-1ECD-4928-BCAE-FE757FFAF644}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A1D-49CB-8254-CCAE8F5C0CB0}"/>
                </c:ext>
              </c:extLst>
            </c:dLbl>
            <c:dLbl>
              <c:idx val="24"/>
              <c:layout>
                <c:manualLayout>
                  <c:x val="-3.1570342725075584E-2"/>
                  <c:y val="-4.726259960394737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{E17869AC-AEF4-425F-A8F0-A8D1E3DDE521}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A1D-49CB-8254-CCAE8F5C0CB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{020DE739-C199-4332-9002-9E709B03E8B4}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A1D-49CB-8254-CCAE8F5C0C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CA1D-49CB-8254-CCAE8F5C0CB0}"/>
            </c:ext>
          </c:extLst>
        </c:ser>
        <c:dLbls>
          <c:showLegendKey val="0"/>
          <c:showVal val="1"/>
          <c:showCatName val="0"/>
          <c:showSerName val="0"/>
          <c:showPercent val="0"/>
          <c:showBubbleSize val="0"/>
        </c:dLbls>
        <c:axId val="84219776"/>
        <c:axId val="84234240"/>
      </c:scatterChart>
      <c:valAx>
        <c:axId val="84219776"/>
        <c:scaling>
          <c:orientation val="maxMin"/>
          <c:max val="13"/>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決算では、公営企業債の元利償還金に対する繰入金が減少したことなどから、実質公債費比率の分子の額は減少した。これは、下水道事業の地方債の償還の財源に充てたと認められる繰入金が減少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近年実施した、耐震性のない公共施設の再編・更新、教育施設や子育て施設の整備等に伴う地方債の償還が今後開始されるため、元利償還金は増加していく見込みである。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減債基金には、満期一括償還方式地方債の償還の財源として積み立てたものがない。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は、令和元年度に比べ、一般会計等に係る地方債の現在高は、和歌山城ホール建設に係る地方債の新規発行や臨時財政対策債の発行等により増加したものの、下水道事業等に係る地方債の現在高の減少により公営企業債等繰入見込額が減少したことや、退職手当負担見込額が減少したことなどにより将来負担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今後は、投資的経費の圧縮を図るとともに、事業の執行に</a:t>
          </a:r>
          <a:r>
            <a:rPr kumimoji="1" lang="ja-JP" altLang="en-US" sz="1400">
              <a:solidFill>
                <a:sysClr val="windowText" lastClr="000000"/>
              </a:solidFill>
              <a:latin typeface="ＭＳ ゴシック" pitchFamily="49" charset="-128"/>
              <a:ea typeface="ＭＳ ゴシック" pitchFamily="49" charset="-128"/>
            </a:rPr>
            <a:t>あたって</a:t>
          </a:r>
          <a:r>
            <a:rPr kumimoji="1" lang="ja-JP" altLang="en-US" sz="1400">
              <a:latin typeface="ＭＳ ゴシック" pitchFamily="49" charset="-128"/>
              <a:ea typeface="ＭＳ ゴシック" pitchFamily="49" charset="-128"/>
            </a:rPr>
            <a:t>は、国や県の助成の活用、有利な地方債の活用により将来負担の縮減に努める。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和歌山県和歌山市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うち、全体の６０％以上を占める財政調整基金の取崩しを行わなかったこと、塚本治雄基金、新型コロナウイルスささえ愛基金を創設し、新たに積立を行ったことなどにより、基金全体として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今後は、大型事業のピークが過ぎることから、基金の取崩額は減少することを見込んでいる。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今後必要となる各施設の老朽化対策や、将来発生するかもしれない南海トラフ地震等に対する防災減災対策など、将来の財政需要を見据え、適切な基金残高を確保するため、健全な財政運営に努める。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塚本治雄基金・・・全ての市民が安心して健康に暮らし、未来に希望を持ち、将来にわたり本市を愛し続けられる施策の推進のため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市有建物災害復旧基金・・・市有建物の災害復旧のため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未来のまちづくり基金・・・未来のまちづくりに必要な公共施設の整備を図るため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がんばれ基金・・・小学校および中学校の児童生徒で交通事故による遺児その他父または母と生計を同じくしていないもの、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ならびに心身障害児の福祉の向上を図るため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新型コロナウイルスささえ愛基金・・新型コロナウイルス感染症対策、影響を受ける子育て世帯等の支援、保健医療の充実のため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塚本治雄基金を令和２年度に創設し、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新型コロナウイルスささえ愛基金を創設し、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基金の目的と残高の状況をみながら管理し、将来の活用に備える。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近年は、実質単年度収支が赤字の状態が続いていたが、本年度は、減収補填債特例分や猶予特例債の皆増、市街地再開発への補助金の減少などにより黒字へと転換した。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そのため令和２年度は、決算剰余金の積立てを行ったものの、収支の状況を勘案し、取崩しを行わなかったことから、残高は増加した。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収支の均衡を図り、概ね標準財政規模の１０％程度を保有したいと考えるが、近年、緊急性の高い事業に積極的に投資したことにより多額の取崩しが続いた影響により、目標を下回っている。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大型事業のピークが過ぎたため、今後は、投資的経費の圧縮を図り、残高が標準財政規模の１０％程度となるように努める。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資金運用による利子の積立により増加している。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資金の効率的な運用を実施するため、市債の償還に必要な財源を確保する。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365,166
361,472
208.85
192,761,156
190,938,462
1,425,343
80,983,257
185,922,696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有形固定資産減価償却率は類似団体より高い水準にあり、また、経年でみると年々上昇している。</a:t>
          </a:r>
        </a:p>
        <a:p>
          <a:r>
            <a:rPr kumimoji="1" lang="ja-JP" altLang="en-US" sz="1100">
              <a:latin typeface="ＭＳ Ｐゴシック" panose="020B0600070205080204" pitchFamily="50" charset="-128"/>
              <a:ea typeface="ＭＳ Ｐゴシック" panose="020B0600070205080204" pitchFamily="50" charset="-128"/>
            </a:rPr>
            <a:t>各施設の老朽化が進んでいるため、公共施設総合管理計画及び各施設の個別施設計画に基づき、中長期的な視点から公共施設の更新、統廃合、長寿命化等を進めていく必要がある。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xdr:cNvSpPr txBox="1"/>
      </xdr:nvSpPr>
      <xdr:spPr>
        <a:xfrm>
          <a:off x="4813300" y="5155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39158</xdr:rowOff>
    </xdr:from>
    <xdr:to>
      <xdr:col>23</xdr:col>
      <xdr:colOff>136525</xdr:colOff>
      <xdr:row>31</xdr:row>
      <xdr:rowOff>140758</xdr:rowOff>
    </xdr:to>
    <xdr:sp macro="" textlink="">
      <xdr:nvSpPr>
        <xdr:cNvPr id="81" name="楕円 80"/>
        <xdr:cNvSpPr/>
      </xdr:nvSpPr>
      <xdr:spPr>
        <a:xfrm>
          <a:off x="4711700" y="53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17585</xdr:rowOff>
    </xdr:from>
    <xdr:ext cx="405111" cy="259045"/>
    <xdr:sp macro="" textlink="">
      <xdr:nvSpPr>
        <xdr:cNvPr id="82" name="有形固定資産減価償却率該当値テキスト"/>
        <xdr:cNvSpPr txBox="1"/>
      </xdr:nvSpPr>
      <xdr:spPr>
        <a:xfrm>
          <a:off x="4813300" y="53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3" name="楕円 82"/>
        <xdr:cNvSpPr/>
      </xdr:nvSpPr>
      <xdr:spPr>
        <a:xfrm>
          <a:off x="4000500" y="53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89958</xdr:rowOff>
    </xdr:to>
    <xdr:cxnSp macro="">
      <xdr:nvCxnSpPr>
        <xdr:cNvPr id="84" name="直線コネクタ 83"/>
        <xdr:cNvCxnSpPr/>
      </xdr:nvCxnSpPr>
      <xdr:spPr>
        <a:xfrm>
          <a:off x="4051300" y="535813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85" name="楕円 84"/>
        <xdr:cNvSpPr/>
      </xdr:nvSpPr>
      <xdr:spPr>
        <a:xfrm>
          <a:off x="3238500" y="53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31</xdr:row>
      <xdr:rowOff>43180</xdr:rowOff>
    </xdr:to>
    <xdr:cxnSp macro="">
      <xdr:nvCxnSpPr>
        <xdr:cNvPr id="86" name="直線コネクタ 85"/>
        <xdr:cNvCxnSpPr/>
      </xdr:nvCxnSpPr>
      <xdr:spPr>
        <a:xfrm>
          <a:off x="3289300" y="5350933"/>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117052</xdr:rowOff>
    </xdr:from>
    <xdr:to>
      <xdr:col>11</xdr:col>
      <xdr:colOff>187325</xdr:colOff>
      <xdr:row>31</xdr:row>
      <xdr:rowOff>47202</xdr:rowOff>
    </xdr:to>
    <xdr:sp macro="" textlink="">
      <xdr:nvSpPr>
        <xdr:cNvPr id="87" name="楕円 86"/>
        <xdr:cNvSpPr/>
      </xdr:nvSpPr>
      <xdr:spPr>
        <a:xfrm>
          <a:off x="2476500" y="526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167852</xdr:rowOff>
    </xdr:from>
    <xdr:to>
      <xdr:col>15</xdr:col>
      <xdr:colOff>136525</xdr:colOff>
      <xdr:row>31</xdr:row>
      <xdr:rowOff>35983</xdr:rowOff>
    </xdr:to>
    <xdr:cxnSp macro="">
      <xdr:nvCxnSpPr>
        <xdr:cNvPr id="88" name="直線コネクタ 87"/>
        <xdr:cNvCxnSpPr/>
      </xdr:nvCxnSpPr>
      <xdr:spPr>
        <a:xfrm>
          <a:off x="2527300" y="531135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77470</xdr:rowOff>
    </xdr:from>
    <xdr:to>
      <xdr:col>7</xdr:col>
      <xdr:colOff>187325</xdr:colOff>
      <xdr:row>31</xdr:row>
      <xdr:rowOff>7620</xdr:rowOff>
    </xdr:to>
    <xdr:sp macro="" textlink="">
      <xdr:nvSpPr>
        <xdr:cNvPr id="89" name="楕円 88"/>
        <xdr:cNvSpPr/>
      </xdr:nvSpPr>
      <xdr:spPr>
        <a:xfrm>
          <a:off x="1714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128270</xdr:rowOff>
    </xdr:from>
    <xdr:to>
      <xdr:col>11</xdr:col>
      <xdr:colOff>136525</xdr:colOff>
      <xdr:row>30</xdr:row>
      <xdr:rowOff>167852</xdr:rowOff>
    </xdr:to>
    <xdr:cxnSp macro="">
      <xdr:nvCxnSpPr>
        <xdr:cNvPr id="90" name="直線コネクタ 89"/>
        <xdr:cNvCxnSpPr/>
      </xdr:nvCxnSpPr>
      <xdr:spPr>
        <a:xfrm>
          <a:off x="1765300" y="527177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xdr:cNvSpPr txBox="1"/>
      </xdr:nvSpPr>
      <xdr:spPr>
        <a:xfrm>
          <a:off x="38360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xdr:cNvSpPr txBox="1"/>
      </xdr:nvSpPr>
      <xdr:spPr>
        <a:xfrm>
          <a:off x="30867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xdr:cNvSpPr txBox="1"/>
      </xdr:nvSpPr>
      <xdr:spPr>
        <a:xfrm>
          <a:off x="1562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85107</xdr:rowOff>
    </xdr:from>
    <xdr:ext cx="405111" cy="259045"/>
    <xdr:sp macro="" textlink="">
      <xdr:nvSpPr>
        <xdr:cNvPr id="95" name="n_1mainValue有形固定資産減価償却率"/>
        <xdr:cNvSpPr txBox="1"/>
      </xdr:nvSpPr>
      <xdr:spPr>
        <a:xfrm>
          <a:off x="3836044"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96" name="n_2mainValue有形固定資産減価償却率"/>
        <xdr:cNvSpPr txBox="1"/>
      </xdr:nvSpPr>
      <xdr:spPr>
        <a:xfrm>
          <a:off x="3086744" y="539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38329</xdr:rowOff>
    </xdr:from>
    <xdr:ext cx="405111" cy="259045"/>
    <xdr:sp macro="" textlink="">
      <xdr:nvSpPr>
        <xdr:cNvPr id="97" name="n_3mainValue有形固定資産減価償却率"/>
        <xdr:cNvSpPr txBox="1"/>
      </xdr:nvSpPr>
      <xdr:spPr>
        <a:xfrm>
          <a:off x="2324744" y="535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170197</xdr:rowOff>
    </xdr:from>
    <xdr:ext cx="405111" cy="259045"/>
    <xdr:sp macro="" textlink="">
      <xdr:nvSpPr>
        <xdr:cNvPr id="98" name="n_4mainValue有形固定資産減価償却率"/>
        <xdr:cNvSpPr txBox="1"/>
      </xdr:nvSpPr>
      <xdr:spPr>
        <a:xfrm>
          <a:off x="15627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[ 1,110.2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全国平均、和歌山県平均及び類似団体平均と比較して非常に高い水準にある。</a:t>
          </a:r>
        </a:p>
        <a:p>
          <a:r>
            <a:rPr kumimoji="1" lang="ja-JP" altLang="en-US" sz="1100">
              <a:latin typeface="ＭＳ Ｐゴシック" panose="020B0600070205080204" pitchFamily="50" charset="-128"/>
              <a:ea typeface="ＭＳ Ｐゴシック" panose="020B0600070205080204" pitchFamily="50" charset="-128"/>
            </a:rPr>
            <a:t>これは、近年、耐震性の乏しい公共施設の再編・更新などの緊急性の高い事業を実施するために多額の地方債を発行したことによる。</a:t>
          </a:r>
        </a:p>
        <a:p>
          <a:r>
            <a:rPr kumimoji="1" lang="ja-JP" altLang="en-US" sz="1100">
              <a:latin typeface="ＭＳ Ｐゴシック" panose="020B0600070205080204" pitchFamily="50" charset="-128"/>
              <a:ea typeface="ＭＳ Ｐゴシック" panose="020B0600070205080204" pitchFamily="50" charset="-128"/>
            </a:rPr>
            <a:t>今後は、普通建設事業費を縮減し、地方債の発行額の抑制を図ることにより、債務償還比率の改善を図る。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13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2509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1747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164281</xdr:rowOff>
    </xdr:from>
    <xdr:to>
      <xdr:col>76</xdr:col>
      <xdr:colOff>73025</xdr:colOff>
      <xdr:row>34</xdr:row>
      <xdr:rowOff>94431</xdr:rowOff>
    </xdr:to>
    <xdr:sp macro="" textlink="">
      <xdr:nvSpPr>
        <xdr:cNvPr id="143" name="楕円 142"/>
        <xdr:cNvSpPr/>
      </xdr:nvSpPr>
      <xdr:spPr>
        <a:xfrm>
          <a:off x="14744700" y="58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142708</xdr:rowOff>
    </xdr:from>
    <xdr:ext cx="560923" cy="259045"/>
    <xdr:sp macro="" textlink="">
      <xdr:nvSpPr>
        <xdr:cNvPr id="144" name="債務償還比率該当値テキスト"/>
        <xdr:cNvSpPr txBox="1"/>
      </xdr:nvSpPr>
      <xdr:spPr>
        <a:xfrm>
          <a:off x="14846300" y="58005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66837</xdr:rowOff>
    </xdr:from>
    <xdr:to>
      <xdr:col>72</xdr:col>
      <xdr:colOff>123825</xdr:colOff>
      <xdr:row>34</xdr:row>
      <xdr:rowOff>168437</xdr:rowOff>
    </xdr:to>
    <xdr:sp macro="" textlink="">
      <xdr:nvSpPr>
        <xdr:cNvPr id="145" name="楕円 144"/>
        <xdr:cNvSpPr/>
      </xdr:nvSpPr>
      <xdr:spPr>
        <a:xfrm>
          <a:off x="14033500" y="58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43631</xdr:rowOff>
    </xdr:from>
    <xdr:to>
      <xdr:col>76</xdr:col>
      <xdr:colOff>22225</xdr:colOff>
      <xdr:row>34</xdr:row>
      <xdr:rowOff>117637</xdr:rowOff>
    </xdr:to>
    <xdr:cxnSp macro="">
      <xdr:nvCxnSpPr>
        <xdr:cNvPr id="146" name="直線コネクタ 145"/>
        <xdr:cNvCxnSpPr/>
      </xdr:nvCxnSpPr>
      <xdr:spPr>
        <a:xfrm flipV="1">
          <a:off x="14084300" y="5872931"/>
          <a:ext cx="711200" cy="7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96753</xdr:rowOff>
    </xdr:from>
    <xdr:to>
      <xdr:col>68</xdr:col>
      <xdr:colOff>123825</xdr:colOff>
      <xdr:row>34</xdr:row>
      <xdr:rowOff>26903</xdr:rowOff>
    </xdr:to>
    <xdr:sp macro="" textlink="">
      <xdr:nvSpPr>
        <xdr:cNvPr id="147" name="楕円 146"/>
        <xdr:cNvSpPr/>
      </xdr:nvSpPr>
      <xdr:spPr>
        <a:xfrm>
          <a:off x="13271500" y="57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147553</xdr:rowOff>
    </xdr:from>
    <xdr:to>
      <xdr:col>72</xdr:col>
      <xdr:colOff>73025</xdr:colOff>
      <xdr:row>34</xdr:row>
      <xdr:rowOff>117637</xdr:rowOff>
    </xdr:to>
    <xdr:cxnSp macro="">
      <xdr:nvCxnSpPr>
        <xdr:cNvPr id="148" name="直線コネクタ 147"/>
        <xdr:cNvCxnSpPr/>
      </xdr:nvCxnSpPr>
      <xdr:spPr>
        <a:xfrm>
          <a:off x="13322300" y="5805403"/>
          <a:ext cx="762000" cy="14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105989</xdr:rowOff>
    </xdr:from>
    <xdr:to>
      <xdr:col>64</xdr:col>
      <xdr:colOff>123825</xdr:colOff>
      <xdr:row>34</xdr:row>
      <xdr:rowOff>36139</xdr:rowOff>
    </xdr:to>
    <xdr:sp macro="" textlink="">
      <xdr:nvSpPr>
        <xdr:cNvPr id="149" name="楕円 148"/>
        <xdr:cNvSpPr/>
      </xdr:nvSpPr>
      <xdr:spPr>
        <a:xfrm>
          <a:off x="12509500" y="57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147553</xdr:rowOff>
    </xdr:from>
    <xdr:to>
      <xdr:col>68</xdr:col>
      <xdr:colOff>73025</xdr:colOff>
      <xdr:row>33</xdr:row>
      <xdr:rowOff>156789</xdr:rowOff>
    </xdr:to>
    <xdr:cxnSp macro="">
      <xdr:nvCxnSpPr>
        <xdr:cNvPr id="150" name="直線コネクタ 149"/>
        <xdr:cNvCxnSpPr/>
      </xdr:nvCxnSpPr>
      <xdr:spPr>
        <a:xfrm flipV="1">
          <a:off x="12560300" y="5805403"/>
          <a:ext cx="762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75692</xdr:rowOff>
    </xdr:from>
    <xdr:to>
      <xdr:col>60</xdr:col>
      <xdr:colOff>123825</xdr:colOff>
      <xdr:row>33</xdr:row>
      <xdr:rowOff>5842</xdr:rowOff>
    </xdr:to>
    <xdr:sp macro="" textlink="">
      <xdr:nvSpPr>
        <xdr:cNvPr id="151" name="楕円 150"/>
        <xdr:cNvSpPr/>
      </xdr:nvSpPr>
      <xdr:spPr>
        <a:xfrm>
          <a:off x="11747500" y="55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126492</xdr:rowOff>
    </xdr:from>
    <xdr:to>
      <xdr:col>64</xdr:col>
      <xdr:colOff>73025</xdr:colOff>
      <xdr:row>33</xdr:row>
      <xdr:rowOff>156789</xdr:rowOff>
    </xdr:to>
    <xdr:cxnSp macro="">
      <xdr:nvCxnSpPr>
        <xdr:cNvPr id="152" name="直線コネクタ 151"/>
        <xdr:cNvCxnSpPr/>
      </xdr:nvCxnSpPr>
      <xdr:spPr>
        <a:xfrm>
          <a:off x="11798300" y="5612892"/>
          <a:ext cx="762000" cy="20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0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xdr:cNvSpPr txBox="1"/>
      </xdr:nvSpPr>
      <xdr:spPr>
        <a:xfrm>
          <a:off x="12325427" y="50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xdr:cNvSpPr txBox="1"/>
      </xdr:nvSpPr>
      <xdr:spPr>
        <a:xfrm>
          <a:off x="11563427" y="50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159564</xdr:rowOff>
    </xdr:from>
    <xdr:ext cx="560923" cy="259045"/>
    <xdr:sp macro="" textlink="">
      <xdr:nvSpPr>
        <xdr:cNvPr id="157" name="n_1mainValue債務償還比率"/>
        <xdr:cNvSpPr txBox="1"/>
      </xdr:nvSpPr>
      <xdr:spPr>
        <a:xfrm>
          <a:off x="13791138" y="59888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18030</xdr:rowOff>
    </xdr:from>
    <xdr:ext cx="560923" cy="259045"/>
    <xdr:sp macro="" textlink="">
      <xdr:nvSpPr>
        <xdr:cNvPr id="158" name="n_2mainValue債務償還比率"/>
        <xdr:cNvSpPr txBox="1"/>
      </xdr:nvSpPr>
      <xdr:spPr>
        <a:xfrm>
          <a:off x="13041838" y="58473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27266</xdr:rowOff>
    </xdr:from>
    <xdr:ext cx="560923" cy="259045"/>
    <xdr:sp macro="" textlink="">
      <xdr:nvSpPr>
        <xdr:cNvPr id="159" name="n_3mainValue債務償還比率"/>
        <xdr:cNvSpPr txBox="1"/>
      </xdr:nvSpPr>
      <xdr:spPr>
        <a:xfrm>
          <a:off x="12279838" y="58565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168419</xdr:rowOff>
    </xdr:from>
    <xdr:ext cx="469744" cy="259045"/>
    <xdr:sp macro="" textlink="">
      <xdr:nvSpPr>
        <xdr:cNvPr id="160" name="n_4mainValue債務償還比率"/>
        <xdr:cNvSpPr txBox="1"/>
      </xdr:nvSpPr>
      <xdr:spPr>
        <a:xfrm>
          <a:off x="11563427" y="565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365,166
361,472
208.85
192,761,156
190,938,462
1,425,343
80,983,257
185,922,696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3" name="楕円 72"/>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4" name="【道路】&#10;有形固定資産減価償却率該当値テキスト"/>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5" name="楕円 74"/>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125730</xdr:rowOff>
    </xdr:to>
    <xdr:cxnSp macro="">
      <xdr:nvCxnSpPr>
        <xdr:cNvPr id="76" name="直線コネクタ 75"/>
        <xdr:cNvCxnSpPr/>
      </xdr:nvCxnSpPr>
      <xdr:spPr>
        <a:xfrm>
          <a:off x="3797300" y="6438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77" name="楕円 76"/>
        <xdr:cNvSpPr/>
      </xdr:nvSpPr>
      <xdr:spPr>
        <a:xfrm>
          <a:off x="2857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60960</xdr:rowOff>
    </xdr:from>
    <xdr:to>
      <xdr:col>19</xdr:col>
      <xdr:colOff>177800</xdr:colOff>
      <xdr:row>37</xdr:row>
      <xdr:rowOff>95250</xdr:rowOff>
    </xdr:to>
    <xdr:cxnSp macro="">
      <xdr:nvCxnSpPr>
        <xdr:cNvPr id="78" name="直線コネクタ 77"/>
        <xdr:cNvCxnSpPr/>
      </xdr:nvCxnSpPr>
      <xdr:spPr>
        <a:xfrm>
          <a:off x="2908300" y="6404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145415</xdr:rowOff>
    </xdr:from>
    <xdr:to>
      <xdr:col>10</xdr:col>
      <xdr:colOff>165100</xdr:colOff>
      <xdr:row>37</xdr:row>
      <xdr:rowOff>75565</xdr:rowOff>
    </xdr:to>
    <xdr:sp macro="" textlink="">
      <xdr:nvSpPr>
        <xdr:cNvPr id="79" name="楕円 78"/>
        <xdr:cNvSpPr/>
      </xdr:nvSpPr>
      <xdr:spPr>
        <a:xfrm>
          <a:off x="196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24765</xdr:rowOff>
    </xdr:from>
    <xdr:to>
      <xdr:col>15</xdr:col>
      <xdr:colOff>50800</xdr:colOff>
      <xdr:row>37</xdr:row>
      <xdr:rowOff>60960</xdr:rowOff>
    </xdr:to>
    <xdr:cxnSp macro="">
      <xdr:nvCxnSpPr>
        <xdr:cNvPr id="80" name="直線コネクタ 79"/>
        <xdr:cNvCxnSpPr/>
      </xdr:nvCxnSpPr>
      <xdr:spPr>
        <a:xfrm>
          <a:off x="2019300" y="6368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114935</xdr:rowOff>
    </xdr:from>
    <xdr:to>
      <xdr:col>6</xdr:col>
      <xdr:colOff>38100</xdr:colOff>
      <xdr:row>37</xdr:row>
      <xdr:rowOff>45085</xdr:rowOff>
    </xdr:to>
    <xdr:sp macro="" textlink="">
      <xdr:nvSpPr>
        <xdr:cNvPr id="81" name="楕円 80"/>
        <xdr:cNvSpPr/>
      </xdr:nvSpPr>
      <xdr:spPr>
        <a:xfrm>
          <a:off x="1079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165735</xdr:rowOff>
    </xdr:from>
    <xdr:to>
      <xdr:col>10</xdr:col>
      <xdr:colOff>114300</xdr:colOff>
      <xdr:row>37</xdr:row>
      <xdr:rowOff>24765</xdr:rowOff>
    </xdr:to>
    <xdr:cxnSp macro="">
      <xdr:nvCxnSpPr>
        <xdr:cNvPr id="82" name="直線コネクタ 81"/>
        <xdr:cNvCxnSpPr/>
      </xdr:nvCxnSpPr>
      <xdr:spPr>
        <a:xfrm>
          <a:off x="1130300" y="63379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162577</xdr:rowOff>
    </xdr:from>
    <xdr:ext cx="405111" cy="259045"/>
    <xdr:sp macro="" textlink="">
      <xdr:nvSpPr>
        <xdr:cNvPr id="87" name="n_1mainValue【道路】&#10;有形固定資産減価償却率"/>
        <xdr:cNvSpPr txBox="1"/>
      </xdr:nvSpPr>
      <xdr:spPr>
        <a:xfrm>
          <a:off x="3582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8" name="n_2mainValue【道路】&#10;有形固定資産減価償却率"/>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92092</xdr:rowOff>
    </xdr:from>
    <xdr:ext cx="405111" cy="259045"/>
    <xdr:sp macro="" textlink="">
      <xdr:nvSpPr>
        <xdr:cNvPr id="89" name="n_3mainValue【道路】&#10;有形固定資産減価償却率"/>
        <xdr:cNvSpPr txBox="1"/>
      </xdr:nvSpPr>
      <xdr:spPr>
        <a:xfrm>
          <a:off x="1816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90" name="n_4main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xdr:rowOff>
    </xdr:from>
    <xdr:to>
      <xdr:col>54</xdr:col>
      <xdr:colOff>189865</xdr:colOff>
      <xdr:row>41</xdr:row>
      <xdr:rowOff>78120</xdr:rowOff>
    </xdr:to>
    <xdr:cxnSp macro="">
      <xdr:nvCxnSpPr>
        <xdr:cNvPr id="112" name="直線コネクタ 111"/>
        <xdr:cNvCxnSpPr/>
      </xdr:nvCxnSpPr>
      <xdr:spPr>
        <a:xfrm flipV="1">
          <a:off x="10476865" y="5832348"/>
          <a:ext cx="0" cy="1275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81947</xdr:rowOff>
    </xdr:from>
    <xdr:ext cx="469744" cy="259045"/>
    <xdr:sp macro="" textlink="">
      <xdr:nvSpPr>
        <xdr:cNvPr id="113" name="【道路】&#10;一人当たり延長最小値テキスト"/>
        <xdr:cNvSpPr txBox="1"/>
      </xdr:nvSpPr>
      <xdr:spPr>
        <a:xfrm>
          <a:off x="10515600" y="711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78120</xdr:rowOff>
    </xdr:from>
    <xdr:to>
      <xdr:col>55</xdr:col>
      <xdr:colOff>88900</xdr:colOff>
      <xdr:row>41</xdr:row>
      <xdr:rowOff>78120</xdr:rowOff>
    </xdr:to>
    <xdr:cxnSp macro="">
      <xdr:nvCxnSpPr>
        <xdr:cNvPr id="114" name="直線コネクタ 113"/>
        <xdr:cNvCxnSpPr/>
      </xdr:nvCxnSpPr>
      <xdr:spPr>
        <a:xfrm>
          <a:off x="10388600" y="710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121175</xdr:rowOff>
    </xdr:from>
    <xdr:ext cx="534377" cy="259045"/>
    <xdr:sp macro="" textlink="">
      <xdr:nvSpPr>
        <xdr:cNvPr id="115" name="【道路】&#10;一人当たり延長最大値テキスト"/>
        <xdr:cNvSpPr txBox="1"/>
      </xdr:nvSpPr>
      <xdr:spPr>
        <a:xfrm>
          <a:off x="10515600" y="56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xdr:rowOff>
    </xdr:from>
    <xdr:to>
      <xdr:col>55</xdr:col>
      <xdr:colOff>88900</xdr:colOff>
      <xdr:row>34</xdr:row>
      <xdr:rowOff>3048</xdr:rowOff>
    </xdr:to>
    <xdr:cxnSp macro="">
      <xdr:nvCxnSpPr>
        <xdr:cNvPr id="116" name="直線コネクタ 115"/>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94454</xdr:rowOff>
    </xdr:from>
    <xdr:ext cx="469744" cy="259045"/>
    <xdr:sp macro="" textlink="">
      <xdr:nvSpPr>
        <xdr:cNvPr id="117" name="【道路】&#10;一人当たり延長平均値テキスト"/>
        <xdr:cNvSpPr txBox="1"/>
      </xdr:nvSpPr>
      <xdr:spPr>
        <a:xfrm>
          <a:off x="10515600" y="6438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71577</xdr:rowOff>
    </xdr:from>
    <xdr:to>
      <xdr:col>55</xdr:col>
      <xdr:colOff>50800</xdr:colOff>
      <xdr:row>39</xdr:row>
      <xdr:rowOff>1727</xdr:rowOff>
    </xdr:to>
    <xdr:sp macro="" textlink="">
      <xdr:nvSpPr>
        <xdr:cNvPr id="118" name="フローチャート: 判断 117"/>
        <xdr:cNvSpPr/>
      </xdr:nvSpPr>
      <xdr:spPr>
        <a:xfrm>
          <a:off x="10426700" y="658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71120</xdr:rowOff>
    </xdr:from>
    <xdr:to>
      <xdr:col>50</xdr:col>
      <xdr:colOff>165100</xdr:colOff>
      <xdr:row>39</xdr:row>
      <xdr:rowOff>1270</xdr:rowOff>
    </xdr:to>
    <xdr:sp macro="" textlink="">
      <xdr:nvSpPr>
        <xdr:cNvPr id="119" name="フローチャート: 判断 118"/>
        <xdr:cNvSpPr/>
      </xdr:nvSpPr>
      <xdr:spPr>
        <a:xfrm>
          <a:off x="958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74412</xdr:rowOff>
    </xdr:from>
    <xdr:to>
      <xdr:col>46</xdr:col>
      <xdr:colOff>38100</xdr:colOff>
      <xdr:row>39</xdr:row>
      <xdr:rowOff>4562</xdr:rowOff>
    </xdr:to>
    <xdr:sp macro="" textlink="">
      <xdr:nvSpPr>
        <xdr:cNvPr id="120" name="フローチャート: 判断 119"/>
        <xdr:cNvSpPr/>
      </xdr:nvSpPr>
      <xdr:spPr>
        <a:xfrm>
          <a:off x="8699500" y="65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59324</xdr:rowOff>
    </xdr:from>
    <xdr:to>
      <xdr:col>41</xdr:col>
      <xdr:colOff>101600</xdr:colOff>
      <xdr:row>38</xdr:row>
      <xdr:rowOff>160924</xdr:rowOff>
    </xdr:to>
    <xdr:sp macro="" textlink="">
      <xdr:nvSpPr>
        <xdr:cNvPr id="121" name="フローチャート: 判断 120"/>
        <xdr:cNvSpPr/>
      </xdr:nvSpPr>
      <xdr:spPr>
        <a:xfrm>
          <a:off x="7810500" y="657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90597</xdr:rowOff>
    </xdr:from>
    <xdr:to>
      <xdr:col>36</xdr:col>
      <xdr:colOff>165100</xdr:colOff>
      <xdr:row>39</xdr:row>
      <xdr:rowOff>20747</xdr:rowOff>
    </xdr:to>
    <xdr:sp macro="" textlink="">
      <xdr:nvSpPr>
        <xdr:cNvPr id="122" name="フローチャート: 判断 121"/>
        <xdr:cNvSpPr/>
      </xdr:nvSpPr>
      <xdr:spPr>
        <a:xfrm>
          <a:off x="6921500" y="660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99466</xdr:rowOff>
    </xdr:from>
    <xdr:to>
      <xdr:col>55</xdr:col>
      <xdr:colOff>50800</xdr:colOff>
      <xdr:row>40</xdr:row>
      <xdr:rowOff>29616</xdr:rowOff>
    </xdr:to>
    <xdr:sp macro="" textlink="">
      <xdr:nvSpPr>
        <xdr:cNvPr id="128" name="楕円 127"/>
        <xdr:cNvSpPr/>
      </xdr:nvSpPr>
      <xdr:spPr>
        <a:xfrm>
          <a:off x="10426700" y="67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77893</xdr:rowOff>
    </xdr:from>
    <xdr:ext cx="469744" cy="259045"/>
    <xdr:sp macro="" textlink="">
      <xdr:nvSpPr>
        <xdr:cNvPr id="129" name="【道路】&#10;一人当たり延長該当値テキスト"/>
        <xdr:cNvSpPr txBox="1"/>
      </xdr:nvSpPr>
      <xdr:spPr>
        <a:xfrm>
          <a:off x="10515600" y="67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105593</xdr:rowOff>
    </xdr:from>
    <xdr:to>
      <xdr:col>50</xdr:col>
      <xdr:colOff>165100</xdr:colOff>
      <xdr:row>40</xdr:row>
      <xdr:rowOff>35743</xdr:rowOff>
    </xdr:to>
    <xdr:sp macro="" textlink="">
      <xdr:nvSpPr>
        <xdr:cNvPr id="130" name="楕円 129"/>
        <xdr:cNvSpPr/>
      </xdr:nvSpPr>
      <xdr:spPr>
        <a:xfrm>
          <a:off x="9588500" y="67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150266</xdr:rowOff>
    </xdr:from>
    <xdr:to>
      <xdr:col>55</xdr:col>
      <xdr:colOff>0</xdr:colOff>
      <xdr:row>39</xdr:row>
      <xdr:rowOff>156393</xdr:rowOff>
    </xdr:to>
    <xdr:cxnSp macro="">
      <xdr:nvCxnSpPr>
        <xdr:cNvPr id="131" name="直線コネクタ 130"/>
        <xdr:cNvCxnSpPr/>
      </xdr:nvCxnSpPr>
      <xdr:spPr>
        <a:xfrm flipV="1">
          <a:off x="9639300" y="6836816"/>
          <a:ext cx="8382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109251</xdr:rowOff>
    </xdr:from>
    <xdr:to>
      <xdr:col>46</xdr:col>
      <xdr:colOff>38100</xdr:colOff>
      <xdr:row>40</xdr:row>
      <xdr:rowOff>39401</xdr:rowOff>
    </xdr:to>
    <xdr:sp macro="" textlink="">
      <xdr:nvSpPr>
        <xdr:cNvPr id="132" name="楕円 131"/>
        <xdr:cNvSpPr/>
      </xdr:nvSpPr>
      <xdr:spPr>
        <a:xfrm>
          <a:off x="8699500" y="67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156393</xdr:rowOff>
    </xdr:from>
    <xdr:to>
      <xdr:col>50</xdr:col>
      <xdr:colOff>114300</xdr:colOff>
      <xdr:row>39</xdr:row>
      <xdr:rowOff>160051</xdr:rowOff>
    </xdr:to>
    <xdr:cxnSp macro="">
      <xdr:nvCxnSpPr>
        <xdr:cNvPr id="133" name="直線コネクタ 132"/>
        <xdr:cNvCxnSpPr/>
      </xdr:nvCxnSpPr>
      <xdr:spPr>
        <a:xfrm flipV="1">
          <a:off x="8750300" y="684294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143449</xdr:rowOff>
    </xdr:from>
    <xdr:to>
      <xdr:col>41</xdr:col>
      <xdr:colOff>101600</xdr:colOff>
      <xdr:row>33</xdr:row>
      <xdr:rowOff>73599</xdr:rowOff>
    </xdr:to>
    <xdr:sp macro="" textlink="">
      <xdr:nvSpPr>
        <xdr:cNvPr id="134" name="楕円 133"/>
        <xdr:cNvSpPr/>
      </xdr:nvSpPr>
      <xdr:spPr>
        <a:xfrm>
          <a:off x="7810500" y="562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22799</xdr:rowOff>
    </xdr:from>
    <xdr:to>
      <xdr:col>45</xdr:col>
      <xdr:colOff>177800</xdr:colOff>
      <xdr:row>39</xdr:row>
      <xdr:rowOff>160051</xdr:rowOff>
    </xdr:to>
    <xdr:cxnSp macro="">
      <xdr:nvCxnSpPr>
        <xdr:cNvPr id="135" name="直線コネクタ 134"/>
        <xdr:cNvCxnSpPr/>
      </xdr:nvCxnSpPr>
      <xdr:spPr>
        <a:xfrm>
          <a:off x="7861300" y="5680649"/>
          <a:ext cx="889000" cy="116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151953</xdr:rowOff>
    </xdr:from>
    <xdr:to>
      <xdr:col>36</xdr:col>
      <xdr:colOff>165100</xdr:colOff>
      <xdr:row>40</xdr:row>
      <xdr:rowOff>82103</xdr:rowOff>
    </xdr:to>
    <xdr:sp macro="" textlink="">
      <xdr:nvSpPr>
        <xdr:cNvPr id="136" name="楕円 135"/>
        <xdr:cNvSpPr/>
      </xdr:nvSpPr>
      <xdr:spPr>
        <a:xfrm>
          <a:off x="6921500" y="683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22799</xdr:rowOff>
    </xdr:from>
    <xdr:to>
      <xdr:col>41</xdr:col>
      <xdr:colOff>50800</xdr:colOff>
      <xdr:row>40</xdr:row>
      <xdr:rowOff>31303</xdr:rowOff>
    </xdr:to>
    <xdr:cxnSp macro="">
      <xdr:nvCxnSpPr>
        <xdr:cNvPr id="137" name="直線コネクタ 136"/>
        <xdr:cNvCxnSpPr/>
      </xdr:nvCxnSpPr>
      <xdr:spPr>
        <a:xfrm flipV="1">
          <a:off x="6972300" y="5680649"/>
          <a:ext cx="889000" cy="120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17797</xdr:rowOff>
    </xdr:from>
    <xdr:ext cx="469744" cy="259045"/>
    <xdr:sp macro="" textlink="">
      <xdr:nvSpPr>
        <xdr:cNvPr id="138" name="n_1aveValue【道路】&#10;一人当たり延長"/>
        <xdr:cNvSpPr txBox="1"/>
      </xdr:nvSpPr>
      <xdr:spPr>
        <a:xfrm>
          <a:off x="9391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21089</xdr:rowOff>
    </xdr:from>
    <xdr:ext cx="469744" cy="259045"/>
    <xdr:sp macro="" textlink="">
      <xdr:nvSpPr>
        <xdr:cNvPr id="139" name="n_2aveValue【道路】&#10;一人当たり延長"/>
        <xdr:cNvSpPr txBox="1"/>
      </xdr:nvSpPr>
      <xdr:spPr>
        <a:xfrm>
          <a:off x="8515427" y="636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152051</xdr:rowOff>
    </xdr:from>
    <xdr:ext cx="469744" cy="259045"/>
    <xdr:sp macro="" textlink="">
      <xdr:nvSpPr>
        <xdr:cNvPr id="140" name="n_3aveValue【道路】&#10;一人当たり延長"/>
        <xdr:cNvSpPr txBox="1"/>
      </xdr:nvSpPr>
      <xdr:spPr>
        <a:xfrm>
          <a:off x="7626427" y="666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37274</xdr:rowOff>
    </xdr:from>
    <xdr:ext cx="469744" cy="259045"/>
    <xdr:sp macro="" textlink="">
      <xdr:nvSpPr>
        <xdr:cNvPr id="141" name="n_4aveValue【道路】&#10;一人当たり延長"/>
        <xdr:cNvSpPr txBox="1"/>
      </xdr:nvSpPr>
      <xdr:spPr>
        <a:xfrm>
          <a:off x="6737427" y="638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26870</xdr:rowOff>
    </xdr:from>
    <xdr:ext cx="469744" cy="259045"/>
    <xdr:sp macro="" textlink="">
      <xdr:nvSpPr>
        <xdr:cNvPr id="142" name="n_1mainValue【道路】&#10;一人当たり延長"/>
        <xdr:cNvSpPr txBox="1"/>
      </xdr:nvSpPr>
      <xdr:spPr>
        <a:xfrm>
          <a:off x="9391727" y="688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30528</xdr:rowOff>
    </xdr:from>
    <xdr:ext cx="469744" cy="259045"/>
    <xdr:sp macro="" textlink="">
      <xdr:nvSpPr>
        <xdr:cNvPr id="143" name="n_2mainValue【道路】&#10;一人当たり延長"/>
        <xdr:cNvSpPr txBox="1"/>
      </xdr:nvSpPr>
      <xdr:spPr>
        <a:xfrm>
          <a:off x="8515427" y="68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31</xdr:row>
      <xdr:rowOff>90126</xdr:rowOff>
    </xdr:from>
    <xdr:ext cx="534377" cy="259045"/>
    <xdr:sp macro="" textlink="">
      <xdr:nvSpPr>
        <xdr:cNvPr id="144" name="n_3mainValue【道路】&#10;一人当たり延長"/>
        <xdr:cNvSpPr txBox="1"/>
      </xdr:nvSpPr>
      <xdr:spPr>
        <a:xfrm>
          <a:off x="7594111" y="540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73230</xdr:rowOff>
    </xdr:from>
    <xdr:ext cx="469744" cy="259045"/>
    <xdr:sp macro="" textlink="">
      <xdr:nvSpPr>
        <xdr:cNvPr id="145" name="n_4mainValue【道路】&#10;一人当たり延長"/>
        <xdr:cNvSpPr txBox="1"/>
      </xdr:nvSpPr>
      <xdr:spPr>
        <a:xfrm>
          <a:off x="6737427" y="693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1" name="直線コネクタ 170"/>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2"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3" name="直線コネクタ 172"/>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4"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5" name="直線コネクタ 174"/>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76"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77" name="フローチャート: 判断 176"/>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78" name="フローチャート: 判断 177"/>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79" name="フローチャート: 判断 178"/>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0" name="フローチャート: 判断 179"/>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1" name="フローチャート: 判断 180"/>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27577</xdr:rowOff>
    </xdr:from>
    <xdr:to>
      <xdr:col>24</xdr:col>
      <xdr:colOff>114300</xdr:colOff>
      <xdr:row>62</xdr:row>
      <xdr:rowOff>129177</xdr:rowOff>
    </xdr:to>
    <xdr:sp macro="" textlink="">
      <xdr:nvSpPr>
        <xdr:cNvPr id="187" name="楕円 186"/>
        <xdr:cNvSpPr/>
      </xdr:nvSpPr>
      <xdr:spPr>
        <a:xfrm>
          <a:off x="45847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6004</xdr:rowOff>
    </xdr:from>
    <xdr:ext cx="405111" cy="259045"/>
    <xdr:sp macro="" textlink="">
      <xdr:nvSpPr>
        <xdr:cNvPr id="188" name="【橋りょう・トンネル】&#10;有形固定資産減価償却率該当値テキスト"/>
        <xdr:cNvSpPr txBox="1"/>
      </xdr:nvSpPr>
      <xdr:spPr>
        <a:xfrm>
          <a:off x="4673600"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89" name="楕円 188"/>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78377</xdr:rowOff>
    </xdr:to>
    <xdr:cxnSp macro="">
      <xdr:nvCxnSpPr>
        <xdr:cNvPr id="190" name="直線コネクタ 189"/>
        <xdr:cNvCxnSpPr/>
      </xdr:nvCxnSpPr>
      <xdr:spPr>
        <a:xfrm>
          <a:off x="3797300" y="1068705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150041</xdr:rowOff>
    </xdr:from>
    <xdr:to>
      <xdr:col>15</xdr:col>
      <xdr:colOff>101600</xdr:colOff>
      <xdr:row>62</xdr:row>
      <xdr:rowOff>80191</xdr:rowOff>
    </xdr:to>
    <xdr:sp macro="" textlink="">
      <xdr:nvSpPr>
        <xdr:cNvPr id="191" name="楕円 190"/>
        <xdr:cNvSpPr/>
      </xdr:nvSpPr>
      <xdr:spPr>
        <a:xfrm>
          <a:off x="2857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29391</xdr:rowOff>
    </xdr:from>
    <xdr:to>
      <xdr:col>19</xdr:col>
      <xdr:colOff>177800</xdr:colOff>
      <xdr:row>62</xdr:row>
      <xdr:rowOff>57150</xdr:rowOff>
    </xdr:to>
    <xdr:cxnSp macro="">
      <xdr:nvCxnSpPr>
        <xdr:cNvPr id="192" name="直線コネクタ 191"/>
        <xdr:cNvCxnSpPr/>
      </xdr:nvCxnSpPr>
      <xdr:spPr>
        <a:xfrm>
          <a:off x="2908300" y="106592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127181</xdr:rowOff>
    </xdr:from>
    <xdr:to>
      <xdr:col>10</xdr:col>
      <xdr:colOff>165100</xdr:colOff>
      <xdr:row>62</xdr:row>
      <xdr:rowOff>57331</xdr:rowOff>
    </xdr:to>
    <xdr:sp macro="" textlink="">
      <xdr:nvSpPr>
        <xdr:cNvPr id="193" name="楕円 192"/>
        <xdr:cNvSpPr/>
      </xdr:nvSpPr>
      <xdr:spPr>
        <a:xfrm>
          <a:off x="1968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6531</xdr:rowOff>
    </xdr:from>
    <xdr:to>
      <xdr:col>15</xdr:col>
      <xdr:colOff>50800</xdr:colOff>
      <xdr:row>62</xdr:row>
      <xdr:rowOff>29391</xdr:rowOff>
    </xdr:to>
    <xdr:cxnSp macro="">
      <xdr:nvCxnSpPr>
        <xdr:cNvPr id="194" name="直線コネクタ 193"/>
        <xdr:cNvCxnSpPr/>
      </xdr:nvCxnSpPr>
      <xdr:spPr>
        <a:xfrm>
          <a:off x="2019300" y="106364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34109</xdr:rowOff>
    </xdr:from>
    <xdr:to>
      <xdr:col>6</xdr:col>
      <xdr:colOff>38100</xdr:colOff>
      <xdr:row>61</xdr:row>
      <xdr:rowOff>135709</xdr:rowOff>
    </xdr:to>
    <xdr:sp macro="" textlink="">
      <xdr:nvSpPr>
        <xdr:cNvPr id="195" name="楕円 194"/>
        <xdr:cNvSpPr/>
      </xdr:nvSpPr>
      <xdr:spPr>
        <a:xfrm>
          <a:off x="1079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84909</xdr:rowOff>
    </xdr:from>
    <xdr:to>
      <xdr:col>10</xdr:col>
      <xdr:colOff>114300</xdr:colOff>
      <xdr:row>62</xdr:row>
      <xdr:rowOff>6531</xdr:rowOff>
    </xdr:to>
    <xdr:cxnSp macro="">
      <xdr:nvCxnSpPr>
        <xdr:cNvPr id="196" name="直線コネクタ 195"/>
        <xdr:cNvCxnSpPr/>
      </xdr:nvCxnSpPr>
      <xdr:spPr>
        <a:xfrm>
          <a:off x="1130300" y="10543359"/>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197" name="n_1aveValue【橋りょう・トンネル】&#10;有形固定資産減価償却率"/>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198" name="n_2aveValue【橋りょう・トンネル】&#10;有形固定資産減価償却率"/>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199" name="n_3aveValue【橋りょう・トンネル】&#10;有形固定資産減価償却率"/>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0" name="n_4aveValue【橋りょう・トンネル】&#10;有形固定資産減価償却率"/>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201" name="n_1mainValue【橋りょう・トンネル】&#10;有形固定資産減価償却率"/>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71318</xdr:rowOff>
    </xdr:from>
    <xdr:ext cx="405111" cy="259045"/>
    <xdr:sp macro="" textlink="">
      <xdr:nvSpPr>
        <xdr:cNvPr id="202" name="n_2mainValue【橋りょう・トンネル】&#10;有形固定資産減価償却率"/>
        <xdr:cNvSpPr txBox="1"/>
      </xdr:nvSpPr>
      <xdr:spPr>
        <a:xfrm>
          <a:off x="2705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48458</xdr:rowOff>
    </xdr:from>
    <xdr:ext cx="405111" cy="259045"/>
    <xdr:sp macro="" textlink="">
      <xdr:nvSpPr>
        <xdr:cNvPr id="203" name="n_3mainValue【橋りょう・トンネル】&#10;有形固定資産減価償却率"/>
        <xdr:cNvSpPr txBox="1"/>
      </xdr:nvSpPr>
      <xdr:spPr>
        <a:xfrm>
          <a:off x="1816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204" name="n_4mainValue【橋りょう・トンネル】&#10;有形固定資産減価償却率"/>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28" name="直線コネクタ 227"/>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29"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0" name="直線コネクタ 229"/>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1"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2" name="直線コネクタ 231"/>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3"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4" name="フローチャート: 判断 233"/>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5" name="フローチャート: 判断 234"/>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36" name="フローチャート: 判断 235"/>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37" name="フローチャート: 判断 236"/>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38" name="フローチャート: 判断 237"/>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16363</xdr:rowOff>
    </xdr:from>
    <xdr:to>
      <xdr:col>55</xdr:col>
      <xdr:colOff>50800</xdr:colOff>
      <xdr:row>62</xdr:row>
      <xdr:rowOff>117963</xdr:rowOff>
    </xdr:to>
    <xdr:sp macro="" textlink="">
      <xdr:nvSpPr>
        <xdr:cNvPr id="244" name="楕円 243"/>
        <xdr:cNvSpPr/>
      </xdr:nvSpPr>
      <xdr:spPr>
        <a:xfrm>
          <a:off x="10426700" y="106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166240</xdr:rowOff>
    </xdr:from>
    <xdr:ext cx="534377" cy="259045"/>
    <xdr:sp macro="" textlink="">
      <xdr:nvSpPr>
        <xdr:cNvPr id="245" name="【橋りょう・トンネル】&#10;一人当たり有形固定資産（償却資産）額該当値テキスト"/>
        <xdr:cNvSpPr txBox="1"/>
      </xdr:nvSpPr>
      <xdr:spPr>
        <a:xfrm>
          <a:off x="10515600" y="1062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19601</xdr:rowOff>
    </xdr:from>
    <xdr:to>
      <xdr:col>50</xdr:col>
      <xdr:colOff>165100</xdr:colOff>
      <xdr:row>62</xdr:row>
      <xdr:rowOff>121201</xdr:rowOff>
    </xdr:to>
    <xdr:sp macro="" textlink="">
      <xdr:nvSpPr>
        <xdr:cNvPr id="246" name="楕円 245"/>
        <xdr:cNvSpPr/>
      </xdr:nvSpPr>
      <xdr:spPr>
        <a:xfrm>
          <a:off x="9588500" y="106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67163</xdr:rowOff>
    </xdr:from>
    <xdr:to>
      <xdr:col>55</xdr:col>
      <xdr:colOff>0</xdr:colOff>
      <xdr:row>62</xdr:row>
      <xdr:rowOff>70401</xdr:rowOff>
    </xdr:to>
    <xdr:cxnSp macro="">
      <xdr:nvCxnSpPr>
        <xdr:cNvPr id="247" name="直線コネクタ 246"/>
        <xdr:cNvCxnSpPr/>
      </xdr:nvCxnSpPr>
      <xdr:spPr>
        <a:xfrm flipV="1">
          <a:off x="9639300" y="10697063"/>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21411</xdr:rowOff>
    </xdr:from>
    <xdr:to>
      <xdr:col>46</xdr:col>
      <xdr:colOff>38100</xdr:colOff>
      <xdr:row>62</xdr:row>
      <xdr:rowOff>123011</xdr:rowOff>
    </xdr:to>
    <xdr:sp macro="" textlink="">
      <xdr:nvSpPr>
        <xdr:cNvPr id="248" name="楕円 247"/>
        <xdr:cNvSpPr/>
      </xdr:nvSpPr>
      <xdr:spPr>
        <a:xfrm>
          <a:off x="8699500" y="106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70401</xdr:rowOff>
    </xdr:from>
    <xdr:to>
      <xdr:col>50</xdr:col>
      <xdr:colOff>114300</xdr:colOff>
      <xdr:row>62</xdr:row>
      <xdr:rowOff>72211</xdr:rowOff>
    </xdr:to>
    <xdr:cxnSp macro="">
      <xdr:nvCxnSpPr>
        <xdr:cNvPr id="249" name="直線コネクタ 248"/>
        <xdr:cNvCxnSpPr/>
      </xdr:nvCxnSpPr>
      <xdr:spPr>
        <a:xfrm flipV="1">
          <a:off x="8750300" y="10700301"/>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24623</xdr:rowOff>
    </xdr:from>
    <xdr:to>
      <xdr:col>41</xdr:col>
      <xdr:colOff>101600</xdr:colOff>
      <xdr:row>62</xdr:row>
      <xdr:rowOff>126223</xdr:rowOff>
    </xdr:to>
    <xdr:sp macro="" textlink="">
      <xdr:nvSpPr>
        <xdr:cNvPr id="250" name="楕円 249"/>
        <xdr:cNvSpPr/>
      </xdr:nvSpPr>
      <xdr:spPr>
        <a:xfrm>
          <a:off x="7810500" y="1065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72211</xdr:rowOff>
    </xdr:from>
    <xdr:to>
      <xdr:col>45</xdr:col>
      <xdr:colOff>177800</xdr:colOff>
      <xdr:row>62</xdr:row>
      <xdr:rowOff>75423</xdr:rowOff>
    </xdr:to>
    <xdr:cxnSp macro="">
      <xdr:nvCxnSpPr>
        <xdr:cNvPr id="251" name="直線コネクタ 250"/>
        <xdr:cNvCxnSpPr/>
      </xdr:nvCxnSpPr>
      <xdr:spPr>
        <a:xfrm flipV="1">
          <a:off x="7861300" y="10702111"/>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116444</xdr:rowOff>
    </xdr:from>
    <xdr:to>
      <xdr:col>36</xdr:col>
      <xdr:colOff>165100</xdr:colOff>
      <xdr:row>63</xdr:row>
      <xdr:rowOff>46594</xdr:rowOff>
    </xdr:to>
    <xdr:sp macro="" textlink="">
      <xdr:nvSpPr>
        <xdr:cNvPr id="252" name="楕円 251"/>
        <xdr:cNvSpPr/>
      </xdr:nvSpPr>
      <xdr:spPr>
        <a:xfrm>
          <a:off x="6921500" y="107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75423</xdr:rowOff>
    </xdr:from>
    <xdr:to>
      <xdr:col>41</xdr:col>
      <xdr:colOff>50800</xdr:colOff>
      <xdr:row>62</xdr:row>
      <xdr:rowOff>167244</xdr:rowOff>
    </xdr:to>
    <xdr:cxnSp macro="">
      <xdr:nvCxnSpPr>
        <xdr:cNvPr id="253" name="直線コネクタ 252"/>
        <xdr:cNvCxnSpPr/>
      </xdr:nvCxnSpPr>
      <xdr:spPr>
        <a:xfrm flipV="1">
          <a:off x="6972300" y="10705323"/>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4"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5"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56" name="n_3aveValue【橋りょう・トンネル】&#10;一人当たり有形固定資産（償却資産）額"/>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57" name="n_4aveValue【橋りょう・トンネル】&#10;一人当たり有形固定資産（償却資産）額"/>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112328</xdr:rowOff>
    </xdr:from>
    <xdr:ext cx="534377" cy="259045"/>
    <xdr:sp macro="" textlink="">
      <xdr:nvSpPr>
        <xdr:cNvPr id="258" name="n_1mainValue【橋りょう・トンネル】&#10;一人当たり有形固定資産（償却資産）額"/>
        <xdr:cNvSpPr txBox="1"/>
      </xdr:nvSpPr>
      <xdr:spPr>
        <a:xfrm>
          <a:off x="9359411" y="1074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114138</xdr:rowOff>
    </xdr:from>
    <xdr:ext cx="534377" cy="259045"/>
    <xdr:sp macro="" textlink="">
      <xdr:nvSpPr>
        <xdr:cNvPr id="259" name="n_2mainValue【橋りょう・トンネル】&#10;一人当たり有形固定資産（償却資産）額"/>
        <xdr:cNvSpPr txBox="1"/>
      </xdr:nvSpPr>
      <xdr:spPr>
        <a:xfrm>
          <a:off x="8483111" y="1074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117350</xdr:rowOff>
    </xdr:from>
    <xdr:ext cx="534377" cy="259045"/>
    <xdr:sp macro="" textlink="">
      <xdr:nvSpPr>
        <xdr:cNvPr id="260" name="n_3mainValue【橋りょう・トンネル】&#10;一人当たり有形固定資産（償却資産）額"/>
        <xdr:cNvSpPr txBox="1"/>
      </xdr:nvSpPr>
      <xdr:spPr>
        <a:xfrm>
          <a:off x="7594111" y="107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37721</xdr:rowOff>
    </xdr:from>
    <xdr:ext cx="534377" cy="259045"/>
    <xdr:sp macro="" textlink="">
      <xdr:nvSpPr>
        <xdr:cNvPr id="261" name="n_4mainValue【橋りょう・トンネル】&#10;一人当たり有形固定資産（償却資産）額"/>
        <xdr:cNvSpPr txBox="1"/>
      </xdr:nvSpPr>
      <xdr:spPr>
        <a:xfrm>
          <a:off x="6705111" y="108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86" name="直線コネクタ 285"/>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87"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88" name="直線コネクタ 287"/>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89"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0" name="直線コネクタ 289"/>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1"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2" name="フローチャート: 判断 291"/>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3" name="フローチャート: 判断 292"/>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4" name="フローチャート: 判断 293"/>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5" name="フローチャート: 判断 294"/>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96" name="フローチャート: 判断 295"/>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29211</xdr:rowOff>
    </xdr:from>
    <xdr:to>
      <xdr:col>24</xdr:col>
      <xdr:colOff>114300</xdr:colOff>
      <xdr:row>84</xdr:row>
      <xdr:rowOff>130811</xdr:rowOff>
    </xdr:to>
    <xdr:sp macro="" textlink="">
      <xdr:nvSpPr>
        <xdr:cNvPr id="302" name="楕円 301"/>
        <xdr:cNvSpPr/>
      </xdr:nvSpPr>
      <xdr:spPr>
        <a:xfrm>
          <a:off x="4584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7638</xdr:rowOff>
    </xdr:from>
    <xdr:ext cx="405111" cy="259045"/>
    <xdr:sp macro="" textlink="">
      <xdr:nvSpPr>
        <xdr:cNvPr id="303" name="【公営住宅】&#10;有形固定資産減価償却率該当値テキスト"/>
        <xdr:cNvSpPr txBox="1"/>
      </xdr:nvSpPr>
      <xdr:spPr>
        <a:xfrm>
          <a:off x="4673600"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154939</xdr:rowOff>
    </xdr:from>
    <xdr:to>
      <xdr:col>20</xdr:col>
      <xdr:colOff>38100</xdr:colOff>
      <xdr:row>84</xdr:row>
      <xdr:rowOff>85089</xdr:rowOff>
    </xdr:to>
    <xdr:sp macro="" textlink="">
      <xdr:nvSpPr>
        <xdr:cNvPr id="304" name="楕円 303"/>
        <xdr:cNvSpPr/>
      </xdr:nvSpPr>
      <xdr:spPr>
        <a:xfrm>
          <a:off x="3746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34289</xdr:rowOff>
    </xdr:from>
    <xdr:to>
      <xdr:col>24</xdr:col>
      <xdr:colOff>63500</xdr:colOff>
      <xdr:row>84</xdr:row>
      <xdr:rowOff>80011</xdr:rowOff>
    </xdr:to>
    <xdr:cxnSp macro="">
      <xdr:nvCxnSpPr>
        <xdr:cNvPr id="305" name="直線コネクタ 304"/>
        <xdr:cNvCxnSpPr/>
      </xdr:nvCxnSpPr>
      <xdr:spPr>
        <a:xfrm>
          <a:off x="3797300" y="144360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86361</xdr:rowOff>
    </xdr:from>
    <xdr:to>
      <xdr:col>15</xdr:col>
      <xdr:colOff>101600</xdr:colOff>
      <xdr:row>85</xdr:row>
      <xdr:rowOff>16511</xdr:rowOff>
    </xdr:to>
    <xdr:sp macro="" textlink="">
      <xdr:nvSpPr>
        <xdr:cNvPr id="306" name="楕円 305"/>
        <xdr:cNvSpPr/>
      </xdr:nvSpPr>
      <xdr:spPr>
        <a:xfrm>
          <a:off x="2857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34289</xdr:rowOff>
    </xdr:from>
    <xdr:to>
      <xdr:col>19</xdr:col>
      <xdr:colOff>177800</xdr:colOff>
      <xdr:row>84</xdr:row>
      <xdr:rowOff>137161</xdr:rowOff>
    </xdr:to>
    <xdr:cxnSp macro="">
      <xdr:nvCxnSpPr>
        <xdr:cNvPr id="307" name="直線コネクタ 306"/>
        <xdr:cNvCxnSpPr/>
      </xdr:nvCxnSpPr>
      <xdr:spPr>
        <a:xfrm flipV="1">
          <a:off x="2908300" y="144360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25400</xdr:rowOff>
    </xdr:from>
    <xdr:to>
      <xdr:col>10</xdr:col>
      <xdr:colOff>165100</xdr:colOff>
      <xdr:row>84</xdr:row>
      <xdr:rowOff>127000</xdr:rowOff>
    </xdr:to>
    <xdr:sp macro="" textlink="">
      <xdr:nvSpPr>
        <xdr:cNvPr id="308" name="楕円 307"/>
        <xdr:cNvSpPr/>
      </xdr:nvSpPr>
      <xdr:spPr>
        <a:xfrm>
          <a:off x="196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76200</xdr:rowOff>
    </xdr:from>
    <xdr:to>
      <xdr:col>15</xdr:col>
      <xdr:colOff>50800</xdr:colOff>
      <xdr:row>84</xdr:row>
      <xdr:rowOff>137161</xdr:rowOff>
    </xdr:to>
    <xdr:cxnSp macro="">
      <xdr:nvCxnSpPr>
        <xdr:cNvPr id="309" name="直線コネクタ 308"/>
        <xdr:cNvCxnSpPr/>
      </xdr:nvCxnSpPr>
      <xdr:spPr>
        <a:xfrm>
          <a:off x="2019300" y="14478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143511</xdr:rowOff>
    </xdr:from>
    <xdr:to>
      <xdr:col>6</xdr:col>
      <xdr:colOff>38100</xdr:colOff>
      <xdr:row>84</xdr:row>
      <xdr:rowOff>73661</xdr:rowOff>
    </xdr:to>
    <xdr:sp macro="" textlink="">
      <xdr:nvSpPr>
        <xdr:cNvPr id="310" name="楕円 309"/>
        <xdr:cNvSpPr/>
      </xdr:nvSpPr>
      <xdr:spPr>
        <a:xfrm>
          <a:off x="1079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22861</xdr:rowOff>
    </xdr:from>
    <xdr:to>
      <xdr:col>10</xdr:col>
      <xdr:colOff>114300</xdr:colOff>
      <xdr:row>84</xdr:row>
      <xdr:rowOff>76200</xdr:rowOff>
    </xdr:to>
    <xdr:cxnSp macro="">
      <xdr:nvCxnSpPr>
        <xdr:cNvPr id="311" name="直線コネクタ 310"/>
        <xdr:cNvCxnSpPr/>
      </xdr:nvCxnSpPr>
      <xdr:spPr>
        <a:xfrm>
          <a:off x="1130300" y="14424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2"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3"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4" name="n_3ave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5" name="n_4ave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76216</xdr:rowOff>
    </xdr:from>
    <xdr:ext cx="405111" cy="259045"/>
    <xdr:sp macro="" textlink="">
      <xdr:nvSpPr>
        <xdr:cNvPr id="316" name="n_1mainValue【公営住宅】&#10;有形固定資産減価償却率"/>
        <xdr:cNvSpPr txBox="1"/>
      </xdr:nvSpPr>
      <xdr:spPr>
        <a:xfrm>
          <a:off x="3582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7638</xdr:rowOff>
    </xdr:from>
    <xdr:ext cx="405111" cy="259045"/>
    <xdr:sp macro="" textlink="">
      <xdr:nvSpPr>
        <xdr:cNvPr id="317" name="n_2mainValue【公営住宅】&#10;有形固定資産減価償却率"/>
        <xdr:cNvSpPr txBox="1"/>
      </xdr:nvSpPr>
      <xdr:spPr>
        <a:xfrm>
          <a:off x="2705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118127</xdr:rowOff>
    </xdr:from>
    <xdr:ext cx="405111" cy="259045"/>
    <xdr:sp macro="" textlink="">
      <xdr:nvSpPr>
        <xdr:cNvPr id="318" name="n_3mainValue【公営住宅】&#10;有形固定資産減価償却率"/>
        <xdr:cNvSpPr txBox="1"/>
      </xdr:nvSpPr>
      <xdr:spPr>
        <a:xfrm>
          <a:off x="1816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64788</xdr:rowOff>
    </xdr:from>
    <xdr:ext cx="405111" cy="259045"/>
    <xdr:sp macro="" textlink="">
      <xdr:nvSpPr>
        <xdr:cNvPr id="319" name="n_4mainValue【公営住宅】&#10;有形固定資産減価償却率"/>
        <xdr:cNvSpPr txBox="1"/>
      </xdr:nvSpPr>
      <xdr:spPr>
        <a:xfrm>
          <a:off x="927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3" name="直線コネクタ 342"/>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46"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47" name="直線コネクタ 346"/>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48" name="【公営住宅】&#10;一人当たり面積平均値テキスト"/>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49" name="フローチャート: 判断 348"/>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0" name="フローチャート: 判断 349"/>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1" name="フローチャート: 判断 350"/>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2" name="フローチャート: 判断 351"/>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3" name="フローチャート: 判断 352"/>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108458</xdr:rowOff>
    </xdr:from>
    <xdr:to>
      <xdr:col>55</xdr:col>
      <xdr:colOff>50800</xdr:colOff>
      <xdr:row>82</xdr:row>
      <xdr:rowOff>38608</xdr:rowOff>
    </xdr:to>
    <xdr:sp macro="" textlink="">
      <xdr:nvSpPr>
        <xdr:cNvPr id="359" name="楕円 358"/>
        <xdr:cNvSpPr/>
      </xdr:nvSpPr>
      <xdr:spPr>
        <a:xfrm>
          <a:off x="10426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131335</xdr:rowOff>
    </xdr:from>
    <xdr:ext cx="469744" cy="259045"/>
    <xdr:sp macro="" textlink="">
      <xdr:nvSpPr>
        <xdr:cNvPr id="360" name="【公営住宅】&#10;一人当たり面積該当値テキスト"/>
        <xdr:cNvSpPr txBox="1"/>
      </xdr:nvSpPr>
      <xdr:spPr>
        <a:xfrm>
          <a:off x="10515600" y="138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112268</xdr:rowOff>
    </xdr:from>
    <xdr:to>
      <xdr:col>50</xdr:col>
      <xdr:colOff>165100</xdr:colOff>
      <xdr:row>82</xdr:row>
      <xdr:rowOff>42418</xdr:rowOff>
    </xdr:to>
    <xdr:sp macro="" textlink="">
      <xdr:nvSpPr>
        <xdr:cNvPr id="361" name="楕円 360"/>
        <xdr:cNvSpPr/>
      </xdr:nvSpPr>
      <xdr:spPr>
        <a:xfrm>
          <a:off x="9588500" y="139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159258</xdr:rowOff>
    </xdr:from>
    <xdr:to>
      <xdr:col>55</xdr:col>
      <xdr:colOff>0</xdr:colOff>
      <xdr:row>81</xdr:row>
      <xdr:rowOff>163068</xdr:rowOff>
    </xdr:to>
    <xdr:cxnSp macro="">
      <xdr:nvCxnSpPr>
        <xdr:cNvPr id="362" name="直線コネクタ 361"/>
        <xdr:cNvCxnSpPr/>
      </xdr:nvCxnSpPr>
      <xdr:spPr>
        <a:xfrm flipV="1">
          <a:off x="9639300" y="1404670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116078</xdr:rowOff>
    </xdr:from>
    <xdr:to>
      <xdr:col>46</xdr:col>
      <xdr:colOff>38100</xdr:colOff>
      <xdr:row>82</xdr:row>
      <xdr:rowOff>46228</xdr:rowOff>
    </xdr:to>
    <xdr:sp macro="" textlink="">
      <xdr:nvSpPr>
        <xdr:cNvPr id="363" name="楕円 362"/>
        <xdr:cNvSpPr/>
      </xdr:nvSpPr>
      <xdr:spPr>
        <a:xfrm>
          <a:off x="8699500" y="140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163068</xdr:rowOff>
    </xdr:from>
    <xdr:to>
      <xdr:col>50</xdr:col>
      <xdr:colOff>114300</xdr:colOff>
      <xdr:row>81</xdr:row>
      <xdr:rowOff>166878</xdr:rowOff>
    </xdr:to>
    <xdr:cxnSp macro="">
      <xdr:nvCxnSpPr>
        <xdr:cNvPr id="364" name="直線コネクタ 363"/>
        <xdr:cNvCxnSpPr/>
      </xdr:nvCxnSpPr>
      <xdr:spPr>
        <a:xfrm flipV="1">
          <a:off x="8750300" y="1405051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111506</xdr:rowOff>
    </xdr:from>
    <xdr:to>
      <xdr:col>41</xdr:col>
      <xdr:colOff>101600</xdr:colOff>
      <xdr:row>82</xdr:row>
      <xdr:rowOff>41656</xdr:rowOff>
    </xdr:to>
    <xdr:sp macro="" textlink="">
      <xdr:nvSpPr>
        <xdr:cNvPr id="365" name="楕円 364"/>
        <xdr:cNvSpPr/>
      </xdr:nvSpPr>
      <xdr:spPr>
        <a:xfrm>
          <a:off x="7810500" y="139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162306</xdr:rowOff>
    </xdr:from>
    <xdr:to>
      <xdr:col>45</xdr:col>
      <xdr:colOff>177800</xdr:colOff>
      <xdr:row>81</xdr:row>
      <xdr:rowOff>166878</xdr:rowOff>
    </xdr:to>
    <xdr:cxnSp macro="">
      <xdr:nvCxnSpPr>
        <xdr:cNvPr id="366" name="直線コネクタ 365"/>
        <xdr:cNvCxnSpPr/>
      </xdr:nvCxnSpPr>
      <xdr:spPr>
        <a:xfrm>
          <a:off x="7861300" y="14049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50546</xdr:rowOff>
    </xdr:from>
    <xdr:to>
      <xdr:col>36</xdr:col>
      <xdr:colOff>165100</xdr:colOff>
      <xdr:row>86</xdr:row>
      <xdr:rowOff>152146</xdr:rowOff>
    </xdr:to>
    <xdr:sp macro="" textlink="">
      <xdr:nvSpPr>
        <xdr:cNvPr id="367" name="楕円 366"/>
        <xdr:cNvSpPr/>
      </xdr:nvSpPr>
      <xdr:spPr>
        <a:xfrm>
          <a:off x="69215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162306</xdr:rowOff>
    </xdr:from>
    <xdr:to>
      <xdr:col>41</xdr:col>
      <xdr:colOff>50800</xdr:colOff>
      <xdr:row>86</xdr:row>
      <xdr:rowOff>101346</xdr:rowOff>
    </xdr:to>
    <xdr:cxnSp macro="">
      <xdr:nvCxnSpPr>
        <xdr:cNvPr id="368" name="直線コネクタ 367"/>
        <xdr:cNvCxnSpPr/>
      </xdr:nvCxnSpPr>
      <xdr:spPr>
        <a:xfrm flipV="1">
          <a:off x="6972300" y="14049756"/>
          <a:ext cx="889000" cy="7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69" name="n_1aveValue【公営住宅】&#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0" name="n_2aveValue【公営住宅】&#10;一人当たり面積"/>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1" name="n_3aveValue【公営住宅】&#10;一人当たり面積"/>
        <xdr:cNvSpPr txBox="1"/>
      </xdr:nvSpPr>
      <xdr:spPr>
        <a:xfrm>
          <a:off x="7626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2"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58945</xdr:rowOff>
    </xdr:from>
    <xdr:ext cx="469744" cy="259045"/>
    <xdr:sp macro="" textlink="">
      <xdr:nvSpPr>
        <xdr:cNvPr id="373" name="n_1mainValue【公営住宅】&#10;一人当たり面積"/>
        <xdr:cNvSpPr txBox="1"/>
      </xdr:nvSpPr>
      <xdr:spPr>
        <a:xfrm>
          <a:off x="9391727" y="1377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62755</xdr:rowOff>
    </xdr:from>
    <xdr:ext cx="469744" cy="259045"/>
    <xdr:sp macro="" textlink="">
      <xdr:nvSpPr>
        <xdr:cNvPr id="374" name="n_2mainValue【公営住宅】&#10;一人当たり面積"/>
        <xdr:cNvSpPr txBox="1"/>
      </xdr:nvSpPr>
      <xdr:spPr>
        <a:xfrm>
          <a:off x="851542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58183</xdr:rowOff>
    </xdr:from>
    <xdr:ext cx="469744" cy="259045"/>
    <xdr:sp macro="" textlink="">
      <xdr:nvSpPr>
        <xdr:cNvPr id="375" name="n_3mainValue【公営住宅】&#10;一人当たり面積"/>
        <xdr:cNvSpPr txBox="1"/>
      </xdr:nvSpPr>
      <xdr:spPr>
        <a:xfrm>
          <a:off x="7626427" y="137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143273</xdr:rowOff>
    </xdr:from>
    <xdr:ext cx="469744" cy="259045"/>
    <xdr:sp macro="" textlink="">
      <xdr:nvSpPr>
        <xdr:cNvPr id="376" name="n_4mainValue【公営住宅】&#10;一人当たり面積"/>
        <xdr:cNvSpPr txBox="1"/>
      </xdr:nvSpPr>
      <xdr:spPr>
        <a:xfrm>
          <a:off x="6737427" y="148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2" name="直線コネクタ 401"/>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3" name="【港湾・漁港】&#10;有形固定資産減価償却率最小値テキスト"/>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4" name="直線コネクタ 403"/>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5" name="【港湾・漁港】&#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06" name="直線コネクタ 405"/>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07" name="【港湾・漁港】&#10;有形固定資産減価償却率平均値テキスト"/>
        <xdr:cNvSpPr txBox="1"/>
      </xdr:nvSpPr>
      <xdr:spPr>
        <a:xfrm>
          <a:off x="4673600" y="1815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08" name="フローチャート: 判断 407"/>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09" name="フローチャート: 判断 408"/>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0" name="フローチャート: 判断 409"/>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1" name="フローチャート: 判断 410"/>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2" name="フローチャート: 判断 411"/>
        <xdr:cNvSpPr/>
      </xdr:nvSpPr>
      <xdr:spPr>
        <a:xfrm>
          <a:off x="107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20501</xdr:rowOff>
    </xdr:from>
    <xdr:to>
      <xdr:col>24</xdr:col>
      <xdr:colOff>114300</xdr:colOff>
      <xdr:row>105</xdr:row>
      <xdr:rowOff>122101</xdr:rowOff>
    </xdr:to>
    <xdr:sp macro="" textlink="">
      <xdr:nvSpPr>
        <xdr:cNvPr id="418" name="楕円 417"/>
        <xdr:cNvSpPr/>
      </xdr:nvSpPr>
      <xdr:spPr>
        <a:xfrm>
          <a:off x="4584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43378</xdr:rowOff>
    </xdr:from>
    <xdr:ext cx="405111" cy="259045"/>
    <xdr:sp macro="" textlink="">
      <xdr:nvSpPr>
        <xdr:cNvPr id="419" name="【港湾・漁港】&#10;有形固定資産減価償却率該当値テキスト"/>
        <xdr:cNvSpPr txBox="1"/>
      </xdr:nvSpPr>
      <xdr:spPr>
        <a:xfrm>
          <a:off x="4673600" y="1787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170724</xdr:rowOff>
    </xdr:from>
    <xdr:to>
      <xdr:col>20</xdr:col>
      <xdr:colOff>38100</xdr:colOff>
      <xdr:row>105</xdr:row>
      <xdr:rowOff>100874</xdr:rowOff>
    </xdr:to>
    <xdr:sp macro="" textlink="">
      <xdr:nvSpPr>
        <xdr:cNvPr id="420" name="楕円 419"/>
        <xdr:cNvSpPr/>
      </xdr:nvSpPr>
      <xdr:spPr>
        <a:xfrm>
          <a:off x="3746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50074</xdr:rowOff>
    </xdr:from>
    <xdr:to>
      <xdr:col>24</xdr:col>
      <xdr:colOff>63500</xdr:colOff>
      <xdr:row>105</xdr:row>
      <xdr:rowOff>71301</xdr:rowOff>
    </xdr:to>
    <xdr:cxnSp macro="">
      <xdr:nvCxnSpPr>
        <xdr:cNvPr id="421" name="直線コネクタ 420"/>
        <xdr:cNvCxnSpPr/>
      </xdr:nvCxnSpPr>
      <xdr:spPr>
        <a:xfrm>
          <a:off x="3797300" y="180523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138068</xdr:rowOff>
    </xdr:from>
    <xdr:to>
      <xdr:col>15</xdr:col>
      <xdr:colOff>101600</xdr:colOff>
      <xdr:row>105</xdr:row>
      <xdr:rowOff>68218</xdr:rowOff>
    </xdr:to>
    <xdr:sp macro="" textlink="">
      <xdr:nvSpPr>
        <xdr:cNvPr id="422" name="楕円 421"/>
        <xdr:cNvSpPr/>
      </xdr:nvSpPr>
      <xdr:spPr>
        <a:xfrm>
          <a:off x="2857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17418</xdr:rowOff>
    </xdr:from>
    <xdr:to>
      <xdr:col>19</xdr:col>
      <xdr:colOff>177800</xdr:colOff>
      <xdr:row>105</xdr:row>
      <xdr:rowOff>50074</xdr:rowOff>
    </xdr:to>
    <xdr:cxnSp macro="">
      <xdr:nvCxnSpPr>
        <xdr:cNvPr id="423" name="直線コネクタ 422"/>
        <xdr:cNvCxnSpPr/>
      </xdr:nvCxnSpPr>
      <xdr:spPr>
        <a:xfrm>
          <a:off x="2908300" y="180196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24" name="楕円 423"/>
        <xdr:cNvSpPr/>
      </xdr:nvSpPr>
      <xdr:spPr>
        <a:xfrm>
          <a:off x="1968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156211</xdr:rowOff>
    </xdr:from>
    <xdr:to>
      <xdr:col>15</xdr:col>
      <xdr:colOff>50800</xdr:colOff>
      <xdr:row>105</xdr:row>
      <xdr:rowOff>17418</xdr:rowOff>
    </xdr:to>
    <xdr:cxnSp macro="">
      <xdr:nvCxnSpPr>
        <xdr:cNvPr id="425" name="直線コネクタ 424"/>
        <xdr:cNvCxnSpPr/>
      </xdr:nvCxnSpPr>
      <xdr:spPr>
        <a:xfrm>
          <a:off x="2019300" y="179870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30299</xdr:rowOff>
    </xdr:from>
    <xdr:to>
      <xdr:col>6</xdr:col>
      <xdr:colOff>38100</xdr:colOff>
      <xdr:row>107</xdr:row>
      <xdr:rowOff>131899</xdr:rowOff>
    </xdr:to>
    <xdr:sp macro="" textlink="">
      <xdr:nvSpPr>
        <xdr:cNvPr id="426" name="楕円 425"/>
        <xdr:cNvSpPr/>
      </xdr:nvSpPr>
      <xdr:spPr>
        <a:xfrm>
          <a:off x="1079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156211</xdr:rowOff>
    </xdr:from>
    <xdr:to>
      <xdr:col>10</xdr:col>
      <xdr:colOff>114300</xdr:colOff>
      <xdr:row>107</xdr:row>
      <xdr:rowOff>81099</xdr:rowOff>
    </xdr:to>
    <xdr:cxnSp macro="">
      <xdr:nvCxnSpPr>
        <xdr:cNvPr id="427" name="直線コネクタ 426"/>
        <xdr:cNvCxnSpPr/>
      </xdr:nvCxnSpPr>
      <xdr:spPr>
        <a:xfrm flipV="1">
          <a:off x="1130300" y="17987011"/>
          <a:ext cx="889000" cy="4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28" name="n_1aveValue【港湾・漁港】&#10;有形固定資産減価償却率"/>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29" name="n_2aveValue【港湾・漁港】&#10;有形固定資産減価償却率"/>
        <xdr:cNvSpPr txBox="1"/>
      </xdr:nvSpPr>
      <xdr:spPr>
        <a:xfrm>
          <a:off x="2705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0" name="n_3aveValue【港湾・漁港】&#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61884</xdr:rowOff>
    </xdr:from>
    <xdr:ext cx="405111" cy="259045"/>
    <xdr:sp macro="" textlink="">
      <xdr:nvSpPr>
        <xdr:cNvPr id="431" name="n_4aveValue【港湾・漁港】&#10;有形固定資産減価償却率"/>
        <xdr:cNvSpPr txBox="1"/>
      </xdr:nvSpPr>
      <xdr:spPr>
        <a:xfrm>
          <a:off x="927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117401</xdr:rowOff>
    </xdr:from>
    <xdr:ext cx="405111" cy="259045"/>
    <xdr:sp macro="" textlink="">
      <xdr:nvSpPr>
        <xdr:cNvPr id="432" name="n_1mainValue【港湾・漁港】&#10;有形固定資産減価償却率"/>
        <xdr:cNvSpPr txBox="1"/>
      </xdr:nvSpPr>
      <xdr:spPr>
        <a:xfrm>
          <a:off x="35820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84745</xdr:rowOff>
    </xdr:from>
    <xdr:ext cx="405111" cy="259045"/>
    <xdr:sp macro="" textlink="">
      <xdr:nvSpPr>
        <xdr:cNvPr id="433" name="n_2mainValue【港湾・漁港】&#10;有形固定資産減価償却率"/>
        <xdr:cNvSpPr txBox="1"/>
      </xdr:nvSpPr>
      <xdr:spPr>
        <a:xfrm>
          <a:off x="2705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34" name="n_3mainValue【港湾・漁港】&#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123026</xdr:rowOff>
    </xdr:from>
    <xdr:ext cx="405111" cy="259045"/>
    <xdr:sp macro="" textlink="">
      <xdr:nvSpPr>
        <xdr:cNvPr id="435" name="n_4mainValue【港湾・漁港】&#10;有形固定資産減価償却率"/>
        <xdr:cNvSpPr txBox="1"/>
      </xdr:nvSpPr>
      <xdr:spPr>
        <a:xfrm>
          <a:off x="927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7" name="テキスト ボックス 456"/>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1" name="直線コネクタ 460"/>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2"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3" name="直線コネクタ 462"/>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4" name="【港湾・漁港】&#10;一人当たり有形固定資産（償却資産）額最大値テキスト"/>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5" name="直線コネクタ 464"/>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66" name="【港湾・漁港】&#10;一人当たり有形固定資産（償却資産）額平均値テキスト"/>
        <xdr:cNvSpPr txBox="1"/>
      </xdr:nvSpPr>
      <xdr:spPr>
        <a:xfrm>
          <a:off x="10515600" y="18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67" name="フローチャート: 判断 466"/>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68" name="フローチャート: 判断 467"/>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69" name="フローチャート: 判断 468"/>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0" name="フローチャート: 判断 469"/>
        <xdr:cNvSpPr/>
      </xdr:nvSpPr>
      <xdr:spPr>
        <a:xfrm>
          <a:off x="7810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1" name="フローチャート: 判断 470"/>
        <xdr:cNvSpPr/>
      </xdr:nvSpPr>
      <xdr:spPr>
        <a:xfrm>
          <a:off x="6921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129778</xdr:rowOff>
    </xdr:from>
    <xdr:to>
      <xdr:col>55</xdr:col>
      <xdr:colOff>50800</xdr:colOff>
      <xdr:row>109</xdr:row>
      <xdr:rowOff>59928</xdr:rowOff>
    </xdr:to>
    <xdr:sp macro="" textlink="">
      <xdr:nvSpPr>
        <xdr:cNvPr id="477" name="楕円 476"/>
        <xdr:cNvSpPr/>
      </xdr:nvSpPr>
      <xdr:spPr>
        <a:xfrm>
          <a:off x="10426700" y="186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44705</xdr:rowOff>
    </xdr:from>
    <xdr:ext cx="469744" cy="259045"/>
    <xdr:sp macro="" textlink="">
      <xdr:nvSpPr>
        <xdr:cNvPr id="478" name="【港湾・漁港】&#10;一人当たり有形固定資産（償却資産）額該当値テキスト"/>
        <xdr:cNvSpPr txBox="1"/>
      </xdr:nvSpPr>
      <xdr:spPr>
        <a:xfrm>
          <a:off x="10515600" y="1856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130197</xdr:rowOff>
    </xdr:from>
    <xdr:to>
      <xdr:col>50</xdr:col>
      <xdr:colOff>165100</xdr:colOff>
      <xdr:row>109</xdr:row>
      <xdr:rowOff>60347</xdr:rowOff>
    </xdr:to>
    <xdr:sp macro="" textlink="">
      <xdr:nvSpPr>
        <xdr:cNvPr id="479" name="楕円 478"/>
        <xdr:cNvSpPr/>
      </xdr:nvSpPr>
      <xdr:spPr>
        <a:xfrm>
          <a:off x="9588500" y="1864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9128</xdr:rowOff>
    </xdr:from>
    <xdr:to>
      <xdr:col>55</xdr:col>
      <xdr:colOff>0</xdr:colOff>
      <xdr:row>109</xdr:row>
      <xdr:rowOff>9547</xdr:rowOff>
    </xdr:to>
    <xdr:cxnSp macro="">
      <xdr:nvCxnSpPr>
        <xdr:cNvPr id="480" name="直線コネクタ 479"/>
        <xdr:cNvCxnSpPr/>
      </xdr:nvCxnSpPr>
      <xdr:spPr>
        <a:xfrm flipV="1">
          <a:off x="9639300" y="18697178"/>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130330</xdr:rowOff>
    </xdr:from>
    <xdr:to>
      <xdr:col>46</xdr:col>
      <xdr:colOff>38100</xdr:colOff>
      <xdr:row>109</xdr:row>
      <xdr:rowOff>60480</xdr:rowOff>
    </xdr:to>
    <xdr:sp macro="" textlink="">
      <xdr:nvSpPr>
        <xdr:cNvPr id="481" name="楕円 480"/>
        <xdr:cNvSpPr/>
      </xdr:nvSpPr>
      <xdr:spPr>
        <a:xfrm>
          <a:off x="8699500" y="186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9547</xdr:rowOff>
    </xdr:from>
    <xdr:to>
      <xdr:col>50</xdr:col>
      <xdr:colOff>114300</xdr:colOff>
      <xdr:row>109</xdr:row>
      <xdr:rowOff>9680</xdr:rowOff>
    </xdr:to>
    <xdr:cxnSp macro="">
      <xdr:nvCxnSpPr>
        <xdr:cNvPr id="482" name="直線コネクタ 481"/>
        <xdr:cNvCxnSpPr/>
      </xdr:nvCxnSpPr>
      <xdr:spPr>
        <a:xfrm flipV="1">
          <a:off x="8750300" y="1869759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130480</xdr:rowOff>
    </xdr:from>
    <xdr:to>
      <xdr:col>41</xdr:col>
      <xdr:colOff>101600</xdr:colOff>
      <xdr:row>109</xdr:row>
      <xdr:rowOff>60630</xdr:rowOff>
    </xdr:to>
    <xdr:sp macro="" textlink="">
      <xdr:nvSpPr>
        <xdr:cNvPr id="483" name="楕円 482"/>
        <xdr:cNvSpPr/>
      </xdr:nvSpPr>
      <xdr:spPr>
        <a:xfrm>
          <a:off x="7810500" y="186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9680</xdr:rowOff>
    </xdr:from>
    <xdr:to>
      <xdr:col>45</xdr:col>
      <xdr:colOff>177800</xdr:colOff>
      <xdr:row>109</xdr:row>
      <xdr:rowOff>9830</xdr:rowOff>
    </xdr:to>
    <xdr:cxnSp macro="">
      <xdr:nvCxnSpPr>
        <xdr:cNvPr id="484" name="直線コネクタ 483"/>
        <xdr:cNvCxnSpPr/>
      </xdr:nvCxnSpPr>
      <xdr:spPr>
        <a:xfrm flipV="1">
          <a:off x="7861300" y="18697730"/>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154536</xdr:rowOff>
    </xdr:from>
    <xdr:to>
      <xdr:col>36</xdr:col>
      <xdr:colOff>165100</xdr:colOff>
      <xdr:row>109</xdr:row>
      <xdr:rowOff>84686</xdr:rowOff>
    </xdr:to>
    <xdr:sp macro="" textlink="">
      <xdr:nvSpPr>
        <xdr:cNvPr id="485" name="楕円 484"/>
        <xdr:cNvSpPr/>
      </xdr:nvSpPr>
      <xdr:spPr>
        <a:xfrm>
          <a:off x="6921500" y="186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9830</xdr:rowOff>
    </xdr:from>
    <xdr:to>
      <xdr:col>41</xdr:col>
      <xdr:colOff>50800</xdr:colOff>
      <xdr:row>109</xdr:row>
      <xdr:rowOff>33886</xdr:rowOff>
    </xdr:to>
    <xdr:cxnSp macro="">
      <xdr:nvCxnSpPr>
        <xdr:cNvPr id="486" name="直線コネクタ 485"/>
        <xdr:cNvCxnSpPr/>
      </xdr:nvCxnSpPr>
      <xdr:spPr>
        <a:xfrm flipV="1">
          <a:off x="6972300" y="18697880"/>
          <a:ext cx="889000" cy="2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87" name="n_1aveValue【港湾・漁港】&#10;一人当たり有形固定資産（償却資産）額"/>
        <xdr:cNvSpPr txBox="1"/>
      </xdr:nvSpPr>
      <xdr:spPr>
        <a:xfrm>
          <a:off x="93594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88" name="n_2aveValue【港湾・漁港】&#10;一人当たり有形固定資産（償却資産）額"/>
        <xdr:cNvSpPr txBox="1"/>
      </xdr:nvSpPr>
      <xdr:spPr>
        <a:xfrm>
          <a:off x="8483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90538</xdr:rowOff>
    </xdr:from>
    <xdr:ext cx="534377" cy="259045"/>
    <xdr:sp macro="" textlink="">
      <xdr:nvSpPr>
        <xdr:cNvPr id="489" name="n_3aveValue【港湾・漁港】&#10;一人当たり有形固定資産（償却資産）額"/>
        <xdr:cNvSpPr txBox="1"/>
      </xdr:nvSpPr>
      <xdr:spPr>
        <a:xfrm>
          <a:off x="7594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96860</xdr:rowOff>
    </xdr:from>
    <xdr:ext cx="534377" cy="259045"/>
    <xdr:sp macro="" textlink="">
      <xdr:nvSpPr>
        <xdr:cNvPr id="490" name="n_4aveValue【港湾・漁港】&#10;一人当たり有形固定資産（償却資産）額"/>
        <xdr:cNvSpPr txBox="1"/>
      </xdr:nvSpPr>
      <xdr:spPr>
        <a:xfrm>
          <a:off x="6705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51474</xdr:rowOff>
    </xdr:from>
    <xdr:ext cx="469744" cy="259045"/>
    <xdr:sp macro="" textlink="">
      <xdr:nvSpPr>
        <xdr:cNvPr id="491" name="n_1mainValue【港湾・漁港】&#10;一人当たり有形固定資産（償却資産）額"/>
        <xdr:cNvSpPr txBox="1"/>
      </xdr:nvSpPr>
      <xdr:spPr>
        <a:xfrm>
          <a:off x="9391728" y="1873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51607</xdr:rowOff>
    </xdr:from>
    <xdr:ext cx="469744" cy="259045"/>
    <xdr:sp macro="" textlink="">
      <xdr:nvSpPr>
        <xdr:cNvPr id="492" name="n_2mainValue【港湾・漁港】&#10;一人当たり有形固定資産（償却資産）額"/>
        <xdr:cNvSpPr txBox="1"/>
      </xdr:nvSpPr>
      <xdr:spPr>
        <a:xfrm>
          <a:off x="8515428" y="1873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51757</xdr:rowOff>
    </xdr:from>
    <xdr:ext cx="469744" cy="259045"/>
    <xdr:sp macro="" textlink="">
      <xdr:nvSpPr>
        <xdr:cNvPr id="493" name="n_3mainValue【港湾・漁港】&#10;一人当たり有形固定資産（償却資産）額"/>
        <xdr:cNvSpPr txBox="1"/>
      </xdr:nvSpPr>
      <xdr:spPr>
        <a:xfrm>
          <a:off x="7626428" y="1873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75813</xdr:rowOff>
    </xdr:from>
    <xdr:ext cx="378565" cy="259045"/>
    <xdr:sp macro="" textlink="">
      <xdr:nvSpPr>
        <xdr:cNvPr id="494" name="n_4mainValue【港湾・漁港】&#10;一人当たり有形固定資産（償却資産）額"/>
        <xdr:cNvSpPr txBox="1"/>
      </xdr:nvSpPr>
      <xdr:spPr>
        <a:xfrm>
          <a:off x="6783017" y="1876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19" name="直線コネクタ 518"/>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0"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1" name="直線コネクタ 520"/>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2"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3" name="直線コネクタ 522"/>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524" name="【認定こども園・幼稚園・保育所】&#10;有形固定資産減価償却率平均値テキスト"/>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5" name="フローチャート: 判断 524"/>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26" name="フローチャート: 判断 525"/>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27" name="フローチャート: 判断 526"/>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28" name="フローチャート: 判断 527"/>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29" name="フローチャート: 判断 528"/>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535" name="楕円 534"/>
        <xdr:cNvSpPr/>
      </xdr:nvSpPr>
      <xdr:spPr>
        <a:xfrm>
          <a:off x="16268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76217</xdr:rowOff>
    </xdr:from>
    <xdr:ext cx="405111" cy="259045"/>
    <xdr:sp macro="" textlink="">
      <xdr:nvSpPr>
        <xdr:cNvPr id="536" name="【認定こども園・幼稚園・保育所】&#10;有形固定資産減価償却率該当値テキスト"/>
        <xdr:cNvSpPr txBox="1"/>
      </xdr:nvSpPr>
      <xdr:spPr>
        <a:xfrm>
          <a:off x="163576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53975</xdr:rowOff>
    </xdr:from>
    <xdr:to>
      <xdr:col>81</xdr:col>
      <xdr:colOff>101600</xdr:colOff>
      <xdr:row>37</xdr:row>
      <xdr:rowOff>155575</xdr:rowOff>
    </xdr:to>
    <xdr:sp macro="" textlink="">
      <xdr:nvSpPr>
        <xdr:cNvPr id="537" name="楕円 536"/>
        <xdr:cNvSpPr/>
      </xdr:nvSpPr>
      <xdr:spPr>
        <a:xfrm>
          <a:off x="15430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104775</xdr:rowOff>
    </xdr:from>
    <xdr:to>
      <xdr:col>85</xdr:col>
      <xdr:colOff>127000</xdr:colOff>
      <xdr:row>37</xdr:row>
      <xdr:rowOff>148590</xdr:rowOff>
    </xdr:to>
    <xdr:cxnSp macro="">
      <xdr:nvCxnSpPr>
        <xdr:cNvPr id="538" name="直線コネクタ 537"/>
        <xdr:cNvCxnSpPr/>
      </xdr:nvCxnSpPr>
      <xdr:spPr>
        <a:xfrm>
          <a:off x="15481300" y="64484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539" name="楕円 538"/>
        <xdr:cNvSpPr/>
      </xdr:nvSpPr>
      <xdr:spPr>
        <a:xfrm>
          <a:off x="14541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104775</xdr:rowOff>
    </xdr:from>
    <xdr:to>
      <xdr:col>81</xdr:col>
      <xdr:colOff>50800</xdr:colOff>
      <xdr:row>39</xdr:row>
      <xdr:rowOff>15240</xdr:rowOff>
    </xdr:to>
    <xdr:cxnSp macro="">
      <xdr:nvCxnSpPr>
        <xdr:cNvPr id="540" name="直線コネクタ 539"/>
        <xdr:cNvCxnSpPr/>
      </xdr:nvCxnSpPr>
      <xdr:spPr>
        <a:xfrm flipV="1">
          <a:off x="14592300" y="644842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541" name="楕円 540"/>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39</xdr:row>
      <xdr:rowOff>15240</xdr:rowOff>
    </xdr:to>
    <xdr:cxnSp macro="">
      <xdr:nvCxnSpPr>
        <xdr:cNvPr id="542" name="直線コネクタ 541"/>
        <xdr:cNvCxnSpPr/>
      </xdr:nvCxnSpPr>
      <xdr:spPr>
        <a:xfrm>
          <a:off x="13703300" y="6671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158750</xdr:rowOff>
    </xdr:from>
    <xdr:to>
      <xdr:col>67</xdr:col>
      <xdr:colOff>101600</xdr:colOff>
      <xdr:row>39</xdr:row>
      <xdr:rowOff>88900</xdr:rowOff>
    </xdr:to>
    <xdr:sp macro="" textlink="">
      <xdr:nvSpPr>
        <xdr:cNvPr id="543" name="楕円 542"/>
        <xdr:cNvSpPr/>
      </xdr:nvSpPr>
      <xdr:spPr>
        <a:xfrm>
          <a:off x="1276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156210</xdr:rowOff>
    </xdr:from>
    <xdr:to>
      <xdr:col>71</xdr:col>
      <xdr:colOff>177800</xdr:colOff>
      <xdr:row>39</xdr:row>
      <xdr:rowOff>38100</xdr:rowOff>
    </xdr:to>
    <xdr:cxnSp macro="">
      <xdr:nvCxnSpPr>
        <xdr:cNvPr id="544" name="直線コネクタ 543"/>
        <xdr:cNvCxnSpPr/>
      </xdr:nvCxnSpPr>
      <xdr:spPr>
        <a:xfrm flipV="1">
          <a:off x="12814300" y="66713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45" name="n_1aveValue【認定こども園・幼稚園・保育所】&#10;有形固定資産減価償却率"/>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46" name="n_2ave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47"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548" name="n_4aveValue【認定こども園・幼稚園・保育所】&#10;有形固定資産減価償却率"/>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146702</xdr:rowOff>
    </xdr:from>
    <xdr:ext cx="405111" cy="259045"/>
    <xdr:sp macro="" textlink="">
      <xdr:nvSpPr>
        <xdr:cNvPr id="549" name="n_1mainValue【認定こども園・幼稚園・保育所】&#10;有形固定資産減価償却率"/>
        <xdr:cNvSpPr txBox="1"/>
      </xdr:nvSpPr>
      <xdr:spPr>
        <a:xfrm>
          <a:off x="15266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57167</xdr:rowOff>
    </xdr:from>
    <xdr:ext cx="405111" cy="259045"/>
    <xdr:sp macro="" textlink="">
      <xdr:nvSpPr>
        <xdr:cNvPr id="550" name="n_2mainValue【認定こども園・幼稚園・保育所】&#10;有形固定資産減価償却率"/>
        <xdr:cNvSpPr txBox="1"/>
      </xdr:nvSpPr>
      <xdr:spPr>
        <a:xfrm>
          <a:off x="14389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26687</xdr:rowOff>
    </xdr:from>
    <xdr:ext cx="405111" cy="259045"/>
    <xdr:sp macro="" textlink="">
      <xdr:nvSpPr>
        <xdr:cNvPr id="551" name="n_3mainValue【認定こども園・幼稚園・保育所】&#10;有形固定資産減価償却率"/>
        <xdr:cNvSpPr txBox="1"/>
      </xdr:nvSpPr>
      <xdr:spPr>
        <a:xfrm>
          <a:off x="13500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80027</xdr:rowOff>
    </xdr:from>
    <xdr:ext cx="405111" cy="259045"/>
    <xdr:sp macro="" textlink="">
      <xdr:nvSpPr>
        <xdr:cNvPr id="552" name="n_4mainValue【認定こども園・幼稚園・保育所】&#10;有形固定資産減価償却率"/>
        <xdr:cNvSpPr txBox="1"/>
      </xdr:nvSpPr>
      <xdr:spPr>
        <a:xfrm>
          <a:off x="12611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76" name="直線コネクタ 575"/>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78" name="直線コネクタ 5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79"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0" name="直線コネクタ 579"/>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581"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2" name="フローチャート: 判断 581"/>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3" name="フローチャート: 判断 582"/>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4" name="フローチャート: 判断 583"/>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5" name="フローチャート: 判断 584"/>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86" name="フローチャート: 判断 585"/>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92" name="楕円 591"/>
        <xdr:cNvSpPr/>
      </xdr:nvSpPr>
      <xdr:spPr>
        <a:xfrm>
          <a:off x="22110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132097</xdr:rowOff>
    </xdr:from>
    <xdr:ext cx="469744" cy="259045"/>
    <xdr:sp macro="" textlink="">
      <xdr:nvSpPr>
        <xdr:cNvPr id="593" name="【認定こども園・幼稚園・保育所】&#10;一人当たり面積該当値テキスト"/>
        <xdr:cNvSpPr txBox="1"/>
      </xdr:nvSpPr>
      <xdr:spPr>
        <a:xfrm>
          <a:off x="22199600"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109220</xdr:rowOff>
    </xdr:from>
    <xdr:to>
      <xdr:col>112</xdr:col>
      <xdr:colOff>38100</xdr:colOff>
      <xdr:row>39</xdr:row>
      <xdr:rowOff>39370</xdr:rowOff>
    </xdr:to>
    <xdr:sp macro="" textlink="">
      <xdr:nvSpPr>
        <xdr:cNvPr id="594" name="楕円 593"/>
        <xdr:cNvSpPr/>
      </xdr:nvSpPr>
      <xdr:spPr>
        <a:xfrm>
          <a:off x="21272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160020</xdr:rowOff>
    </xdr:from>
    <xdr:to>
      <xdr:col>116</xdr:col>
      <xdr:colOff>63500</xdr:colOff>
      <xdr:row>38</xdr:row>
      <xdr:rowOff>160020</xdr:rowOff>
    </xdr:to>
    <xdr:cxnSp macro="">
      <xdr:nvCxnSpPr>
        <xdr:cNvPr id="595" name="直線コネクタ 594"/>
        <xdr:cNvCxnSpPr/>
      </xdr:nvCxnSpPr>
      <xdr:spPr>
        <a:xfrm>
          <a:off x="21323300" y="6675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116840</xdr:rowOff>
    </xdr:from>
    <xdr:to>
      <xdr:col>107</xdr:col>
      <xdr:colOff>101600</xdr:colOff>
      <xdr:row>39</xdr:row>
      <xdr:rowOff>46990</xdr:rowOff>
    </xdr:to>
    <xdr:sp macro="" textlink="">
      <xdr:nvSpPr>
        <xdr:cNvPr id="596" name="楕円 595"/>
        <xdr:cNvSpPr/>
      </xdr:nvSpPr>
      <xdr:spPr>
        <a:xfrm>
          <a:off x="2038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160020</xdr:rowOff>
    </xdr:from>
    <xdr:to>
      <xdr:col>111</xdr:col>
      <xdr:colOff>177800</xdr:colOff>
      <xdr:row>38</xdr:row>
      <xdr:rowOff>167640</xdr:rowOff>
    </xdr:to>
    <xdr:cxnSp macro="">
      <xdr:nvCxnSpPr>
        <xdr:cNvPr id="597" name="直線コネクタ 596"/>
        <xdr:cNvCxnSpPr/>
      </xdr:nvCxnSpPr>
      <xdr:spPr>
        <a:xfrm flipV="1">
          <a:off x="20434300" y="667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98" name="楕円 597"/>
        <xdr:cNvSpPr/>
      </xdr:nvSpPr>
      <xdr:spPr>
        <a:xfrm>
          <a:off x="19494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38</xdr:row>
      <xdr:rowOff>167640</xdr:rowOff>
    </xdr:to>
    <xdr:cxnSp macro="">
      <xdr:nvCxnSpPr>
        <xdr:cNvPr id="599" name="直線コネクタ 598"/>
        <xdr:cNvCxnSpPr/>
      </xdr:nvCxnSpPr>
      <xdr:spPr>
        <a:xfrm>
          <a:off x="19545300" y="6667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101600</xdr:rowOff>
    </xdr:from>
    <xdr:to>
      <xdr:col>98</xdr:col>
      <xdr:colOff>38100</xdr:colOff>
      <xdr:row>41</xdr:row>
      <xdr:rowOff>31750</xdr:rowOff>
    </xdr:to>
    <xdr:sp macro="" textlink="">
      <xdr:nvSpPr>
        <xdr:cNvPr id="600" name="楕円 599"/>
        <xdr:cNvSpPr/>
      </xdr:nvSpPr>
      <xdr:spPr>
        <a:xfrm>
          <a:off x="18605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152400</xdr:rowOff>
    </xdr:from>
    <xdr:to>
      <xdr:col>102</xdr:col>
      <xdr:colOff>114300</xdr:colOff>
      <xdr:row>40</xdr:row>
      <xdr:rowOff>152400</xdr:rowOff>
    </xdr:to>
    <xdr:cxnSp macro="">
      <xdr:nvCxnSpPr>
        <xdr:cNvPr id="601" name="直線コネクタ 600"/>
        <xdr:cNvCxnSpPr/>
      </xdr:nvCxnSpPr>
      <xdr:spPr>
        <a:xfrm flipV="1">
          <a:off x="18656300" y="6667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2"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3"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604"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05"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55897</xdr:rowOff>
    </xdr:from>
    <xdr:ext cx="469744" cy="259045"/>
    <xdr:sp macro="" textlink="">
      <xdr:nvSpPr>
        <xdr:cNvPr id="606" name="n_1main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607" name="n_2mainValue【認定こども園・幼稚園・保育所】&#10;一人当たり面積"/>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22877</xdr:rowOff>
    </xdr:from>
    <xdr:ext cx="469744" cy="259045"/>
    <xdr:sp macro="" textlink="">
      <xdr:nvSpPr>
        <xdr:cNvPr id="608" name="n_3mainValue【認定こども園・幼稚園・保育所】&#10;一人当たり面積"/>
        <xdr:cNvSpPr txBox="1"/>
      </xdr:nvSpPr>
      <xdr:spPr>
        <a:xfrm>
          <a:off x="19310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609" name="n_4mainValue【認定こども園・幼稚園・保育所】&#10;一人当たり面積"/>
        <xdr:cNvSpPr txBox="1"/>
      </xdr:nvSpPr>
      <xdr:spPr>
        <a:xfrm>
          <a:off x="18421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2" name="テキスト ボックス 62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2" name="テキスト ボックス 63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4" name="テキスト ボックス 6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36" name="直線コネクタ 635"/>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37"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38" name="直線コネクタ 637"/>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39"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0" name="直線コネクタ 639"/>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641" name="【学校施設】&#10;有形固定資産減価償却率平均値テキスト"/>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2" name="フローチャート: 判断 641"/>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3" name="フローチャート: 判断 642"/>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4" name="フローチャート: 判断 643"/>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5" name="フローチャート: 判断 644"/>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46" name="フローチャート: 判断 645"/>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652" name="楕円 651"/>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653" name="【学校施設】&#10;有形固定資産減価償却率該当値テキスト"/>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654" name="楕円 653"/>
        <xdr:cNvSpPr/>
      </xdr:nvSpPr>
      <xdr:spPr>
        <a:xfrm>
          <a:off x="15430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27759</xdr:rowOff>
    </xdr:to>
    <xdr:cxnSp macro="">
      <xdr:nvCxnSpPr>
        <xdr:cNvPr id="655" name="直線コネクタ 654"/>
        <xdr:cNvCxnSpPr/>
      </xdr:nvCxnSpPr>
      <xdr:spPr>
        <a:xfrm>
          <a:off x="15481300" y="10486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xdr:rowOff>
    </xdr:from>
    <xdr:to>
      <xdr:col>76</xdr:col>
      <xdr:colOff>165100</xdr:colOff>
      <xdr:row>61</xdr:row>
      <xdr:rowOff>104684</xdr:rowOff>
    </xdr:to>
    <xdr:sp macro="" textlink="">
      <xdr:nvSpPr>
        <xdr:cNvPr id="656" name="楕円 655"/>
        <xdr:cNvSpPr/>
      </xdr:nvSpPr>
      <xdr:spPr>
        <a:xfrm>
          <a:off x="14541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53884</xdr:rowOff>
    </xdr:to>
    <xdr:cxnSp macro="">
      <xdr:nvCxnSpPr>
        <xdr:cNvPr id="657" name="直線コネクタ 656"/>
        <xdr:cNvCxnSpPr/>
      </xdr:nvCxnSpPr>
      <xdr:spPr>
        <a:xfrm flipV="1">
          <a:off x="14592300" y="104862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58" name="楕円 657"/>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53884</xdr:rowOff>
    </xdr:to>
    <xdr:cxnSp macro="">
      <xdr:nvCxnSpPr>
        <xdr:cNvPr id="659" name="直線コネクタ 658"/>
        <xdr:cNvCxnSpPr/>
      </xdr:nvCxnSpPr>
      <xdr:spPr>
        <a:xfrm>
          <a:off x="13703300" y="104698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xdr:nvSpPr>
        <xdr:cNvPr id="660" name="楕円 659"/>
        <xdr:cNvSpPr/>
      </xdr:nvSpPr>
      <xdr:spPr>
        <a:xfrm>
          <a:off x="1276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80010</xdr:rowOff>
    </xdr:to>
    <xdr:cxnSp macro="">
      <xdr:nvCxnSpPr>
        <xdr:cNvPr id="661" name="直線コネクタ 660"/>
        <xdr:cNvCxnSpPr/>
      </xdr:nvCxnSpPr>
      <xdr:spPr>
        <a:xfrm flipV="1">
          <a:off x="12814300" y="10469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62"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663" name="n_2ave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664" name="n_3aveValue【学校施設】&#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665" name="n_4aveValue【学校施設】&#10;有形固定資産減価償却率"/>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69686</xdr:rowOff>
    </xdr:from>
    <xdr:ext cx="405111" cy="259045"/>
    <xdr:sp macro="" textlink="">
      <xdr:nvSpPr>
        <xdr:cNvPr id="666" name="n_1mainValue【学校施設】&#10;有形固定資産減価償却率"/>
        <xdr:cNvSpPr txBox="1"/>
      </xdr:nvSpPr>
      <xdr:spPr>
        <a:xfrm>
          <a:off x="15266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667" name="n_2mainValue【学校施設】&#10;有形固定資産減価償却率"/>
        <xdr:cNvSpPr txBox="1"/>
      </xdr:nvSpPr>
      <xdr:spPr>
        <a:xfrm>
          <a:off x="14389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68" name="n_3mainValue【学校施設】&#10;有形固定資産減価償却率"/>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669" name="n_4mainValue【学校施設】&#10;有形固定資産減価償却率"/>
        <xdr:cNvSpPr txBox="1"/>
      </xdr:nvSpPr>
      <xdr:spPr>
        <a:xfrm>
          <a:off x="12611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125730</xdr:rowOff>
    </xdr:from>
    <xdr:to>
      <xdr:col>116</xdr:col>
      <xdr:colOff>62864</xdr:colOff>
      <xdr:row>63</xdr:row>
      <xdr:rowOff>98298</xdr:rowOff>
    </xdr:to>
    <xdr:cxnSp macro="">
      <xdr:nvCxnSpPr>
        <xdr:cNvPr id="690" name="直線コネクタ 689"/>
        <xdr:cNvCxnSpPr/>
      </xdr:nvCxnSpPr>
      <xdr:spPr>
        <a:xfrm flipV="1">
          <a:off x="22160864" y="10412730"/>
          <a:ext cx="0" cy="48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691" name="【学校施設】&#10;一人当たり面積最小値テキスト"/>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692" name="直線コネクタ 691"/>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72407</xdr:rowOff>
    </xdr:from>
    <xdr:ext cx="469744" cy="259045"/>
    <xdr:sp macro="" textlink="">
      <xdr:nvSpPr>
        <xdr:cNvPr id="693" name="【学校施設】&#10;一人当たり面積最大値テキスト"/>
        <xdr:cNvSpPr txBox="1"/>
      </xdr:nvSpPr>
      <xdr:spPr>
        <a:xfrm>
          <a:off x="22199600" y="1018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125730</xdr:rowOff>
    </xdr:from>
    <xdr:to>
      <xdr:col>116</xdr:col>
      <xdr:colOff>152400</xdr:colOff>
      <xdr:row>60</xdr:row>
      <xdr:rowOff>125730</xdr:rowOff>
    </xdr:to>
    <xdr:cxnSp macro="">
      <xdr:nvCxnSpPr>
        <xdr:cNvPr id="694" name="直線コネクタ 693"/>
        <xdr:cNvCxnSpPr/>
      </xdr:nvCxnSpPr>
      <xdr:spPr>
        <a:xfrm>
          <a:off x="22072600" y="1041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18940</xdr:rowOff>
    </xdr:from>
    <xdr:ext cx="469744" cy="259045"/>
    <xdr:sp macro="" textlink="">
      <xdr:nvSpPr>
        <xdr:cNvPr id="695" name="【学校施設】&#10;一人当たり面積平均値テキスト"/>
        <xdr:cNvSpPr txBox="1"/>
      </xdr:nvSpPr>
      <xdr:spPr>
        <a:xfrm>
          <a:off x="22199600" y="10477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167513</xdr:rowOff>
    </xdr:from>
    <xdr:to>
      <xdr:col>116</xdr:col>
      <xdr:colOff>114300</xdr:colOff>
      <xdr:row>62</xdr:row>
      <xdr:rowOff>97663</xdr:rowOff>
    </xdr:to>
    <xdr:sp macro="" textlink="">
      <xdr:nvSpPr>
        <xdr:cNvPr id="696" name="フローチャート: 判断 695"/>
        <xdr:cNvSpPr/>
      </xdr:nvSpPr>
      <xdr:spPr>
        <a:xfrm>
          <a:off x="221107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166370</xdr:rowOff>
    </xdr:from>
    <xdr:to>
      <xdr:col>112</xdr:col>
      <xdr:colOff>38100</xdr:colOff>
      <xdr:row>62</xdr:row>
      <xdr:rowOff>96520</xdr:rowOff>
    </xdr:to>
    <xdr:sp macro="" textlink="">
      <xdr:nvSpPr>
        <xdr:cNvPr id="697" name="フローチャート: 判断 696"/>
        <xdr:cNvSpPr/>
      </xdr:nvSpPr>
      <xdr:spPr>
        <a:xfrm>
          <a:off x="21272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64</xdr:rowOff>
    </xdr:from>
    <xdr:to>
      <xdr:col>107</xdr:col>
      <xdr:colOff>101600</xdr:colOff>
      <xdr:row>62</xdr:row>
      <xdr:rowOff>101664</xdr:rowOff>
    </xdr:to>
    <xdr:sp macro="" textlink="">
      <xdr:nvSpPr>
        <xdr:cNvPr id="698" name="フローチャート: 判断 697"/>
        <xdr:cNvSpPr/>
      </xdr:nvSpPr>
      <xdr:spPr>
        <a:xfrm>
          <a:off x="20383500" y="1062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133223</xdr:rowOff>
    </xdr:from>
    <xdr:to>
      <xdr:col>102</xdr:col>
      <xdr:colOff>165100</xdr:colOff>
      <xdr:row>62</xdr:row>
      <xdr:rowOff>63373</xdr:rowOff>
    </xdr:to>
    <xdr:sp macro="" textlink="">
      <xdr:nvSpPr>
        <xdr:cNvPr id="699" name="フローチャート: 判断 698"/>
        <xdr:cNvSpPr/>
      </xdr:nvSpPr>
      <xdr:spPr>
        <a:xfrm>
          <a:off x="19494500" y="1059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700" name="フローチャート: 判断 699"/>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65786</xdr:rowOff>
    </xdr:from>
    <xdr:to>
      <xdr:col>116</xdr:col>
      <xdr:colOff>114300</xdr:colOff>
      <xdr:row>62</xdr:row>
      <xdr:rowOff>167386</xdr:rowOff>
    </xdr:to>
    <xdr:sp macro="" textlink="">
      <xdr:nvSpPr>
        <xdr:cNvPr id="706" name="楕円 705"/>
        <xdr:cNvSpPr/>
      </xdr:nvSpPr>
      <xdr:spPr>
        <a:xfrm>
          <a:off x="221107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44213</xdr:rowOff>
    </xdr:from>
    <xdr:ext cx="469744" cy="259045"/>
    <xdr:sp macro="" textlink="">
      <xdr:nvSpPr>
        <xdr:cNvPr id="707" name="【学校施設】&#10;一人当たり面積該当値テキスト"/>
        <xdr:cNvSpPr txBox="1"/>
      </xdr:nvSpPr>
      <xdr:spPr>
        <a:xfrm>
          <a:off x="22199600"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69786</xdr:rowOff>
    </xdr:from>
    <xdr:to>
      <xdr:col>112</xdr:col>
      <xdr:colOff>38100</xdr:colOff>
      <xdr:row>62</xdr:row>
      <xdr:rowOff>171386</xdr:rowOff>
    </xdr:to>
    <xdr:sp macro="" textlink="">
      <xdr:nvSpPr>
        <xdr:cNvPr id="708" name="楕円 707"/>
        <xdr:cNvSpPr/>
      </xdr:nvSpPr>
      <xdr:spPr>
        <a:xfrm>
          <a:off x="21272500" y="10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116586</xdr:rowOff>
    </xdr:from>
    <xdr:to>
      <xdr:col>116</xdr:col>
      <xdr:colOff>63500</xdr:colOff>
      <xdr:row>62</xdr:row>
      <xdr:rowOff>120586</xdr:rowOff>
    </xdr:to>
    <xdr:cxnSp macro="">
      <xdr:nvCxnSpPr>
        <xdr:cNvPr id="709" name="直線コネクタ 708"/>
        <xdr:cNvCxnSpPr/>
      </xdr:nvCxnSpPr>
      <xdr:spPr>
        <a:xfrm flipV="1">
          <a:off x="21323300" y="10746486"/>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73216</xdr:rowOff>
    </xdr:from>
    <xdr:to>
      <xdr:col>107</xdr:col>
      <xdr:colOff>101600</xdr:colOff>
      <xdr:row>63</xdr:row>
      <xdr:rowOff>3366</xdr:rowOff>
    </xdr:to>
    <xdr:sp macro="" textlink="">
      <xdr:nvSpPr>
        <xdr:cNvPr id="710" name="楕円 709"/>
        <xdr:cNvSpPr/>
      </xdr:nvSpPr>
      <xdr:spPr>
        <a:xfrm>
          <a:off x="20383500" y="107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120586</xdr:rowOff>
    </xdr:from>
    <xdr:to>
      <xdr:col>111</xdr:col>
      <xdr:colOff>177800</xdr:colOff>
      <xdr:row>62</xdr:row>
      <xdr:rowOff>124016</xdr:rowOff>
    </xdr:to>
    <xdr:cxnSp macro="">
      <xdr:nvCxnSpPr>
        <xdr:cNvPr id="711" name="直線コネクタ 710"/>
        <xdr:cNvCxnSpPr/>
      </xdr:nvCxnSpPr>
      <xdr:spPr>
        <a:xfrm flipV="1">
          <a:off x="20434300" y="10750486"/>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68072</xdr:rowOff>
    </xdr:from>
    <xdr:to>
      <xdr:col>102</xdr:col>
      <xdr:colOff>165100</xdr:colOff>
      <xdr:row>62</xdr:row>
      <xdr:rowOff>169672</xdr:rowOff>
    </xdr:to>
    <xdr:sp macro="" textlink="">
      <xdr:nvSpPr>
        <xdr:cNvPr id="712" name="楕円 711"/>
        <xdr:cNvSpPr/>
      </xdr:nvSpPr>
      <xdr:spPr>
        <a:xfrm>
          <a:off x="19494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62</xdr:row>
      <xdr:rowOff>124016</xdr:rowOff>
    </xdr:to>
    <xdr:cxnSp macro="">
      <xdr:nvCxnSpPr>
        <xdr:cNvPr id="713" name="直線コネクタ 712"/>
        <xdr:cNvCxnSpPr/>
      </xdr:nvCxnSpPr>
      <xdr:spPr>
        <a:xfrm>
          <a:off x="19545300" y="10748772"/>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146368</xdr:rowOff>
    </xdr:from>
    <xdr:to>
      <xdr:col>98</xdr:col>
      <xdr:colOff>38100</xdr:colOff>
      <xdr:row>56</xdr:row>
      <xdr:rowOff>76518</xdr:rowOff>
    </xdr:to>
    <xdr:sp macro="" textlink="">
      <xdr:nvSpPr>
        <xdr:cNvPr id="714" name="楕円 713"/>
        <xdr:cNvSpPr/>
      </xdr:nvSpPr>
      <xdr:spPr>
        <a:xfrm>
          <a:off x="18605500" y="95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25718</xdr:rowOff>
    </xdr:from>
    <xdr:to>
      <xdr:col>102</xdr:col>
      <xdr:colOff>114300</xdr:colOff>
      <xdr:row>62</xdr:row>
      <xdr:rowOff>118872</xdr:rowOff>
    </xdr:to>
    <xdr:cxnSp macro="">
      <xdr:nvCxnSpPr>
        <xdr:cNvPr id="715" name="直線コネクタ 714"/>
        <xdr:cNvCxnSpPr/>
      </xdr:nvCxnSpPr>
      <xdr:spPr>
        <a:xfrm>
          <a:off x="18656300" y="9626918"/>
          <a:ext cx="889000" cy="11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113047</xdr:rowOff>
    </xdr:from>
    <xdr:ext cx="469744" cy="259045"/>
    <xdr:sp macro="" textlink="">
      <xdr:nvSpPr>
        <xdr:cNvPr id="716" name="n_1aveValue【学校施設】&#10;一人当たり面積"/>
        <xdr:cNvSpPr txBox="1"/>
      </xdr:nvSpPr>
      <xdr:spPr>
        <a:xfrm>
          <a:off x="21075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118191</xdr:rowOff>
    </xdr:from>
    <xdr:ext cx="469744" cy="259045"/>
    <xdr:sp macro="" textlink="">
      <xdr:nvSpPr>
        <xdr:cNvPr id="717" name="n_2aveValue【学校施設】&#10;一人当たり面積"/>
        <xdr:cNvSpPr txBox="1"/>
      </xdr:nvSpPr>
      <xdr:spPr>
        <a:xfrm>
          <a:off x="20199427" y="1040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79900</xdr:rowOff>
    </xdr:from>
    <xdr:ext cx="469744" cy="259045"/>
    <xdr:sp macro="" textlink="">
      <xdr:nvSpPr>
        <xdr:cNvPr id="718" name="n_3aveValue【学校施設】&#10;一人当たり面積"/>
        <xdr:cNvSpPr txBox="1"/>
      </xdr:nvSpPr>
      <xdr:spPr>
        <a:xfrm>
          <a:off x="19310427" y="1036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76217</xdr:rowOff>
    </xdr:from>
    <xdr:ext cx="469744" cy="259045"/>
    <xdr:sp macro="" textlink="">
      <xdr:nvSpPr>
        <xdr:cNvPr id="719" name="n_4aveValue【学校施設】&#10;一人当たり面積"/>
        <xdr:cNvSpPr txBox="1"/>
      </xdr:nvSpPr>
      <xdr:spPr>
        <a:xfrm>
          <a:off x="18421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162513</xdr:rowOff>
    </xdr:from>
    <xdr:ext cx="469744" cy="259045"/>
    <xdr:sp macro="" textlink="">
      <xdr:nvSpPr>
        <xdr:cNvPr id="720" name="n_1mainValue【学校施設】&#10;一人当たり面積"/>
        <xdr:cNvSpPr txBox="1"/>
      </xdr:nvSpPr>
      <xdr:spPr>
        <a:xfrm>
          <a:off x="21075727" y="107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165943</xdr:rowOff>
    </xdr:from>
    <xdr:ext cx="469744" cy="259045"/>
    <xdr:sp macro="" textlink="">
      <xdr:nvSpPr>
        <xdr:cNvPr id="721" name="n_2mainValue【学校施設】&#10;一人当たり面積"/>
        <xdr:cNvSpPr txBox="1"/>
      </xdr:nvSpPr>
      <xdr:spPr>
        <a:xfrm>
          <a:off x="20199427" y="1079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160799</xdr:rowOff>
    </xdr:from>
    <xdr:ext cx="469744" cy="259045"/>
    <xdr:sp macro="" textlink="">
      <xdr:nvSpPr>
        <xdr:cNvPr id="722" name="n_3mainValue【学校施設】&#10;一人当たり面積"/>
        <xdr:cNvSpPr txBox="1"/>
      </xdr:nvSpPr>
      <xdr:spPr>
        <a:xfrm>
          <a:off x="19310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93045</xdr:rowOff>
    </xdr:from>
    <xdr:ext cx="469744" cy="259045"/>
    <xdr:sp macro="" textlink="">
      <xdr:nvSpPr>
        <xdr:cNvPr id="723" name="n_4mainValue【学校施設】&#10;一人当たり面積"/>
        <xdr:cNvSpPr txBox="1"/>
      </xdr:nvSpPr>
      <xdr:spPr>
        <a:xfrm>
          <a:off x="18421427" y="935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48" name="直線コネクタ 747"/>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0" name="直線コネクタ 7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51"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52" name="直線コネクタ 75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753" name="【児童館】&#10;有形固定資産減価償却率平均値テキスト"/>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54" name="フローチャート: 判断 753"/>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55" name="フローチャート: 判断 754"/>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56" name="フローチャート: 判断 755"/>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57" name="フローチャート: 判断 756"/>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58" name="フローチャート: 判断 757"/>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59689</xdr:rowOff>
    </xdr:from>
    <xdr:to>
      <xdr:col>85</xdr:col>
      <xdr:colOff>177800</xdr:colOff>
      <xdr:row>80</xdr:row>
      <xdr:rowOff>161289</xdr:rowOff>
    </xdr:to>
    <xdr:sp macro="" textlink="">
      <xdr:nvSpPr>
        <xdr:cNvPr id="764" name="楕円 763"/>
        <xdr:cNvSpPr/>
      </xdr:nvSpPr>
      <xdr:spPr>
        <a:xfrm>
          <a:off x="162687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82566</xdr:rowOff>
    </xdr:from>
    <xdr:ext cx="405111" cy="259045"/>
    <xdr:sp macro="" textlink="">
      <xdr:nvSpPr>
        <xdr:cNvPr id="765" name="【児童館】&#10;有形固定資産減価償却率該当値テキスト"/>
        <xdr:cNvSpPr txBox="1"/>
      </xdr:nvSpPr>
      <xdr:spPr>
        <a:xfrm>
          <a:off x="16357600"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154939</xdr:rowOff>
    </xdr:from>
    <xdr:to>
      <xdr:col>81</xdr:col>
      <xdr:colOff>101600</xdr:colOff>
      <xdr:row>81</xdr:row>
      <xdr:rowOff>85089</xdr:rowOff>
    </xdr:to>
    <xdr:sp macro="" textlink="">
      <xdr:nvSpPr>
        <xdr:cNvPr id="766" name="楕円 765"/>
        <xdr:cNvSpPr/>
      </xdr:nvSpPr>
      <xdr:spPr>
        <a:xfrm>
          <a:off x="15430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110489</xdr:rowOff>
    </xdr:from>
    <xdr:to>
      <xdr:col>85</xdr:col>
      <xdr:colOff>127000</xdr:colOff>
      <xdr:row>81</xdr:row>
      <xdr:rowOff>34289</xdr:rowOff>
    </xdr:to>
    <xdr:cxnSp macro="">
      <xdr:nvCxnSpPr>
        <xdr:cNvPr id="767" name="直線コネクタ 766"/>
        <xdr:cNvCxnSpPr/>
      </xdr:nvCxnSpPr>
      <xdr:spPr>
        <a:xfrm flipV="1">
          <a:off x="15481300" y="138264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25400</xdr:rowOff>
    </xdr:from>
    <xdr:to>
      <xdr:col>76</xdr:col>
      <xdr:colOff>165100</xdr:colOff>
      <xdr:row>83</xdr:row>
      <xdr:rowOff>127000</xdr:rowOff>
    </xdr:to>
    <xdr:sp macro="" textlink="">
      <xdr:nvSpPr>
        <xdr:cNvPr id="768" name="楕円 767"/>
        <xdr:cNvSpPr/>
      </xdr:nvSpPr>
      <xdr:spPr>
        <a:xfrm>
          <a:off x="14541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34289</xdr:rowOff>
    </xdr:from>
    <xdr:to>
      <xdr:col>81</xdr:col>
      <xdr:colOff>50800</xdr:colOff>
      <xdr:row>83</xdr:row>
      <xdr:rowOff>76200</xdr:rowOff>
    </xdr:to>
    <xdr:cxnSp macro="">
      <xdr:nvCxnSpPr>
        <xdr:cNvPr id="769" name="直線コネクタ 768"/>
        <xdr:cNvCxnSpPr/>
      </xdr:nvCxnSpPr>
      <xdr:spPr>
        <a:xfrm flipV="1">
          <a:off x="14592300" y="13921739"/>
          <a:ext cx="889000" cy="3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154939</xdr:rowOff>
    </xdr:from>
    <xdr:to>
      <xdr:col>72</xdr:col>
      <xdr:colOff>38100</xdr:colOff>
      <xdr:row>83</xdr:row>
      <xdr:rowOff>85089</xdr:rowOff>
    </xdr:to>
    <xdr:sp macro="" textlink="">
      <xdr:nvSpPr>
        <xdr:cNvPr id="770" name="楕円 769"/>
        <xdr:cNvSpPr/>
      </xdr:nvSpPr>
      <xdr:spPr>
        <a:xfrm>
          <a:off x="13652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34289</xdr:rowOff>
    </xdr:from>
    <xdr:to>
      <xdr:col>76</xdr:col>
      <xdr:colOff>114300</xdr:colOff>
      <xdr:row>83</xdr:row>
      <xdr:rowOff>76200</xdr:rowOff>
    </xdr:to>
    <xdr:cxnSp macro="">
      <xdr:nvCxnSpPr>
        <xdr:cNvPr id="771" name="直線コネクタ 770"/>
        <xdr:cNvCxnSpPr/>
      </xdr:nvCxnSpPr>
      <xdr:spPr>
        <a:xfrm>
          <a:off x="13703300" y="14264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120650</xdr:rowOff>
    </xdr:from>
    <xdr:to>
      <xdr:col>67</xdr:col>
      <xdr:colOff>101600</xdr:colOff>
      <xdr:row>83</xdr:row>
      <xdr:rowOff>50800</xdr:rowOff>
    </xdr:to>
    <xdr:sp macro="" textlink="">
      <xdr:nvSpPr>
        <xdr:cNvPr id="772" name="楕円 771"/>
        <xdr:cNvSpPr/>
      </xdr:nvSpPr>
      <xdr:spPr>
        <a:xfrm>
          <a:off x="12763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0</xdr:rowOff>
    </xdr:from>
    <xdr:to>
      <xdr:col>71</xdr:col>
      <xdr:colOff>177800</xdr:colOff>
      <xdr:row>83</xdr:row>
      <xdr:rowOff>34289</xdr:rowOff>
    </xdr:to>
    <xdr:cxnSp macro="">
      <xdr:nvCxnSpPr>
        <xdr:cNvPr id="773" name="直線コネクタ 772"/>
        <xdr:cNvCxnSpPr/>
      </xdr:nvCxnSpPr>
      <xdr:spPr>
        <a:xfrm>
          <a:off x="12814300" y="14230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774" name="n_1aveValue【児童館】&#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775"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776" name="n_3aveValue【児童館】&#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777" name="n_4aveValue【児童館】&#10;有形固定資産減価償却率"/>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101616</xdr:rowOff>
    </xdr:from>
    <xdr:ext cx="405111" cy="259045"/>
    <xdr:sp macro="" textlink="">
      <xdr:nvSpPr>
        <xdr:cNvPr id="778" name="n_1mainValue【児童館】&#10;有形固定資産減価償却率"/>
        <xdr:cNvSpPr txBox="1"/>
      </xdr:nvSpPr>
      <xdr:spPr>
        <a:xfrm>
          <a:off x="15266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779" name="n_2mainValue【児童館】&#10;有形固定資産減価償却率"/>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76216</xdr:rowOff>
    </xdr:from>
    <xdr:ext cx="405111" cy="259045"/>
    <xdr:sp macro="" textlink="">
      <xdr:nvSpPr>
        <xdr:cNvPr id="780" name="n_3mainValue【児童館】&#10;有形固定資産減価償却率"/>
        <xdr:cNvSpPr txBox="1"/>
      </xdr:nvSpPr>
      <xdr:spPr>
        <a:xfrm>
          <a:off x="13500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41927</xdr:rowOff>
    </xdr:from>
    <xdr:ext cx="405111" cy="259045"/>
    <xdr:sp macro="" textlink="">
      <xdr:nvSpPr>
        <xdr:cNvPr id="781" name="n_4mainValue【児童館】&#10;有形固定資産減価償却率"/>
        <xdr:cNvSpPr txBox="1"/>
      </xdr:nvSpPr>
      <xdr:spPr>
        <a:xfrm>
          <a:off x="12611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03" name="直線コネクタ 802"/>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4"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5" name="直線コネクタ 804"/>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06"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07" name="直線コネクタ 806"/>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8"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9" name="フローチャート: 判断 808"/>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10" name="フローチャート: 判断 80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11" name="フローチャート: 判断 81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12" name="フローチャート: 判断 811"/>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13" name="フローチャート: 判断 812"/>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楕円 818"/>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820" name="【児童館】&#10;一人当たり面積該当値テキスト"/>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821" name="楕円 820"/>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106680</xdr:rowOff>
    </xdr:to>
    <xdr:cxnSp macro="">
      <xdr:nvCxnSpPr>
        <xdr:cNvPr id="822" name="直線コネクタ 821"/>
        <xdr:cNvCxnSpPr/>
      </xdr:nvCxnSpPr>
      <xdr:spPr>
        <a:xfrm flipV="1">
          <a:off x="21323300" y="14485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23" name="楕円 822"/>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824" name="直線コネクタ 823"/>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25" name="楕円 824"/>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826" name="直線コネクタ 825"/>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7" name="楕円 826"/>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106680</xdr:rowOff>
    </xdr:to>
    <xdr:cxnSp macro="">
      <xdr:nvCxnSpPr>
        <xdr:cNvPr id="828" name="直線コネクタ 827"/>
        <xdr:cNvCxnSpPr/>
      </xdr:nvCxnSpPr>
      <xdr:spPr>
        <a:xfrm>
          <a:off x="18656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29"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30"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31" name="n_3ave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32" name="n_4aveValue【児童館】&#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833"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834" name="n_2mainValue【児童館】&#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35" name="n_3mainValue【児童館】&#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36" name="n_4main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61" name="直線コネクタ 860"/>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62"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63" name="直線コネクタ 862"/>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64"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65" name="直線コネクタ 864"/>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66" name="【公民館】&#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67" name="フローチャート: 判断 866"/>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68" name="フローチャート: 判断 867"/>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69" name="フローチャート: 判断 868"/>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70" name="フローチャート: 判断 869"/>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71" name="フローチャート: 判断 870"/>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63500</xdr:rowOff>
    </xdr:from>
    <xdr:to>
      <xdr:col>85</xdr:col>
      <xdr:colOff>177800</xdr:colOff>
      <xdr:row>108</xdr:row>
      <xdr:rowOff>165100</xdr:rowOff>
    </xdr:to>
    <xdr:sp macro="" textlink="">
      <xdr:nvSpPr>
        <xdr:cNvPr id="877" name="楕円 876"/>
        <xdr:cNvSpPr/>
      </xdr:nvSpPr>
      <xdr:spPr>
        <a:xfrm>
          <a:off x="16268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149877</xdr:rowOff>
    </xdr:from>
    <xdr:ext cx="405111" cy="259045"/>
    <xdr:sp macro="" textlink="">
      <xdr:nvSpPr>
        <xdr:cNvPr id="878" name="【公民館】&#10;有形固定資産減価償却率該当値テキスト"/>
        <xdr:cNvSpPr txBox="1"/>
      </xdr:nvSpPr>
      <xdr:spPr>
        <a:xfrm>
          <a:off x="16357600" y="184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879" name="楕円 878"/>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114300</xdr:rowOff>
    </xdr:to>
    <xdr:cxnSp macro="">
      <xdr:nvCxnSpPr>
        <xdr:cNvPr id="880" name="直線コネクタ 879"/>
        <xdr:cNvCxnSpPr/>
      </xdr:nvCxnSpPr>
      <xdr:spPr>
        <a:xfrm>
          <a:off x="15481300" y="1859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158750</xdr:rowOff>
    </xdr:from>
    <xdr:to>
      <xdr:col>76</xdr:col>
      <xdr:colOff>165100</xdr:colOff>
      <xdr:row>108</xdr:row>
      <xdr:rowOff>88900</xdr:rowOff>
    </xdr:to>
    <xdr:sp macro="" textlink="">
      <xdr:nvSpPr>
        <xdr:cNvPr id="881" name="楕円 880"/>
        <xdr:cNvSpPr/>
      </xdr:nvSpPr>
      <xdr:spPr>
        <a:xfrm>
          <a:off x="14541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38100</xdr:rowOff>
    </xdr:from>
    <xdr:to>
      <xdr:col>81</xdr:col>
      <xdr:colOff>50800</xdr:colOff>
      <xdr:row>108</xdr:row>
      <xdr:rowOff>76200</xdr:rowOff>
    </xdr:to>
    <xdr:cxnSp macro="">
      <xdr:nvCxnSpPr>
        <xdr:cNvPr id="882" name="直線コネクタ 881"/>
        <xdr:cNvCxnSpPr/>
      </xdr:nvCxnSpPr>
      <xdr:spPr>
        <a:xfrm>
          <a:off x="14592300" y="185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120650</xdr:rowOff>
    </xdr:from>
    <xdr:to>
      <xdr:col>72</xdr:col>
      <xdr:colOff>38100</xdr:colOff>
      <xdr:row>108</xdr:row>
      <xdr:rowOff>50800</xdr:rowOff>
    </xdr:to>
    <xdr:sp macro="" textlink="">
      <xdr:nvSpPr>
        <xdr:cNvPr id="883" name="楕円 882"/>
        <xdr:cNvSpPr/>
      </xdr:nvSpPr>
      <xdr:spPr>
        <a:xfrm>
          <a:off x="1365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0</xdr:rowOff>
    </xdr:from>
    <xdr:to>
      <xdr:col>76</xdr:col>
      <xdr:colOff>114300</xdr:colOff>
      <xdr:row>108</xdr:row>
      <xdr:rowOff>38100</xdr:rowOff>
    </xdr:to>
    <xdr:cxnSp macro="">
      <xdr:nvCxnSpPr>
        <xdr:cNvPr id="884" name="直線コネクタ 883"/>
        <xdr:cNvCxnSpPr/>
      </xdr:nvCxnSpPr>
      <xdr:spPr>
        <a:xfrm>
          <a:off x="13703300" y="1851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82550</xdr:rowOff>
    </xdr:from>
    <xdr:to>
      <xdr:col>67</xdr:col>
      <xdr:colOff>101600</xdr:colOff>
      <xdr:row>108</xdr:row>
      <xdr:rowOff>12700</xdr:rowOff>
    </xdr:to>
    <xdr:sp macro="" textlink="">
      <xdr:nvSpPr>
        <xdr:cNvPr id="885" name="楕円 884"/>
        <xdr:cNvSpPr/>
      </xdr:nvSpPr>
      <xdr:spPr>
        <a:xfrm>
          <a:off x="1276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133350</xdr:rowOff>
    </xdr:from>
    <xdr:to>
      <xdr:col>71</xdr:col>
      <xdr:colOff>177800</xdr:colOff>
      <xdr:row>108</xdr:row>
      <xdr:rowOff>0</xdr:rowOff>
    </xdr:to>
    <xdr:cxnSp macro="">
      <xdr:nvCxnSpPr>
        <xdr:cNvPr id="886" name="直線コネクタ 885"/>
        <xdr:cNvCxnSpPr/>
      </xdr:nvCxnSpPr>
      <xdr:spPr>
        <a:xfrm>
          <a:off x="12814300" y="1847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887"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888"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889" name="n_3aveValue【公民館】&#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890" name="n_4aveValue【公民館】&#10;有形固定資産減価償却率"/>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118127</xdr:rowOff>
    </xdr:from>
    <xdr:ext cx="405111" cy="259045"/>
    <xdr:sp macro="" textlink="">
      <xdr:nvSpPr>
        <xdr:cNvPr id="891" name="n_1mainValue【公民館】&#10;有形固定資産減価償却率"/>
        <xdr:cNvSpPr txBox="1"/>
      </xdr:nvSpPr>
      <xdr:spPr>
        <a:xfrm>
          <a:off x="15266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80027</xdr:rowOff>
    </xdr:from>
    <xdr:ext cx="405111" cy="259045"/>
    <xdr:sp macro="" textlink="">
      <xdr:nvSpPr>
        <xdr:cNvPr id="892" name="n_2mainValue【公民館】&#10;有形固定資産減価償却率"/>
        <xdr:cNvSpPr txBox="1"/>
      </xdr:nvSpPr>
      <xdr:spPr>
        <a:xfrm>
          <a:off x="14389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41927</xdr:rowOff>
    </xdr:from>
    <xdr:ext cx="405111" cy="259045"/>
    <xdr:sp macro="" textlink="">
      <xdr:nvSpPr>
        <xdr:cNvPr id="893" name="n_3mainValue【公民館】&#10;有形固定資産減価償却率"/>
        <xdr:cNvSpPr txBox="1"/>
      </xdr:nvSpPr>
      <xdr:spPr>
        <a:xfrm>
          <a:off x="13500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3827</xdr:rowOff>
    </xdr:from>
    <xdr:ext cx="405111" cy="259045"/>
    <xdr:sp macro="" textlink="">
      <xdr:nvSpPr>
        <xdr:cNvPr id="894" name="n_4mainValue【公民館】&#10;有形固定資産減価償却率"/>
        <xdr:cNvSpPr txBox="1"/>
      </xdr:nvSpPr>
      <xdr:spPr>
        <a:xfrm>
          <a:off x="12611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05" name="直線コネクタ 90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06" name="テキスト ボックス 90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9" name="直線コネクタ 90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0" name="テキスト ボックス 90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14" name="直線コネクタ 913"/>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15"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16" name="直線コネクタ 915"/>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17"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18" name="直線コネクタ 917"/>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919" name="【公民館】&#10;一人当たり面積平均値テキスト"/>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20" name="フローチャート: 判断 919"/>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1" name="フローチャート: 判断 92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22" name="フローチャート: 判断 921"/>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23" name="フローチャート: 判断 922"/>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24" name="フローチャート: 判断 923"/>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53975</xdr:rowOff>
    </xdr:from>
    <xdr:to>
      <xdr:col>116</xdr:col>
      <xdr:colOff>114300</xdr:colOff>
      <xdr:row>107</xdr:row>
      <xdr:rowOff>155575</xdr:rowOff>
    </xdr:to>
    <xdr:sp macro="" textlink="">
      <xdr:nvSpPr>
        <xdr:cNvPr id="930" name="楕円 929"/>
        <xdr:cNvSpPr/>
      </xdr:nvSpPr>
      <xdr:spPr>
        <a:xfrm>
          <a:off x="22110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140352</xdr:rowOff>
    </xdr:from>
    <xdr:ext cx="469744" cy="259045"/>
    <xdr:sp macro="" textlink="">
      <xdr:nvSpPr>
        <xdr:cNvPr id="931" name="【公民館】&#10;一人当たり面積該当値テキスト"/>
        <xdr:cNvSpPr txBox="1"/>
      </xdr:nvSpPr>
      <xdr:spPr>
        <a:xfrm>
          <a:off x="22199600" y="1831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53975</xdr:rowOff>
    </xdr:from>
    <xdr:to>
      <xdr:col>112</xdr:col>
      <xdr:colOff>38100</xdr:colOff>
      <xdr:row>107</xdr:row>
      <xdr:rowOff>155575</xdr:rowOff>
    </xdr:to>
    <xdr:sp macro="" textlink="">
      <xdr:nvSpPr>
        <xdr:cNvPr id="932" name="楕円 931"/>
        <xdr:cNvSpPr/>
      </xdr:nvSpPr>
      <xdr:spPr>
        <a:xfrm>
          <a:off x="21272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104775</xdr:rowOff>
    </xdr:from>
    <xdr:to>
      <xdr:col>116</xdr:col>
      <xdr:colOff>63500</xdr:colOff>
      <xdr:row>107</xdr:row>
      <xdr:rowOff>104775</xdr:rowOff>
    </xdr:to>
    <xdr:cxnSp macro="">
      <xdr:nvCxnSpPr>
        <xdr:cNvPr id="933" name="直線コネクタ 932"/>
        <xdr:cNvCxnSpPr/>
      </xdr:nvCxnSpPr>
      <xdr:spPr>
        <a:xfrm>
          <a:off x="21323300" y="18449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53975</xdr:rowOff>
    </xdr:from>
    <xdr:to>
      <xdr:col>107</xdr:col>
      <xdr:colOff>101600</xdr:colOff>
      <xdr:row>107</xdr:row>
      <xdr:rowOff>155575</xdr:rowOff>
    </xdr:to>
    <xdr:sp macro="" textlink="">
      <xdr:nvSpPr>
        <xdr:cNvPr id="934" name="楕円 933"/>
        <xdr:cNvSpPr/>
      </xdr:nvSpPr>
      <xdr:spPr>
        <a:xfrm>
          <a:off x="20383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104775</xdr:rowOff>
    </xdr:from>
    <xdr:to>
      <xdr:col>111</xdr:col>
      <xdr:colOff>177800</xdr:colOff>
      <xdr:row>107</xdr:row>
      <xdr:rowOff>104775</xdr:rowOff>
    </xdr:to>
    <xdr:cxnSp macro="">
      <xdr:nvCxnSpPr>
        <xdr:cNvPr id="935" name="直線コネクタ 934"/>
        <xdr:cNvCxnSpPr/>
      </xdr:nvCxnSpPr>
      <xdr:spPr>
        <a:xfrm>
          <a:off x="20434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53975</xdr:rowOff>
    </xdr:from>
    <xdr:to>
      <xdr:col>102</xdr:col>
      <xdr:colOff>165100</xdr:colOff>
      <xdr:row>107</xdr:row>
      <xdr:rowOff>155575</xdr:rowOff>
    </xdr:to>
    <xdr:sp macro="" textlink="">
      <xdr:nvSpPr>
        <xdr:cNvPr id="936" name="楕円 935"/>
        <xdr:cNvSpPr/>
      </xdr:nvSpPr>
      <xdr:spPr>
        <a:xfrm>
          <a:off x="19494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104775</xdr:rowOff>
    </xdr:from>
    <xdr:to>
      <xdr:col>107</xdr:col>
      <xdr:colOff>50800</xdr:colOff>
      <xdr:row>107</xdr:row>
      <xdr:rowOff>104775</xdr:rowOff>
    </xdr:to>
    <xdr:cxnSp macro="">
      <xdr:nvCxnSpPr>
        <xdr:cNvPr id="937" name="直線コネクタ 936"/>
        <xdr:cNvCxnSpPr/>
      </xdr:nvCxnSpPr>
      <xdr:spPr>
        <a:xfrm>
          <a:off x="19545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53975</xdr:rowOff>
    </xdr:from>
    <xdr:to>
      <xdr:col>98</xdr:col>
      <xdr:colOff>38100</xdr:colOff>
      <xdr:row>107</xdr:row>
      <xdr:rowOff>155575</xdr:rowOff>
    </xdr:to>
    <xdr:sp macro="" textlink="">
      <xdr:nvSpPr>
        <xdr:cNvPr id="938" name="楕円 937"/>
        <xdr:cNvSpPr/>
      </xdr:nvSpPr>
      <xdr:spPr>
        <a:xfrm>
          <a:off x="18605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104775</xdr:rowOff>
    </xdr:from>
    <xdr:to>
      <xdr:col>102</xdr:col>
      <xdr:colOff>114300</xdr:colOff>
      <xdr:row>107</xdr:row>
      <xdr:rowOff>104775</xdr:rowOff>
    </xdr:to>
    <xdr:cxnSp macro="">
      <xdr:nvCxnSpPr>
        <xdr:cNvPr id="939" name="直線コネクタ 938"/>
        <xdr:cNvCxnSpPr/>
      </xdr:nvCxnSpPr>
      <xdr:spPr>
        <a:xfrm>
          <a:off x="18656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40"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941" name="n_2aveValue【公民館】&#10;一人当たり面積"/>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942" name="n_3aveValue【公民館】&#10;一人当たり面積"/>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943" name="n_4aveValue【公民館】&#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146702</xdr:rowOff>
    </xdr:from>
    <xdr:ext cx="469744" cy="259045"/>
    <xdr:sp macro="" textlink="">
      <xdr:nvSpPr>
        <xdr:cNvPr id="944" name="n_1mainValue【公民館】&#10;一人当たり面積"/>
        <xdr:cNvSpPr txBox="1"/>
      </xdr:nvSpPr>
      <xdr:spPr>
        <a:xfrm>
          <a:off x="210757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146702</xdr:rowOff>
    </xdr:from>
    <xdr:ext cx="469744" cy="259045"/>
    <xdr:sp macro="" textlink="">
      <xdr:nvSpPr>
        <xdr:cNvPr id="945" name="n_2mainValue【公民館】&#10;一人当たり面積"/>
        <xdr:cNvSpPr txBox="1"/>
      </xdr:nvSpPr>
      <xdr:spPr>
        <a:xfrm>
          <a:off x="20199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146702</xdr:rowOff>
    </xdr:from>
    <xdr:ext cx="469744" cy="259045"/>
    <xdr:sp macro="" textlink="">
      <xdr:nvSpPr>
        <xdr:cNvPr id="946" name="n_3mainValue【公民館】&#10;一人当たり面積"/>
        <xdr:cNvSpPr txBox="1"/>
      </xdr:nvSpPr>
      <xdr:spPr>
        <a:xfrm>
          <a:off x="19310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146702</xdr:rowOff>
    </xdr:from>
    <xdr:ext cx="469744" cy="259045"/>
    <xdr:sp macro="" textlink="">
      <xdr:nvSpPr>
        <xdr:cNvPr id="947" name="n_4mainValue【公民館】&#10;一人当たり面積"/>
        <xdr:cNvSpPr txBox="1"/>
      </xdr:nvSpPr>
      <xdr:spPr>
        <a:xfrm>
          <a:off x="18421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館について、有形固定資産減価償却率が昨年度に引き続き減少している。これは、施設の集約化・複合化を進め、新たに文化会館、児童館、歴史資料室の機能を持つ複合施設（和歌山市平井ふれあいセンター）が開館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方、学校施設をはじめ、類似団体平均と比較して、高い水準となっている施設も多いため、今後も、公共施設総合管理計画及び各施設の個別施設計画に基づき、施設の長寿命化、複合化、統廃合等を進め、公共施設の適切な管理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365,166
361,472
208.85
192,761,156
190,938,462
1,425,343
80,983,257
185,922,696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170180</xdr:rowOff>
    </xdr:from>
    <xdr:to>
      <xdr:col>24</xdr:col>
      <xdr:colOff>114300</xdr:colOff>
      <xdr:row>36</xdr:row>
      <xdr:rowOff>100330</xdr:rowOff>
    </xdr:to>
    <xdr:sp macro="" textlink="">
      <xdr:nvSpPr>
        <xdr:cNvPr id="73" name="楕円 72"/>
        <xdr:cNvSpPr/>
      </xdr:nvSpPr>
      <xdr:spPr>
        <a:xfrm>
          <a:off x="4584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21607</xdr:rowOff>
    </xdr:from>
    <xdr:ext cx="405111" cy="259045"/>
    <xdr:sp macro="" textlink="">
      <xdr:nvSpPr>
        <xdr:cNvPr id="74" name="【図書館】&#10;有形固定資産減価償却率該当値テキスト"/>
        <xdr:cNvSpPr txBox="1"/>
      </xdr:nvSpPr>
      <xdr:spPr>
        <a:xfrm>
          <a:off x="4673600"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118745</xdr:rowOff>
    </xdr:from>
    <xdr:to>
      <xdr:col>20</xdr:col>
      <xdr:colOff>38100</xdr:colOff>
      <xdr:row>36</xdr:row>
      <xdr:rowOff>48895</xdr:rowOff>
    </xdr:to>
    <xdr:sp macro="" textlink="">
      <xdr:nvSpPr>
        <xdr:cNvPr id="75" name="楕円 74"/>
        <xdr:cNvSpPr/>
      </xdr:nvSpPr>
      <xdr:spPr>
        <a:xfrm>
          <a:off x="3746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169545</xdr:rowOff>
    </xdr:from>
    <xdr:to>
      <xdr:col>24</xdr:col>
      <xdr:colOff>63500</xdr:colOff>
      <xdr:row>36</xdr:row>
      <xdr:rowOff>49530</xdr:rowOff>
    </xdr:to>
    <xdr:cxnSp macro="">
      <xdr:nvCxnSpPr>
        <xdr:cNvPr id="76" name="直線コネクタ 75"/>
        <xdr:cNvCxnSpPr/>
      </xdr:nvCxnSpPr>
      <xdr:spPr>
        <a:xfrm>
          <a:off x="3797300" y="61702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50165</xdr:rowOff>
    </xdr:from>
    <xdr:to>
      <xdr:col>15</xdr:col>
      <xdr:colOff>101600</xdr:colOff>
      <xdr:row>40</xdr:row>
      <xdr:rowOff>151765</xdr:rowOff>
    </xdr:to>
    <xdr:sp macro="" textlink="">
      <xdr:nvSpPr>
        <xdr:cNvPr id="77" name="楕円 76"/>
        <xdr:cNvSpPr/>
      </xdr:nvSpPr>
      <xdr:spPr>
        <a:xfrm>
          <a:off x="2857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169545</xdr:rowOff>
    </xdr:from>
    <xdr:to>
      <xdr:col>19</xdr:col>
      <xdr:colOff>177800</xdr:colOff>
      <xdr:row>40</xdr:row>
      <xdr:rowOff>100965</xdr:rowOff>
    </xdr:to>
    <xdr:cxnSp macro="">
      <xdr:nvCxnSpPr>
        <xdr:cNvPr id="78" name="直線コネクタ 77"/>
        <xdr:cNvCxnSpPr/>
      </xdr:nvCxnSpPr>
      <xdr:spPr>
        <a:xfrm flipV="1">
          <a:off x="2908300" y="6170295"/>
          <a:ext cx="88900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27305</xdr:rowOff>
    </xdr:from>
    <xdr:to>
      <xdr:col>10</xdr:col>
      <xdr:colOff>165100</xdr:colOff>
      <xdr:row>40</xdr:row>
      <xdr:rowOff>128905</xdr:rowOff>
    </xdr:to>
    <xdr:sp macro="" textlink="">
      <xdr:nvSpPr>
        <xdr:cNvPr id="79" name="楕円 78"/>
        <xdr:cNvSpPr/>
      </xdr:nvSpPr>
      <xdr:spPr>
        <a:xfrm>
          <a:off x="1968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78105</xdr:rowOff>
    </xdr:from>
    <xdr:to>
      <xdr:col>15</xdr:col>
      <xdr:colOff>50800</xdr:colOff>
      <xdr:row>40</xdr:row>
      <xdr:rowOff>100965</xdr:rowOff>
    </xdr:to>
    <xdr:cxnSp macro="">
      <xdr:nvCxnSpPr>
        <xdr:cNvPr id="80" name="直線コネクタ 79"/>
        <xdr:cNvCxnSpPr/>
      </xdr:nvCxnSpPr>
      <xdr:spPr>
        <a:xfrm>
          <a:off x="2019300" y="69361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23495</xdr:rowOff>
    </xdr:from>
    <xdr:to>
      <xdr:col>6</xdr:col>
      <xdr:colOff>38100</xdr:colOff>
      <xdr:row>40</xdr:row>
      <xdr:rowOff>125095</xdr:rowOff>
    </xdr:to>
    <xdr:sp macro="" textlink="">
      <xdr:nvSpPr>
        <xdr:cNvPr id="81" name="楕円 80"/>
        <xdr:cNvSpPr/>
      </xdr:nvSpPr>
      <xdr:spPr>
        <a:xfrm>
          <a:off x="1079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74295</xdr:rowOff>
    </xdr:from>
    <xdr:to>
      <xdr:col>10</xdr:col>
      <xdr:colOff>114300</xdr:colOff>
      <xdr:row>40</xdr:row>
      <xdr:rowOff>78105</xdr:rowOff>
    </xdr:to>
    <xdr:cxnSp macro="">
      <xdr:nvCxnSpPr>
        <xdr:cNvPr id="82" name="直線コネクタ 81"/>
        <xdr:cNvCxnSpPr/>
      </xdr:nvCxnSpPr>
      <xdr:spPr>
        <a:xfrm>
          <a:off x="1130300" y="693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65422</xdr:rowOff>
    </xdr:from>
    <xdr:ext cx="405111" cy="259045"/>
    <xdr:sp macro="" textlink="">
      <xdr:nvSpPr>
        <xdr:cNvPr id="87" name="n_1mainValue【図書館】&#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142892</xdr:rowOff>
    </xdr:from>
    <xdr:ext cx="405111" cy="259045"/>
    <xdr:sp macro="" textlink="">
      <xdr:nvSpPr>
        <xdr:cNvPr id="88" name="n_2mainValue【図書館】&#10;有形固定資産減価償却率"/>
        <xdr:cNvSpPr txBox="1"/>
      </xdr:nvSpPr>
      <xdr:spPr>
        <a:xfrm>
          <a:off x="2705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120032</xdr:rowOff>
    </xdr:from>
    <xdr:ext cx="405111" cy="259045"/>
    <xdr:sp macro="" textlink="">
      <xdr:nvSpPr>
        <xdr:cNvPr id="89" name="n_3mainValue【図書館】&#10;有形固定資産減価償却率"/>
        <xdr:cNvSpPr txBox="1"/>
      </xdr:nvSpPr>
      <xdr:spPr>
        <a:xfrm>
          <a:off x="1816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116222</xdr:rowOff>
    </xdr:from>
    <xdr:ext cx="405111" cy="259045"/>
    <xdr:sp macro="" textlink="">
      <xdr:nvSpPr>
        <xdr:cNvPr id="90" name="n_4mainValue【図書館】&#10;有形固定資産減価償却率"/>
        <xdr:cNvSpPr txBox="1"/>
      </xdr:nvSpPr>
      <xdr:spPr>
        <a:xfrm>
          <a:off x="927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8" name="楕円 127"/>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29" name="【図書館】&#10;一人当たり面積該当値テキスト"/>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30" name="楕円 129"/>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39</xdr:row>
      <xdr:rowOff>110490</xdr:rowOff>
    </xdr:to>
    <xdr:cxnSp macro="">
      <xdr:nvCxnSpPr>
        <xdr:cNvPr id="131" name="直線コネクタ 130"/>
        <xdr:cNvCxnSpPr/>
      </xdr:nvCxnSpPr>
      <xdr:spPr>
        <a:xfrm flipV="1">
          <a:off x="9639300" y="66827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2" name="楕円 131"/>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133350</xdr:rowOff>
    </xdr:to>
    <xdr:cxnSp macro="">
      <xdr:nvCxnSpPr>
        <xdr:cNvPr id="133" name="直線コネクタ 132"/>
        <xdr:cNvCxnSpPr/>
      </xdr:nvCxnSpPr>
      <xdr:spPr>
        <a:xfrm flipV="1">
          <a:off x="8750300" y="6797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4" name="楕円 133"/>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5" name="直線コネクタ 134"/>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6" name="楕円 135"/>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133350</xdr:rowOff>
    </xdr:to>
    <xdr:cxnSp macro="">
      <xdr:nvCxnSpPr>
        <xdr:cNvPr id="137" name="直線コネクタ 136"/>
        <xdr:cNvCxnSpPr/>
      </xdr:nvCxnSpPr>
      <xdr:spPr>
        <a:xfrm>
          <a:off x="6972300" y="6705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42" name="n_1main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3"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4" name="n_3mainValue【図書館】&#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5" name="n_4mainValue【図書館】&#10;一人当たり面積"/>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71120</xdr:rowOff>
    </xdr:from>
    <xdr:to>
      <xdr:col>24</xdr:col>
      <xdr:colOff>114300</xdr:colOff>
      <xdr:row>62</xdr:row>
      <xdr:rowOff>1270</xdr:rowOff>
    </xdr:to>
    <xdr:sp macro="" textlink="">
      <xdr:nvSpPr>
        <xdr:cNvPr id="186" name="楕円 185"/>
        <xdr:cNvSpPr/>
      </xdr:nvSpPr>
      <xdr:spPr>
        <a:xfrm>
          <a:off x="4584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49547</xdr:rowOff>
    </xdr:from>
    <xdr:ext cx="405111" cy="259045"/>
    <xdr:sp macro="" textlink="">
      <xdr:nvSpPr>
        <xdr:cNvPr id="187" name="【体育館・プール】&#10;有形固定資産減価償却率該当値テキスト"/>
        <xdr:cNvSpPr txBox="1"/>
      </xdr:nvSpPr>
      <xdr:spPr>
        <a:xfrm>
          <a:off x="467360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27305</xdr:rowOff>
    </xdr:from>
    <xdr:to>
      <xdr:col>20</xdr:col>
      <xdr:colOff>38100</xdr:colOff>
      <xdr:row>61</xdr:row>
      <xdr:rowOff>128905</xdr:rowOff>
    </xdr:to>
    <xdr:sp macro="" textlink="">
      <xdr:nvSpPr>
        <xdr:cNvPr id="188" name="楕円 187"/>
        <xdr:cNvSpPr/>
      </xdr:nvSpPr>
      <xdr:spPr>
        <a:xfrm>
          <a:off x="3746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78105</xdr:rowOff>
    </xdr:from>
    <xdr:to>
      <xdr:col>24</xdr:col>
      <xdr:colOff>63500</xdr:colOff>
      <xdr:row>61</xdr:row>
      <xdr:rowOff>121920</xdr:rowOff>
    </xdr:to>
    <xdr:cxnSp macro="">
      <xdr:nvCxnSpPr>
        <xdr:cNvPr id="189" name="直線コネクタ 188"/>
        <xdr:cNvCxnSpPr/>
      </xdr:nvCxnSpPr>
      <xdr:spPr>
        <a:xfrm>
          <a:off x="3797300" y="105365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90" name="楕円 189"/>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78105</xdr:rowOff>
    </xdr:to>
    <xdr:cxnSp macro="">
      <xdr:nvCxnSpPr>
        <xdr:cNvPr id="191" name="直線コネクタ 190"/>
        <xdr:cNvCxnSpPr/>
      </xdr:nvCxnSpPr>
      <xdr:spPr>
        <a:xfrm>
          <a:off x="2908300" y="104927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192" name="楕円 191"/>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110490</xdr:rowOff>
    </xdr:to>
    <xdr:cxnSp macro="">
      <xdr:nvCxnSpPr>
        <xdr:cNvPr id="193" name="直線コネクタ 192"/>
        <xdr:cNvCxnSpPr/>
      </xdr:nvCxnSpPr>
      <xdr:spPr>
        <a:xfrm flipV="1">
          <a:off x="2019300" y="10492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194" name="楕円 193"/>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110490</xdr:rowOff>
    </xdr:from>
    <xdr:to>
      <xdr:col>10</xdr:col>
      <xdr:colOff>114300</xdr:colOff>
      <xdr:row>64</xdr:row>
      <xdr:rowOff>76200</xdr:rowOff>
    </xdr:to>
    <xdr:cxnSp macro="">
      <xdr:nvCxnSpPr>
        <xdr:cNvPr id="195" name="直線コネクタ 194"/>
        <xdr:cNvCxnSpPr/>
      </xdr:nvCxnSpPr>
      <xdr:spPr>
        <a:xfrm flipV="1">
          <a:off x="1130300" y="1056894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120032</xdr:rowOff>
    </xdr:from>
    <xdr:ext cx="405111" cy="259045"/>
    <xdr:sp macro="" textlink="">
      <xdr:nvSpPr>
        <xdr:cNvPr id="200" name="n_1mainValue【体育館・プール】&#10;有形固定資産減価償却率"/>
        <xdr:cNvSpPr txBox="1"/>
      </xdr:nvSpPr>
      <xdr:spPr>
        <a:xfrm>
          <a:off x="35820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201" name="n_2mainValue【体育館・プー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152417</xdr:rowOff>
    </xdr:from>
    <xdr:ext cx="405111" cy="259045"/>
    <xdr:sp macro="" textlink="">
      <xdr:nvSpPr>
        <xdr:cNvPr id="202" name="n_3mainValue【体育館・プール】&#10;有形固定資産減価償却率"/>
        <xdr:cNvSpPr txBox="1"/>
      </xdr:nvSpPr>
      <xdr:spPr>
        <a:xfrm>
          <a:off x="1816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203" name="n_4mainValue【体育館・プール】&#10;有形固定資産減価償却率"/>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38354</xdr:rowOff>
    </xdr:from>
    <xdr:to>
      <xdr:col>55</xdr:col>
      <xdr:colOff>50800</xdr:colOff>
      <xdr:row>63</xdr:row>
      <xdr:rowOff>139954</xdr:rowOff>
    </xdr:to>
    <xdr:sp macro="" textlink="">
      <xdr:nvSpPr>
        <xdr:cNvPr id="241" name="楕円 240"/>
        <xdr:cNvSpPr/>
      </xdr:nvSpPr>
      <xdr:spPr>
        <a:xfrm>
          <a:off x="10426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124731</xdr:rowOff>
    </xdr:from>
    <xdr:ext cx="469744" cy="259045"/>
    <xdr:sp macro="" textlink="">
      <xdr:nvSpPr>
        <xdr:cNvPr id="242" name="【体育館・プール】&#10;一人当たり面積該当値テキスト"/>
        <xdr:cNvSpPr txBox="1"/>
      </xdr:nvSpPr>
      <xdr:spPr>
        <a:xfrm>
          <a:off x="10515600" y="1075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38354</xdr:rowOff>
    </xdr:from>
    <xdr:to>
      <xdr:col>50</xdr:col>
      <xdr:colOff>165100</xdr:colOff>
      <xdr:row>63</xdr:row>
      <xdr:rowOff>139954</xdr:rowOff>
    </xdr:to>
    <xdr:sp macro="" textlink="">
      <xdr:nvSpPr>
        <xdr:cNvPr id="243" name="楕円 242"/>
        <xdr:cNvSpPr/>
      </xdr:nvSpPr>
      <xdr:spPr>
        <a:xfrm>
          <a:off x="9588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89154</xdr:rowOff>
    </xdr:from>
    <xdr:to>
      <xdr:col>55</xdr:col>
      <xdr:colOff>0</xdr:colOff>
      <xdr:row>63</xdr:row>
      <xdr:rowOff>89154</xdr:rowOff>
    </xdr:to>
    <xdr:cxnSp macro="">
      <xdr:nvCxnSpPr>
        <xdr:cNvPr id="244" name="直線コネクタ 243"/>
        <xdr:cNvCxnSpPr/>
      </xdr:nvCxnSpPr>
      <xdr:spPr>
        <a:xfrm>
          <a:off x="9639300" y="1089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38354</xdr:rowOff>
    </xdr:from>
    <xdr:to>
      <xdr:col>46</xdr:col>
      <xdr:colOff>38100</xdr:colOff>
      <xdr:row>63</xdr:row>
      <xdr:rowOff>139954</xdr:rowOff>
    </xdr:to>
    <xdr:sp macro="" textlink="">
      <xdr:nvSpPr>
        <xdr:cNvPr id="245" name="楕円 244"/>
        <xdr:cNvSpPr/>
      </xdr:nvSpPr>
      <xdr:spPr>
        <a:xfrm>
          <a:off x="8699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89154</xdr:rowOff>
    </xdr:from>
    <xdr:to>
      <xdr:col>50</xdr:col>
      <xdr:colOff>114300</xdr:colOff>
      <xdr:row>63</xdr:row>
      <xdr:rowOff>89154</xdr:rowOff>
    </xdr:to>
    <xdr:cxnSp macro="">
      <xdr:nvCxnSpPr>
        <xdr:cNvPr id="246" name="直線コネクタ 245"/>
        <xdr:cNvCxnSpPr/>
      </xdr:nvCxnSpPr>
      <xdr:spPr>
        <a:xfrm>
          <a:off x="8750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38354</xdr:rowOff>
    </xdr:from>
    <xdr:to>
      <xdr:col>41</xdr:col>
      <xdr:colOff>101600</xdr:colOff>
      <xdr:row>63</xdr:row>
      <xdr:rowOff>139954</xdr:rowOff>
    </xdr:to>
    <xdr:sp macro="" textlink="">
      <xdr:nvSpPr>
        <xdr:cNvPr id="247" name="楕円 246"/>
        <xdr:cNvSpPr/>
      </xdr:nvSpPr>
      <xdr:spPr>
        <a:xfrm>
          <a:off x="7810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89154</xdr:rowOff>
    </xdr:from>
    <xdr:to>
      <xdr:col>45</xdr:col>
      <xdr:colOff>177800</xdr:colOff>
      <xdr:row>63</xdr:row>
      <xdr:rowOff>89154</xdr:rowOff>
    </xdr:to>
    <xdr:cxnSp macro="">
      <xdr:nvCxnSpPr>
        <xdr:cNvPr id="248" name="直線コネクタ 247"/>
        <xdr:cNvCxnSpPr/>
      </xdr:nvCxnSpPr>
      <xdr:spPr>
        <a:xfrm>
          <a:off x="7861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42926</xdr:rowOff>
    </xdr:from>
    <xdr:to>
      <xdr:col>36</xdr:col>
      <xdr:colOff>165100</xdr:colOff>
      <xdr:row>63</xdr:row>
      <xdr:rowOff>144526</xdr:rowOff>
    </xdr:to>
    <xdr:sp macro="" textlink="">
      <xdr:nvSpPr>
        <xdr:cNvPr id="249" name="楕円 248"/>
        <xdr:cNvSpPr/>
      </xdr:nvSpPr>
      <xdr:spPr>
        <a:xfrm>
          <a:off x="6921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89154</xdr:rowOff>
    </xdr:from>
    <xdr:to>
      <xdr:col>41</xdr:col>
      <xdr:colOff>50800</xdr:colOff>
      <xdr:row>63</xdr:row>
      <xdr:rowOff>93726</xdr:rowOff>
    </xdr:to>
    <xdr:cxnSp macro="">
      <xdr:nvCxnSpPr>
        <xdr:cNvPr id="250" name="直線コネクタ 249"/>
        <xdr:cNvCxnSpPr/>
      </xdr:nvCxnSpPr>
      <xdr:spPr>
        <a:xfrm flipV="1">
          <a:off x="6972300" y="1089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131081</xdr:rowOff>
    </xdr:from>
    <xdr:ext cx="469744" cy="259045"/>
    <xdr:sp macro="" textlink="">
      <xdr:nvSpPr>
        <xdr:cNvPr id="255" name="n_1mainValue【体育館・プール】&#10;一人当たり面積"/>
        <xdr:cNvSpPr txBox="1"/>
      </xdr:nvSpPr>
      <xdr:spPr>
        <a:xfrm>
          <a:off x="9391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131081</xdr:rowOff>
    </xdr:from>
    <xdr:ext cx="469744" cy="259045"/>
    <xdr:sp macro="" textlink="">
      <xdr:nvSpPr>
        <xdr:cNvPr id="256" name="n_2mainValue【体育館・プール】&#10;一人当たり面積"/>
        <xdr:cNvSpPr txBox="1"/>
      </xdr:nvSpPr>
      <xdr:spPr>
        <a:xfrm>
          <a:off x="8515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131081</xdr:rowOff>
    </xdr:from>
    <xdr:ext cx="469744" cy="259045"/>
    <xdr:sp macro="" textlink="">
      <xdr:nvSpPr>
        <xdr:cNvPr id="257" name="n_3mainValue【体育館・プール】&#10;一人当たり面積"/>
        <xdr:cNvSpPr txBox="1"/>
      </xdr:nvSpPr>
      <xdr:spPr>
        <a:xfrm>
          <a:off x="7626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135653</xdr:rowOff>
    </xdr:from>
    <xdr:ext cx="469744" cy="259045"/>
    <xdr:sp macro="" textlink="">
      <xdr:nvSpPr>
        <xdr:cNvPr id="258" name="n_4mainValue【体育館・プール】&#10;一人当たり面積"/>
        <xdr:cNvSpPr txBox="1"/>
      </xdr:nvSpPr>
      <xdr:spPr>
        <a:xfrm>
          <a:off x="6737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124461</xdr:rowOff>
    </xdr:from>
    <xdr:to>
      <xdr:col>24</xdr:col>
      <xdr:colOff>114300</xdr:colOff>
      <xdr:row>80</xdr:row>
      <xdr:rowOff>54611</xdr:rowOff>
    </xdr:to>
    <xdr:sp macro="" textlink="">
      <xdr:nvSpPr>
        <xdr:cNvPr id="297" name="楕円 296"/>
        <xdr:cNvSpPr/>
      </xdr:nvSpPr>
      <xdr:spPr>
        <a:xfrm>
          <a:off x="4584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147338</xdr:rowOff>
    </xdr:from>
    <xdr:ext cx="405111" cy="259045"/>
    <xdr:sp macro="" textlink="">
      <xdr:nvSpPr>
        <xdr:cNvPr id="298" name="【福祉施設】&#10;有形固定資産減価償却率該当値テキスト"/>
        <xdr:cNvSpPr txBox="1"/>
      </xdr:nvSpPr>
      <xdr:spPr>
        <a:xfrm>
          <a:off x="4673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xdr:rowOff>
    </xdr:from>
    <xdr:to>
      <xdr:col>20</xdr:col>
      <xdr:colOff>38100</xdr:colOff>
      <xdr:row>80</xdr:row>
      <xdr:rowOff>116332</xdr:rowOff>
    </xdr:to>
    <xdr:sp macro="" textlink="">
      <xdr:nvSpPr>
        <xdr:cNvPr id="299" name="楕円 298"/>
        <xdr:cNvSpPr/>
      </xdr:nvSpPr>
      <xdr:spPr>
        <a:xfrm>
          <a:off x="3746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3811</xdr:rowOff>
    </xdr:from>
    <xdr:to>
      <xdr:col>24</xdr:col>
      <xdr:colOff>63500</xdr:colOff>
      <xdr:row>80</xdr:row>
      <xdr:rowOff>65532</xdr:rowOff>
    </xdr:to>
    <xdr:cxnSp macro="">
      <xdr:nvCxnSpPr>
        <xdr:cNvPr id="300" name="直線コネクタ 299"/>
        <xdr:cNvCxnSpPr/>
      </xdr:nvCxnSpPr>
      <xdr:spPr>
        <a:xfrm flipV="1">
          <a:off x="3797300" y="13719811"/>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62737</xdr:rowOff>
    </xdr:from>
    <xdr:to>
      <xdr:col>15</xdr:col>
      <xdr:colOff>101600</xdr:colOff>
      <xdr:row>81</xdr:row>
      <xdr:rowOff>164337</xdr:rowOff>
    </xdr:to>
    <xdr:sp macro="" textlink="">
      <xdr:nvSpPr>
        <xdr:cNvPr id="301" name="楕円 300"/>
        <xdr:cNvSpPr/>
      </xdr:nvSpPr>
      <xdr:spPr>
        <a:xfrm>
          <a:off x="2857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65532</xdr:rowOff>
    </xdr:from>
    <xdr:to>
      <xdr:col>19</xdr:col>
      <xdr:colOff>177800</xdr:colOff>
      <xdr:row>81</xdr:row>
      <xdr:rowOff>113537</xdr:rowOff>
    </xdr:to>
    <xdr:cxnSp macro="">
      <xdr:nvCxnSpPr>
        <xdr:cNvPr id="302" name="直線コネクタ 301"/>
        <xdr:cNvCxnSpPr/>
      </xdr:nvCxnSpPr>
      <xdr:spPr>
        <a:xfrm flipV="1">
          <a:off x="2908300" y="13781532"/>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26163</xdr:rowOff>
    </xdr:from>
    <xdr:to>
      <xdr:col>10</xdr:col>
      <xdr:colOff>165100</xdr:colOff>
      <xdr:row>81</xdr:row>
      <xdr:rowOff>127763</xdr:rowOff>
    </xdr:to>
    <xdr:sp macro="" textlink="">
      <xdr:nvSpPr>
        <xdr:cNvPr id="303" name="楕円 302"/>
        <xdr:cNvSpPr/>
      </xdr:nvSpPr>
      <xdr:spPr>
        <a:xfrm>
          <a:off x="1968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76963</xdr:rowOff>
    </xdr:from>
    <xdr:to>
      <xdr:col>15</xdr:col>
      <xdr:colOff>50800</xdr:colOff>
      <xdr:row>81</xdr:row>
      <xdr:rowOff>113537</xdr:rowOff>
    </xdr:to>
    <xdr:cxnSp macro="">
      <xdr:nvCxnSpPr>
        <xdr:cNvPr id="304" name="直線コネクタ 303"/>
        <xdr:cNvCxnSpPr/>
      </xdr:nvCxnSpPr>
      <xdr:spPr>
        <a:xfrm>
          <a:off x="2019300" y="139644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35306</xdr:rowOff>
    </xdr:from>
    <xdr:to>
      <xdr:col>6</xdr:col>
      <xdr:colOff>38100</xdr:colOff>
      <xdr:row>81</xdr:row>
      <xdr:rowOff>136906</xdr:rowOff>
    </xdr:to>
    <xdr:sp macro="" textlink="">
      <xdr:nvSpPr>
        <xdr:cNvPr id="305" name="楕円 304"/>
        <xdr:cNvSpPr/>
      </xdr:nvSpPr>
      <xdr:spPr>
        <a:xfrm>
          <a:off x="1079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76963</xdr:rowOff>
    </xdr:from>
    <xdr:to>
      <xdr:col>10</xdr:col>
      <xdr:colOff>114300</xdr:colOff>
      <xdr:row>81</xdr:row>
      <xdr:rowOff>86106</xdr:rowOff>
    </xdr:to>
    <xdr:cxnSp macro="">
      <xdr:nvCxnSpPr>
        <xdr:cNvPr id="306" name="直線コネクタ 305"/>
        <xdr:cNvCxnSpPr/>
      </xdr:nvCxnSpPr>
      <xdr:spPr>
        <a:xfrm flipV="1">
          <a:off x="1130300" y="139644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107459</xdr:rowOff>
    </xdr:from>
    <xdr:ext cx="405111" cy="259045"/>
    <xdr:sp macro="" textlink="">
      <xdr:nvSpPr>
        <xdr:cNvPr id="311" name="n_1mainValue【福祉施設】&#10;有形固定資産減価償却率"/>
        <xdr:cNvSpPr txBox="1"/>
      </xdr:nvSpPr>
      <xdr:spPr>
        <a:xfrm>
          <a:off x="3582044" y="1382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312" name="n_2mainValue【福祉施設】&#10;有形固定資産減価償却率"/>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118890</xdr:rowOff>
    </xdr:from>
    <xdr:ext cx="405111" cy="259045"/>
    <xdr:sp macro="" textlink="">
      <xdr:nvSpPr>
        <xdr:cNvPr id="313" name="n_3mainValue【福祉施設】&#10;有形固定資産減価償却率"/>
        <xdr:cNvSpPr txBox="1"/>
      </xdr:nvSpPr>
      <xdr:spPr>
        <a:xfrm>
          <a:off x="18167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128033</xdr:rowOff>
    </xdr:from>
    <xdr:ext cx="405111" cy="259045"/>
    <xdr:sp macro="" textlink="">
      <xdr:nvSpPr>
        <xdr:cNvPr id="314" name="n_4mainValue【福祉施設】&#10;有形固定資産減価償却率"/>
        <xdr:cNvSpPr txBox="1"/>
      </xdr:nvSpPr>
      <xdr:spPr>
        <a:xfrm>
          <a:off x="927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123371</xdr:rowOff>
    </xdr:from>
    <xdr:to>
      <xdr:col>55</xdr:col>
      <xdr:colOff>50800</xdr:colOff>
      <xdr:row>85</xdr:row>
      <xdr:rowOff>53521</xdr:rowOff>
    </xdr:to>
    <xdr:sp macro="" textlink="">
      <xdr:nvSpPr>
        <xdr:cNvPr id="356" name="楕円 355"/>
        <xdr:cNvSpPr/>
      </xdr:nvSpPr>
      <xdr:spPr>
        <a:xfrm>
          <a:off x="10426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101798</xdr:rowOff>
    </xdr:from>
    <xdr:ext cx="469744" cy="259045"/>
    <xdr:sp macro="" textlink="">
      <xdr:nvSpPr>
        <xdr:cNvPr id="357" name="【福祉施設】&#10;一人当たり面積該当値テキスト"/>
        <xdr:cNvSpPr txBox="1"/>
      </xdr:nvSpPr>
      <xdr:spPr>
        <a:xfrm>
          <a:off x="10515600"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156029</xdr:rowOff>
    </xdr:from>
    <xdr:to>
      <xdr:col>50</xdr:col>
      <xdr:colOff>165100</xdr:colOff>
      <xdr:row>85</xdr:row>
      <xdr:rowOff>86179</xdr:rowOff>
    </xdr:to>
    <xdr:sp macro="" textlink="">
      <xdr:nvSpPr>
        <xdr:cNvPr id="358" name="楕円 357"/>
        <xdr:cNvSpPr/>
      </xdr:nvSpPr>
      <xdr:spPr>
        <a:xfrm>
          <a:off x="9588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2721</xdr:rowOff>
    </xdr:from>
    <xdr:to>
      <xdr:col>55</xdr:col>
      <xdr:colOff>0</xdr:colOff>
      <xdr:row>85</xdr:row>
      <xdr:rowOff>35379</xdr:rowOff>
    </xdr:to>
    <xdr:cxnSp macro="">
      <xdr:nvCxnSpPr>
        <xdr:cNvPr id="359" name="直線コネクタ 358"/>
        <xdr:cNvCxnSpPr/>
      </xdr:nvCxnSpPr>
      <xdr:spPr>
        <a:xfrm flipV="1">
          <a:off x="9639300" y="145759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104321</xdr:rowOff>
    </xdr:from>
    <xdr:to>
      <xdr:col>46</xdr:col>
      <xdr:colOff>38100</xdr:colOff>
      <xdr:row>86</xdr:row>
      <xdr:rowOff>34471</xdr:rowOff>
    </xdr:to>
    <xdr:sp macro="" textlink="">
      <xdr:nvSpPr>
        <xdr:cNvPr id="360" name="楕円 359"/>
        <xdr:cNvSpPr/>
      </xdr:nvSpPr>
      <xdr:spPr>
        <a:xfrm>
          <a:off x="8699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35379</xdr:rowOff>
    </xdr:from>
    <xdr:to>
      <xdr:col>50</xdr:col>
      <xdr:colOff>114300</xdr:colOff>
      <xdr:row>85</xdr:row>
      <xdr:rowOff>155121</xdr:rowOff>
    </xdr:to>
    <xdr:cxnSp macro="">
      <xdr:nvCxnSpPr>
        <xdr:cNvPr id="361" name="直線コネクタ 360"/>
        <xdr:cNvCxnSpPr/>
      </xdr:nvCxnSpPr>
      <xdr:spPr>
        <a:xfrm flipV="1">
          <a:off x="8750300" y="146086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104321</xdr:rowOff>
    </xdr:from>
    <xdr:to>
      <xdr:col>41</xdr:col>
      <xdr:colOff>101600</xdr:colOff>
      <xdr:row>86</xdr:row>
      <xdr:rowOff>34471</xdr:rowOff>
    </xdr:to>
    <xdr:sp macro="" textlink="">
      <xdr:nvSpPr>
        <xdr:cNvPr id="362" name="楕円 361"/>
        <xdr:cNvSpPr/>
      </xdr:nvSpPr>
      <xdr:spPr>
        <a:xfrm>
          <a:off x="7810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155121</xdr:rowOff>
    </xdr:from>
    <xdr:to>
      <xdr:col>45</xdr:col>
      <xdr:colOff>177800</xdr:colOff>
      <xdr:row>85</xdr:row>
      <xdr:rowOff>155121</xdr:rowOff>
    </xdr:to>
    <xdr:cxnSp macro="">
      <xdr:nvCxnSpPr>
        <xdr:cNvPr id="363" name="直線コネクタ 362"/>
        <xdr:cNvCxnSpPr/>
      </xdr:nvCxnSpPr>
      <xdr:spPr>
        <a:xfrm>
          <a:off x="7861300" y="14728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166914</xdr:rowOff>
    </xdr:from>
    <xdr:to>
      <xdr:col>36</xdr:col>
      <xdr:colOff>165100</xdr:colOff>
      <xdr:row>85</xdr:row>
      <xdr:rowOff>97064</xdr:rowOff>
    </xdr:to>
    <xdr:sp macro="" textlink="">
      <xdr:nvSpPr>
        <xdr:cNvPr id="364" name="楕円 363"/>
        <xdr:cNvSpPr/>
      </xdr:nvSpPr>
      <xdr:spPr>
        <a:xfrm>
          <a:off x="6921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46264</xdr:rowOff>
    </xdr:from>
    <xdr:to>
      <xdr:col>41</xdr:col>
      <xdr:colOff>50800</xdr:colOff>
      <xdr:row>85</xdr:row>
      <xdr:rowOff>155121</xdr:rowOff>
    </xdr:to>
    <xdr:cxnSp macro="">
      <xdr:nvCxnSpPr>
        <xdr:cNvPr id="365" name="直線コネクタ 364"/>
        <xdr:cNvCxnSpPr/>
      </xdr:nvCxnSpPr>
      <xdr:spPr>
        <a:xfrm>
          <a:off x="6972300" y="146195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77306</xdr:rowOff>
    </xdr:from>
    <xdr:ext cx="469744" cy="259045"/>
    <xdr:sp macro="" textlink="">
      <xdr:nvSpPr>
        <xdr:cNvPr id="370" name="n_1mainValue【福祉施設】&#10;一人当たり面積"/>
        <xdr:cNvSpPr txBox="1"/>
      </xdr:nvSpPr>
      <xdr:spPr>
        <a:xfrm>
          <a:off x="93917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25598</xdr:rowOff>
    </xdr:from>
    <xdr:ext cx="469744" cy="259045"/>
    <xdr:sp macro="" textlink="">
      <xdr:nvSpPr>
        <xdr:cNvPr id="371" name="n_2mainValue【福祉施設】&#10;一人当たり面積"/>
        <xdr:cNvSpPr txBox="1"/>
      </xdr:nvSpPr>
      <xdr:spPr>
        <a:xfrm>
          <a:off x="8515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25598</xdr:rowOff>
    </xdr:from>
    <xdr:ext cx="469744" cy="259045"/>
    <xdr:sp macro="" textlink="">
      <xdr:nvSpPr>
        <xdr:cNvPr id="372" name="n_3mainValue【福祉施設】&#10;一人当たり面積"/>
        <xdr:cNvSpPr txBox="1"/>
      </xdr:nvSpPr>
      <xdr:spPr>
        <a:xfrm>
          <a:off x="7626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88191</xdr:rowOff>
    </xdr:from>
    <xdr:ext cx="469744" cy="259045"/>
    <xdr:sp macro="" textlink="">
      <xdr:nvSpPr>
        <xdr:cNvPr id="373" name="n_4mainValue【福祉施設】&#10;一人当たり面積"/>
        <xdr:cNvSpPr txBox="1"/>
      </xdr:nvSpPr>
      <xdr:spPr>
        <a:xfrm>
          <a:off x="6737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160655</xdr:rowOff>
    </xdr:from>
    <xdr:to>
      <xdr:col>24</xdr:col>
      <xdr:colOff>114300</xdr:colOff>
      <xdr:row>107</xdr:row>
      <xdr:rowOff>90805</xdr:rowOff>
    </xdr:to>
    <xdr:sp macro="" textlink="">
      <xdr:nvSpPr>
        <xdr:cNvPr id="414" name="楕円 413"/>
        <xdr:cNvSpPr/>
      </xdr:nvSpPr>
      <xdr:spPr>
        <a:xfrm>
          <a:off x="45847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139082</xdr:rowOff>
    </xdr:from>
    <xdr:ext cx="405111" cy="259045"/>
    <xdr:sp macro="" textlink="">
      <xdr:nvSpPr>
        <xdr:cNvPr id="415" name="【市民会館】&#10;有形固定資産減価償却率該当値テキスト"/>
        <xdr:cNvSpPr txBox="1"/>
      </xdr:nvSpPr>
      <xdr:spPr>
        <a:xfrm>
          <a:off x="4673600"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124461</xdr:rowOff>
    </xdr:from>
    <xdr:to>
      <xdr:col>20</xdr:col>
      <xdr:colOff>38100</xdr:colOff>
      <xdr:row>107</xdr:row>
      <xdr:rowOff>54611</xdr:rowOff>
    </xdr:to>
    <xdr:sp macro="" textlink="">
      <xdr:nvSpPr>
        <xdr:cNvPr id="416" name="楕円 415"/>
        <xdr:cNvSpPr/>
      </xdr:nvSpPr>
      <xdr:spPr>
        <a:xfrm>
          <a:off x="3746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3811</xdr:rowOff>
    </xdr:from>
    <xdr:to>
      <xdr:col>24</xdr:col>
      <xdr:colOff>63500</xdr:colOff>
      <xdr:row>107</xdr:row>
      <xdr:rowOff>40005</xdr:rowOff>
    </xdr:to>
    <xdr:cxnSp macro="">
      <xdr:nvCxnSpPr>
        <xdr:cNvPr id="417" name="直線コネクタ 416"/>
        <xdr:cNvCxnSpPr/>
      </xdr:nvCxnSpPr>
      <xdr:spPr>
        <a:xfrm>
          <a:off x="3797300" y="183489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86361</xdr:rowOff>
    </xdr:from>
    <xdr:to>
      <xdr:col>15</xdr:col>
      <xdr:colOff>101600</xdr:colOff>
      <xdr:row>107</xdr:row>
      <xdr:rowOff>16511</xdr:rowOff>
    </xdr:to>
    <xdr:sp macro="" textlink="">
      <xdr:nvSpPr>
        <xdr:cNvPr id="418" name="楕円 417"/>
        <xdr:cNvSpPr/>
      </xdr:nvSpPr>
      <xdr:spPr>
        <a:xfrm>
          <a:off x="2857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137161</xdr:rowOff>
    </xdr:from>
    <xdr:to>
      <xdr:col>19</xdr:col>
      <xdr:colOff>177800</xdr:colOff>
      <xdr:row>107</xdr:row>
      <xdr:rowOff>3811</xdr:rowOff>
    </xdr:to>
    <xdr:cxnSp macro="">
      <xdr:nvCxnSpPr>
        <xdr:cNvPr id="419" name="直線コネクタ 418"/>
        <xdr:cNvCxnSpPr/>
      </xdr:nvCxnSpPr>
      <xdr:spPr>
        <a:xfrm>
          <a:off x="2908300" y="18310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50164</xdr:rowOff>
    </xdr:from>
    <xdr:to>
      <xdr:col>10</xdr:col>
      <xdr:colOff>165100</xdr:colOff>
      <xdr:row>106</xdr:row>
      <xdr:rowOff>151764</xdr:rowOff>
    </xdr:to>
    <xdr:sp macro="" textlink="">
      <xdr:nvSpPr>
        <xdr:cNvPr id="420" name="楕円 419"/>
        <xdr:cNvSpPr/>
      </xdr:nvSpPr>
      <xdr:spPr>
        <a:xfrm>
          <a:off x="1968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100964</xdr:rowOff>
    </xdr:from>
    <xdr:to>
      <xdr:col>15</xdr:col>
      <xdr:colOff>50800</xdr:colOff>
      <xdr:row>106</xdr:row>
      <xdr:rowOff>137161</xdr:rowOff>
    </xdr:to>
    <xdr:cxnSp macro="">
      <xdr:nvCxnSpPr>
        <xdr:cNvPr id="421" name="直線コネクタ 420"/>
        <xdr:cNvCxnSpPr/>
      </xdr:nvCxnSpPr>
      <xdr:spPr>
        <a:xfrm>
          <a:off x="2019300" y="182746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76836</xdr:rowOff>
    </xdr:from>
    <xdr:to>
      <xdr:col>6</xdr:col>
      <xdr:colOff>38100</xdr:colOff>
      <xdr:row>106</xdr:row>
      <xdr:rowOff>6986</xdr:rowOff>
    </xdr:to>
    <xdr:sp macro="" textlink="">
      <xdr:nvSpPr>
        <xdr:cNvPr id="422" name="楕円 421"/>
        <xdr:cNvSpPr/>
      </xdr:nvSpPr>
      <xdr:spPr>
        <a:xfrm>
          <a:off x="1079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127636</xdr:rowOff>
    </xdr:from>
    <xdr:to>
      <xdr:col>10</xdr:col>
      <xdr:colOff>114300</xdr:colOff>
      <xdr:row>106</xdr:row>
      <xdr:rowOff>100964</xdr:rowOff>
    </xdr:to>
    <xdr:cxnSp macro="">
      <xdr:nvCxnSpPr>
        <xdr:cNvPr id="423" name="直線コネクタ 422"/>
        <xdr:cNvCxnSpPr/>
      </xdr:nvCxnSpPr>
      <xdr:spPr>
        <a:xfrm>
          <a:off x="1130300" y="18129886"/>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45738</xdr:rowOff>
    </xdr:from>
    <xdr:ext cx="405111" cy="259045"/>
    <xdr:sp macro="" textlink="">
      <xdr:nvSpPr>
        <xdr:cNvPr id="428" name="n_1mainValue【市民会館】&#10;有形固定資産減価償却率"/>
        <xdr:cNvSpPr txBox="1"/>
      </xdr:nvSpPr>
      <xdr:spPr>
        <a:xfrm>
          <a:off x="35820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7638</xdr:rowOff>
    </xdr:from>
    <xdr:ext cx="405111" cy="259045"/>
    <xdr:sp macro="" textlink="">
      <xdr:nvSpPr>
        <xdr:cNvPr id="429" name="n_2mainValue【市民会館】&#10;有形固定資産減価償却率"/>
        <xdr:cNvSpPr txBox="1"/>
      </xdr:nvSpPr>
      <xdr:spPr>
        <a:xfrm>
          <a:off x="2705744"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142891</xdr:rowOff>
    </xdr:from>
    <xdr:ext cx="405111" cy="259045"/>
    <xdr:sp macro="" textlink="">
      <xdr:nvSpPr>
        <xdr:cNvPr id="430" name="n_3mainValue【市民会館】&#10;有形固定資産減価償却率"/>
        <xdr:cNvSpPr txBox="1"/>
      </xdr:nvSpPr>
      <xdr:spPr>
        <a:xfrm>
          <a:off x="1816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169563</xdr:rowOff>
    </xdr:from>
    <xdr:ext cx="405111" cy="259045"/>
    <xdr:sp macro="" textlink="">
      <xdr:nvSpPr>
        <xdr:cNvPr id="431" name="n_4mainValue【市民会館】&#10;有形固定資産減価償却率"/>
        <xdr:cNvSpPr txBox="1"/>
      </xdr:nvSpPr>
      <xdr:spPr>
        <a:xfrm>
          <a:off x="927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67" name="楕円 466"/>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60977</xdr:rowOff>
    </xdr:from>
    <xdr:ext cx="469744" cy="259045"/>
    <xdr:sp macro="" textlink="">
      <xdr:nvSpPr>
        <xdr:cNvPr id="468" name="【市民会館】&#10;一人当たり面積該当値テキスト"/>
        <xdr:cNvSpPr txBox="1"/>
      </xdr:nvSpPr>
      <xdr:spPr>
        <a:xfrm>
          <a:off x="10515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69" name="楕円 468"/>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133350</xdr:rowOff>
    </xdr:to>
    <xdr:cxnSp macro="">
      <xdr:nvCxnSpPr>
        <xdr:cNvPr id="470" name="直線コネクタ 469"/>
        <xdr:cNvCxnSpPr/>
      </xdr:nvCxnSpPr>
      <xdr:spPr>
        <a:xfrm>
          <a:off x="9639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71" name="楕円 470"/>
        <xdr:cNvSpPr/>
      </xdr:nvSpPr>
      <xdr:spPr>
        <a:xfrm>
          <a:off x="869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133350</xdr:rowOff>
    </xdr:to>
    <xdr:cxnSp macro="">
      <xdr:nvCxnSpPr>
        <xdr:cNvPr id="472" name="直線コネクタ 471"/>
        <xdr:cNvCxnSpPr/>
      </xdr:nvCxnSpPr>
      <xdr:spPr>
        <a:xfrm>
          <a:off x="8750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88264</xdr:rowOff>
    </xdr:from>
    <xdr:to>
      <xdr:col>41</xdr:col>
      <xdr:colOff>101600</xdr:colOff>
      <xdr:row>106</xdr:row>
      <xdr:rowOff>18414</xdr:rowOff>
    </xdr:to>
    <xdr:sp macro="" textlink="">
      <xdr:nvSpPr>
        <xdr:cNvPr id="473" name="楕円 472"/>
        <xdr:cNvSpPr/>
      </xdr:nvSpPr>
      <xdr:spPr>
        <a:xfrm>
          <a:off x="7810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105</xdr:row>
      <xdr:rowOff>139064</xdr:rowOff>
    </xdr:to>
    <xdr:cxnSp macro="">
      <xdr:nvCxnSpPr>
        <xdr:cNvPr id="474" name="直線コネクタ 473"/>
        <xdr:cNvCxnSpPr/>
      </xdr:nvCxnSpPr>
      <xdr:spPr>
        <a:xfrm flipV="1">
          <a:off x="7861300" y="181356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116839</xdr:rowOff>
    </xdr:from>
    <xdr:to>
      <xdr:col>36</xdr:col>
      <xdr:colOff>165100</xdr:colOff>
      <xdr:row>106</xdr:row>
      <xdr:rowOff>46989</xdr:rowOff>
    </xdr:to>
    <xdr:sp macro="" textlink="">
      <xdr:nvSpPr>
        <xdr:cNvPr id="475" name="楕円 474"/>
        <xdr:cNvSpPr/>
      </xdr:nvSpPr>
      <xdr:spPr>
        <a:xfrm>
          <a:off x="692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139064</xdr:rowOff>
    </xdr:from>
    <xdr:to>
      <xdr:col>41</xdr:col>
      <xdr:colOff>50800</xdr:colOff>
      <xdr:row>105</xdr:row>
      <xdr:rowOff>167639</xdr:rowOff>
    </xdr:to>
    <xdr:cxnSp macro="">
      <xdr:nvCxnSpPr>
        <xdr:cNvPr id="476" name="直線コネクタ 475"/>
        <xdr:cNvCxnSpPr/>
      </xdr:nvCxnSpPr>
      <xdr:spPr>
        <a:xfrm flipV="1">
          <a:off x="6972300" y="181413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3827</xdr:rowOff>
    </xdr:from>
    <xdr:ext cx="469744" cy="259045"/>
    <xdr:sp macro="" textlink="">
      <xdr:nvSpPr>
        <xdr:cNvPr id="481" name="n_1mainValue【市民会館】&#10;一人当たり面積"/>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2" name="n_2mainValue【市民会館】&#10;一人当たり面積"/>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9541</xdr:rowOff>
    </xdr:from>
    <xdr:ext cx="469744" cy="259045"/>
    <xdr:sp macro="" textlink="">
      <xdr:nvSpPr>
        <xdr:cNvPr id="483" name="n_3mainValue【市民会館】&#10;一人当たり面積"/>
        <xdr:cNvSpPr txBox="1"/>
      </xdr:nvSpPr>
      <xdr:spPr>
        <a:xfrm>
          <a:off x="76264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38116</xdr:rowOff>
    </xdr:from>
    <xdr:ext cx="469744" cy="259045"/>
    <xdr:sp macro="" textlink="">
      <xdr:nvSpPr>
        <xdr:cNvPr id="484" name="n_4mainValue【市民会館】&#10;一人当たり面積"/>
        <xdr:cNvSpPr txBox="1"/>
      </xdr:nvSpPr>
      <xdr:spPr>
        <a:xfrm>
          <a:off x="6737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109220</xdr:rowOff>
    </xdr:from>
    <xdr:to>
      <xdr:col>85</xdr:col>
      <xdr:colOff>177800</xdr:colOff>
      <xdr:row>39</xdr:row>
      <xdr:rowOff>39370</xdr:rowOff>
    </xdr:to>
    <xdr:sp macro="" textlink="">
      <xdr:nvSpPr>
        <xdr:cNvPr id="525" name="楕円 524"/>
        <xdr:cNvSpPr/>
      </xdr:nvSpPr>
      <xdr:spPr>
        <a:xfrm>
          <a:off x="16268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87647</xdr:rowOff>
    </xdr:from>
    <xdr:ext cx="405111" cy="259045"/>
    <xdr:sp macro="" textlink="">
      <xdr:nvSpPr>
        <xdr:cNvPr id="526" name="【一般廃棄物処理施設】&#10;有形固定資産減価償却率該当値テキスト"/>
        <xdr:cNvSpPr txBox="1"/>
      </xdr:nvSpPr>
      <xdr:spPr>
        <a:xfrm>
          <a:off x="16357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527" name="楕円 526"/>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160020</xdr:rowOff>
    </xdr:to>
    <xdr:cxnSp macro="">
      <xdr:nvCxnSpPr>
        <xdr:cNvPr id="528" name="直線コネクタ 527"/>
        <xdr:cNvCxnSpPr/>
      </xdr:nvCxnSpPr>
      <xdr:spPr>
        <a:xfrm>
          <a:off x="15481300" y="6637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84455</xdr:rowOff>
    </xdr:from>
    <xdr:to>
      <xdr:col>76</xdr:col>
      <xdr:colOff>165100</xdr:colOff>
      <xdr:row>40</xdr:row>
      <xdr:rowOff>14605</xdr:rowOff>
    </xdr:to>
    <xdr:sp macro="" textlink="">
      <xdr:nvSpPr>
        <xdr:cNvPr id="529" name="楕円 528"/>
        <xdr:cNvSpPr/>
      </xdr:nvSpPr>
      <xdr:spPr>
        <a:xfrm>
          <a:off x="14541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39</xdr:row>
      <xdr:rowOff>135255</xdr:rowOff>
    </xdr:to>
    <xdr:cxnSp macro="">
      <xdr:nvCxnSpPr>
        <xdr:cNvPr id="530" name="直線コネクタ 529"/>
        <xdr:cNvCxnSpPr/>
      </xdr:nvCxnSpPr>
      <xdr:spPr>
        <a:xfrm flipV="1">
          <a:off x="14592300" y="6637020"/>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531" name="楕円 530"/>
        <xdr:cNvSpPr/>
      </xdr:nvSpPr>
      <xdr:spPr>
        <a:xfrm>
          <a:off x="1365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110490</xdr:rowOff>
    </xdr:from>
    <xdr:to>
      <xdr:col>76</xdr:col>
      <xdr:colOff>114300</xdr:colOff>
      <xdr:row>39</xdr:row>
      <xdr:rowOff>135255</xdr:rowOff>
    </xdr:to>
    <xdr:cxnSp macro="">
      <xdr:nvCxnSpPr>
        <xdr:cNvPr id="532" name="直線コネクタ 531"/>
        <xdr:cNvCxnSpPr/>
      </xdr:nvCxnSpPr>
      <xdr:spPr>
        <a:xfrm>
          <a:off x="13703300" y="67970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635</xdr:rowOff>
    </xdr:from>
    <xdr:to>
      <xdr:col>67</xdr:col>
      <xdr:colOff>101600</xdr:colOff>
      <xdr:row>39</xdr:row>
      <xdr:rowOff>102235</xdr:rowOff>
    </xdr:to>
    <xdr:sp macro="" textlink="">
      <xdr:nvSpPr>
        <xdr:cNvPr id="533" name="楕円 532"/>
        <xdr:cNvSpPr/>
      </xdr:nvSpPr>
      <xdr:spPr>
        <a:xfrm>
          <a:off x="12763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51435</xdr:rowOff>
    </xdr:from>
    <xdr:to>
      <xdr:col>71</xdr:col>
      <xdr:colOff>177800</xdr:colOff>
      <xdr:row>39</xdr:row>
      <xdr:rowOff>110490</xdr:rowOff>
    </xdr:to>
    <xdr:cxnSp macro="">
      <xdr:nvCxnSpPr>
        <xdr:cNvPr id="534" name="直線コネクタ 533"/>
        <xdr:cNvCxnSpPr/>
      </xdr:nvCxnSpPr>
      <xdr:spPr>
        <a:xfrm>
          <a:off x="12814300" y="673798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539" name="n_1mainValue【一般廃棄物処理施設】&#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5732</xdr:rowOff>
    </xdr:from>
    <xdr:ext cx="405111" cy="259045"/>
    <xdr:sp macro="" textlink="">
      <xdr:nvSpPr>
        <xdr:cNvPr id="540" name="n_2mainValue【一般廃棄物処理施設】&#10;有形固定資産減価償却率"/>
        <xdr:cNvSpPr txBox="1"/>
      </xdr:nvSpPr>
      <xdr:spPr>
        <a:xfrm>
          <a:off x="14389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152417</xdr:rowOff>
    </xdr:from>
    <xdr:ext cx="405111" cy="259045"/>
    <xdr:sp macro="" textlink="">
      <xdr:nvSpPr>
        <xdr:cNvPr id="541" name="n_3mainValue【一般廃棄物処理施設】&#10;有形固定資産減価償却率"/>
        <xdr:cNvSpPr txBox="1"/>
      </xdr:nvSpPr>
      <xdr:spPr>
        <a:xfrm>
          <a:off x="13500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93362</xdr:rowOff>
    </xdr:from>
    <xdr:ext cx="405111" cy="259045"/>
    <xdr:sp macro="" textlink="">
      <xdr:nvSpPr>
        <xdr:cNvPr id="542" name="n_4mainValue【一般廃棄物処理施設】&#10;有形固定資産減価償却率"/>
        <xdr:cNvSpPr txBox="1"/>
      </xdr:nvSpPr>
      <xdr:spPr>
        <a:xfrm>
          <a:off x="126117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110668</xdr:rowOff>
    </xdr:from>
    <xdr:to>
      <xdr:col>116</xdr:col>
      <xdr:colOff>114300</xdr:colOff>
      <xdr:row>37</xdr:row>
      <xdr:rowOff>40818</xdr:rowOff>
    </xdr:to>
    <xdr:sp macro="" textlink="">
      <xdr:nvSpPr>
        <xdr:cNvPr id="582" name="楕円 581"/>
        <xdr:cNvSpPr/>
      </xdr:nvSpPr>
      <xdr:spPr>
        <a:xfrm>
          <a:off x="22110700" y="62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133545</xdr:rowOff>
    </xdr:from>
    <xdr:ext cx="599010" cy="259045"/>
    <xdr:sp macro="" textlink="">
      <xdr:nvSpPr>
        <xdr:cNvPr id="583" name="【一般廃棄物処理施設】&#10;一人当たり有形固定資産（償却資産）額該当値テキスト"/>
        <xdr:cNvSpPr txBox="1"/>
      </xdr:nvSpPr>
      <xdr:spPr>
        <a:xfrm>
          <a:off x="22199600" y="613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115910</xdr:rowOff>
    </xdr:from>
    <xdr:to>
      <xdr:col>112</xdr:col>
      <xdr:colOff>38100</xdr:colOff>
      <xdr:row>37</xdr:row>
      <xdr:rowOff>46060</xdr:rowOff>
    </xdr:to>
    <xdr:sp macro="" textlink="">
      <xdr:nvSpPr>
        <xdr:cNvPr id="584" name="楕円 583"/>
        <xdr:cNvSpPr/>
      </xdr:nvSpPr>
      <xdr:spPr>
        <a:xfrm>
          <a:off x="21272500" y="62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161468</xdr:rowOff>
    </xdr:from>
    <xdr:to>
      <xdr:col>116</xdr:col>
      <xdr:colOff>63500</xdr:colOff>
      <xdr:row>36</xdr:row>
      <xdr:rowOff>166710</xdr:rowOff>
    </xdr:to>
    <xdr:cxnSp macro="">
      <xdr:nvCxnSpPr>
        <xdr:cNvPr id="585" name="直線コネクタ 584"/>
        <xdr:cNvCxnSpPr/>
      </xdr:nvCxnSpPr>
      <xdr:spPr>
        <a:xfrm flipV="1">
          <a:off x="21323300" y="6333668"/>
          <a:ext cx="8382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117472</xdr:rowOff>
    </xdr:from>
    <xdr:to>
      <xdr:col>107</xdr:col>
      <xdr:colOff>101600</xdr:colOff>
      <xdr:row>38</xdr:row>
      <xdr:rowOff>47622</xdr:rowOff>
    </xdr:to>
    <xdr:sp macro="" textlink="">
      <xdr:nvSpPr>
        <xdr:cNvPr id="586" name="楕円 585"/>
        <xdr:cNvSpPr/>
      </xdr:nvSpPr>
      <xdr:spPr>
        <a:xfrm>
          <a:off x="20383500" y="64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166710</xdr:rowOff>
    </xdr:from>
    <xdr:to>
      <xdr:col>111</xdr:col>
      <xdr:colOff>177800</xdr:colOff>
      <xdr:row>37</xdr:row>
      <xdr:rowOff>168273</xdr:rowOff>
    </xdr:to>
    <xdr:cxnSp macro="">
      <xdr:nvCxnSpPr>
        <xdr:cNvPr id="587" name="直線コネクタ 586"/>
        <xdr:cNvCxnSpPr/>
      </xdr:nvCxnSpPr>
      <xdr:spPr>
        <a:xfrm flipV="1">
          <a:off x="20434300" y="6338910"/>
          <a:ext cx="889000" cy="17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121793</xdr:rowOff>
    </xdr:from>
    <xdr:to>
      <xdr:col>102</xdr:col>
      <xdr:colOff>165100</xdr:colOff>
      <xdr:row>38</xdr:row>
      <xdr:rowOff>51943</xdr:rowOff>
    </xdr:to>
    <xdr:sp macro="" textlink="">
      <xdr:nvSpPr>
        <xdr:cNvPr id="588" name="楕円 587"/>
        <xdr:cNvSpPr/>
      </xdr:nvSpPr>
      <xdr:spPr>
        <a:xfrm>
          <a:off x="19494500" y="64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168273</xdr:rowOff>
    </xdr:from>
    <xdr:to>
      <xdr:col>107</xdr:col>
      <xdr:colOff>50800</xdr:colOff>
      <xdr:row>38</xdr:row>
      <xdr:rowOff>1143</xdr:rowOff>
    </xdr:to>
    <xdr:cxnSp macro="">
      <xdr:nvCxnSpPr>
        <xdr:cNvPr id="589" name="直線コネクタ 588"/>
        <xdr:cNvCxnSpPr/>
      </xdr:nvCxnSpPr>
      <xdr:spPr>
        <a:xfrm flipV="1">
          <a:off x="19545300" y="6511923"/>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57945</xdr:rowOff>
    </xdr:from>
    <xdr:to>
      <xdr:col>98</xdr:col>
      <xdr:colOff>38100</xdr:colOff>
      <xdr:row>37</xdr:row>
      <xdr:rowOff>159545</xdr:rowOff>
    </xdr:to>
    <xdr:sp macro="" textlink="">
      <xdr:nvSpPr>
        <xdr:cNvPr id="590" name="楕円 589"/>
        <xdr:cNvSpPr/>
      </xdr:nvSpPr>
      <xdr:spPr>
        <a:xfrm>
          <a:off x="18605500" y="64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108745</xdr:rowOff>
    </xdr:from>
    <xdr:to>
      <xdr:col>102</xdr:col>
      <xdr:colOff>114300</xdr:colOff>
      <xdr:row>38</xdr:row>
      <xdr:rowOff>1143</xdr:rowOff>
    </xdr:to>
    <xdr:cxnSp macro="">
      <xdr:nvCxnSpPr>
        <xdr:cNvPr id="591" name="直線コネクタ 590"/>
        <xdr:cNvCxnSpPr/>
      </xdr:nvCxnSpPr>
      <xdr:spPr>
        <a:xfrm>
          <a:off x="18656300" y="6452395"/>
          <a:ext cx="889000" cy="6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62587</xdr:rowOff>
    </xdr:from>
    <xdr:ext cx="599010" cy="259045"/>
    <xdr:sp macro="" textlink="">
      <xdr:nvSpPr>
        <xdr:cNvPr id="596" name="n_1mainValue【一般廃棄物処理施設】&#10;一人当たり有形固定資産（償却資産）額"/>
        <xdr:cNvSpPr txBox="1"/>
      </xdr:nvSpPr>
      <xdr:spPr>
        <a:xfrm>
          <a:off x="21011095" y="606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64149</xdr:rowOff>
    </xdr:from>
    <xdr:ext cx="534377" cy="259045"/>
    <xdr:sp macro="" textlink="">
      <xdr:nvSpPr>
        <xdr:cNvPr id="597" name="n_2mainValue【一般廃棄物処理施設】&#10;一人当たり有形固定資産（償却資産）額"/>
        <xdr:cNvSpPr txBox="1"/>
      </xdr:nvSpPr>
      <xdr:spPr>
        <a:xfrm>
          <a:off x="20167111" y="62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68470</xdr:rowOff>
    </xdr:from>
    <xdr:ext cx="534377" cy="259045"/>
    <xdr:sp macro="" textlink="">
      <xdr:nvSpPr>
        <xdr:cNvPr id="598" name="n_3mainValue【一般廃棄物処理施設】&#10;一人当たり有形固定資産（償却資産）額"/>
        <xdr:cNvSpPr txBox="1"/>
      </xdr:nvSpPr>
      <xdr:spPr>
        <a:xfrm>
          <a:off x="19278111" y="624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4622</xdr:rowOff>
    </xdr:from>
    <xdr:ext cx="599010" cy="259045"/>
    <xdr:sp macro="" textlink="">
      <xdr:nvSpPr>
        <xdr:cNvPr id="599" name="n_4mainValue【一般廃棄物処理施設】&#10;一人当たり有形固定資産（償却資産）額"/>
        <xdr:cNvSpPr txBox="1"/>
      </xdr:nvSpPr>
      <xdr:spPr>
        <a:xfrm>
          <a:off x="18356795" y="617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9" name="楕円 638"/>
        <xdr:cNvSpPr/>
      </xdr:nvSpPr>
      <xdr:spPr>
        <a:xfrm>
          <a:off x="16268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20972</xdr:rowOff>
    </xdr:from>
    <xdr:ext cx="405111" cy="259045"/>
    <xdr:sp macro="" textlink="">
      <xdr:nvSpPr>
        <xdr:cNvPr id="640" name="【保健センター・保健所】&#10;有形固定資産減価償却率該当値テキスト"/>
        <xdr:cNvSpPr txBox="1"/>
      </xdr:nvSpPr>
      <xdr:spPr>
        <a:xfrm>
          <a:off x="16357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xdr:rowOff>
    </xdr:from>
    <xdr:to>
      <xdr:col>81</xdr:col>
      <xdr:colOff>101600</xdr:colOff>
      <xdr:row>60</xdr:row>
      <xdr:rowOff>104140</xdr:rowOff>
    </xdr:to>
    <xdr:sp macro="" textlink="">
      <xdr:nvSpPr>
        <xdr:cNvPr id="641" name="楕円 640"/>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93345</xdr:rowOff>
    </xdr:to>
    <xdr:cxnSp macro="">
      <xdr:nvCxnSpPr>
        <xdr:cNvPr id="642" name="直線コネクタ 641"/>
        <xdr:cNvCxnSpPr/>
      </xdr:nvCxnSpPr>
      <xdr:spPr>
        <a:xfrm>
          <a:off x="15481300" y="103403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135890</xdr:rowOff>
    </xdr:from>
    <xdr:to>
      <xdr:col>76</xdr:col>
      <xdr:colOff>165100</xdr:colOff>
      <xdr:row>60</xdr:row>
      <xdr:rowOff>66040</xdr:rowOff>
    </xdr:to>
    <xdr:sp macro="" textlink="">
      <xdr:nvSpPr>
        <xdr:cNvPr id="643" name="楕円 642"/>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xdr:rowOff>
    </xdr:from>
    <xdr:to>
      <xdr:col>81</xdr:col>
      <xdr:colOff>50800</xdr:colOff>
      <xdr:row>60</xdr:row>
      <xdr:rowOff>53340</xdr:rowOff>
    </xdr:to>
    <xdr:cxnSp macro="">
      <xdr:nvCxnSpPr>
        <xdr:cNvPr id="644" name="直線コネクタ 643"/>
        <xdr:cNvCxnSpPr/>
      </xdr:nvCxnSpPr>
      <xdr:spPr>
        <a:xfrm>
          <a:off x="14592300" y="10302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122555</xdr:rowOff>
    </xdr:from>
    <xdr:to>
      <xdr:col>72</xdr:col>
      <xdr:colOff>38100</xdr:colOff>
      <xdr:row>60</xdr:row>
      <xdr:rowOff>52705</xdr:rowOff>
    </xdr:to>
    <xdr:sp macro="" textlink="">
      <xdr:nvSpPr>
        <xdr:cNvPr id="645" name="楕円 644"/>
        <xdr:cNvSpPr/>
      </xdr:nvSpPr>
      <xdr:spPr>
        <a:xfrm>
          <a:off x="13652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1905</xdr:rowOff>
    </xdr:from>
    <xdr:to>
      <xdr:col>76</xdr:col>
      <xdr:colOff>114300</xdr:colOff>
      <xdr:row>60</xdr:row>
      <xdr:rowOff>15240</xdr:rowOff>
    </xdr:to>
    <xdr:cxnSp macro="">
      <xdr:nvCxnSpPr>
        <xdr:cNvPr id="646" name="直線コネクタ 645"/>
        <xdr:cNvCxnSpPr/>
      </xdr:nvCxnSpPr>
      <xdr:spPr>
        <a:xfrm>
          <a:off x="13703300" y="102889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647" name="楕円 646"/>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133350</xdr:rowOff>
    </xdr:from>
    <xdr:to>
      <xdr:col>71</xdr:col>
      <xdr:colOff>177800</xdr:colOff>
      <xdr:row>60</xdr:row>
      <xdr:rowOff>1905</xdr:rowOff>
    </xdr:to>
    <xdr:cxnSp macro="">
      <xdr:nvCxnSpPr>
        <xdr:cNvPr id="648" name="直線コネクタ 647"/>
        <xdr:cNvCxnSpPr/>
      </xdr:nvCxnSpPr>
      <xdr:spPr>
        <a:xfrm>
          <a:off x="12814300" y="10248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95267</xdr:rowOff>
    </xdr:from>
    <xdr:ext cx="405111" cy="259045"/>
    <xdr:sp macro="" textlink="">
      <xdr:nvSpPr>
        <xdr:cNvPr id="653" name="n_1mainValue【保健センター・保健所】&#10;有形固定資産減価償却率"/>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57167</xdr:rowOff>
    </xdr:from>
    <xdr:ext cx="405111" cy="259045"/>
    <xdr:sp macro="" textlink="">
      <xdr:nvSpPr>
        <xdr:cNvPr id="654" name="n_2mainValue【保健センター・保健所】&#10;有形固定資産減価償却率"/>
        <xdr:cNvSpPr txBox="1"/>
      </xdr:nvSpPr>
      <xdr:spPr>
        <a:xfrm>
          <a:off x="14389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43832</xdr:rowOff>
    </xdr:from>
    <xdr:ext cx="405111" cy="259045"/>
    <xdr:sp macro="" textlink="">
      <xdr:nvSpPr>
        <xdr:cNvPr id="655" name="n_3mainValue【保健センター・保健所】&#10;有形固定資産減価償却率"/>
        <xdr:cNvSpPr txBox="1"/>
      </xdr:nvSpPr>
      <xdr:spPr>
        <a:xfrm>
          <a:off x="13500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656" name="n_4mainValue【保健センター・保健所】&#10;有形固定資産減価償却率"/>
        <xdr:cNvSpPr txBox="1"/>
      </xdr:nvSpPr>
      <xdr:spPr>
        <a:xfrm>
          <a:off x="12611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94" name="楕円 693"/>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695" name="【保健センター・保健所】&#10;一人当たり面積該当値テキスト"/>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696" name="楕円 695"/>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697" name="直線コネクタ 696"/>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698" name="楕円 697"/>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160020</xdr:rowOff>
    </xdr:to>
    <xdr:cxnSp macro="">
      <xdr:nvCxnSpPr>
        <xdr:cNvPr id="699" name="直線コネクタ 698"/>
        <xdr:cNvCxnSpPr/>
      </xdr:nvCxnSpPr>
      <xdr:spPr>
        <a:xfrm>
          <a:off x="20434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700" name="楕円 699"/>
        <xdr:cNvSpPr/>
      </xdr:nvSpPr>
      <xdr:spPr>
        <a:xfrm>
          <a:off x="19494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160020</xdr:rowOff>
    </xdr:to>
    <xdr:cxnSp macro="">
      <xdr:nvCxnSpPr>
        <xdr:cNvPr id="701" name="直線コネクタ 700"/>
        <xdr:cNvCxnSpPr/>
      </xdr:nvCxnSpPr>
      <xdr:spPr>
        <a:xfrm>
          <a:off x="19545300" y="10771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702" name="楕円 701"/>
        <xdr:cNvSpPr/>
      </xdr:nvSpPr>
      <xdr:spPr>
        <a:xfrm>
          <a:off x="18605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141732</xdr:rowOff>
    </xdr:from>
    <xdr:to>
      <xdr:col>102</xdr:col>
      <xdr:colOff>114300</xdr:colOff>
      <xdr:row>62</xdr:row>
      <xdr:rowOff>141732</xdr:rowOff>
    </xdr:to>
    <xdr:cxnSp macro="">
      <xdr:nvCxnSpPr>
        <xdr:cNvPr id="703" name="直線コネクタ 702"/>
        <xdr:cNvCxnSpPr/>
      </xdr:nvCxnSpPr>
      <xdr:spPr>
        <a:xfrm>
          <a:off x="18656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708"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09"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710" name="n_3mainValue【保健センター・保健所】&#10;一人当たり面積"/>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711" name="n_4mainValue【保健センター・保健所】&#10;一人当たり面積"/>
        <xdr:cNvSpPr txBox="1"/>
      </xdr:nvSpPr>
      <xdr:spPr>
        <a:xfrm>
          <a:off x="18421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52" name="楕円 751"/>
        <xdr:cNvSpPr/>
      </xdr:nvSpPr>
      <xdr:spPr>
        <a:xfrm>
          <a:off x="16268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123841</xdr:rowOff>
    </xdr:from>
    <xdr:ext cx="405111" cy="259045"/>
    <xdr:sp macro="" textlink="">
      <xdr:nvSpPr>
        <xdr:cNvPr id="753" name="【消防施設】&#10;有形固定資産減価償却率該当値テキスト"/>
        <xdr:cNvSpPr txBox="1"/>
      </xdr:nvSpPr>
      <xdr:spPr>
        <a:xfrm>
          <a:off x="16357600"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107314</xdr:rowOff>
    </xdr:from>
    <xdr:to>
      <xdr:col>81</xdr:col>
      <xdr:colOff>101600</xdr:colOff>
      <xdr:row>82</xdr:row>
      <xdr:rowOff>37464</xdr:rowOff>
    </xdr:to>
    <xdr:sp macro="" textlink="">
      <xdr:nvSpPr>
        <xdr:cNvPr id="754" name="楕円 753"/>
        <xdr:cNvSpPr/>
      </xdr:nvSpPr>
      <xdr:spPr>
        <a:xfrm>
          <a:off x="15430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158114</xdr:rowOff>
    </xdr:from>
    <xdr:to>
      <xdr:col>85</xdr:col>
      <xdr:colOff>127000</xdr:colOff>
      <xdr:row>82</xdr:row>
      <xdr:rowOff>24764</xdr:rowOff>
    </xdr:to>
    <xdr:cxnSp macro="">
      <xdr:nvCxnSpPr>
        <xdr:cNvPr id="755" name="直線コネクタ 754"/>
        <xdr:cNvCxnSpPr/>
      </xdr:nvCxnSpPr>
      <xdr:spPr>
        <a:xfrm>
          <a:off x="15481300" y="140455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118745</xdr:rowOff>
    </xdr:from>
    <xdr:to>
      <xdr:col>76</xdr:col>
      <xdr:colOff>165100</xdr:colOff>
      <xdr:row>82</xdr:row>
      <xdr:rowOff>48895</xdr:rowOff>
    </xdr:to>
    <xdr:sp macro="" textlink="">
      <xdr:nvSpPr>
        <xdr:cNvPr id="756" name="楕円 755"/>
        <xdr:cNvSpPr/>
      </xdr:nvSpPr>
      <xdr:spPr>
        <a:xfrm>
          <a:off x="14541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158114</xdr:rowOff>
    </xdr:from>
    <xdr:to>
      <xdr:col>81</xdr:col>
      <xdr:colOff>50800</xdr:colOff>
      <xdr:row>81</xdr:row>
      <xdr:rowOff>169545</xdr:rowOff>
    </xdr:to>
    <xdr:cxnSp macro="">
      <xdr:nvCxnSpPr>
        <xdr:cNvPr id="757" name="直線コネクタ 756"/>
        <xdr:cNvCxnSpPr/>
      </xdr:nvCxnSpPr>
      <xdr:spPr>
        <a:xfrm flipV="1">
          <a:off x="14592300" y="140455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90170</xdr:rowOff>
    </xdr:from>
    <xdr:to>
      <xdr:col>72</xdr:col>
      <xdr:colOff>38100</xdr:colOff>
      <xdr:row>82</xdr:row>
      <xdr:rowOff>20320</xdr:rowOff>
    </xdr:to>
    <xdr:sp macro="" textlink="">
      <xdr:nvSpPr>
        <xdr:cNvPr id="758" name="楕円 757"/>
        <xdr:cNvSpPr/>
      </xdr:nvSpPr>
      <xdr:spPr>
        <a:xfrm>
          <a:off x="13652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81</xdr:row>
      <xdr:rowOff>169545</xdr:rowOff>
    </xdr:to>
    <xdr:cxnSp macro="">
      <xdr:nvCxnSpPr>
        <xdr:cNvPr id="759" name="直線コネクタ 758"/>
        <xdr:cNvCxnSpPr/>
      </xdr:nvCxnSpPr>
      <xdr:spPr>
        <a:xfrm>
          <a:off x="13703300" y="14028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109220</xdr:rowOff>
    </xdr:from>
    <xdr:to>
      <xdr:col>67</xdr:col>
      <xdr:colOff>101600</xdr:colOff>
      <xdr:row>83</xdr:row>
      <xdr:rowOff>39370</xdr:rowOff>
    </xdr:to>
    <xdr:sp macro="" textlink="">
      <xdr:nvSpPr>
        <xdr:cNvPr id="760" name="楕円 759"/>
        <xdr:cNvSpPr/>
      </xdr:nvSpPr>
      <xdr:spPr>
        <a:xfrm>
          <a:off x="12763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140970</xdr:rowOff>
    </xdr:from>
    <xdr:to>
      <xdr:col>71</xdr:col>
      <xdr:colOff>177800</xdr:colOff>
      <xdr:row>82</xdr:row>
      <xdr:rowOff>160020</xdr:rowOff>
    </xdr:to>
    <xdr:cxnSp macro="">
      <xdr:nvCxnSpPr>
        <xdr:cNvPr id="761" name="直線コネクタ 760"/>
        <xdr:cNvCxnSpPr/>
      </xdr:nvCxnSpPr>
      <xdr:spPr>
        <a:xfrm flipV="1">
          <a:off x="12814300" y="140284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4" name="n_3ave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65" name="n_4aveValue【消防施設】&#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28591</xdr:rowOff>
    </xdr:from>
    <xdr:ext cx="405111" cy="259045"/>
    <xdr:sp macro="" textlink="">
      <xdr:nvSpPr>
        <xdr:cNvPr id="766" name="n_1mainValue【消防施設】&#10;有形固定資産減価償却率"/>
        <xdr:cNvSpPr txBox="1"/>
      </xdr:nvSpPr>
      <xdr:spPr>
        <a:xfrm>
          <a:off x="152660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40022</xdr:rowOff>
    </xdr:from>
    <xdr:ext cx="405111" cy="259045"/>
    <xdr:sp macro="" textlink="">
      <xdr:nvSpPr>
        <xdr:cNvPr id="767" name="n_2mainValue【消防施設】&#10;有形固定資産減価償却率"/>
        <xdr:cNvSpPr txBox="1"/>
      </xdr:nvSpPr>
      <xdr:spPr>
        <a:xfrm>
          <a:off x="14389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68" name="n_3mainValue【消防施設】&#10;有形固定資産減価償却率"/>
        <xdr:cNvSpPr txBox="1"/>
      </xdr:nvSpPr>
      <xdr:spPr>
        <a:xfrm>
          <a:off x="13500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30497</xdr:rowOff>
    </xdr:from>
    <xdr:ext cx="405111" cy="259045"/>
    <xdr:sp macro="" textlink="">
      <xdr:nvSpPr>
        <xdr:cNvPr id="769" name="n_4mainValue【消防施設】&#10;有形固定資産減価償却率"/>
        <xdr:cNvSpPr txBox="1"/>
      </xdr:nvSpPr>
      <xdr:spPr>
        <a:xfrm>
          <a:off x="12611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809" name="楕円 808"/>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810" name="【消防施設】&#10;一人当たり面積該当値テキスト"/>
        <xdr:cNvSpPr txBox="1"/>
      </xdr:nvSpPr>
      <xdr:spPr>
        <a:xfrm>
          <a:off x="22199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811" name="楕円 810"/>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812" name="直線コネクタ 811"/>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813" name="楕円 812"/>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814" name="直線コネクタ 813"/>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5" name="楕円 814"/>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816" name="直線コネクタ 815"/>
        <xdr:cNvCxnSpPr/>
      </xdr:nvCxnSpPr>
      <xdr:spPr>
        <a:xfrm>
          <a:off x="19545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152400</xdr:rowOff>
    </xdr:from>
    <xdr:to>
      <xdr:col>98</xdr:col>
      <xdr:colOff>38100</xdr:colOff>
      <xdr:row>83</xdr:row>
      <xdr:rowOff>82550</xdr:rowOff>
    </xdr:to>
    <xdr:sp macro="" textlink="">
      <xdr:nvSpPr>
        <xdr:cNvPr id="817" name="楕円 816"/>
        <xdr:cNvSpPr/>
      </xdr:nvSpPr>
      <xdr:spPr>
        <a:xfrm>
          <a:off x="18605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31750</xdr:rowOff>
    </xdr:from>
    <xdr:to>
      <xdr:col>102</xdr:col>
      <xdr:colOff>114300</xdr:colOff>
      <xdr:row>83</xdr:row>
      <xdr:rowOff>133350</xdr:rowOff>
    </xdr:to>
    <xdr:cxnSp macro="">
      <xdr:nvCxnSpPr>
        <xdr:cNvPr id="818" name="直線コネクタ 817"/>
        <xdr:cNvCxnSpPr/>
      </xdr:nvCxnSpPr>
      <xdr:spPr>
        <a:xfrm>
          <a:off x="18656300" y="14262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823" name="n_1mainValue【消防施設】&#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24" name="n_2main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25" name="n_3mainValue【消防施設】&#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826" name="n_4mainValue【消防施設】&#10;一人当たり面積"/>
        <xdr:cNvSpPr txBox="1"/>
      </xdr:nvSpPr>
      <xdr:spPr>
        <a:xfrm>
          <a:off x="18421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15875</xdr:rowOff>
    </xdr:from>
    <xdr:to>
      <xdr:col>85</xdr:col>
      <xdr:colOff>177800</xdr:colOff>
      <xdr:row>108</xdr:row>
      <xdr:rowOff>117475</xdr:rowOff>
    </xdr:to>
    <xdr:sp macro="" textlink="">
      <xdr:nvSpPr>
        <xdr:cNvPr id="866" name="楕円 865"/>
        <xdr:cNvSpPr/>
      </xdr:nvSpPr>
      <xdr:spPr>
        <a:xfrm>
          <a:off x="16268700" y="18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165752</xdr:rowOff>
    </xdr:from>
    <xdr:ext cx="405111" cy="259045"/>
    <xdr:sp macro="" textlink="">
      <xdr:nvSpPr>
        <xdr:cNvPr id="867" name="【庁舎】&#10;有形固定資産減価償却率該当値テキスト"/>
        <xdr:cNvSpPr txBox="1"/>
      </xdr:nvSpPr>
      <xdr:spPr>
        <a:xfrm>
          <a:off x="16357600"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147320</xdr:rowOff>
    </xdr:from>
    <xdr:to>
      <xdr:col>81</xdr:col>
      <xdr:colOff>101600</xdr:colOff>
      <xdr:row>108</xdr:row>
      <xdr:rowOff>77470</xdr:rowOff>
    </xdr:to>
    <xdr:sp macro="" textlink="">
      <xdr:nvSpPr>
        <xdr:cNvPr id="868" name="楕円 867"/>
        <xdr:cNvSpPr/>
      </xdr:nvSpPr>
      <xdr:spPr>
        <a:xfrm>
          <a:off x="15430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26670</xdr:rowOff>
    </xdr:from>
    <xdr:to>
      <xdr:col>85</xdr:col>
      <xdr:colOff>127000</xdr:colOff>
      <xdr:row>108</xdr:row>
      <xdr:rowOff>66675</xdr:rowOff>
    </xdr:to>
    <xdr:cxnSp macro="">
      <xdr:nvCxnSpPr>
        <xdr:cNvPr id="869" name="直線コネクタ 868"/>
        <xdr:cNvCxnSpPr/>
      </xdr:nvCxnSpPr>
      <xdr:spPr>
        <a:xfrm>
          <a:off x="15481300" y="185432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101600</xdr:rowOff>
    </xdr:from>
    <xdr:to>
      <xdr:col>76</xdr:col>
      <xdr:colOff>165100</xdr:colOff>
      <xdr:row>108</xdr:row>
      <xdr:rowOff>31750</xdr:rowOff>
    </xdr:to>
    <xdr:sp macro="" textlink="">
      <xdr:nvSpPr>
        <xdr:cNvPr id="870" name="楕円 869"/>
        <xdr:cNvSpPr/>
      </xdr:nvSpPr>
      <xdr:spPr>
        <a:xfrm>
          <a:off x="14541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152400</xdr:rowOff>
    </xdr:from>
    <xdr:to>
      <xdr:col>81</xdr:col>
      <xdr:colOff>50800</xdr:colOff>
      <xdr:row>108</xdr:row>
      <xdr:rowOff>26670</xdr:rowOff>
    </xdr:to>
    <xdr:cxnSp macro="">
      <xdr:nvCxnSpPr>
        <xdr:cNvPr id="871" name="直線コネクタ 870"/>
        <xdr:cNvCxnSpPr/>
      </xdr:nvCxnSpPr>
      <xdr:spPr>
        <a:xfrm>
          <a:off x="14592300" y="18497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61595</xdr:rowOff>
    </xdr:from>
    <xdr:to>
      <xdr:col>72</xdr:col>
      <xdr:colOff>38100</xdr:colOff>
      <xdr:row>107</xdr:row>
      <xdr:rowOff>163195</xdr:rowOff>
    </xdr:to>
    <xdr:sp macro="" textlink="">
      <xdr:nvSpPr>
        <xdr:cNvPr id="872" name="楕円 871"/>
        <xdr:cNvSpPr/>
      </xdr:nvSpPr>
      <xdr:spPr>
        <a:xfrm>
          <a:off x="13652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112395</xdr:rowOff>
    </xdr:from>
    <xdr:to>
      <xdr:col>76</xdr:col>
      <xdr:colOff>114300</xdr:colOff>
      <xdr:row>107</xdr:row>
      <xdr:rowOff>152400</xdr:rowOff>
    </xdr:to>
    <xdr:cxnSp macro="">
      <xdr:nvCxnSpPr>
        <xdr:cNvPr id="873" name="直線コネクタ 872"/>
        <xdr:cNvCxnSpPr/>
      </xdr:nvCxnSpPr>
      <xdr:spPr>
        <a:xfrm>
          <a:off x="13703300" y="184575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97789</xdr:rowOff>
    </xdr:from>
    <xdr:to>
      <xdr:col>67</xdr:col>
      <xdr:colOff>101600</xdr:colOff>
      <xdr:row>108</xdr:row>
      <xdr:rowOff>27939</xdr:rowOff>
    </xdr:to>
    <xdr:sp macro="" textlink="">
      <xdr:nvSpPr>
        <xdr:cNvPr id="874" name="楕円 873"/>
        <xdr:cNvSpPr/>
      </xdr:nvSpPr>
      <xdr:spPr>
        <a:xfrm>
          <a:off x="1276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112395</xdr:rowOff>
    </xdr:from>
    <xdr:to>
      <xdr:col>71</xdr:col>
      <xdr:colOff>177800</xdr:colOff>
      <xdr:row>107</xdr:row>
      <xdr:rowOff>148589</xdr:rowOff>
    </xdr:to>
    <xdr:cxnSp macro="">
      <xdr:nvCxnSpPr>
        <xdr:cNvPr id="875" name="直線コネクタ 874"/>
        <xdr:cNvCxnSpPr/>
      </xdr:nvCxnSpPr>
      <xdr:spPr>
        <a:xfrm flipV="1">
          <a:off x="12814300" y="184575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68597</xdr:rowOff>
    </xdr:from>
    <xdr:ext cx="405111" cy="259045"/>
    <xdr:sp macro="" textlink="">
      <xdr:nvSpPr>
        <xdr:cNvPr id="880" name="n_1mainValue【庁舎】&#10;有形固定資産減価償却率"/>
        <xdr:cNvSpPr txBox="1"/>
      </xdr:nvSpPr>
      <xdr:spPr>
        <a:xfrm>
          <a:off x="15266044"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22877</xdr:rowOff>
    </xdr:from>
    <xdr:ext cx="405111" cy="259045"/>
    <xdr:sp macro="" textlink="">
      <xdr:nvSpPr>
        <xdr:cNvPr id="881" name="n_2mainValue【庁舎】&#10;有形固定資産減価償却率"/>
        <xdr:cNvSpPr txBox="1"/>
      </xdr:nvSpPr>
      <xdr:spPr>
        <a:xfrm>
          <a:off x="143897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154322</xdr:rowOff>
    </xdr:from>
    <xdr:ext cx="405111" cy="259045"/>
    <xdr:sp macro="" textlink="">
      <xdr:nvSpPr>
        <xdr:cNvPr id="882" name="n_3mainValue【庁舎】&#10;有形固定資産減価償却率"/>
        <xdr:cNvSpPr txBox="1"/>
      </xdr:nvSpPr>
      <xdr:spPr>
        <a:xfrm>
          <a:off x="13500744"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19066</xdr:rowOff>
    </xdr:from>
    <xdr:ext cx="405111" cy="259045"/>
    <xdr:sp macro="" textlink="">
      <xdr:nvSpPr>
        <xdr:cNvPr id="883" name="n_4mainValue【庁舎】&#10;有形固定資産減価償却率"/>
        <xdr:cNvSpPr txBox="1"/>
      </xdr:nvSpPr>
      <xdr:spPr>
        <a:xfrm>
          <a:off x="126117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23" name="楕円 922"/>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924" name="【庁舎】&#10;一人当たり面積該当値テキスト"/>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86361</xdr:rowOff>
    </xdr:from>
    <xdr:to>
      <xdr:col>112</xdr:col>
      <xdr:colOff>38100</xdr:colOff>
      <xdr:row>106</xdr:row>
      <xdr:rowOff>16511</xdr:rowOff>
    </xdr:to>
    <xdr:sp macro="" textlink="">
      <xdr:nvSpPr>
        <xdr:cNvPr id="925" name="楕円 924"/>
        <xdr:cNvSpPr/>
      </xdr:nvSpPr>
      <xdr:spPr>
        <a:xfrm>
          <a:off x="21272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137161</xdr:rowOff>
    </xdr:to>
    <xdr:cxnSp macro="">
      <xdr:nvCxnSpPr>
        <xdr:cNvPr id="926" name="直線コネクタ 925"/>
        <xdr:cNvCxnSpPr/>
      </xdr:nvCxnSpPr>
      <xdr:spPr>
        <a:xfrm flipV="1">
          <a:off x="21323300" y="181356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927" name="楕円 926"/>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137161</xdr:rowOff>
    </xdr:from>
    <xdr:to>
      <xdr:col>111</xdr:col>
      <xdr:colOff>177800</xdr:colOff>
      <xdr:row>106</xdr:row>
      <xdr:rowOff>49530</xdr:rowOff>
    </xdr:to>
    <xdr:cxnSp macro="">
      <xdr:nvCxnSpPr>
        <xdr:cNvPr id="928" name="直線コネクタ 927"/>
        <xdr:cNvCxnSpPr/>
      </xdr:nvCxnSpPr>
      <xdr:spPr>
        <a:xfrm flipV="1">
          <a:off x="20434300" y="181394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170180</xdr:rowOff>
    </xdr:from>
    <xdr:to>
      <xdr:col>102</xdr:col>
      <xdr:colOff>165100</xdr:colOff>
      <xdr:row>106</xdr:row>
      <xdr:rowOff>100330</xdr:rowOff>
    </xdr:to>
    <xdr:sp macro="" textlink="">
      <xdr:nvSpPr>
        <xdr:cNvPr id="929" name="楕円 928"/>
        <xdr:cNvSpPr/>
      </xdr:nvSpPr>
      <xdr:spPr>
        <a:xfrm>
          <a:off x="19494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49530</xdr:rowOff>
    </xdr:to>
    <xdr:cxnSp macro="">
      <xdr:nvCxnSpPr>
        <xdr:cNvPr id="930" name="直線コネクタ 929"/>
        <xdr:cNvCxnSpPr/>
      </xdr:nvCxnSpPr>
      <xdr:spPr>
        <a:xfrm>
          <a:off x="19545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31" name="楕円 930"/>
        <xdr:cNvSpPr/>
      </xdr:nvSpPr>
      <xdr:spPr>
        <a:xfrm>
          <a:off x="18605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144780</xdr:rowOff>
    </xdr:from>
    <xdr:to>
      <xdr:col>102</xdr:col>
      <xdr:colOff>114300</xdr:colOff>
      <xdr:row>106</xdr:row>
      <xdr:rowOff>49530</xdr:rowOff>
    </xdr:to>
    <xdr:cxnSp macro="">
      <xdr:nvCxnSpPr>
        <xdr:cNvPr id="932" name="直線コネクタ 931"/>
        <xdr:cNvCxnSpPr/>
      </xdr:nvCxnSpPr>
      <xdr:spPr>
        <a:xfrm>
          <a:off x="18656300" y="181470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7638</xdr:rowOff>
    </xdr:from>
    <xdr:ext cx="469744" cy="259045"/>
    <xdr:sp macro="" textlink="">
      <xdr:nvSpPr>
        <xdr:cNvPr id="937" name="n_1mainValue【庁舎】&#10;一人当たり面積"/>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938" name="n_2mainValue【庁舎】&#10;一人当たり面積"/>
        <xdr:cNvSpPr txBox="1"/>
      </xdr:nvSpPr>
      <xdr:spPr>
        <a:xfrm>
          <a:off x="20199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91457</xdr:rowOff>
    </xdr:from>
    <xdr:ext cx="469744" cy="259045"/>
    <xdr:sp macro="" textlink="">
      <xdr:nvSpPr>
        <xdr:cNvPr id="939" name="n_3mainValue【庁舎】&#10;一人当たり面積"/>
        <xdr:cNvSpPr txBox="1"/>
      </xdr:nvSpPr>
      <xdr:spPr>
        <a:xfrm>
          <a:off x="19310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40" name="n_4main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の集約化、複合化事業により、文化会館、児童館、歴史資料室の機能を持つ複合施設（和歌山市平井ふれあいセンター）が完成したことにより、前年度に引き続き、福祉施設等の有形固定資産減価償却率が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有形固定資産減価償却率が非常に高くなっている市民会館については、新市民会館が令和３年度に完成予定であり、今後有形固定資産減価償却率は大幅に減少すると考えられる。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記のように有形固定資産減価償却率が減少している施設もあるが、庁舎をはじめ、類似団体平均と比較して、高い水準となっている施設も多いため、今後も、公共施設総合管理計画及び各施設の個別施設計画に基づき、施設の長寿命化、複合化、統廃合等を進め、公共施設の適切な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365,166
361,472
208.85
192,761,156
190,938,462
1,425,343
80,983,257
185,922,696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高齢者保健福祉費等の増加により分母となる基準財政需要額が増加したものの、固定資産税や地方消費税交付金が増加したことによる分子となる基準財政収入額の増加の方が大きかったため、単年度の財政力指数は増加し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で推移しており、類似団体平均を上回っている。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今後も、企業誘致や移住定住の促進等により税収の確保を図る。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110672</xdr:rowOff>
    </xdr:to>
    <xdr:cxnSp macro="">
      <xdr:nvCxnSpPr>
        <xdr:cNvPr id="80" name="直線コネクタ 79"/>
        <xdr:cNvCxnSpPr/>
      </xdr:nvCxnSpPr>
      <xdr:spPr>
        <a:xfrm flipV="1">
          <a:off x="1447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9" name="テキスト ボックス 98"/>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が減少したものの、減収補填債特例分や猶予特例債の皆増により分母の経常一般財源が増加した。さらに、分子においても、物件費、公債費等の増加はあったものの、扶助費や補助費等の経常経費充当一般財源が減少したため、前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しかし、類似団体平均と比較すると依然として高い状態が続いているため、企業誘致等により税収の確保に努めるとともに、事務事業の見直し、民間委託・指定管理者制度の活用等により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46355</xdr:rowOff>
    </xdr:to>
    <xdr:cxnSp macro="">
      <xdr:nvCxnSpPr>
        <xdr:cNvPr id="130" name="直線コネクタ 129"/>
        <xdr:cNvCxnSpPr/>
      </xdr:nvCxnSpPr>
      <xdr:spPr>
        <a:xfrm flipV="1">
          <a:off x="4114800" y="1127760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16193</xdr:rowOff>
    </xdr:from>
    <xdr:to>
      <xdr:col>19</xdr:col>
      <xdr:colOff>133350</xdr:colOff>
      <xdr:row>66</xdr:row>
      <xdr:rowOff>46355</xdr:rowOff>
    </xdr:to>
    <xdr:cxnSp macro="">
      <xdr:nvCxnSpPr>
        <xdr:cNvPr id="133" name="直線コネクタ 132"/>
        <xdr:cNvCxnSpPr/>
      </xdr:nvCxnSpPr>
      <xdr:spPr>
        <a:xfrm>
          <a:off x="3225800" y="113318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16193</xdr:rowOff>
    </xdr:from>
    <xdr:to>
      <xdr:col>15</xdr:col>
      <xdr:colOff>82550</xdr:colOff>
      <xdr:row>66</xdr:row>
      <xdr:rowOff>16193</xdr:rowOff>
    </xdr:to>
    <xdr:cxnSp macro="">
      <xdr:nvCxnSpPr>
        <xdr:cNvPr id="136" name="直線コネクタ 135"/>
        <xdr:cNvCxnSpPr/>
      </xdr:nvCxnSpPr>
      <xdr:spPr>
        <a:xfrm>
          <a:off x="2336800" y="1133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66</xdr:row>
      <xdr:rowOff>16193</xdr:rowOff>
    </xdr:to>
    <xdr:cxnSp macro="">
      <xdr:nvCxnSpPr>
        <xdr:cNvPr id="139" name="直線コネクタ 138"/>
        <xdr:cNvCxnSpPr/>
      </xdr:nvCxnSpPr>
      <xdr:spPr>
        <a:xfrm>
          <a:off x="1447800" y="1113282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9" name="楕円 148"/>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0"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167005</xdr:rowOff>
    </xdr:from>
    <xdr:to>
      <xdr:col>19</xdr:col>
      <xdr:colOff>184150</xdr:colOff>
      <xdr:row>66</xdr:row>
      <xdr:rowOff>97155</xdr:rowOff>
    </xdr:to>
    <xdr:sp macro="" textlink="">
      <xdr:nvSpPr>
        <xdr:cNvPr id="151" name="楕円 150"/>
        <xdr:cNvSpPr/>
      </xdr:nvSpPr>
      <xdr:spPr>
        <a:xfrm>
          <a:off x="4064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81932</xdr:rowOff>
    </xdr:from>
    <xdr:ext cx="736600" cy="259045"/>
    <xdr:sp macro="" textlink="">
      <xdr:nvSpPr>
        <xdr:cNvPr id="152" name="テキスト ボックス 151"/>
        <xdr:cNvSpPr txBox="1"/>
      </xdr:nvSpPr>
      <xdr:spPr>
        <a:xfrm>
          <a:off x="3733800" y="1139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136843</xdr:rowOff>
    </xdr:from>
    <xdr:to>
      <xdr:col>15</xdr:col>
      <xdr:colOff>133350</xdr:colOff>
      <xdr:row>66</xdr:row>
      <xdr:rowOff>66993</xdr:rowOff>
    </xdr:to>
    <xdr:sp macro="" textlink="">
      <xdr:nvSpPr>
        <xdr:cNvPr id="153" name="楕円 152"/>
        <xdr:cNvSpPr/>
      </xdr:nvSpPr>
      <xdr:spPr>
        <a:xfrm>
          <a:off x="3175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51770</xdr:rowOff>
    </xdr:from>
    <xdr:ext cx="762000" cy="259045"/>
    <xdr:sp macro="" textlink="">
      <xdr:nvSpPr>
        <xdr:cNvPr id="154" name="テキスト ボックス 153"/>
        <xdr:cNvSpPr txBox="1"/>
      </xdr:nvSpPr>
      <xdr:spPr>
        <a:xfrm>
          <a:off x="2844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136843</xdr:rowOff>
    </xdr:from>
    <xdr:to>
      <xdr:col>11</xdr:col>
      <xdr:colOff>82550</xdr:colOff>
      <xdr:row>66</xdr:row>
      <xdr:rowOff>66993</xdr:rowOff>
    </xdr:to>
    <xdr:sp macro="" textlink="">
      <xdr:nvSpPr>
        <xdr:cNvPr id="155" name="楕円 154"/>
        <xdr:cNvSpPr/>
      </xdr:nvSpPr>
      <xdr:spPr>
        <a:xfrm>
          <a:off x="2286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51770</xdr:rowOff>
    </xdr:from>
    <xdr:ext cx="762000" cy="259045"/>
    <xdr:sp macro="" textlink="">
      <xdr:nvSpPr>
        <xdr:cNvPr id="156" name="テキスト ボックス 155"/>
        <xdr:cNvSpPr txBox="1"/>
      </xdr:nvSpPr>
      <xdr:spPr>
        <a:xfrm>
          <a:off x="1955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7" name="楕円 156"/>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8" name="テキスト ボックス 157"/>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前年度と比較すると、人件費が減少したものの、小中高</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の整備に係るパソコン等購入費や新市民図書館の指定管理料の増加などにより、物件費が大きく増加した。また、人口が減少傾向にあることも、人口１人当たりの人件費・物件費等決算額の増加の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今後も、事務事業の見直し、民間委託・指定管理者制度の活用等により経費の削減に努める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137286</xdr:rowOff>
    </xdr:from>
    <xdr:to>
      <xdr:col>23</xdr:col>
      <xdr:colOff>133350</xdr:colOff>
      <xdr:row>83</xdr:row>
      <xdr:rowOff>22628</xdr:rowOff>
    </xdr:to>
    <xdr:cxnSp macro="">
      <xdr:nvCxnSpPr>
        <xdr:cNvPr id="195" name="直線コネクタ 194"/>
        <xdr:cNvCxnSpPr/>
      </xdr:nvCxnSpPr>
      <xdr:spPr>
        <a:xfrm>
          <a:off x="4114800" y="14196186"/>
          <a:ext cx="838200" cy="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122256</xdr:rowOff>
    </xdr:from>
    <xdr:to>
      <xdr:col>19</xdr:col>
      <xdr:colOff>133350</xdr:colOff>
      <xdr:row>82</xdr:row>
      <xdr:rowOff>137286</xdr:rowOff>
    </xdr:to>
    <xdr:cxnSp macro="">
      <xdr:nvCxnSpPr>
        <xdr:cNvPr id="198" name="直線コネクタ 197"/>
        <xdr:cNvCxnSpPr/>
      </xdr:nvCxnSpPr>
      <xdr:spPr>
        <a:xfrm>
          <a:off x="3225800" y="14181156"/>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118413</xdr:rowOff>
    </xdr:from>
    <xdr:to>
      <xdr:col>15</xdr:col>
      <xdr:colOff>82550</xdr:colOff>
      <xdr:row>82</xdr:row>
      <xdr:rowOff>122256</xdr:rowOff>
    </xdr:to>
    <xdr:cxnSp macro="">
      <xdr:nvCxnSpPr>
        <xdr:cNvPr id="201" name="直線コネクタ 200"/>
        <xdr:cNvCxnSpPr/>
      </xdr:nvCxnSpPr>
      <xdr:spPr>
        <a:xfrm>
          <a:off x="2336800" y="14177313"/>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95714</xdr:rowOff>
    </xdr:from>
    <xdr:to>
      <xdr:col>11</xdr:col>
      <xdr:colOff>31750</xdr:colOff>
      <xdr:row>82</xdr:row>
      <xdr:rowOff>118413</xdr:rowOff>
    </xdr:to>
    <xdr:cxnSp macro="">
      <xdr:nvCxnSpPr>
        <xdr:cNvPr id="204" name="直線コネクタ 203"/>
        <xdr:cNvCxnSpPr/>
      </xdr:nvCxnSpPr>
      <xdr:spPr>
        <a:xfrm>
          <a:off x="1447800" y="14154614"/>
          <a:ext cx="889000" cy="2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143278</xdr:rowOff>
    </xdr:from>
    <xdr:to>
      <xdr:col>23</xdr:col>
      <xdr:colOff>184150</xdr:colOff>
      <xdr:row>83</xdr:row>
      <xdr:rowOff>73428</xdr:rowOff>
    </xdr:to>
    <xdr:sp macro="" textlink="">
      <xdr:nvSpPr>
        <xdr:cNvPr id="214" name="楕円 213"/>
        <xdr:cNvSpPr/>
      </xdr:nvSpPr>
      <xdr:spPr>
        <a:xfrm>
          <a:off x="4902200" y="142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159805</xdr:rowOff>
    </xdr:from>
    <xdr:ext cx="762000" cy="259045"/>
    <xdr:sp macro="" textlink="">
      <xdr:nvSpPr>
        <xdr:cNvPr id="215" name="人件費・物件費等の状況該当値テキスト"/>
        <xdr:cNvSpPr txBox="1"/>
      </xdr:nvSpPr>
      <xdr:spPr>
        <a:xfrm>
          <a:off x="5041900" y="1404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86486</xdr:rowOff>
    </xdr:from>
    <xdr:to>
      <xdr:col>19</xdr:col>
      <xdr:colOff>184150</xdr:colOff>
      <xdr:row>83</xdr:row>
      <xdr:rowOff>16636</xdr:rowOff>
    </xdr:to>
    <xdr:sp macro="" textlink="">
      <xdr:nvSpPr>
        <xdr:cNvPr id="216" name="楕円 215"/>
        <xdr:cNvSpPr/>
      </xdr:nvSpPr>
      <xdr:spPr>
        <a:xfrm>
          <a:off x="4064000" y="14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26813</xdr:rowOff>
    </xdr:from>
    <xdr:ext cx="736600" cy="259045"/>
    <xdr:sp macro="" textlink="">
      <xdr:nvSpPr>
        <xdr:cNvPr id="217" name="テキスト ボックス 216"/>
        <xdr:cNvSpPr txBox="1"/>
      </xdr:nvSpPr>
      <xdr:spPr>
        <a:xfrm>
          <a:off x="3733800" y="1391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71456</xdr:rowOff>
    </xdr:from>
    <xdr:to>
      <xdr:col>15</xdr:col>
      <xdr:colOff>133350</xdr:colOff>
      <xdr:row>83</xdr:row>
      <xdr:rowOff>1606</xdr:rowOff>
    </xdr:to>
    <xdr:sp macro="" textlink="">
      <xdr:nvSpPr>
        <xdr:cNvPr id="218" name="楕円 217"/>
        <xdr:cNvSpPr/>
      </xdr:nvSpPr>
      <xdr:spPr>
        <a:xfrm>
          <a:off x="3175000" y="141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11783</xdr:rowOff>
    </xdr:from>
    <xdr:ext cx="762000" cy="259045"/>
    <xdr:sp macro="" textlink="">
      <xdr:nvSpPr>
        <xdr:cNvPr id="219" name="テキスト ボックス 218"/>
        <xdr:cNvSpPr txBox="1"/>
      </xdr:nvSpPr>
      <xdr:spPr>
        <a:xfrm>
          <a:off x="2844800" y="138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67613</xdr:rowOff>
    </xdr:from>
    <xdr:to>
      <xdr:col>11</xdr:col>
      <xdr:colOff>82550</xdr:colOff>
      <xdr:row>82</xdr:row>
      <xdr:rowOff>169213</xdr:rowOff>
    </xdr:to>
    <xdr:sp macro="" textlink="">
      <xdr:nvSpPr>
        <xdr:cNvPr id="220" name="楕円 219"/>
        <xdr:cNvSpPr/>
      </xdr:nvSpPr>
      <xdr:spPr>
        <a:xfrm>
          <a:off x="2286000" y="141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7940</xdr:rowOff>
    </xdr:from>
    <xdr:ext cx="762000" cy="259045"/>
    <xdr:sp macro="" textlink="">
      <xdr:nvSpPr>
        <xdr:cNvPr id="221" name="テキスト ボックス 220"/>
        <xdr:cNvSpPr txBox="1"/>
      </xdr:nvSpPr>
      <xdr:spPr>
        <a:xfrm>
          <a:off x="1955800" y="1389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44914</xdr:rowOff>
    </xdr:from>
    <xdr:to>
      <xdr:col>7</xdr:col>
      <xdr:colOff>31750</xdr:colOff>
      <xdr:row>82</xdr:row>
      <xdr:rowOff>146514</xdr:rowOff>
    </xdr:to>
    <xdr:sp macro="" textlink="">
      <xdr:nvSpPr>
        <xdr:cNvPr id="222" name="楕円 221"/>
        <xdr:cNvSpPr/>
      </xdr:nvSpPr>
      <xdr:spPr>
        <a:xfrm>
          <a:off x="1397000" y="141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156691</xdr:rowOff>
    </xdr:from>
    <xdr:ext cx="762000" cy="259045"/>
    <xdr:sp macro="" textlink="">
      <xdr:nvSpPr>
        <xdr:cNvPr id="223" name="テキスト ボックス 222"/>
        <xdr:cNvSpPr txBox="1"/>
      </xdr:nvSpPr>
      <xdr:spPr>
        <a:xfrm>
          <a:off x="1066800" y="138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指標は</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前後で推移している。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年度では、令和元年度から</a:t>
          </a:r>
          <a:r>
            <a:rPr kumimoji="1" lang="en-US" altLang="ja-JP" sz="1300" u="none">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各階層における給料月額の高い職員が退職し、低い者を採用したことによる減少である。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117929</xdr:rowOff>
    </xdr:to>
    <xdr:cxnSp macro="">
      <xdr:nvCxnSpPr>
        <xdr:cNvPr id="259" name="直線コネクタ 258"/>
        <xdr:cNvCxnSpPr/>
      </xdr:nvCxnSpPr>
      <xdr:spPr>
        <a:xfrm flipV="1">
          <a:off x="16179800" y="146394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15421</xdr:rowOff>
    </xdr:to>
    <xdr:cxnSp macro="">
      <xdr:nvCxnSpPr>
        <xdr:cNvPr id="262" name="直線コネクタ 261"/>
        <xdr:cNvCxnSpPr/>
      </xdr:nvCxnSpPr>
      <xdr:spPr>
        <a:xfrm flipV="1">
          <a:off x="15290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84364</xdr:rowOff>
    </xdr:to>
    <xdr:cxnSp macro="">
      <xdr:nvCxnSpPr>
        <xdr:cNvPr id="265" name="直線コネクタ 264"/>
        <xdr:cNvCxnSpPr/>
      </xdr:nvCxnSpPr>
      <xdr:spPr>
        <a:xfrm flipV="1">
          <a:off x="14401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84364</xdr:rowOff>
    </xdr:to>
    <xdr:cxnSp macro="">
      <xdr:nvCxnSpPr>
        <xdr:cNvPr id="268" name="直線コネクタ 267"/>
        <xdr:cNvCxnSpPr/>
      </xdr:nvCxnSpPr>
      <xdr:spPr>
        <a:xfrm>
          <a:off x="13512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9"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0" name="楕円 279"/>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1" name="テキスト ボックス 280"/>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2" name="楕円 281"/>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83" name="テキスト ボックス 28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4" name="楕円 283"/>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5" name="テキスト ボックス 284"/>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6" name="楕円 285"/>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87" name="テキスト ボックス 286"/>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令和３年４月１日の普通会計の職員数は２，４９１人で、前年の２，５３９人から４８人減少した。また、人口千人あたりでは６．８２人で、前年度比０．１人の減となっている。</a:t>
          </a:r>
        </a:p>
        <a:p>
          <a:r>
            <a:rPr kumimoji="1" lang="ja-JP" altLang="en-US" sz="1300">
              <a:latin typeface="ＭＳ Ｐゴシック" panose="020B0600070205080204" pitchFamily="50" charset="-128"/>
              <a:ea typeface="ＭＳ Ｐゴシック" panose="020B0600070205080204" pitchFamily="50" charset="-128"/>
            </a:rPr>
            <a:t>今後も、再任用職員や令和５年度に導入予定の定年延長制度による高齢期職員の知識や経験を最大限に活用し、人件費の抑制を図りつつ、業務量に見合った人員を確保するなど、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132927</xdr:rowOff>
    </xdr:to>
    <xdr:cxnSp macro="">
      <xdr:nvCxnSpPr>
        <xdr:cNvPr id="322" name="直線コネクタ 321"/>
        <xdr:cNvCxnSpPr/>
      </xdr:nvCxnSpPr>
      <xdr:spPr>
        <a:xfrm flipV="1">
          <a:off x="16179800" y="1072261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104775</xdr:rowOff>
    </xdr:from>
    <xdr:to>
      <xdr:col>77</xdr:col>
      <xdr:colOff>44450</xdr:colOff>
      <xdr:row>62</xdr:row>
      <xdr:rowOff>132927</xdr:rowOff>
    </xdr:to>
    <xdr:cxnSp macro="">
      <xdr:nvCxnSpPr>
        <xdr:cNvPr id="325" name="直線コネクタ 324"/>
        <xdr:cNvCxnSpPr/>
      </xdr:nvCxnSpPr>
      <xdr:spPr>
        <a:xfrm>
          <a:off x="15290800" y="1073467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104775</xdr:rowOff>
    </xdr:from>
    <xdr:to>
      <xdr:col>72</xdr:col>
      <xdr:colOff>203200</xdr:colOff>
      <xdr:row>62</xdr:row>
      <xdr:rowOff>132927</xdr:rowOff>
    </xdr:to>
    <xdr:cxnSp macro="">
      <xdr:nvCxnSpPr>
        <xdr:cNvPr id="328" name="直線コネクタ 327"/>
        <xdr:cNvCxnSpPr/>
      </xdr:nvCxnSpPr>
      <xdr:spPr>
        <a:xfrm flipV="1">
          <a:off x="14401800" y="1073467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108796</xdr:rowOff>
    </xdr:from>
    <xdr:to>
      <xdr:col>68</xdr:col>
      <xdr:colOff>152400</xdr:colOff>
      <xdr:row>62</xdr:row>
      <xdr:rowOff>132927</xdr:rowOff>
    </xdr:to>
    <xdr:cxnSp macro="">
      <xdr:nvCxnSpPr>
        <xdr:cNvPr id="331" name="直線コネクタ 330"/>
        <xdr:cNvCxnSpPr/>
      </xdr:nvCxnSpPr>
      <xdr:spPr>
        <a:xfrm>
          <a:off x="13512800" y="1073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41" name="楕円 340"/>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13987</xdr:rowOff>
    </xdr:from>
    <xdr:ext cx="762000" cy="259045"/>
    <xdr:sp macro="" textlink="">
      <xdr:nvSpPr>
        <xdr:cNvPr id="342"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43" name="楕円 342"/>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44" name="テキスト ボックス 343"/>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53975</xdr:rowOff>
    </xdr:from>
    <xdr:to>
      <xdr:col>73</xdr:col>
      <xdr:colOff>44450</xdr:colOff>
      <xdr:row>62</xdr:row>
      <xdr:rowOff>155575</xdr:rowOff>
    </xdr:to>
    <xdr:sp macro="" textlink="">
      <xdr:nvSpPr>
        <xdr:cNvPr id="345" name="楕円 344"/>
        <xdr:cNvSpPr/>
      </xdr:nvSpPr>
      <xdr:spPr>
        <a:xfrm>
          <a:off x="15240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140352</xdr:rowOff>
    </xdr:from>
    <xdr:ext cx="762000" cy="259045"/>
    <xdr:sp macro="" textlink="">
      <xdr:nvSpPr>
        <xdr:cNvPr id="346" name="テキスト ボックス 345"/>
        <xdr:cNvSpPr txBox="1"/>
      </xdr:nvSpPr>
      <xdr:spPr>
        <a:xfrm>
          <a:off x="14909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82127</xdr:rowOff>
    </xdr:from>
    <xdr:to>
      <xdr:col>68</xdr:col>
      <xdr:colOff>203200</xdr:colOff>
      <xdr:row>63</xdr:row>
      <xdr:rowOff>12277</xdr:rowOff>
    </xdr:to>
    <xdr:sp macro="" textlink="">
      <xdr:nvSpPr>
        <xdr:cNvPr id="347" name="楕円 346"/>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168504</xdr:rowOff>
    </xdr:from>
    <xdr:ext cx="762000" cy="259045"/>
    <xdr:sp macro="" textlink="">
      <xdr:nvSpPr>
        <xdr:cNvPr id="348" name="テキスト ボックス 347"/>
        <xdr:cNvSpPr txBox="1"/>
      </xdr:nvSpPr>
      <xdr:spPr>
        <a:xfrm>
          <a:off x="14020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57996</xdr:rowOff>
    </xdr:from>
    <xdr:to>
      <xdr:col>64</xdr:col>
      <xdr:colOff>152400</xdr:colOff>
      <xdr:row>62</xdr:row>
      <xdr:rowOff>159596</xdr:rowOff>
    </xdr:to>
    <xdr:sp macro="" textlink="">
      <xdr:nvSpPr>
        <xdr:cNvPr id="349" name="楕円 348"/>
        <xdr:cNvSpPr/>
      </xdr:nvSpPr>
      <xdr:spPr>
        <a:xfrm>
          <a:off x="13462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144373</xdr:rowOff>
    </xdr:from>
    <xdr:ext cx="762000" cy="259045"/>
    <xdr:sp macro="" textlink="">
      <xdr:nvSpPr>
        <xdr:cNvPr id="350" name="テキスト ボックス 349"/>
        <xdr:cNvSpPr txBox="1"/>
      </xdr:nvSpPr>
      <xdr:spPr>
        <a:xfrm>
          <a:off x="13131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ポイント改善した。これは、一般会計の公債費が増加しているものの、公営企業の地方債の償還財源に充てた繰入金が減少したことによる。</a:t>
          </a:r>
        </a:p>
        <a:p>
          <a:r>
            <a:rPr kumimoji="1" lang="ja-JP" altLang="en-US" sz="1300">
              <a:latin typeface="ＭＳ Ｐゴシック" panose="020B0600070205080204" pitchFamily="50" charset="-128"/>
              <a:ea typeface="ＭＳ Ｐゴシック" panose="020B0600070205080204" pitchFamily="50" charset="-128"/>
            </a:rPr>
            <a:t>近年実施した、耐震性のない公共施設の再編・更新、教育施設や子育て施設の整備等に伴う地方債の償還が今後開始されるため、公債費は令和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年度頃まで増加していく見込みであるが、その後は減少する見込みである。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119380</xdr:rowOff>
    </xdr:to>
    <xdr:cxnSp macro="">
      <xdr:nvCxnSpPr>
        <xdr:cNvPr id="383" name="直線コネクタ 382"/>
        <xdr:cNvCxnSpPr/>
      </xdr:nvCxnSpPr>
      <xdr:spPr>
        <a:xfrm flipV="1">
          <a:off x="16179800" y="74354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119380</xdr:rowOff>
    </xdr:from>
    <xdr:to>
      <xdr:col>77</xdr:col>
      <xdr:colOff>44450</xdr:colOff>
      <xdr:row>43</xdr:row>
      <xdr:rowOff>151554</xdr:rowOff>
    </xdr:to>
    <xdr:cxnSp macro="">
      <xdr:nvCxnSpPr>
        <xdr:cNvPr id="386" name="直線コネクタ 385"/>
        <xdr:cNvCxnSpPr/>
      </xdr:nvCxnSpPr>
      <xdr:spPr>
        <a:xfrm flipV="1">
          <a:off x="15290800" y="74917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151554</xdr:rowOff>
    </xdr:from>
    <xdr:to>
      <xdr:col>72</xdr:col>
      <xdr:colOff>203200</xdr:colOff>
      <xdr:row>43</xdr:row>
      <xdr:rowOff>151554</xdr:rowOff>
    </xdr:to>
    <xdr:cxnSp macro="">
      <xdr:nvCxnSpPr>
        <xdr:cNvPr id="389" name="直線コネクタ 388"/>
        <xdr:cNvCxnSpPr/>
      </xdr:nvCxnSpPr>
      <xdr:spPr>
        <a:xfrm>
          <a:off x="14401800" y="752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43</xdr:row>
      <xdr:rowOff>151554</xdr:rowOff>
    </xdr:to>
    <xdr:cxnSp macro="">
      <xdr:nvCxnSpPr>
        <xdr:cNvPr id="392" name="直線コネクタ 391"/>
        <xdr:cNvCxnSpPr/>
      </xdr:nvCxnSpPr>
      <xdr:spPr>
        <a:xfrm>
          <a:off x="13512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402" name="楕円 401"/>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403" name="公債費負担の状況該当値テキスト"/>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68580</xdr:rowOff>
    </xdr:from>
    <xdr:to>
      <xdr:col>77</xdr:col>
      <xdr:colOff>95250</xdr:colOff>
      <xdr:row>43</xdr:row>
      <xdr:rowOff>170180</xdr:rowOff>
    </xdr:to>
    <xdr:sp macro="" textlink="">
      <xdr:nvSpPr>
        <xdr:cNvPr id="404" name="楕円 403"/>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154957</xdr:rowOff>
    </xdr:from>
    <xdr:ext cx="736600" cy="259045"/>
    <xdr:sp macro="" textlink="">
      <xdr:nvSpPr>
        <xdr:cNvPr id="405" name="テキスト ボックス 404"/>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06" name="楕円 405"/>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07" name="テキスト ボックス 406"/>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408" name="楕円 407"/>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409" name="テキスト ボックス 408"/>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10" name="楕円 409"/>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11" name="テキスト ボックス 410"/>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改善した。この主な要因は、公営企業債等繰入見込額の減少、退職手当負担見込額の減少による将来負担額の減少及び充当可能基金、基準財政需要額算入見込額の増加による充当可能財源等の増加である。</a:t>
          </a:r>
        </a:p>
        <a:p>
          <a:r>
            <a:rPr kumimoji="1" lang="ja-JP" altLang="en-US" sz="1300">
              <a:latin typeface="ＭＳ Ｐゴシック" panose="020B0600070205080204" pitchFamily="50" charset="-128"/>
              <a:ea typeface="ＭＳ Ｐゴシック" panose="020B0600070205080204" pitchFamily="50" charset="-128"/>
            </a:rPr>
            <a:t>しかし、依然として類似団体内平均値と比較すると比率は高い状態が続いているため、投資的経費の圧縮を図るとともに、事業の執行あたっては、国や県の助成の活用、有利な地方債の活用により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75904</xdr:rowOff>
    </xdr:from>
    <xdr:to>
      <xdr:col>81</xdr:col>
      <xdr:colOff>44450</xdr:colOff>
      <xdr:row>19</xdr:row>
      <xdr:rowOff>139446</xdr:rowOff>
    </xdr:to>
    <xdr:cxnSp macro="">
      <xdr:nvCxnSpPr>
        <xdr:cNvPr id="445" name="直線コネクタ 444"/>
        <xdr:cNvCxnSpPr/>
      </xdr:nvCxnSpPr>
      <xdr:spPr>
        <a:xfrm flipV="1">
          <a:off x="16179800" y="3333454"/>
          <a:ext cx="8382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63839</xdr:rowOff>
    </xdr:from>
    <xdr:to>
      <xdr:col>77</xdr:col>
      <xdr:colOff>44450</xdr:colOff>
      <xdr:row>19</xdr:row>
      <xdr:rowOff>139446</xdr:rowOff>
    </xdr:to>
    <xdr:cxnSp macro="">
      <xdr:nvCxnSpPr>
        <xdr:cNvPr id="448" name="直線コネクタ 447"/>
        <xdr:cNvCxnSpPr/>
      </xdr:nvCxnSpPr>
      <xdr:spPr>
        <a:xfrm>
          <a:off x="15290800" y="3321389"/>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63839</xdr:rowOff>
    </xdr:from>
    <xdr:to>
      <xdr:col>72</xdr:col>
      <xdr:colOff>203200</xdr:colOff>
      <xdr:row>19</xdr:row>
      <xdr:rowOff>67860</xdr:rowOff>
    </xdr:to>
    <xdr:cxnSp macro="">
      <xdr:nvCxnSpPr>
        <xdr:cNvPr id="451" name="直線コネクタ 450"/>
        <xdr:cNvCxnSpPr/>
      </xdr:nvCxnSpPr>
      <xdr:spPr>
        <a:xfrm flipV="1">
          <a:off x="14401800" y="332138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156464</xdr:rowOff>
    </xdr:from>
    <xdr:to>
      <xdr:col>68</xdr:col>
      <xdr:colOff>152400</xdr:colOff>
      <xdr:row>19</xdr:row>
      <xdr:rowOff>67860</xdr:rowOff>
    </xdr:to>
    <xdr:cxnSp macro="">
      <xdr:nvCxnSpPr>
        <xdr:cNvPr id="454" name="直線コネクタ 453"/>
        <xdr:cNvCxnSpPr/>
      </xdr:nvCxnSpPr>
      <xdr:spPr>
        <a:xfrm>
          <a:off x="13512800" y="3242564"/>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25104</xdr:rowOff>
    </xdr:from>
    <xdr:to>
      <xdr:col>81</xdr:col>
      <xdr:colOff>95250</xdr:colOff>
      <xdr:row>19</xdr:row>
      <xdr:rowOff>126704</xdr:rowOff>
    </xdr:to>
    <xdr:sp macro="" textlink="">
      <xdr:nvSpPr>
        <xdr:cNvPr id="464" name="楕円 463"/>
        <xdr:cNvSpPr/>
      </xdr:nvSpPr>
      <xdr:spPr>
        <a:xfrm>
          <a:off x="16967200" y="32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168631</xdr:rowOff>
    </xdr:from>
    <xdr:ext cx="762000" cy="259045"/>
    <xdr:sp macro="" textlink="">
      <xdr:nvSpPr>
        <xdr:cNvPr id="465" name="将来負担の状況該当値テキスト"/>
        <xdr:cNvSpPr txBox="1"/>
      </xdr:nvSpPr>
      <xdr:spPr>
        <a:xfrm>
          <a:off x="17106900" y="325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88646</xdr:rowOff>
    </xdr:from>
    <xdr:to>
      <xdr:col>77</xdr:col>
      <xdr:colOff>95250</xdr:colOff>
      <xdr:row>20</xdr:row>
      <xdr:rowOff>18796</xdr:rowOff>
    </xdr:to>
    <xdr:sp macro="" textlink="">
      <xdr:nvSpPr>
        <xdr:cNvPr id="466" name="楕円 465"/>
        <xdr:cNvSpPr/>
      </xdr:nvSpPr>
      <xdr:spPr>
        <a:xfrm>
          <a:off x="16129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3573</xdr:rowOff>
    </xdr:from>
    <xdr:ext cx="736600" cy="259045"/>
    <xdr:sp macro="" textlink="">
      <xdr:nvSpPr>
        <xdr:cNvPr id="467" name="テキスト ボックス 466"/>
        <xdr:cNvSpPr txBox="1"/>
      </xdr:nvSpPr>
      <xdr:spPr>
        <a:xfrm>
          <a:off x="15798800" y="343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13039</xdr:rowOff>
    </xdr:from>
    <xdr:to>
      <xdr:col>73</xdr:col>
      <xdr:colOff>44450</xdr:colOff>
      <xdr:row>19</xdr:row>
      <xdr:rowOff>114639</xdr:rowOff>
    </xdr:to>
    <xdr:sp macro="" textlink="">
      <xdr:nvSpPr>
        <xdr:cNvPr id="468" name="楕円 467"/>
        <xdr:cNvSpPr/>
      </xdr:nvSpPr>
      <xdr:spPr>
        <a:xfrm>
          <a:off x="15240000" y="32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99416</xdr:rowOff>
    </xdr:from>
    <xdr:ext cx="762000" cy="259045"/>
    <xdr:sp macro="" textlink="">
      <xdr:nvSpPr>
        <xdr:cNvPr id="469" name="テキスト ボックス 468"/>
        <xdr:cNvSpPr txBox="1"/>
      </xdr:nvSpPr>
      <xdr:spPr>
        <a:xfrm>
          <a:off x="14909800" y="335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17060</xdr:rowOff>
    </xdr:from>
    <xdr:to>
      <xdr:col>68</xdr:col>
      <xdr:colOff>203200</xdr:colOff>
      <xdr:row>19</xdr:row>
      <xdr:rowOff>118660</xdr:rowOff>
    </xdr:to>
    <xdr:sp macro="" textlink="">
      <xdr:nvSpPr>
        <xdr:cNvPr id="470" name="楕円 469"/>
        <xdr:cNvSpPr/>
      </xdr:nvSpPr>
      <xdr:spPr>
        <a:xfrm>
          <a:off x="14351000" y="32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103437</xdr:rowOff>
    </xdr:from>
    <xdr:ext cx="762000" cy="259045"/>
    <xdr:sp macro="" textlink="">
      <xdr:nvSpPr>
        <xdr:cNvPr id="471" name="テキスト ボックス 470"/>
        <xdr:cNvSpPr txBox="1"/>
      </xdr:nvSpPr>
      <xdr:spPr>
        <a:xfrm>
          <a:off x="14020800" y="336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105664</xdr:rowOff>
    </xdr:from>
    <xdr:to>
      <xdr:col>64</xdr:col>
      <xdr:colOff>152400</xdr:colOff>
      <xdr:row>19</xdr:row>
      <xdr:rowOff>35814</xdr:rowOff>
    </xdr:to>
    <xdr:sp macro="" textlink="">
      <xdr:nvSpPr>
        <xdr:cNvPr id="472" name="楕円 471"/>
        <xdr:cNvSpPr/>
      </xdr:nvSpPr>
      <xdr:spPr>
        <a:xfrm>
          <a:off x="13462000" y="31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20591</xdr:rowOff>
    </xdr:from>
    <xdr:ext cx="762000" cy="259045"/>
    <xdr:sp macro="" textlink="">
      <xdr:nvSpPr>
        <xdr:cNvPr id="473" name="テキスト ボックス 472"/>
        <xdr:cNvSpPr txBox="1"/>
      </xdr:nvSpPr>
      <xdr:spPr>
        <a:xfrm>
          <a:off x="13131800" y="32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365,166
361,472
208.85
192,761,156
190,938,462
1,425,343
80,983,257
185,922,696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類似団体平均と比較すると高い状況が続いている。</a:t>
          </a:r>
        </a:p>
        <a:p>
          <a:r>
            <a:rPr kumimoji="1" lang="ja-JP" altLang="en-US" sz="1300">
              <a:latin typeface="ＭＳ Ｐゴシック" panose="020B0600070205080204" pitchFamily="50" charset="-128"/>
              <a:ea typeface="ＭＳ Ｐゴシック" panose="020B0600070205080204" pitchFamily="50" charset="-128"/>
            </a:rPr>
            <a:t>これは、人口当たりの職員数が多い傾向にあることが考えられるため、今後は、定年引上げ制度の影響も踏まえながら、業務量に見合った人員を確保していく上で、時間外勤務の削減や民間委託の推進などを通して人件費の抑制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27940</xdr:rowOff>
    </xdr:to>
    <xdr:cxnSp macro="">
      <xdr:nvCxnSpPr>
        <xdr:cNvPr id="66" name="直線コネクタ 65"/>
        <xdr:cNvCxnSpPr/>
      </xdr:nvCxnSpPr>
      <xdr:spPr>
        <a:xfrm>
          <a:off x="3987800" y="6543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27940</xdr:rowOff>
    </xdr:to>
    <xdr:cxnSp macro="">
      <xdr:nvCxnSpPr>
        <xdr:cNvPr id="69" name="直線コネクタ 68"/>
        <xdr:cNvCxnSpPr/>
      </xdr:nvCxnSpPr>
      <xdr:spPr>
        <a:xfrm>
          <a:off x="3098800" y="6489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81280</xdr:rowOff>
    </xdr:to>
    <xdr:cxnSp macro="">
      <xdr:nvCxnSpPr>
        <xdr:cNvPr id="72" name="直線コネクタ 71"/>
        <xdr:cNvCxnSpPr/>
      </xdr:nvCxnSpPr>
      <xdr:spPr>
        <a:xfrm flipV="1">
          <a:off x="2209800" y="6489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81280</xdr:rowOff>
    </xdr:to>
    <xdr:cxnSp macro="">
      <xdr:nvCxnSpPr>
        <xdr:cNvPr id="75" name="直線コネクタ 74"/>
        <xdr:cNvCxnSpPr/>
      </xdr:nvCxnSpPr>
      <xdr:spPr>
        <a:xfrm>
          <a:off x="1320800" y="652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前年度と比較すると、新市民図書館開館による指定管理料の増加やロタウイルスの定期予防接種化による予防接種委託料の増加などにより、比率は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類似団体平均と比較すると比率は低くなっているが、これは、職員人件費（直営）から民間委託へのシフトが類似団体と比較すると進んでいないことも一因であると考えられる。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83457</xdr:rowOff>
    </xdr:to>
    <xdr:cxnSp macro="">
      <xdr:nvCxnSpPr>
        <xdr:cNvPr id="129" name="直線コネクタ 128"/>
        <xdr:cNvCxnSpPr/>
      </xdr:nvCxnSpPr>
      <xdr:spPr>
        <a:xfrm>
          <a:off x="15671800" y="24402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14</xdr:row>
      <xdr:rowOff>61686</xdr:rowOff>
    </xdr:to>
    <xdr:cxnSp macro="">
      <xdr:nvCxnSpPr>
        <xdr:cNvPr id="132" name="直線コネクタ 131"/>
        <xdr:cNvCxnSpPr/>
      </xdr:nvCxnSpPr>
      <xdr:spPr>
        <a:xfrm flipV="1">
          <a:off x="14782800" y="2440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14</xdr:row>
      <xdr:rowOff>105229</xdr:rowOff>
    </xdr:to>
    <xdr:cxnSp macro="">
      <xdr:nvCxnSpPr>
        <xdr:cNvPr id="135" name="直線コネクタ 134"/>
        <xdr:cNvCxnSpPr/>
      </xdr:nvCxnSpPr>
      <xdr:spPr>
        <a:xfrm flipV="1">
          <a:off x="13893800" y="2461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156936</xdr:rowOff>
    </xdr:from>
    <xdr:to>
      <xdr:col>69</xdr:col>
      <xdr:colOff>92075</xdr:colOff>
      <xdr:row>14</xdr:row>
      <xdr:rowOff>105229</xdr:rowOff>
    </xdr:to>
    <xdr:cxnSp macro="">
      <xdr:nvCxnSpPr>
        <xdr:cNvPr id="138" name="直線コネクタ 137"/>
        <xdr:cNvCxnSpPr/>
      </xdr:nvCxnSpPr>
      <xdr:spPr>
        <a:xfrm>
          <a:off x="13004800" y="2385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32657</xdr:rowOff>
    </xdr:from>
    <xdr:to>
      <xdr:col>82</xdr:col>
      <xdr:colOff>158750</xdr:colOff>
      <xdr:row>14</xdr:row>
      <xdr:rowOff>134257</xdr:rowOff>
    </xdr:to>
    <xdr:sp macro="" textlink="">
      <xdr:nvSpPr>
        <xdr:cNvPr id="148" name="楕円 147"/>
        <xdr:cNvSpPr/>
      </xdr:nvSpPr>
      <xdr:spPr>
        <a:xfrm>
          <a:off x="164592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49184</xdr:rowOff>
    </xdr:from>
    <xdr:ext cx="762000" cy="259045"/>
    <xdr:sp macro="" textlink="">
      <xdr:nvSpPr>
        <xdr:cNvPr id="149" name="物件費該当値テキスト"/>
        <xdr:cNvSpPr txBox="1"/>
      </xdr:nvSpPr>
      <xdr:spPr>
        <a:xfrm>
          <a:off x="165989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50" name="楕円 149"/>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51" name="テキスト ボックス 150"/>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2" name="楕円 151"/>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3" name="テキスト ボックス 152"/>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4" name="楕円 153"/>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5" name="テキスト ボックス 154"/>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106136</xdr:rowOff>
    </xdr:from>
    <xdr:to>
      <xdr:col>65</xdr:col>
      <xdr:colOff>53975</xdr:colOff>
      <xdr:row>14</xdr:row>
      <xdr:rowOff>36286</xdr:rowOff>
    </xdr:to>
    <xdr:sp macro="" textlink="">
      <xdr:nvSpPr>
        <xdr:cNvPr id="156" name="楕円 155"/>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46463</xdr:rowOff>
    </xdr:from>
    <xdr:ext cx="762000" cy="259045"/>
    <xdr:sp macro="" textlink="">
      <xdr:nvSpPr>
        <xdr:cNvPr id="157" name="テキスト ボックス 156"/>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令和２年の間で、児童扶養手当の支払回数の見直しに係る年度間調整を実施したことや、新型コロナウイルス感染症の影響による受診控え等により、こども医療費や生活保護費が減少したことなどにより、前年度と比較すると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近年は類似団体平均より比率が高い傾向にあるため、資格審査等の適正化・厳格化を進めていく。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58</xdr:row>
      <xdr:rowOff>127000</xdr:rowOff>
    </xdr:to>
    <xdr:cxnSp macro="">
      <xdr:nvCxnSpPr>
        <xdr:cNvPr id="190" name="直線コネクタ 189"/>
        <xdr:cNvCxnSpPr/>
      </xdr:nvCxnSpPr>
      <xdr:spPr>
        <a:xfrm flipV="1">
          <a:off x="3987800" y="98933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127000</xdr:rowOff>
    </xdr:to>
    <xdr:cxnSp macro="">
      <xdr:nvCxnSpPr>
        <xdr:cNvPr id="193" name="直線コネクタ 192"/>
        <xdr:cNvCxnSpPr/>
      </xdr:nvCxnSpPr>
      <xdr:spPr>
        <a:xfrm>
          <a:off x="3098800" y="1000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58</xdr:row>
      <xdr:rowOff>63500</xdr:rowOff>
    </xdr:to>
    <xdr:cxnSp macro="">
      <xdr:nvCxnSpPr>
        <xdr:cNvPr id="196" name="直線コネクタ 195"/>
        <xdr:cNvCxnSpPr/>
      </xdr:nvCxnSpPr>
      <xdr:spPr>
        <a:xfrm>
          <a:off x="2209800" y="9804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9" name="直線コネクタ 198"/>
        <xdr:cNvCxnSpPr/>
      </xdr:nvCxnSpPr>
      <xdr:spPr>
        <a:xfrm>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9" name="楕円 208"/>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10"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3" name="楕円 212"/>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4" name="テキスト ボックス 213"/>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6" name="テキスト ボックス 215"/>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8" name="テキスト ボックス 217"/>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主な要因は、類似団体より高齢化率が高いことにより、介護保険事業特別会計及び後期高齢者医療特別会計への繰出金が高くなっていることである。今後も高齢化が進展することが見込まれるため、給付の適正化、介護予防事業の推進、疾病予防の推進等により、負担額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58</xdr:row>
      <xdr:rowOff>142240</xdr:rowOff>
    </xdr:to>
    <xdr:cxnSp macro="">
      <xdr:nvCxnSpPr>
        <xdr:cNvPr id="246" name="直線コネクタ 245"/>
        <xdr:cNvCxnSpPr/>
      </xdr:nvCxnSpPr>
      <xdr:spPr>
        <a:xfrm flipV="1">
          <a:off x="16510000" y="920242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114317</xdr:rowOff>
    </xdr:from>
    <xdr:ext cx="762000" cy="259045"/>
    <xdr:sp macro="" textlink="">
      <xdr:nvSpPr>
        <xdr:cNvPr id="247" name="その他最小値テキスト"/>
        <xdr:cNvSpPr txBox="1"/>
      </xdr:nvSpPr>
      <xdr:spPr>
        <a:xfrm>
          <a:off x="16598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142240</xdr:rowOff>
    </xdr:from>
    <xdr:to>
      <xdr:col>82</xdr:col>
      <xdr:colOff>196850</xdr:colOff>
      <xdr:row>58</xdr:row>
      <xdr:rowOff>142240</xdr:rowOff>
    </xdr:to>
    <xdr:cxnSp macro="">
      <xdr:nvCxnSpPr>
        <xdr:cNvPr id="248" name="直線コネクタ 247"/>
        <xdr:cNvCxnSpPr/>
      </xdr:nvCxnSpPr>
      <xdr:spPr>
        <a:xfrm>
          <a:off x="16421100" y="100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138430</xdr:rowOff>
    </xdr:to>
    <xdr:cxnSp macro="">
      <xdr:nvCxnSpPr>
        <xdr:cNvPr id="251" name="直線コネクタ 250"/>
        <xdr:cNvCxnSpPr/>
      </xdr:nvCxnSpPr>
      <xdr:spPr>
        <a:xfrm>
          <a:off x="15671800" y="988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115570</xdr:rowOff>
    </xdr:to>
    <xdr:cxnSp macro="">
      <xdr:nvCxnSpPr>
        <xdr:cNvPr id="254" name="直線コネクタ 253"/>
        <xdr:cNvCxnSpPr/>
      </xdr:nvCxnSpPr>
      <xdr:spPr>
        <a:xfrm>
          <a:off x="14782800" y="988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55" name="フローチャート: 判断 254"/>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6" name="テキスト ボックス 255"/>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60</xdr:row>
      <xdr:rowOff>157480</xdr:rowOff>
    </xdr:to>
    <xdr:cxnSp macro="">
      <xdr:nvCxnSpPr>
        <xdr:cNvPr id="257" name="直線コネクタ 256"/>
        <xdr:cNvCxnSpPr/>
      </xdr:nvCxnSpPr>
      <xdr:spPr>
        <a:xfrm flipV="1">
          <a:off x="13893800" y="988060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8" name="フローチャート: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111760</xdr:rowOff>
    </xdr:from>
    <xdr:to>
      <xdr:col>69</xdr:col>
      <xdr:colOff>92075</xdr:colOff>
      <xdr:row>60</xdr:row>
      <xdr:rowOff>157480</xdr:rowOff>
    </xdr:to>
    <xdr:cxnSp macro="">
      <xdr:nvCxnSpPr>
        <xdr:cNvPr id="260" name="直線コネクタ 259"/>
        <xdr:cNvCxnSpPr/>
      </xdr:nvCxnSpPr>
      <xdr:spPr>
        <a:xfrm>
          <a:off x="13004800" y="1039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1" name="フローチャート: 判断 260"/>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2" name="テキスト ボックス 261"/>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63" name="フローチャート: 判断 262"/>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64" name="テキスト ボックス 263"/>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0" name="楕円 269"/>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1"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2" name="楕円 271"/>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3" name="テキスト ボックス 272"/>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106680</xdr:rowOff>
    </xdr:from>
    <xdr:to>
      <xdr:col>69</xdr:col>
      <xdr:colOff>142875</xdr:colOff>
      <xdr:row>61</xdr:row>
      <xdr:rowOff>36830</xdr:rowOff>
    </xdr:to>
    <xdr:sp macro="" textlink="">
      <xdr:nvSpPr>
        <xdr:cNvPr id="276" name="楕円 275"/>
        <xdr:cNvSpPr/>
      </xdr:nvSpPr>
      <xdr:spPr>
        <a:xfrm>
          <a:off x="13843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21607</xdr:rowOff>
    </xdr:from>
    <xdr:ext cx="762000" cy="259045"/>
    <xdr:sp macro="" textlink="">
      <xdr:nvSpPr>
        <xdr:cNvPr id="277" name="テキスト ボックス 276"/>
        <xdr:cNvSpPr txBox="1"/>
      </xdr:nvSpPr>
      <xdr:spPr>
        <a:xfrm>
          <a:off x="13512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60960</xdr:rowOff>
    </xdr:from>
    <xdr:to>
      <xdr:col>65</xdr:col>
      <xdr:colOff>53975</xdr:colOff>
      <xdr:row>60</xdr:row>
      <xdr:rowOff>162560</xdr:rowOff>
    </xdr:to>
    <xdr:sp macro="" textlink="">
      <xdr:nvSpPr>
        <xdr:cNvPr id="278" name="楕円 277"/>
        <xdr:cNvSpPr/>
      </xdr:nvSpPr>
      <xdr:spPr>
        <a:xfrm>
          <a:off x="12954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147337</xdr:rowOff>
    </xdr:from>
    <xdr:ext cx="762000" cy="259045"/>
    <xdr:sp macro="" textlink="">
      <xdr:nvSpPr>
        <xdr:cNvPr id="279" name="テキスト ボックス 278"/>
        <xdr:cNvSpPr txBox="1"/>
      </xdr:nvSpPr>
      <xdr:spPr>
        <a:xfrm>
          <a:off x="12623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前年度と比較すると、下水道事業への繰出金の減少や、生活保護費に係る国庫支出金返還金の減少などにより、比率は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類似団体平均より高い数値となっているため、公共下水道事業の経営の健全化を図ることにより、普通会計の負担額の縮減に努める。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22497</xdr:rowOff>
    </xdr:from>
    <xdr:to>
      <xdr:col>82</xdr:col>
      <xdr:colOff>107950</xdr:colOff>
      <xdr:row>41</xdr:row>
      <xdr:rowOff>17599</xdr:rowOff>
    </xdr:to>
    <xdr:cxnSp macro="">
      <xdr:nvCxnSpPr>
        <xdr:cNvPr id="308" name="直線コネクタ 307"/>
        <xdr:cNvCxnSpPr/>
      </xdr:nvCxnSpPr>
      <xdr:spPr>
        <a:xfrm flipV="1">
          <a:off x="16510000" y="5851797"/>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9"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10" name="直線コネクタ 309"/>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108874</xdr:rowOff>
    </xdr:from>
    <xdr:ext cx="762000" cy="259045"/>
    <xdr:sp macro="" textlink="">
      <xdr:nvSpPr>
        <xdr:cNvPr id="311" name="補助費等最大値テキスト"/>
        <xdr:cNvSpPr txBox="1"/>
      </xdr:nvSpPr>
      <xdr:spPr>
        <a:xfrm>
          <a:off x="16598900" y="559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22497</xdr:rowOff>
    </xdr:from>
    <xdr:to>
      <xdr:col>82</xdr:col>
      <xdr:colOff>196850</xdr:colOff>
      <xdr:row>34</xdr:row>
      <xdr:rowOff>22497</xdr:rowOff>
    </xdr:to>
    <xdr:cxnSp macro="">
      <xdr:nvCxnSpPr>
        <xdr:cNvPr id="312" name="直線コネクタ 311"/>
        <xdr:cNvCxnSpPr/>
      </xdr:nvCxnSpPr>
      <xdr:spPr>
        <a:xfrm>
          <a:off x="16421100" y="585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38826</xdr:rowOff>
    </xdr:from>
    <xdr:to>
      <xdr:col>82</xdr:col>
      <xdr:colOff>107950</xdr:colOff>
      <xdr:row>36</xdr:row>
      <xdr:rowOff>97608</xdr:rowOff>
    </xdr:to>
    <xdr:cxnSp macro="">
      <xdr:nvCxnSpPr>
        <xdr:cNvPr id="313" name="直線コネクタ 312"/>
        <xdr:cNvCxnSpPr/>
      </xdr:nvCxnSpPr>
      <xdr:spPr>
        <a:xfrm flipV="1">
          <a:off x="15671800" y="621102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130283</xdr:rowOff>
    </xdr:from>
    <xdr:ext cx="762000" cy="259045"/>
    <xdr:sp macro="" textlink="">
      <xdr:nvSpPr>
        <xdr:cNvPr id="314" name="補助費等平均値テキスト"/>
        <xdr:cNvSpPr txBox="1"/>
      </xdr:nvSpPr>
      <xdr:spPr>
        <a:xfrm>
          <a:off x="16598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113756</xdr:rowOff>
    </xdr:from>
    <xdr:to>
      <xdr:col>82</xdr:col>
      <xdr:colOff>158750</xdr:colOff>
      <xdr:row>36</xdr:row>
      <xdr:rowOff>43906</xdr:rowOff>
    </xdr:to>
    <xdr:sp macro="" textlink="">
      <xdr:nvSpPr>
        <xdr:cNvPr id="315" name="フローチャート: 判断 314"/>
        <xdr:cNvSpPr/>
      </xdr:nvSpPr>
      <xdr:spPr>
        <a:xfrm>
          <a:off x="16459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97608</xdr:rowOff>
    </xdr:from>
    <xdr:to>
      <xdr:col>78</xdr:col>
      <xdr:colOff>69850</xdr:colOff>
      <xdr:row>36</xdr:row>
      <xdr:rowOff>143328</xdr:rowOff>
    </xdr:to>
    <xdr:cxnSp macro="">
      <xdr:nvCxnSpPr>
        <xdr:cNvPr id="316" name="直線コネクタ 315"/>
        <xdr:cNvCxnSpPr/>
      </xdr:nvCxnSpPr>
      <xdr:spPr>
        <a:xfrm flipV="1">
          <a:off x="14782800" y="6269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17" name="フローチャート: 判断 316"/>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18" name="テキスト ボックス 317"/>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141696</xdr:rowOff>
    </xdr:from>
    <xdr:to>
      <xdr:col>73</xdr:col>
      <xdr:colOff>180975</xdr:colOff>
      <xdr:row>36</xdr:row>
      <xdr:rowOff>143328</xdr:rowOff>
    </xdr:to>
    <xdr:cxnSp macro="">
      <xdr:nvCxnSpPr>
        <xdr:cNvPr id="319" name="直線コネクタ 318"/>
        <xdr:cNvCxnSpPr/>
      </xdr:nvCxnSpPr>
      <xdr:spPr>
        <a:xfrm>
          <a:off x="13893800" y="5799546"/>
          <a:ext cx="8890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107224</xdr:rowOff>
    </xdr:from>
    <xdr:to>
      <xdr:col>74</xdr:col>
      <xdr:colOff>31750</xdr:colOff>
      <xdr:row>36</xdr:row>
      <xdr:rowOff>37374</xdr:rowOff>
    </xdr:to>
    <xdr:sp macro="" textlink="">
      <xdr:nvSpPr>
        <xdr:cNvPr id="320" name="フローチャート: 判断 319"/>
        <xdr:cNvSpPr/>
      </xdr:nvSpPr>
      <xdr:spPr>
        <a:xfrm>
          <a:off x="14732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47551</xdr:rowOff>
    </xdr:from>
    <xdr:ext cx="762000" cy="259045"/>
    <xdr:sp macro="" textlink="">
      <xdr:nvSpPr>
        <xdr:cNvPr id="321" name="テキスト ボックス 320"/>
        <xdr:cNvSpPr txBox="1"/>
      </xdr:nvSpPr>
      <xdr:spPr>
        <a:xfrm>
          <a:off x="14401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102507</xdr:rowOff>
    </xdr:from>
    <xdr:to>
      <xdr:col>69</xdr:col>
      <xdr:colOff>92075</xdr:colOff>
      <xdr:row>33</xdr:row>
      <xdr:rowOff>141696</xdr:rowOff>
    </xdr:to>
    <xdr:cxnSp macro="">
      <xdr:nvCxnSpPr>
        <xdr:cNvPr id="322" name="直線コネクタ 321"/>
        <xdr:cNvCxnSpPr/>
      </xdr:nvCxnSpPr>
      <xdr:spPr>
        <a:xfrm>
          <a:off x="13004800" y="57603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87630</xdr:rowOff>
    </xdr:from>
    <xdr:to>
      <xdr:col>69</xdr:col>
      <xdr:colOff>142875</xdr:colOff>
      <xdr:row>36</xdr:row>
      <xdr:rowOff>17780</xdr:rowOff>
    </xdr:to>
    <xdr:sp macro="" textlink="">
      <xdr:nvSpPr>
        <xdr:cNvPr id="323" name="フローチャート: 判断 322"/>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2557</xdr:rowOff>
    </xdr:from>
    <xdr:ext cx="762000" cy="259045"/>
    <xdr:sp macro="" textlink="">
      <xdr:nvSpPr>
        <xdr:cNvPr id="324" name="テキスト ボックス 323"/>
        <xdr:cNvSpPr txBox="1"/>
      </xdr:nvSpPr>
      <xdr:spPr>
        <a:xfrm>
          <a:off x="13512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5" name="フローチャート: 判断 324"/>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26" name="テキスト ボックス 325"/>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159476</xdr:rowOff>
    </xdr:from>
    <xdr:to>
      <xdr:col>82</xdr:col>
      <xdr:colOff>158750</xdr:colOff>
      <xdr:row>36</xdr:row>
      <xdr:rowOff>89626</xdr:rowOff>
    </xdr:to>
    <xdr:sp macro="" textlink="">
      <xdr:nvSpPr>
        <xdr:cNvPr id="332" name="楕円 331"/>
        <xdr:cNvSpPr/>
      </xdr:nvSpPr>
      <xdr:spPr>
        <a:xfrm>
          <a:off x="164592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131553</xdr:rowOff>
    </xdr:from>
    <xdr:ext cx="762000" cy="259045"/>
    <xdr:sp macro="" textlink="">
      <xdr:nvSpPr>
        <xdr:cNvPr id="333" name="補助費等該当値テキスト"/>
        <xdr:cNvSpPr txBox="1"/>
      </xdr:nvSpPr>
      <xdr:spPr>
        <a:xfrm>
          <a:off x="16598900" y="613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46808</xdr:rowOff>
    </xdr:from>
    <xdr:to>
      <xdr:col>78</xdr:col>
      <xdr:colOff>120650</xdr:colOff>
      <xdr:row>36</xdr:row>
      <xdr:rowOff>148408</xdr:rowOff>
    </xdr:to>
    <xdr:sp macro="" textlink="">
      <xdr:nvSpPr>
        <xdr:cNvPr id="334" name="楕円 333"/>
        <xdr:cNvSpPr/>
      </xdr:nvSpPr>
      <xdr:spPr>
        <a:xfrm>
          <a:off x="15621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133185</xdr:rowOff>
    </xdr:from>
    <xdr:ext cx="736600" cy="259045"/>
    <xdr:sp macro="" textlink="">
      <xdr:nvSpPr>
        <xdr:cNvPr id="335" name="テキスト ボックス 334"/>
        <xdr:cNvSpPr txBox="1"/>
      </xdr:nvSpPr>
      <xdr:spPr>
        <a:xfrm>
          <a:off x="15290800" y="630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92528</xdr:rowOff>
    </xdr:from>
    <xdr:to>
      <xdr:col>74</xdr:col>
      <xdr:colOff>31750</xdr:colOff>
      <xdr:row>37</xdr:row>
      <xdr:rowOff>22678</xdr:rowOff>
    </xdr:to>
    <xdr:sp macro="" textlink="">
      <xdr:nvSpPr>
        <xdr:cNvPr id="336" name="楕円 335"/>
        <xdr:cNvSpPr/>
      </xdr:nvSpPr>
      <xdr:spPr>
        <a:xfrm>
          <a:off x="14732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7455</xdr:rowOff>
    </xdr:from>
    <xdr:ext cx="762000" cy="259045"/>
    <xdr:sp macro="" textlink="">
      <xdr:nvSpPr>
        <xdr:cNvPr id="337" name="テキスト ボックス 336"/>
        <xdr:cNvSpPr txBox="1"/>
      </xdr:nvSpPr>
      <xdr:spPr>
        <a:xfrm>
          <a:off x="14401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90896</xdr:rowOff>
    </xdr:from>
    <xdr:to>
      <xdr:col>69</xdr:col>
      <xdr:colOff>142875</xdr:colOff>
      <xdr:row>34</xdr:row>
      <xdr:rowOff>21046</xdr:rowOff>
    </xdr:to>
    <xdr:sp macro="" textlink="">
      <xdr:nvSpPr>
        <xdr:cNvPr id="338" name="楕円 337"/>
        <xdr:cNvSpPr/>
      </xdr:nvSpPr>
      <xdr:spPr>
        <a:xfrm>
          <a:off x="13843000" y="57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31223</xdr:rowOff>
    </xdr:from>
    <xdr:ext cx="762000" cy="259045"/>
    <xdr:sp macro="" textlink="">
      <xdr:nvSpPr>
        <xdr:cNvPr id="339" name="テキスト ボックス 338"/>
        <xdr:cNvSpPr txBox="1"/>
      </xdr:nvSpPr>
      <xdr:spPr>
        <a:xfrm>
          <a:off x="13512800" y="55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51707</xdr:rowOff>
    </xdr:from>
    <xdr:to>
      <xdr:col>65</xdr:col>
      <xdr:colOff>53975</xdr:colOff>
      <xdr:row>33</xdr:row>
      <xdr:rowOff>153307</xdr:rowOff>
    </xdr:to>
    <xdr:sp macro="" textlink="">
      <xdr:nvSpPr>
        <xdr:cNvPr id="340" name="楕円 339"/>
        <xdr:cNvSpPr/>
      </xdr:nvSpPr>
      <xdr:spPr>
        <a:xfrm>
          <a:off x="12954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163484</xdr:rowOff>
    </xdr:from>
    <xdr:ext cx="762000" cy="259045"/>
    <xdr:sp macro="" textlink="">
      <xdr:nvSpPr>
        <xdr:cNvPr id="341" name="テキスト ボックス 340"/>
        <xdr:cNvSpPr txBox="1"/>
      </xdr:nvSpPr>
      <xdr:spPr>
        <a:xfrm>
          <a:off x="12623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前年度と比較すると、小中学校の空調整備に係る地方債の償還が開始されたことなどにより、比率は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実施した、耐震性のない公共施設の再編・更新、教育施設や子育て施設の整備等に伴う地方債の償還が今後開始されるため、公債費は増加していく見込みである。それに伴い財政状況は厳し状況が続くことが予想されるため、投資的経費の圧縮、事務事業の見直し等により経費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9" name="直線コネクタ 368"/>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0"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1" name="直線コネクタ 370"/>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2"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3" name="直線コネクタ 372"/>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8889</xdr:rowOff>
    </xdr:to>
    <xdr:cxnSp macro="">
      <xdr:nvCxnSpPr>
        <xdr:cNvPr id="374" name="直線コネクタ 373"/>
        <xdr:cNvCxnSpPr/>
      </xdr:nvCxnSpPr>
      <xdr:spPr>
        <a:xfrm>
          <a:off x="3987800" y="135382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5"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6" name="フローチャート: 判断 375"/>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157480</xdr:rowOff>
    </xdr:from>
    <xdr:to>
      <xdr:col>19</xdr:col>
      <xdr:colOff>187325</xdr:colOff>
      <xdr:row>78</xdr:row>
      <xdr:rowOff>165100</xdr:rowOff>
    </xdr:to>
    <xdr:cxnSp macro="">
      <xdr:nvCxnSpPr>
        <xdr:cNvPr id="377" name="直線コネクタ 376"/>
        <xdr:cNvCxnSpPr/>
      </xdr:nvCxnSpPr>
      <xdr:spPr>
        <a:xfrm>
          <a:off x="3098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79</xdr:row>
      <xdr:rowOff>8889</xdr:rowOff>
    </xdr:to>
    <xdr:cxnSp macro="">
      <xdr:nvCxnSpPr>
        <xdr:cNvPr id="380" name="直線コネクタ 379"/>
        <xdr:cNvCxnSpPr/>
      </xdr:nvCxnSpPr>
      <xdr:spPr>
        <a:xfrm flipV="1">
          <a:off x="2209800" y="13530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1" name="フローチャート: 判断 380"/>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2" name="テキスト ボックス 381"/>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31750</xdr:rowOff>
    </xdr:to>
    <xdr:cxnSp macro="">
      <xdr:nvCxnSpPr>
        <xdr:cNvPr id="383" name="直線コネクタ 382"/>
        <xdr:cNvCxnSpPr/>
      </xdr:nvCxnSpPr>
      <xdr:spPr>
        <a:xfrm flipV="1">
          <a:off x="1320800" y="13553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4" name="フローチャート: 判断 383"/>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5" name="テキスト ボックス 384"/>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6" name="フローチャート: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7" name="テキスト ボックス 386"/>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93" name="楕円 392"/>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101616</xdr:rowOff>
    </xdr:from>
    <xdr:ext cx="762000" cy="259045"/>
    <xdr:sp macro="" textlink="">
      <xdr:nvSpPr>
        <xdr:cNvPr id="394"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95" name="楕円 394"/>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96" name="テキスト ボックス 395"/>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7" name="楕円 396"/>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8" name="テキスト ボックス 397"/>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129539</xdr:rowOff>
    </xdr:from>
    <xdr:to>
      <xdr:col>11</xdr:col>
      <xdr:colOff>60325</xdr:colOff>
      <xdr:row>79</xdr:row>
      <xdr:rowOff>59689</xdr:rowOff>
    </xdr:to>
    <xdr:sp macro="" textlink="">
      <xdr:nvSpPr>
        <xdr:cNvPr id="399" name="楕円 398"/>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400" name="テキスト ボックス 399"/>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401" name="楕円 400"/>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402" name="テキスト ボックス 401"/>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類似団体内平均値と比較すると高い状況が続いている。</a:t>
          </a:r>
        </a:p>
        <a:p>
          <a:r>
            <a:rPr kumimoji="1" lang="ja-JP" altLang="en-US" sz="1300">
              <a:latin typeface="ＭＳ Ｐゴシック" panose="020B0600070205080204" pitchFamily="50" charset="-128"/>
              <a:ea typeface="ＭＳ Ｐゴシック" panose="020B0600070205080204" pitchFamily="50" charset="-128"/>
            </a:rPr>
            <a:t>主な要因は、人件費、その他の費用が類似団体平均よりも高い割合であることである。</a:t>
          </a:r>
        </a:p>
        <a:p>
          <a:r>
            <a:rPr kumimoji="1" lang="ja-JP" altLang="en-US" sz="1300">
              <a:latin typeface="ＭＳ Ｐゴシック" panose="020B0600070205080204" pitchFamily="50" charset="-128"/>
              <a:ea typeface="ＭＳ Ｐゴシック" panose="020B0600070205080204" pitchFamily="50" charset="-128"/>
            </a:rPr>
            <a:t>今後も、事務事業の見直し等の行財政改革により経費の削減に努める。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30" name="直線コネクタ 429"/>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1"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2" name="直線コネクタ 431"/>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3"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4" name="直線コネクタ 433"/>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138430</xdr:rowOff>
    </xdr:to>
    <xdr:cxnSp macro="">
      <xdr:nvCxnSpPr>
        <xdr:cNvPr id="435" name="直線コネクタ 434"/>
        <xdr:cNvCxnSpPr/>
      </xdr:nvCxnSpPr>
      <xdr:spPr>
        <a:xfrm flipV="1">
          <a:off x="15671800" y="132181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6"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7" name="フローチャート: 判断 436"/>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77</xdr:row>
      <xdr:rowOff>138430</xdr:rowOff>
    </xdr:to>
    <xdr:cxnSp macro="">
      <xdr:nvCxnSpPr>
        <xdr:cNvPr id="438" name="直線コネクタ 437"/>
        <xdr:cNvCxnSpPr/>
      </xdr:nvCxnSpPr>
      <xdr:spPr>
        <a:xfrm>
          <a:off x="14782800" y="1330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9" name="フローチャート: 判断 438"/>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40" name="テキスト ボックス 439"/>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77</xdr:row>
      <xdr:rowOff>107950</xdr:rowOff>
    </xdr:to>
    <xdr:cxnSp macro="">
      <xdr:nvCxnSpPr>
        <xdr:cNvPr id="441" name="直線コネクタ 440"/>
        <xdr:cNvCxnSpPr/>
      </xdr:nvCxnSpPr>
      <xdr:spPr>
        <a:xfrm>
          <a:off x="13893800" y="13286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2" name="フローチャート: 判断 441"/>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3" name="テキスト ボックス 442"/>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153670</xdr:rowOff>
    </xdr:from>
    <xdr:to>
      <xdr:col>69</xdr:col>
      <xdr:colOff>92075</xdr:colOff>
      <xdr:row>77</xdr:row>
      <xdr:rowOff>85089</xdr:rowOff>
    </xdr:to>
    <xdr:cxnSp macro="">
      <xdr:nvCxnSpPr>
        <xdr:cNvPr id="444" name="直線コネクタ 443"/>
        <xdr:cNvCxnSpPr/>
      </xdr:nvCxnSpPr>
      <xdr:spPr>
        <a:xfrm>
          <a:off x="13004800" y="130124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5" name="フローチャート: 判断 444"/>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6" name="テキスト ボックス 445"/>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7" name="フローチャート: 判断 446"/>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8" name="テキスト ボックス 447"/>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54" name="楕円 453"/>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109238</xdr:rowOff>
    </xdr:from>
    <xdr:ext cx="762000" cy="259045"/>
    <xdr:sp macro="" textlink="">
      <xdr:nvSpPr>
        <xdr:cNvPr id="455" name="公債費以外該当値テキスト"/>
        <xdr:cNvSpPr txBox="1"/>
      </xdr:nvSpPr>
      <xdr:spPr>
        <a:xfrm>
          <a:off x="16598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6" name="楕円 455"/>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7" name="テキスト ボックス 45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8" name="楕円 457"/>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59" name="テキスト ボックス 458"/>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60" name="楕円 459"/>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61" name="テキスト ボックス 460"/>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62" name="楕円 461"/>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17797</xdr:rowOff>
    </xdr:from>
    <xdr:ext cx="762000" cy="259045"/>
    <xdr:sp macro="" textlink="">
      <xdr:nvSpPr>
        <xdr:cNvPr id="463" name="テキスト ボックス 462"/>
        <xdr:cNvSpPr txBox="1"/>
      </xdr:nvSpPr>
      <xdr:spPr>
        <a:xfrm>
          <a:off x="12623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105268</xdr:rowOff>
    </xdr:from>
    <xdr:to>
      <xdr:col>29</xdr:col>
      <xdr:colOff>127000</xdr:colOff>
      <xdr:row>16</xdr:row>
      <xdr:rowOff>15474</xdr:rowOff>
    </xdr:to>
    <xdr:cxnSp macro="">
      <xdr:nvCxnSpPr>
        <xdr:cNvPr id="48" name="直線コネクタ 47"/>
        <xdr:cNvCxnSpPr/>
      </xdr:nvCxnSpPr>
      <xdr:spPr bwMode="auto">
        <a:xfrm>
          <a:off x="5003800" y="2724643"/>
          <a:ext cx="647700" cy="81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251</xdr:rowOff>
    </xdr:from>
    <xdr:ext cx="762000" cy="259045"/>
    <xdr:sp macro="" textlink="">
      <xdr:nvSpPr>
        <xdr:cNvPr id="49" name="人口1人当たり決算額の推移平均値テキスト130"/>
        <xdr:cNvSpPr txBox="1"/>
      </xdr:nvSpPr>
      <xdr:spPr>
        <a:xfrm>
          <a:off x="5740400" y="2791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86843</xdr:rowOff>
    </xdr:from>
    <xdr:to>
      <xdr:col>26</xdr:col>
      <xdr:colOff>50800</xdr:colOff>
      <xdr:row>15</xdr:row>
      <xdr:rowOff>105268</xdr:rowOff>
    </xdr:to>
    <xdr:cxnSp macro="">
      <xdr:nvCxnSpPr>
        <xdr:cNvPr id="51" name="直線コネクタ 50"/>
        <xdr:cNvCxnSpPr/>
      </xdr:nvCxnSpPr>
      <xdr:spPr bwMode="auto">
        <a:xfrm>
          <a:off x="4305300" y="2706218"/>
          <a:ext cx="6985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80167</xdr:rowOff>
    </xdr:from>
    <xdr:to>
      <xdr:col>22</xdr:col>
      <xdr:colOff>114300</xdr:colOff>
      <xdr:row>15</xdr:row>
      <xdr:rowOff>86843</xdr:rowOff>
    </xdr:to>
    <xdr:cxnSp macro="">
      <xdr:nvCxnSpPr>
        <xdr:cNvPr id="54" name="直線コネクタ 53"/>
        <xdr:cNvCxnSpPr/>
      </xdr:nvCxnSpPr>
      <xdr:spPr bwMode="auto">
        <a:xfrm>
          <a:off x="3606800" y="2699542"/>
          <a:ext cx="698500" cy="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80167</xdr:rowOff>
    </xdr:from>
    <xdr:to>
      <xdr:col>18</xdr:col>
      <xdr:colOff>177800</xdr:colOff>
      <xdr:row>15</xdr:row>
      <xdr:rowOff>98730</xdr:rowOff>
    </xdr:to>
    <xdr:cxnSp macro="">
      <xdr:nvCxnSpPr>
        <xdr:cNvPr id="57" name="直線コネクタ 56"/>
        <xdr:cNvCxnSpPr/>
      </xdr:nvCxnSpPr>
      <xdr:spPr bwMode="auto">
        <a:xfrm flipV="1">
          <a:off x="2908300" y="2699542"/>
          <a:ext cx="698500" cy="18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136124</xdr:rowOff>
    </xdr:from>
    <xdr:to>
      <xdr:col>29</xdr:col>
      <xdr:colOff>177800</xdr:colOff>
      <xdr:row>16</xdr:row>
      <xdr:rowOff>66274</xdr:rowOff>
    </xdr:to>
    <xdr:sp macro="" textlink="">
      <xdr:nvSpPr>
        <xdr:cNvPr id="67" name="楕円 66"/>
        <xdr:cNvSpPr/>
      </xdr:nvSpPr>
      <xdr:spPr bwMode="auto">
        <a:xfrm>
          <a:off x="5600700" y="2755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152651</xdr:rowOff>
    </xdr:from>
    <xdr:ext cx="762000" cy="259045"/>
    <xdr:sp macro="" textlink="">
      <xdr:nvSpPr>
        <xdr:cNvPr id="68" name="人口1人当たり決算額の推移該当値テキスト130"/>
        <xdr:cNvSpPr txBox="1"/>
      </xdr:nvSpPr>
      <xdr:spPr>
        <a:xfrm>
          <a:off x="5740400" y="260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54468</xdr:rowOff>
    </xdr:from>
    <xdr:to>
      <xdr:col>26</xdr:col>
      <xdr:colOff>101600</xdr:colOff>
      <xdr:row>15</xdr:row>
      <xdr:rowOff>156068</xdr:rowOff>
    </xdr:to>
    <xdr:sp macro="" textlink="">
      <xdr:nvSpPr>
        <xdr:cNvPr id="69" name="楕円 68"/>
        <xdr:cNvSpPr/>
      </xdr:nvSpPr>
      <xdr:spPr bwMode="auto">
        <a:xfrm>
          <a:off x="4953000" y="2673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166245</xdr:rowOff>
    </xdr:from>
    <xdr:ext cx="736600" cy="259045"/>
    <xdr:sp macro="" textlink="">
      <xdr:nvSpPr>
        <xdr:cNvPr id="70" name="テキスト ボックス 69"/>
        <xdr:cNvSpPr txBox="1"/>
      </xdr:nvSpPr>
      <xdr:spPr>
        <a:xfrm>
          <a:off x="4622800" y="244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36043</xdr:rowOff>
    </xdr:from>
    <xdr:to>
      <xdr:col>22</xdr:col>
      <xdr:colOff>165100</xdr:colOff>
      <xdr:row>15</xdr:row>
      <xdr:rowOff>137643</xdr:rowOff>
    </xdr:to>
    <xdr:sp macro="" textlink="">
      <xdr:nvSpPr>
        <xdr:cNvPr id="71" name="楕円 70"/>
        <xdr:cNvSpPr/>
      </xdr:nvSpPr>
      <xdr:spPr bwMode="auto">
        <a:xfrm>
          <a:off x="4254500" y="265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147820</xdr:rowOff>
    </xdr:from>
    <xdr:ext cx="762000" cy="259045"/>
    <xdr:sp macro="" textlink="">
      <xdr:nvSpPr>
        <xdr:cNvPr id="72" name="テキスト ボックス 71"/>
        <xdr:cNvSpPr txBox="1"/>
      </xdr:nvSpPr>
      <xdr:spPr>
        <a:xfrm>
          <a:off x="3924300" y="242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29367</xdr:rowOff>
    </xdr:from>
    <xdr:to>
      <xdr:col>19</xdr:col>
      <xdr:colOff>38100</xdr:colOff>
      <xdr:row>15</xdr:row>
      <xdr:rowOff>130967</xdr:rowOff>
    </xdr:to>
    <xdr:sp macro="" textlink="">
      <xdr:nvSpPr>
        <xdr:cNvPr id="73" name="楕円 72"/>
        <xdr:cNvSpPr/>
      </xdr:nvSpPr>
      <xdr:spPr bwMode="auto">
        <a:xfrm>
          <a:off x="3556000" y="264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141144</xdr:rowOff>
    </xdr:from>
    <xdr:ext cx="762000" cy="259045"/>
    <xdr:sp macro="" textlink="">
      <xdr:nvSpPr>
        <xdr:cNvPr id="74" name="テキスト ボックス 73"/>
        <xdr:cNvSpPr txBox="1"/>
      </xdr:nvSpPr>
      <xdr:spPr>
        <a:xfrm>
          <a:off x="3225800" y="241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47930</xdr:rowOff>
    </xdr:from>
    <xdr:to>
      <xdr:col>15</xdr:col>
      <xdr:colOff>101600</xdr:colOff>
      <xdr:row>15</xdr:row>
      <xdr:rowOff>149530</xdr:rowOff>
    </xdr:to>
    <xdr:sp macro="" textlink="">
      <xdr:nvSpPr>
        <xdr:cNvPr id="75" name="楕円 74"/>
        <xdr:cNvSpPr/>
      </xdr:nvSpPr>
      <xdr:spPr bwMode="auto">
        <a:xfrm>
          <a:off x="2857500" y="2667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159707</xdr:rowOff>
    </xdr:from>
    <xdr:ext cx="762000" cy="259045"/>
    <xdr:sp macro="" textlink="">
      <xdr:nvSpPr>
        <xdr:cNvPr id="76" name="テキスト ボックス 75"/>
        <xdr:cNvSpPr txBox="1"/>
      </xdr:nvSpPr>
      <xdr:spPr>
        <a:xfrm>
          <a:off x="2527300" y="243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166891</xdr:rowOff>
    </xdr:from>
    <xdr:to>
      <xdr:col>29</xdr:col>
      <xdr:colOff>127000</xdr:colOff>
      <xdr:row>34</xdr:row>
      <xdr:rowOff>197790</xdr:rowOff>
    </xdr:to>
    <xdr:cxnSp macro="">
      <xdr:nvCxnSpPr>
        <xdr:cNvPr id="109" name="直線コネクタ 108"/>
        <xdr:cNvCxnSpPr/>
      </xdr:nvCxnSpPr>
      <xdr:spPr bwMode="auto">
        <a:xfrm>
          <a:off x="5003800" y="6434341"/>
          <a:ext cx="6477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79489</xdr:rowOff>
    </xdr:from>
    <xdr:to>
      <xdr:col>26</xdr:col>
      <xdr:colOff>50800</xdr:colOff>
      <xdr:row>34</xdr:row>
      <xdr:rowOff>166891</xdr:rowOff>
    </xdr:to>
    <xdr:cxnSp macro="">
      <xdr:nvCxnSpPr>
        <xdr:cNvPr id="112" name="直線コネクタ 111"/>
        <xdr:cNvCxnSpPr/>
      </xdr:nvCxnSpPr>
      <xdr:spPr bwMode="auto">
        <a:xfrm>
          <a:off x="4305300" y="6346939"/>
          <a:ext cx="698500" cy="87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79489</xdr:rowOff>
    </xdr:from>
    <xdr:to>
      <xdr:col>22</xdr:col>
      <xdr:colOff>114300</xdr:colOff>
      <xdr:row>34</xdr:row>
      <xdr:rowOff>85052</xdr:rowOff>
    </xdr:to>
    <xdr:cxnSp macro="">
      <xdr:nvCxnSpPr>
        <xdr:cNvPr id="115" name="直線コネクタ 114"/>
        <xdr:cNvCxnSpPr/>
      </xdr:nvCxnSpPr>
      <xdr:spPr bwMode="auto">
        <a:xfrm flipV="1">
          <a:off x="3606800" y="6346939"/>
          <a:ext cx="698500" cy="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85052</xdr:rowOff>
    </xdr:from>
    <xdr:to>
      <xdr:col>18</xdr:col>
      <xdr:colOff>177800</xdr:colOff>
      <xdr:row>34</xdr:row>
      <xdr:rowOff>115113</xdr:rowOff>
    </xdr:to>
    <xdr:cxnSp macro="">
      <xdr:nvCxnSpPr>
        <xdr:cNvPr id="118" name="直線コネクタ 117"/>
        <xdr:cNvCxnSpPr/>
      </xdr:nvCxnSpPr>
      <xdr:spPr bwMode="auto">
        <a:xfrm flipV="1">
          <a:off x="2908300" y="6352502"/>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146990</xdr:rowOff>
    </xdr:from>
    <xdr:to>
      <xdr:col>29</xdr:col>
      <xdr:colOff>177800</xdr:colOff>
      <xdr:row>34</xdr:row>
      <xdr:rowOff>248589</xdr:rowOff>
    </xdr:to>
    <xdr:sp macro="" textlink="">
      <xdr:nvSpPr>
        <xdr:cNvPr id="128" name="楕円 127"/>
        <xdr:cNvSpPr/>
      </xdr:nvSpPr>
      <xdr:spPr bwMode="auto">
        <a:xfrm>
          <a:off x="5600700" y="641444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334967</xdr:rowOff>
    </xdr:from>
    <xdr:ext cx="762000" cy="259045"/>
    <xdr:sp macro="" textlink="">
      <xdr:nvSpPr>
        <xdr:cNvPr id="129" name="人口1人当たり決算額の推移該当値テキスト445"/>
        <xdr:cNvSpPr txBox="1"/>
      </xdr:nvSpPr>
      <xdr:spPr>
        <a:xfrm>
          <a:off x="5740400" y="62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116091</xdr:rowOff>
    </xdr:from>
    <xdr:to>
      <xdr:col>26</xdr:col>
      <xdr:colOff>101600</xdr:colOff>
      <xdr:row>34</xdr:row>
      <xdr:rowOff>217691</xdr:rowOff>
    </xdr:to>
    <xdr:sp macro="" textlink="">
      <xdr:nvSpPr>
        <xdr:cNvPr id="130" name="楕円 129"/>
        <xdr:cNvSpPr/>
      </xdr:nvSpPr>
      <xdr:spPr bwMode="auto">
        <a:xfrm>
          <a:off x="4953000" y="638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227868</xdr:rowOff>
    </xdr:from>
    <xdr:ext cx="736600" cy="259045"/>
    <xdr:sp macro="" textlink="">
      <xdr:nvSpPr>
        <xdr:cNvPr id="131" name="テキスト ボックス 130"/>
        <xdr:cNvSpPr txBox="1"/>
      </xdr:nvSpPr>
      <xdr:spPr>
        <a:xfrm>
          <a:off x="4622800" y="615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28689</xdr:rowOff>
    </xdr:from>
    <xdr:to>
      <xdr:col>22</xdr:col>
      <xdr:colOff>165100</xdr:colOff>
      <xdr:row>34</xdr:row>
      <xdr:rowOff>130289</xdr:rowOff>
    </xdr:to>
    <xdr:sp macro="" textlink="">
      <xdr:nvSpPr>
        <xdr:cNvPr id="132" name="楕円 131"/>
        <xdr:cNvSpPr/>
      </xdr:nvSpPr>
      <xdr:spPr bwMode="auto">
        <a:xfrm>
          <a:off x="4254500" y="6296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140466</xdr:rowOff>
    </xdr:from>
    <xdr:ext cx="762000" cy="259045"/>
    <xdr:sp macro="" textlink="">
      <xdr:nvSpPr>
        <xdr:cNvPr id="133" name="テキスト ボックス 132"/>
        <xdr:cNvSpPr txBox="1"/>
      </xdr:nvSpPr>
      <xdr:spPr>
        <a:xfrm>
          <a:off x="3924300" y="606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34252</xdr:rowOff>
    </xdr:from>
    <xdr:to>
      <xdr:col>19</xdr:col>
      <xdr:colOff>38100</xdr:colOff>
      <xdr:row>34</xdr:row>
      <xdr:rowOff>135852</xdr:rowOff>
    </xdr:to>
    <xdr:sp macro="" textlink="">
      <xdr:nvSpPr>
        <xdr:cNvPr id="134" name="楕円 133"/>
        <xdr:cNvSpPr/>
      </xdr:nvSpPr>
      <xdr:spPr bwMode="auto">
        <a:xfrm>
          <a:off x="3556000" y="6301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146029</xdr:rowOff>
    </xdr:from>
    <xdr:ext cx="762000" cy="259045"/>
    <xdr:sp macro="" textlink="">
      <xdr:nvSpPr>
        <xdr:cNvPr id="135" name="テキスト ボックス 134"/>
        <xdr:cNvSpPr txBox="1"/>
      </xdr:nvSpPr>
      <xdr:spPr>
        <a:xfrm>
          <a:off x="3225800" y="607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64313</xdr:rowOff>
    </xdr:from>
    <xdr:to>
      <xdr:col>15</xdr:col>
      <xdr:colOff>101600</xdr:colOff>
      <xdr:row>34</xdr:row>
      <xdr:rowOff>165913</xdr:rowOff>
    </xdr:to>
    <xdr:sp macro="" textlink="">
      <xdr:nvSpPr>
        <xdr:cNvPr id="136" name="楕円 135"/>
        <xdr:cNvSpPr/>
      </xdr:nvSpPr>
      <xdr:spPr bwMode="auto">
        <a:xfrm>
          <a:off x="2857500" y="6331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176090</xdr:rowOff>
    </xdr:from>
    <xdr:ext cx="762000" cy="259045"/>
    <xdr:sp macro="" textlink="">
      <xdr:nvSpPr>
        <xdr:cNvPr id="137" name="テキスト ボックス 136"/>
        <xdr:cNvSpPr txBox="1"/>
      </xdr:nvSpPr>
      <xdr:spPr>
        <a:xfrm>
          <a:off x="2527300" y="610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365,166
361,472
208.85
192,761,156
190,938,462
1,425,343
80,983,257
185,922,696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46986</xdr:rowOff>
    </xdr:from>
    <xdr:to>
      <xdr:col>24</xdr:col>
      <xdr:colOff>63500</xdr:colOff>
      <xdr:row>34</xdr:row>
      <xdr:rowOff>48521</xdr:rowOff>
    </xdr:to>
    <xdr:cxnSp macro="">
      <xdr:nvCxnSpPr>
        <xdr:cNvPr id="63" name="直線コネクタ 62"/>
        <xdr:cNvCxnSpPr/>
      </xdr:nvCxnSpPr>
      <xdr:spPr>
        <a:xfrm flipV="1">
          <a:off x="3797300" y="5876286"/>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48521</xdr:rowOff>
    </xdr:from>
    <xdr:to>
      <xdr:col>19</xdr:col>
      <xdr:colOff>177800</xdr:colOff>
      <xdr:row>34</xdr:row>
      <xdr:rowOff>71806</xdr:rowOff>
    </xdr:to>
    <xdr:cxnSp macro="">
      <xdr:nvCxnSpPr>
        <xdr:cNvPr id="66" name="直線コネクタ 65"/>
        <xdr:cNvCxnSpPr/>
      </xdr:nvCxnSpPr>
      <xdr:spPr>
        <a:xfrm flipV="1">
          <a:off x="2908300" y="5877821"/>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41533</xdr:rowOff>
    </xdr:from>
    <xdr:to>
      <xdr:col>15</xdr:col>
      <xdr:colOff>50800</xdr:colOff>
      <xdr:row>34</xdr:row>
      <xdr:rowOff>71806</xdr:rowOff>
    </xdr:to>
    <xdr:cxnSp macro="">
      <xdr:nvCxnSpPr>
        <xdr:cNvPr id="69" name="直線コネクタ 68"/>
        <xdr:cNvCxnSpPr/>
      </xdr:nvCxnSpPr>
      <xdr:spPr>
        <a:xfrm>
          <a:off x="2019300" y="5870833"/>
          <a:ext cx="889000" cy="3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23081</xdr:rowOff>
    </xdr:from>
    <xdr:to>
      <xdr:col>10</xdr:col>
      <xdr:colOff>114300</xdr:colOff>
      <xdr:row>34</xdr:row>
      <xdr:rowOff>41533</xdr:rowOff>
    </xdr:to>
    <xdr:cxnSp macro="">
      <xdr:nvCxnSpPr>
        <xdr:cNvPr id="72" name="直線コネクタ 71"/>
        <xdr:cNvCxnSpPr/>
      </xdr:nvCxnSpPr>
      <xdr:spPr>
        <a:xfrm>
          <a:off x="1130300" y="5852381"/>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167636</xdr:rowOff>
    </xdr:from>
    <xdr:to>
      <xdr:col>24</xdr:col>
      <xdr:colOff>114300</xdr:colOff>
      <xdr:row>34</xdr:row>
      <xdr:rowOff>97786</xdr:rowOff>
    </xdr:to>
    <xdr:sp macro="" textlink="">
      <xdr:nvSpPr>
        <xdr:cNvPr id="82" name="楕円 81"/>
        <xdr:cNvSpPr/>
      </xdr:nvSpPr>
      <xdr:spPr>
        <a:xfrm>
          <a:off x="4584700" y="58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19063</xdr:rowOff>
    </xdr:from>
    <xdr:ext cx="534377" cy="259045"/>
    <xdr:sp macro="" textlink="">
      <xdr:nvSpPr>
        <xdr:cNvPr id="83" name="人件費該当値テキスト"/>
        <xdr:cNvSpPr txBox="1"/>
      </xdr:nvSpPr>
      <xdr:spPr>
        <a:xfrm>
          <a:off x="4686300" y="567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169171</xdr:rowOff>
    </xdr:from>
    <xdr:to>
      <xdr:col>20</xdr:col>
      <xdr:colOff>38100</xdr:colOff>
      <xdr:row>34</xdr:row>
      <xdr:rowOff>99321</xdr:rowOff>
    </xdr:to>
    <xdr:sp macro="" textlink="">
      <xdr:nvSpPr>
        <xdr:cNvPr id="84" name="楕円 83"/>
        <xdr:cNvSpPr/>
      </xdr:nvSpPr>
      <xdr:spPr>
        <a:xfrm>
          <a:off x="3746500" y="58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115848</xdr:rowOff>
    </xdr:from>
    <xdr:ext cx="534377" cy="259045"/>
    <xdr:sp macro="" textlink="">
      <xdr:nvSpPr>
        <xdr:cNvPr id="85" name="テキスト ボックス 84"/>
        <xdr:cNvSpPr txBox="1"/>
      </xdr:nvSpPr>
      <xdr:spPr>
        <a:xfrm>
          <a:off x="3530111" y="560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21006</xdr:rowOff>
    </xdr:from>
    <xdr:to>
      <xdr:col>15</xdr:col>
      <xdr:colOff>101600</xdr:colOff>
      <xdr:row>34</xdr:row>
      <xdr:rowOff>122606</xdr:rowOff>
    </xdr:to>
    <xdr:sp macro="" textlink="">
      <xdr:nvSpPr>
        <xdr:cNvPr id="86" name="楕円 85"/>
        <xdr:cNvSpPr/>
      </xdr:nvSpPr>
      <xdr:spPr>
        <a:xfrm>
          <a:off x="2857500" y="58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139133</xdr:rowOff>
    </xdr:from>
    <xdr:ext cx="534377" cy="259045"/>
    <xdr:sp macro="" textlink="">
      <xdr:nvSpPr>
        <xdr:cNvPr id="87" name="テキスト ボックス 86"/>
        <xdr:cNvSpPr txBox="1"/>
      </xdr:nvSpPr>
      <xdr:spPr>
        <a:xfrm>
          <a:off x="2641111" y="5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162183</xdr:rowOff>
    </xdr:from>
    <xdr:to>
      <xdr:col>10</xdr:col>
      <xdr:colOff>165100</xdr:colOff>
      <xdr:row>34</xdr:row>
      <xdr:rowOff>92333</xdr:rowOff>
    </xdr:to>
    <xdr:sp macro="" textlink="">
      <xdr:nvSpPr>
        <xdr:cNvPr id="88" name="楕円 87"/>
        <xdr:cNvSpPr/>
      </xdr:nvSpPr>
      <xdr:spPr>
        <a:xfrm>
          <a:off x="1968500" y="582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108860</xdr:rowOff>
    </xdr:from>
    <xdr:ext cx="534377" cy="259045"/>
    <xdr:sp macro="" textlink="">
      <xdr:nvSpPr>
        <xdr:cNvPr id="89" name="テキスト ボックス 88"/>
        <xdr:cNvSpPr txBox="1"/>
      </xdr:nvSpPr>
      <xdr:spPr>
        <a:xfrm>
          <a:off x="1752111" y="55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143731</xdr:rowOff>
    </xdr:from>
    <xdr:to>
      <xdr:col>6</xdr:col>
      <xdr:colOff>38100</xdr:colOff>
      <xdr:row>34</xdr:row>
      <xdr:rowOff>73881</xdr:rowOff>
    </xdr:to>
    <xdr:sp macro="" textlink="">
      <xdr:nvSpPr>
        <xdr:cNvPr id="90" name="楕円 89"/>
        <xdr:cNvSpPr/>
      </xdr:nvSpPr>
      <xdr:spPr>
        <a:xfrm>
          <a:off x="1079500" y="58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90408</xdr:rowOff>
    </xdr:from>
    <xdr:ext cx="534377" cy="259045"/>
    <xdr:sp macro="" textlink="">
      <xdr:nvSpPr>
        <xdr:cNvPr id="91" name="テキスト ボックス 90"/>
        <xdr:cNvSpPr txBox="1"/>
      </xdr:nvSpPr>
      <xdr:spPr>
        <a:xfrm>
          <a:off x="863111" y="55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75052</xdr:rowOff>
    </xdr:from>
    <xdr:to>
      <xdr:col>24</xdr:col>
      <xdr:colOff>63500</xdr:colOff>
      <xdr:row>58</xdr:row>
      <xdr:rowOff>153005</xdr:rowOff>
    </xdr:to>
    <xdr:cxnSp macro="">
      <xdr:nvCxnSpPr>
        <xdr:cNvPr id="119" name="直線コネクタ 118"/>
        <xdr:cNvCxnSpPr/>
      </xdr:nvCxnSpPr>
      <xdr:spPr>
        <a:xfrm flipV="1">
          <a:off x="3797300" y="10019152"/>
          <a:ext cx="8382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153005</xdr:rowOff>
    </xdr:from>
    <xdr:to>
      <xdr:col>19</xdr:col>
      <xdr:colOff>177800</xdr:colOff>
      <xdr:row>59</xdr:row>
      <xdr:rowOff>23709</xdr:rowOff>
    </xdr:to>
    <xdr:cxnSp macro="">
      <xdr:nvCxnSpPr>
        <xdr:cNvPr id="122" name="直線コネクタ 121"/>
        <xdr:cNvCxnSpPr/>
      </xdr:nvCxnSpPr>
      <xdr:spPr>
        <a:xfrm flipV="1">
          <a:off x="2908300" y="10097105"/>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23709</xdr:rowOff>
    </xdr:from>
    <xdr:to>
      <xdr:col>15</xdr:col>
      <xdr:colOff>50800</xdr:colOff>
      <xdr:row>59</xdr:row>
      <xdr:rowOff>28052</xdr:rowOff>
    </xdr:to>
    <xdr:cxnSp macro="">
      <xdr:nvCxnSpPr>
        <xdr:cNvPr id="125" name="直線コネクタ 124"/>
        <xdr:cNvCxnSpPr/>
      </xdr:nvCxnSpPr>
      <xdr:spPr>
        <a:xfrm flipV="1">
          <a:off x="2019300" y="1013925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28052</xdr:rowOff>
    </xdr:from>
    <xdr:to>
      <xdr:col>10</xdr:col>
      <xdr:colOff>114300</xdr:colOff>
      <xdr:row>59</xdr:row>
      <xdr:rowOff>65153</xdr:rowOff>
    </xdr:to>
    <xdr:cxnSp macro="">
      <xdr:nvCxnSpPr>
        <xdr:cNvPr id="128" name="直線コネクタ 127"/>
        <xdr:cNvCxnSpPr/>
      </xdr:nvCxnSpPr>
      <xdr:spPr>
        <a:xfrm flipV="1">
          <a:off x="1130300" y="10143602"/>
          <a:ext cx="889000" cy="3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24252</xdr:rowOff>
    </xdr:from>
    <xdr:to>
      <xdr:col>24</xdr:col>
      <xdr:colOff>114300</xdr:colOff>
      <xdr:row>58</xdr:row>
      <xdr:rowOff>125852</xdr:rowOff>
    </xdr:to>
    <xdr:sp macro="" textlink="">
      <xdr:nvSpPr>
        <xdr:cNvPr id="138" name="楕円 137"/>
        <xdr:cNvSpPr/>
      </xdr:nvSpPr>
      <xdr:spPr>
        <a:xfrm>
          <a:off x="4584700" y="99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110629</xdr:rowOff>
    </xdr:from>
    <xdr:ext cx="534377" cy="259045"/>
    <xdr:sp macro="" textlink="">
      <xdr:nvSpPr>
        <xdr:cNvPr id="139" name="物件費該当値テキスト"/>
        <xdr:cNvSpPr txBox="1"/>
      </xdr:nvSpPr>
      <xdr:spPr>
        <a:xfrm>
          <a:off x="4686300" y="988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102205</xdr:rowOff>
    </xdr:from>
    <xdr:to>
      <xdr:col>20</xdr:col>
      <xdr:colOff>38100</xdr:colOff>
      <xdr:row>59</xdr:row>
      <xdr:rowOff>32355</xdr:rowOff>
    </xdr:to>
    <xdr:sp macro="" textlink="">
      <xdr:nvSpPr>
        <xdr:cNvPr id="140" name="楕円 139"/>
        <xdr:cNvSpPr/>
      </xdr:nvSpPr>
      <xdr:spPr>
        <a:xfrm>
          <a:off x="3746500" y="100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23482</xdr:rowOff>
    </xdr:from>
    <xdr:ext cx="534377" cy="259045"/>
    <xdr:sp macro="" textlink="">
      <xdr:nvSpPr>
        <xdr:cNvPr id="141" name="テキスト ボックス 140"/>
        <xdr:cNvSpPr txBox="1"/>
      </xdr:nvSpPr>
      <xdr:spPr>
        <a:xfrm>
          <a:off x="3530111" y="1013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144359</xdr:rowOff>
    </xdr:from>
    <xdr:to>
      <xdr:col>15</xdr:col>
      <xdr:colOff>101600</xdr:colOff>
      <xdr:row>59</xdr:row>
      <xdr:rowOff>74509</xdr:rowOff>
    </xdr:to>
    <xdr:sp macro="" textlink="">
      <xdr:nvSpPr>
        <xdr:cNvPr id="142" name="楕円 141"/>
        <xdr:cNvSpPr/>
      </xdr:nvSpPr>
      <xdr:spPr>
        <a:xfrm>
          <a:off x="2857500" y="100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65636</xdr:rowOff>
    </xdr:from>
    <xdr:ext cx="534377" cy="259045"/>
    <xdr:sp macro="" textlink="">
      <xdr:nvSpPr>
        <xdr:cNvPr id="143" name="テキスト ボックス 142"/>
        <xdr:cNvSpPr txBox="1"/>
      </xdr:nvSpPr>
      <xdr:spPr>
        <a:xfrm>
          <a:off x="2641111" y="101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148702</xdr:rowOff>
    </xdr:from>
    <xdr:to>
      <xdr:col>10</xdr:col>
      <xdr:colOff>165100</xdr:colOff>
      <xdr:row>59</xdr:row>
      <xdr:rowOff>78852</xdr:rowOff>
    </xdr:to>
    <xdr:sp macro="" textlink="">
      <xdr:nvSpPr>
        <xdr:cNvPr id="144" name="楕円 143"/>
        <xdr:cNvSpPr/>
      </xdr:nvSpPr>
      <xdr:spPr>
        <a:xfrm>
          <a:off x="1968500" y="100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69979</xdr:rowOff>
    </xdr:from>
    <xdr:ext cx="534377" cy="259045"/>
    <xdr:sp macro="" textlink="">
      <xdr:nvSpPr>
        <xdr:cNvPr id="145" name="テキスト ボックス 144"/>
        <xdr:cNvSpPr txBox="1"/>
      </xdr:nvSpPr>
      <xdr:spPr>
        <a:xfrm>
          <a:off x="1752111" y="101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14353</xdr:rowOff>
    </xdr:from>
    <xdr:to>
      <xdr:col>6</xdr:col>
      <xdr:colOff>38100</xdr:colOff>
      <xdr:row>59</xdr:row>
      <xdr:rowOff>115953</xdr:rowOff>
    </xdr:to>
    <xdr:sp macro="" textlink="">
      <xdr:nvSpPr>
        <xdr:cNvPr id="146" name="楕円 145"/>
        <xdr:cNvSpPr/>
      </xdr:nvSpPr>
      <xdr:spPr>
        <a:xfrm>
          <a:off x="1079500" y="101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107080</xdr:rowOff>
    </xdr:from>
    <xdr:ext cx="534377" cy="259045"/>
    <xdr:sp macro="" textlink="">
      <xdr:nvSpPr>
        <xdr:cNvPr id="147" name="テキスト ボックス 146"/>
        <xdr:cNvSpPr txBox="1"/>
      </xdr:nvSpPr>
      <xdr:spPr>
        <a:xfrm>
          <a:off x="863111" y="102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57175</xdr:rowOff>
    </xdr:from>
    <xdr:to>
      <xdr:col>24</xdr:col>
      <xdr:colOff>63500</xdr:colOff>
      <xdr:row>77</xdr:row>
      <xdr:rowOff>75616</xdr:rowOff>
    </xdr:to>
    <xdr:cxnSp macro="">
      <xdr:nvCxnSpPr>
        <xdr:cNvPr id="176" name="直線コネクタ 175"/>
        <xdr:cNvCxnSpPr/>
      </xdr:nvCxnSpPr>
      <xdr:spPr>
        <a:xfrm>
          <a:off x="3797300" y="13258825"/>
          <a:ext cx="8382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28448</xdr:rowOff>
    </xdr:from>
    <xdr:to>
      <xdr:col>19</xdr:col>
      <xdr:colOff>177800</xdr:colOff>
      <xdr:row>77</xdr:row>
      <xdr:rowOff>57175</xdr:rowOff>
    </xdr:to>
    <xdr:cxnSp macro="">
      <xdr:nvCxnSpPr>
        <xdr:cNvPr id="179" name="直線コネクタ 178"/>
        <xdr:cNvCxnSpPr/>
      </xdr:nvCxnSpPr>
      <xdr:spPr>
        <a:xfrm>
          <a:off x="2908300" y="13230098"/>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24637</xdr:rowOff>
    </xdr:from>
    <xdr:to>
      <xdr:col>15</xdr:col>
      <xdr:colOff>50800</xdr:colOff>
      <xdr:row>77</xdr:row>
      <xdr:rowOff>28448</xdr:rowOff>
    </xdr:to>
    <xdr:cxnSp macro="">
      <xdr:nvCxnSpPr>
        <xdr:cNvPr id="182" name="直線コネクタ 181"/>
        <xdr:cNvCxnSpPr/>
      </xdr:nvCxnSpPr>
      <xdr:spPr>
        <a:xfrm>
          <a:off x="2019300" y="13226287"/>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149910</xdr:rowOff>
    </xdr:from>
    <xdr:to>
      <xdr:col>10</xdr:col>
      <xdr:colOff>114300</xdr:colOff>
      <xdr:row>77</xdr:row>
      <xdr:rowOff>24637</xdr:rowOff>
    </xdr:to>
    <xdr:cxnSp macro="">
      <xdr:nvCxnSpPr>
        <xdr:cNvPr id="185" name="直線コネクタ 184"/>
        <xdr:cNvCxnSpPr/>
      </xdr:nvCxnSpPr>
      <xdr:spPr>
        <a:xfrm>
          <a:off x="1130300" y="13180110"/>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24816</xdr:rowOff>
    </xdr:from>
    <xdr:to>
      <xdr:col>24</xdr:col>
      <xdr:colOff>114300</xdr:colOff>
      <xdr:row>77</xdr:row>
      <xdr:rowOff>126416</xdr:rowOff>
    </xdr:to>
    <xdr:sp macro="" textlink="">
      <xdr:nvSpPr>
        <xdr:cNvPr id="195" name="楕円 194"/>
        <xdr:cNvSpPr/>
      </xdr:nvSpPr>
      <xdr:spPr>
        <a:xfrm>
          <a:off x="4584700" y="132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3243</xdr:rowOff>
    </xdr:from>
    <xdr:ext cx="469744" cy="259045"/>
    <xdr:sp macro="" textlink="">
      <xdr:nvSpPr>
        <xdr:cNvPr id="196" name="維持補修費該当値テキスト"/>
        <xdr:cNvSpPr txBox="1"/>
      </xdr:nvSpPr>
      <xdr:spPr>
        <a:xfrm>
          <a:off x="4686300" y="1320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6375</xdr:rowOff>
    </xdr:from>
    <xdr:to>
      <xdr:col>20</xdr:col>
      <xdr:colOff>38100</xdr:colOff>
      <xdr:row>77</xdr:row>
      <xdr:rowOff>107975</xdr:rowOff>
    </xdr:to>
    <xdr:sp macro="" textlink="">
      <xdr:nvSpPr>
        <xdr:cNvPr id="197" name="楕円 196"/>
        <xdr:cNvSpPr/>
      </xdr:nvSpPr>
      <xdr:spPr>
        <a:xfrm>
          <a:off x="3746500" y="132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98" name="テキスト ボックス 197"/>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149098</xdr:rowOff>
    </xdr:from>
    <xdr:to>
      <xdr:col>15</xdr:col>
      <xdr:colOff>101600</xdr:colOff>
      <xdr:row>77</xdr:row>
      <xdr:rowOff>79248</xdr:rowOff>
    </xdr:to>
    <xdr:sp macro="" textlink="">
      <xdr:nvSpPr>
        <xdr:cNvPr id="199" name="楕円 198"/>
        <xdr:cNvSpPr/>
      </xdr:nvSpPr>
      <xdr:spPr>
        <a:xfrm>
          <a:off x="2857500" y="131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95775</xdr:rowOff>
    </xdr:from>
    <xdr:ext cx="469744" cy="259045"/>
    <xdr:sp macro="" textlink="">
      <xdr:nvSpPr>
        <xdr:cNvPr id="200" name="テキスト ボックス 199"/>
        <xdr:cNvSpPr txBox="1"/>
      </xdr:nvSpPr>
      <xdr:spPr>
        <a:xfrm>
          <a:off x="2673428" y="1295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145287</xdr:rowOff>
    </xdr:from>
    <xdr:to>
      <xdr:col>10</xdr:col>
      <xdr:colOff>165100</xdr:colOff>
      <xdr:row>77</xdr:row>
      <xdr:rowOff>75437</xdr:rowOff>
    </xdr:to>
    <xdr:sp macro="" textlink="">
      <xdr:nvSpPr>
        <xdr:cNvPr id="201" name="楕円 200"/>
        <xdr:cNvSpPr/>
      </xdr:nvSpPr>
      <xdr:spPr>
        <a:xfrm>
          <a:off x="1968500" y="131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91965</xdr:rowOff>
    </xdr:from>
    <xdr:ext cx="469744" cy="259045"/>
    <xdr:sp macro="" textlink="">
      <xdr:nvSpPr>
        <xdr:cNvPr id="202" name="テキスト ボックス 201"/>
        <xdr:cNvSpPr txBox="1"/>
      </xdr:nvSpPr>
      <xdr:spPr>
        <a:xfrm>
          <a:off x="1784428" y="1295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99110</xdr:rowOff>
    </xdr:from>
    <xdr:to>
      <xdr:col>6</xdr:col>
      <xdr:colOff>38100</xdr:colOff>
      <xdr:row>77</xdr:row>
      <xdr:rowOff>29260</xdr:rowOff>
    </xdr:to>
    <xdr:sp macro="" textlink="">
      <xdr:nvSpPr>
        <xdr:cNvPr id="203" name="楕円 202"/>
        <xdr:cNvSpPr/>
      </xdr:nvSpPr>
      <xdr:spPr>
        <a:xfrm>
          <a:off x="1079500" y="131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45788</xdr:rowOff>
    </xdr:from>
    <xdr:ext cx="469744" cy="259045"/>
    <xdr:sp macro="" textlink="">
      <xdr:nvSpPr>
        <xdr:cNvPr id="204" name="テキスト ボックス 203"/>
        <xdr:cNvSpPr txBox="1"/>
      </xdr:nvSpPr>
      <xdr:spPr>
        <a:xfrm>
          <a:off x="895428" y="129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168148</xdr:rowOff>
    </xdr:from>
    <xdr:to>
      <xdr:col>24</xdr:col>
      <xdr:colOff>63500</xdr:colOff>
      <xdr:row>94</xdr:row>
      <xdr:rowOff>53760</xdr:rowOff>
    </xdr:to>
    <xdr:cxnSp macro="">
      <xdr:nvCxnSpPr>
        <xdr:cNvPr id="234" name="直線コネクタ 233"/>
        <xdr:cNvCxnSpPr/>
      </xdr:nvCxnSpPr>
      <xdr:spPr>
        <a:xfrm flipV="1">
          <a:off x="3797300" y="16112998"/>
          <a:ext cx="838200" cy="5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53760</xdr:rowOff>
    </xdr:from>
    <xdr:to>
      <xdr:col>19</xdr:col>
      <xdr:colOff>177800</xdr:colOff>
      <xdr:row>94</xdr:row>
      <xdr:rowOff>128702</xdr:rowOff>
    </xdr:to>
    <xdr:cxnSp macro="">
      <xdr:nvCxnSpPr>
        <xdr:cNvPr id="237" name="直線コネクタ 236"/>
        <xdr:cNvCxnSpPr/>
      </xdr:nvCxnSpPr>
      <xdr:spPr>
        <a:xfrm flipV="1">
          <a:off x="2908300" y="16170060"/>
          <a:ext cx="889000" cy="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107645</xdr:rowOff>
    </xdr:from>
    <xdr:to>
      <xdr:col>15</xdr:col>
      <xdr:colOff>50800</xdr:colOff>
      <xdr:row>94</xdr:row>
      <xdr:rowOff>128702</xdr:rowOff>
    </xdr:to>
    <xdr:cxnSp macro="">
      <xdr:nvCxnSpPr>
        <xdr:cNvPr id="240" name="直線コネクタ 239"/>
        <xdr:cNvCxnSpPr/>
      </xdr:nvCxnSpPr>
      <xdr:spPr>
        <a:xfrm>
          <a:off x="2019300" y="16223945"/>
          <a:ext cx="889000" cy="2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107645</xdr:rowOff>
    </xdr:from>
    <xdr:to>
      <xdr:col>10</xdr:col>
      <xdr:colOff>114300</xdr:colOff>
      <xdr:row>94</xdr:row>
      <xdr:rowOff>148044</xdr:rowOff>
    </xdr:to>
    <xdr:cxnSp macro="">
      <xdr:nvCxnSpPr>
        <xdr:cNvPr id="243" name="直線コネクタ 242"/>
        <xdr:cNvCxnSpPr/>
      </xdr:nvCxnSpPr>
      <xdr:spPr>
        <a:xfrm flipV="1">
          <a:off x="1130300" y="16223945"/>
          <a:ext cx="8890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117348</xdr:rowOff>
    </xdr:from>
    <xdr:to>
      <xdr:col>24</xdr:col>
      <xdr:colOff>114300</xdr:colOff>
      <xdr:row>94</xdr:row>
      <xdr:rowOff>47498</xdr:rowOff>
    </xdr:to>
    <xdr:sp macro="" textlink="">
      <xdr:nvSpPr>
        <xdr:cNvPr id="253" name="楕円 252"/>
        <xdr:cNvSpPr/>
      </xdr:nvSpPr>
      <xdr:spPr>
        <a:xfrm>
          <a:off x="4584700" y="1606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140225</xdr:rowOff>
    </xdr:from>
    <xdr:ext cx="599010" cy="259045"/>
    <xdr:sp macro="" textlink="">
      <xdr:nvSpPr>
        <xdr:cNvPr id="254" name="扶助費該当値テキスト"/>
        <xdr:cNvSpPr txBox="1"/>
      </xdr:nvSpPr>
      <xdr:spPr>
        <a:xfrm>
          <a:off x="4686300" y="159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2960</xdr:rowOff>
    </xdr:from>
    <xdr:to>
      <xdr:col>20</xdr:col>
      <xdr:colOff>38100</xdr:colOff>
      <xdr:row>94</xdr:row>
      <xdr:rowOff>104560</xdr:rowOff>
    </xdr:to>
    <xdr:sp macro="" textlink="">
      <xdr:nvSpPr>
        <xdr:cNvPr id="255" name="楕円 254"/>
        <xdr:cNvSpPr/>
      </xdr:nvSpPr>
      <xdr:spPr>
        <a:xfrm>
          <a:off x="3746500" y="161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121087</xdr:rowOff>
    </xdr:from>
    <xdr:ext cx="599010" cy="259045"/>
    <xdr:sp macro="" textlink="">
      <xdr:nvSpPr>
        <xdr:cNvPr id="256" name="テキスト ボックス 255"/>
        <xdr:cNvSpPr txBox="1"/>
      </xdr:nvSpPr>
      <xdr:spPr>
        <a:xfrm>
          <a:off x="3497795" y="1589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77902</xdr:rowOff>
    </xdr:from>
    <xdr:to>
      <xdr:col>15</xdr:col>
      <xdr:colOff>101600</xdr:colOff>
      <xdr:row>95</xdr:row>
      <xdr:rowOff>8052</xdr:rowOff>
    </xdr:to>
    <xdr:sp macro="" textlink="">
      <xdr:nvSpPr>
        <xdr:cNvPr id="257" name="楕円 256"/>
        <xdr:cNvSpPr/>
      </xdr:nvSpPr>
      <xdr:spPr>
        <a:xfrm>
          <a:off x="2857500" y="161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24579</xdr:rowOff>
    </xdr:from>
    <xdr:ext cx="599010" cy="259045"/>
    <xdr:sp macro="" textlink="">
      <xdr:nvSpPr>
        <xdr:cNvPr id="258" name="テキスト ボックス 257"/>
        <xdr:cNvSpPr txBox="1"/>
      </xdr:nvSpPr>
      <xdr:spPr>
        <a:xfrm>
          <a:off x="2608795" y="159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56845</xdr:rowOff>
    </xdr:from>
    <xdr:to>
      <xdr:col>10</xdr:col>
      <xdr:colOff>165100</xdr:colOff>
      <xdr:row>94</xdr:row>
      <xdr:rowOff>158445</xdr:rowOff>
    </xdr:to>
    <xdr:sp macro="" textlink="">
      <xdr:nvSpPr>
        <xdr:cNvPr id="259" name="楕円 258"/>
        <xdr:cNvSpPr/>
      </xdr:nvSpPr>
      <xdr:spPr>
        <a:xfrm>
          <a:off x="1968500" y="161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3522</xdr:rowOff>
    </xdr:from>
    <xdr:ext cx="599010" cy="259045"/>
    <xdr:sp macro="" textlink="">
      <xdr:nvSpPr>
        <xdr:cNvPr id="260" name="テキスト ボックス 259"/>
        <xdr:cNvSpPr txBox="1"/>
      </xdr:nvSpPr>
      <xdr:spPr>
        <a:xfrm>
          <a:off x="1719795" y="1594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97244</xdr:rowOff>
    </xdr:from>
    <xdr:to>
      <xdr:col>6</xdr:col>
      <xdr:colOff>38100</xdr:colOff>
      <xdr:row>95</xdr:row>
      <xdr:rowOff>27394</xdr:rowOff>
    </xdr:to>
    <xdr:sp macro="" textlink="">
      <xdr:nvSpPr>
        <xdr:cNvPr id="261" name="楕円 260"/>
        <xdr:cNvSpPr/>
      </xdr:nvSpPr>
      <xdr:spPr>
        <a:xfrm>
          <a:off x="1079500" y="162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43921</xdr:rowOff>
    </xdr:from>
    <xdr:ext cx="599010" cy="259045"/>
    <xdr:sp macro="" textlink="">
      <xdr:nvSpPr>
        <xdr:cNvPr id="262" name="テキスト ボックス 261"/>
        <xdr:cNvSpPr txBox="1"/>
      </xdr:nvSpPr>
      <xdr:spPr>
        <a:xfrm>
          <a:off x="830795" y="1598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44321</xdr:rowOff>
    </xdr:from>
    <xdr:to>
      <xdr:col>55</xdr:col>
      <xdr:colOff>0</xdr:colOff>
      <xdr:row>37</xdr:row>
      <xdr:rowOff>142778</xdr:rowOff>
    </xdr:to>
    <xdr:cxnSp macro="">
      <xdr:nvCxnSpPr>
        <xdr:cNvPr id="291" name="直線コネクタ 290"/>
        <xdr:cNvCxnSpPr/>
      </xdr:nvCxnSpPr>
      <xdr:spPr>
        <a:xfrm flipV="1">
          <a:off x="9639300" y="5702171"/>
          <a:ext cx="838200" cy="78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140272</xdr:rowOff>
    </xdr:from>
    <xdr:to>
      <xdr:col>50</xdr:col>
      <xdr:colOff>114300</xdr:colOff>
      <xdr:row>37</xdr:row>
      <xdr:rowOff>142778</xdr:rowOff>
    </xdr:to>
    <xdr:cxnSp macro="">
      <xdr:nvCxnSpPr>
        <xdr:cNvPr id="294" name="直線コネクタ 293"/>
        <xdr:cNvCxnSpPr/>
      </xdr:nvCxnSpPr>
      <xdr:spPr>
        <a:xfrm>
          <a:off x="8750300" y="6483922"/>
          <a:ext cx="8890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140272</xdr:rowOff>
    </xdr:from>
    <xdr:to>
      <xdr:col>45</xdr:col>
      <xdr:colOff>177800</xdr:colOff>
      <xdr:row>38</xdr:row>
      <xdr:rowOff>139822</xdr:rowOff>
    </xdr:to>
    <xdr:cxnSp macro="">
      <xdr:nvCxnSpPr>
        <xdr:cNvPr id="297" name="直線コネクタ 296"/>
        <xdr:cNvCxnSpPr/>
      </xdr:nvCxnSpPr>
      <xdr:spPr>
        <a:xfrm flipV="1">
          <a:off x="7861300" y="6483922"/>
          <a:ext cx="889000" cy="17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139822</xdr:rowOff>
    </xdr:from>
    <xdr:to>
      <xdr:col>41</xdr:col>
      <xdr:colOff>50800</xdr:colOff>
      <xdr:row>38</xdr:row>
      <xdr:rowOff>150460</xdr:rowOff>
    </xdr:to>
    <xdr:cxnSp macro="">
      <xdr:nvCxnSpPr>
        <xdr:cNvPr id="300" name="直線コネクタ 299"/>
        <xdr:cNvCxnSpPr/>
      </xdr:nvCxnSpPr>
      <xdr:spPr>
        <a:xfrm flipV="1">
          <a:off x="6972300" y="6654922"/>
          <a:ext cx="8890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164971</xdr:rowOff>
    </xdr:from>
    <xdr:to>
      <xdr:col>55</xdr:col>
      <xdr:colOff>50800</xdr:colOff>
      <xdr:row>33</xdr:row>
      <xdr:rowOff>95121</xdr:rowOff>
    </xdr:to>
    <xdr:sp macro="" textlink="">
      <xdr:nvSpPr>
        <xdr:cNvPr id="310" name="楕円 309"/>
        <xdr:cNvSpPr/>
      </xdr:nvSpPr>
      <xdr:spPr>
        <a:xfrm>
          <a:off x="10426700" y="56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115181</xdr:rowOff>
    </xdr:from>
    <xdr:ext cx="599010" cy="259045"/>
    <xdr:sp macro="" textlink="">
      <xdr:nvSpPr>
        <xdr:cNvPr id="311" name="補助費等該当値テキスト"/>
        <xdr:cNvSpPr txBox="1"/>
      </xdr:nvSpPr>
      <xdr:spPr>
        <a:xfrm>
          <a:off x="10528300" y="560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91978</xdr:rowOff>
    </xdr:from>
    <xdr:to>
      <xdr:col>50</xdr:col>
      <xdr:colOff>165100</xdr:colOff>
      <xdr:row>38</xdr:row>
      <xdr:rowOff>22129</xdr:rowOff>
    </xdr:to>
    <xdr:sp macro="" textlink="">
      <xdr:nvSpPr>
        <xdr:cNvPr id="312" name="楕円 311"/>
        <xdr:cNvSpPr/>
      </xdr:nvSpPr>
      <xdr:spPr>
        <a:xfrm>
          <a:off x="9588500" y="64356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38655</xdr:rowOff>
    </xdr:from>
    <xdr:ext cx="534377" cy="259045"/>
    <xdr:sp macro="" textlink="">
      <xdr:nvSpPr>
        <xdr:cNvPr id="313" name="テキスト ボックス 312"/>
        <xdr:cNvSpPr txBox="1"/>
      </xdr:nvSpPr>
      <xdr:spPr>
        <a:xfrm>
          <a:off x="9372111" y="62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89472</xdr:rowOff>
    </xdr:from>
    <xdr:to>
      <xdr:col>46</xdr:col>
      <xdr:colOff>38100</xdr:colOff>
      <xdr:row>38</xdr:row>
      <xdr:rowOff>19622</xdr:rowOff>
    </xdr:to>
    <xdr:sp macro="" textlink="">
      <xdr:nvSpPr>
        <xdr:cNvPr id="314" name="楕円 313"/>
        <xdr:cNvSpPr/>
      </xdr:nvSpPr>
      <xdr:spPr>
        <a:xfrm>
          <a:off x="8699500" y="64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36149</xdr:rowOff>
    </xdr:from>
    <xdr:ext cx="534377" cy="259045"/>
    <xdr:sp macro="" textlink="">
      <xdr:nvSpPr>
        <xdr:cNvPr id="315" name="テキスト ボックス 314"/>
        <xdr:cNvSpPr txBox="1"/>
      </xdr:nvSpPr>
      <xdr:spPr>
        <a:xfrm>
          <a:off x="8483111" y="62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89022</xdr:rowOff>
    </xdr:from>
    <xdr:to>
      <xdr:col>41</xdr:col>
      <xdr:colOff>101600</xdr:colOff>
      <xdr:row>39</xdr:row>
      <xdr:rowOff>19172</xdr:rowOff>
    </xdr:to>
    <xdr:sp macro="" textlink="">
      <xdr:nvSpPr>
        <xdr:cNvPr id="316" name="楕円 315"/>
        <xdr:cNvSpPr/>
      </xdr:nvSpPr>
      <xdr:spPr>
        <a:xfrm>
          <a:off x="7810500" y="660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10299</xdr:rowOff>
    </xdr:from>
    <xdr:ext cx="469744" cy="259045"/>
    <xdr:sp macro="" textlink="">
      <xdr:nvSpPr>
        <xdr:cNvPr id="317" name="テキスト ボックス 316"/>
        <xdr:cNvSpPr txBox="1"/>
      </xdr:nvSpPr>
      <xdr:spPr>
        <a:xfrm>
          <a:off x="7626428" y="66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99660</xdr:rowOff>
    </xdr:from>
    <xdr:to>
      <xdr:col>36</xdr:col>
      <xdr:colOff>165100</xdr:colOff>
      <xdr:row>39</xdr:row>
      <xdr:rowOff>29810</xdr:rowOff>
    </xdr:to>
    <xdr:sp macro="" textlink="">
      <xdr:nvSpPr>
        <xdr:cNvPr id="318" name="楕円 317"/>
        <xdr:cNvSpPr/>
      </xdr:nvSpPr>
      <xdr:spPr>
        <a:xfrm>
          <a:off x="6921500" y="661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20937</xdr:rowOff>
    </xdr:from>
    <xdr:ext cx="469744" cy="259045"/>
    <xdr:sp macro="" textlink="">
      <xdr:nvSpPr>
        <xdr:cNvPr id="319" name="テキスト ボックス 318"/>
        <xdr:cNvSpPr txBox="1"/>
      </xdr:nvSpPr>
      <xdr:spPr>
        <a:xfrm>
          <a:off x="6737428" y="670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98062</xdr:rowOff>
    </xdr:from>
    <xdr:to>
      <xdr:col>55</xdr:col>
      <xdr:colOff>0</xdr:colOff>
      <xdr:row>56</xdr:row>
      <xdr:rowOff>127519</xdr:rowOff>
    </xdr:to>
    <xdr:cxnSp macro="">
      <xdr:nvCxnSpPr>
        <xdr:cNvPr id="351" name="直線コネクタ 350"/>
        <xdr:cNvCxnSpPr/>
      </xdr:nvCxnSpPr>
      <xdr:spPr>
        <a:xfrm>
          <a:off x="9639300" y="9356362"/>
          <a:ext cx="838200" cy="3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98062</xdr:rowOff>
    </xdr:from>
    <xdr:to>
      <xdr:col>50</xdr:col>
      <xdr:colOff>114300</xdr:colOff>
      <xdr:row>56</xdr:row>
      <xdr:rowOff>149530</xdr:rowOff>
    </xdr:to>
    <xdr:cxnSp macro="">
      <xdr:nvCxnSpPr>
        <xdr:cNvPr id="354" name="直線コネクタ 353"/>
        <xdr:cNvCxnSpPr/>
      </xdr:nvCxnSpPr>
      <xdr:spPr>
        <a:xfrm flipV="1">
          <a:off x="8750300" y="9356362"/>
          <a:ext cx="889000" cy="39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105280</xdr:rowOff>
    </xdr:from>
    <xdr:to>
      <xdr:col>45</xdr:col>
      <xdr:colOff>177800</xdr:colOff>
      <xdr:row>56</xdr:row>
      <xdr:rowOff>149530</xdr:rowOff>
    </xdr:to>
    <xdr:cxnSp macro="">
      <xdr:nvCxnSpPr>
        <xdr:cNvPr id="357" name="直線コネクタ 356"/>
        <xdr:cNvCxnSpPr/>
      </xdr:nvCxnSpPr>
      <xdr:spPr>
        <a:xfrm>
          <a:off x="7861300" y="9706480"/>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105280</xdr:rowOff>
    </xdr:from>
    <xdr:to>
      <xdr:col>41</xdr:col>
      <xdr:colOff>50800</xdr:colOff>
      <xdr:row>57</xdr:row>
      <xdr:rowOff>69307</xdr:rowOff>
    </xdr:to>
    <xdr:cxnSp macro="">
      <xdr:nvCxnSpPr>
        <xdr:cNvPr id="360" name="直線コネクタ 359"/>
        <xdr:cNvCxnSpPr/>
      </xdr:nvCxnSpPr>
      <xdr:spPr>
        <a:xfrm flipV="1">
          <a:off x="6972300" y="9706480"/>
          <a:ext cx="889000" cy="13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76719</xdr:rowOff>
    </xdr:from>
    <xdr:to>
      <xdr:col>55</xdr:col>
      <xdr:colOff>50800</xdr:colOff>
      <xdr:row>57</xdr:row>
      <xdr:rowOff>6869</xdr:rowOff>
    </xdr:to>
    <xdr:sp macro="" textlink="">
      <xdr:nvSpPr>
        <xdr:cNvPr id="370" name="楕円 369"/>
        <xdr:cNvSpPr/>
      </xdr:nvSpPr>
      <xdr:spPr>
        <a:xfrm>
          <a:off x="10426700" y="96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55146</xdr:rowOff>
    </xdr:from>
    <xdr:ext cx="534377" cy="259045"/>
    <xdr:sp macro="" textlink="">
      <xdr:nvSpPr>
        <xdr:cNvPr id="371" name="普通建設事業費該当値テキスト"/>
        <xdr:cNvSpPr txBox="1"/>
      </xdr:nvSpPr>
      <xdr:spPr>
        <a:xfrm>
          <a:off x="10528300" y="96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47262</xdr:rowOff>
    </xdr:from>
    <xdr:to>
      <xdr:col>50</xdr:col>
      <xdr:colOff>165100</xdr:colOff>
      <xdr:row>54</xdr:row>
      <xdr:rowOff>148862</xdr:rowOff>
    </xdr:to>
    <xdr:sp macro="" textlink="">
      <xdr:nvSpPr>
        <xdr:cNvPr id="372" name="楕円 371"/>
        <xdr:cNvSpPr/>
      </xdr:nvSpPr>
      <xdr:spPr>
        <a:xfrm>
          <a:off x="9588500" y="93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165389</xdr:rowOff>
    </xdr:from>
    <xdr:ext cx="534377" cy="259045"/>
    <xdr:sp macro="" textlink="">
      <xdr:nvSpPr>
        <xdr:cNvPr id="373" name="テキスト ボックス 372"/>
        <xdr:cNvSpPr txBox="1"/>
      </xdr:nvSpPr>
      <xdr:spPr>
        <a:xfrm>
          <a:off x="9372111" y="90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98730</xdr:rowOff>
    </xdr:from>
    <xdr:to>
      <xdr:col>46</xdr:col>
      <xdr:colOff>38100</xdr:colOff>
      <xdr:row>57</xdr:row>
      <xdr:rowOff>28880</xdr:rowOff>
    </xdr:to>
    <xdr:sp macro="" textlink="">
      <xdr:nvSpPr>
        <xdr:cNvPr id="374" name="楕円 373"/>
        <xdr:cNvSpPr/>
      </xdr:nvSpPr>
      <xdr:spPr>
        <a:xfrm>
          <a:off x="8699500" y="96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45407</xdr:rowOff>
    </xdr:from>
    <xdr:ext cx="534377" cy="259045"/>
    <xdr:sp macro="" textlink="">
      <xdr:nvSpPr>
        <xdr:cNvPr id="375" name="テキスト ボックス 374"/>
        <xdr:cNvSpPr txBox="1"/>
      </xdr:nvSpPr>
      <xdr:spPr>
        <a:xfrm>
          <a:off x="8483111" y="947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54480</xdr:rowOff>
    </xdr:from>
    <xdr:to>
      <xdr:col>41</xdr:col>
      <xdr:colOff>101600</xdr:colOff>
      <xdr:row>56</xdr:row>
      <xdr:rowOff>156080</xdr:rowOff>
    </xdr:to>
    <xdr:sp macro="" textlink="">
      <xdr:nvSpPr>
        <xdr:cNvPr id="376" name="楕円 375"/>
        <xdr:cNvSpPr/>
      </xdr:nvSpPr>
      <xdr:spPr>
        <a:xfrm>
          <a:off x="7810500" y="96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1157</xdr:rowOff>
    </xdr:from>
    <xdr:ext cx="534377" cy="259045"/>
    <xdr:sp macro="" textlink="">
      <xdr:nvSpPr>
        <xdr:cNvPr id="377" name="テキスト ボックス 376"/>
        <xdr:cNvSpPr txBox="1"/>
      </xdr:nvSpPr>
      <xdr:spPr>
        <a:xfrm>
          <a:off x="7594111" y="943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18507</xdr:rowOff>
    </xdr:from>
    <xdr:to>
      <xdr:col>36</xdr:col>
      <xdr:colOff>165100</xdr:colOff>
      <xdr:row>57</xdr:row>
      <xdr:rowOff>120107</xdr:rowOff>
    </xdr:to>
    <xdr:sp macro="" textlink="">
      <xdr:nvSpPr>
        <xdr:cNvPr id="378" name="楕円 377"/>
        <xdr:cNvSpPr/>
      </xdr:nvSpPr>
      <xdr:spPr>
        <a:xfrm>
          <a:off x="6921500" y="97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111234</xdr:rowOff>
    </xdr:from>
    <xdr:ext cx="534377" cy="259045"/>
    <xdr:sp macro="" textlink="">
      <xdr:nvSpPr>
        <xdr:cNvPr id="379" name="テキスト ボックス 378"/>
        <xdr:cNvSpPr txBox="1"/>
      </xdr:nvSpPr>
      <xdr:spPr>
        <a:xfrm>
          <a:off x="6705111" y="988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135792</xdr:rowOff>
    </xdr:from>
    <xdr:to>
      <xdr:col>55</xdr:col>
      <xdr:colOff>0</xdr:colOff>
      <xdr:row>78</xdr:row>
      <xdr:rowOff>39390</xdr:rowOff>
    </xdr:to>
    <xdr:cxnSp macro="">
      <xdr:nvCxnSpPr>
        <xdr:cNvPr id="406" name="直線コネクタ 405"/>
        <xdr:cNvCxnSpPr/>
      </xdr:nvCxnSpPr>
      <xdr:spPr>
        <a:xfrm>
          <a:off x="9639300" y="13165992"/>
          <a:ext cx="838200" cy="2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135792</xdr:rowOff>
    </xdr:from>
    <xdr:to>
      <xdr:col>50</xdr:col>
      <xdr:colOff>114300</xdr:colOff>
      <xdr:row>77</xdr:row>
      <xdr:rowOff>105913</xdr:rowOff>
    </xdr:to>
    <xdr:cxnSp macro="">
      <xdr:nvCxnSpPr>
        <xdr:cNvPr id="409" name="直線コネクタ 408"/>
        <xdr:cNvCxnSpPr/>
      </xdr:nvCxnSpPr>
      <xdr:spPr>
        <a:xfrm flipV="1">
          <a:off x="8750300" y="13165992"/>
          <a:ext cx="889000" cy="14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81910</xdr:rowOff>
    </xdr:from>
    <xdr:to>
      <xdr:col>45</xdr:col>
      <xdr:colOff>177800</xdr:colOff>
      <xdr:row>77</xdr:row>
      <xdr:rowOff>105913</xdr:rowOff>
    </xdr:to>
    <xdr:cxnSp macro="">
      <xdr:nvCxnSpPr>
        <xdr:cNvPr id="412" name="直線コネクタ 411"/>
        <xdr:cNvCxnSpPr/>
      </xdr:nvCxnSpPr>
      <xdr:spPr>
        <a:xfrm>
          <a:off x="7861300" y="1328356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81910</xdr:rowOff>
    </xdr:from>
    <xdr:to>
      <xdr:col>41</xdr:col>
      <xdr:colOff>50800</xdr:colOff>
      <xdr:row>77</xdr:row>
      <xdr:rowOff>107055</xdr:rowOff>
    </xdr:to>
    <xdr:cxnSp macro="">
      <xdr:nvCxnSpPr>
        <xdr:cNvPr id="415" name="直線コネクタ 414"/>
        <xdr:cNvCxnSpPr/>
      </xdr:nvCxnSpPr>
      <xdr:spPr>
        <a:xfrm flipV="1">
          <a:off x="6972300" y="13283560"/>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160040</xdr:rowOff>
    </xdr:from>
    <xdr:to>
      <xdr:col>55</xdr:col>
      <xdr:colOff>50800</xdr:colOff>
      <xdr:row>78</xdr:row>
      <xdr:rowOff>90190</xdr:rowOff>
    </xdr:to>
    <xdr:sp macro="" textlink="">
      <xdr:nvSpPr>
        <xdr:cNvPr id="425" name="楕円 424"/>
        <xdr:cNvSpPr/>
      </xdr:nvSpPr>
      <xdr:spPr>
        <a:xfrm>
          <a:off x="10426700" y="133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74967</xdr:rowOff>
    </xdr:from>
    <xdr:ext cx="469744" cy="259045"/>
    <xdr:sp macro="" textlink="">
      <xdr:nvSpPr>
        <xdr:cNvPr id="426" name="普通建設事業費 （ うち新規整備　）該当値テキスト"/>
        <xdr:cNvSpPr txBox="1"/>
      </xdr:nvSpPr>
      <xdr:spPr>
        <a:xfrm>
          <a:off x="10528300" y="1327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84992</xdr:rowOff>
    </xdr:from>
    <xdr:to>
      <xdr:col>50</xdr:col>
      <xdr:colOff>165100</xdr:colOff>
      <xdr:row>77</xdr:row>
      <xdr:rowOff>15142</xdr:rowOff>
    </xdr:to>
    <xdr:sp macro="" textlink="">
      <xdr:nvSpPr>
        <xdr:cNvPr id="427" name="楕円 426"/>
        <xdr:cNvSpPr/>
      </xdr:nvSpPr>
      <xdr:spPr>
        <a:xfrm>
          <a:off x="9588500" y="131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31668</xdr:rowOff>
    </xdr:from>
    <xdr:ext cx="534377" cy="259045"/>
    <xdr:sp macro="" textlink="">
      <xdr:nvSpPr>
        <xdr:cNvPr id="428" name="テキスト ボックス 427"/>
        <xdr:cNvSpPr txBox="1"/>
      </xdr:nvSpPr>
      <xdr:spPr>
        <a:xfrm>
          <a:off x="9372111" y="1289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55113</xdr:rowOff>
    </xdr:from>
    <xdr:to>
      <xdr:col>46</xdr:col>
      <xdr:colOff>38100</xdr:colOff>
      <xdr:row>77</xdr:row>
      <xdr:rowOff>156713</xdr:rowOff>
    </xdr:to>
    <xdr:sp macro="" textlink="">
      <xdr:nvSpPr>
        <xdr:cNvPr id="429" name="楕円 428"/>
        <xdr:cNvSpPr/>
      </xdr:nvSpPr>
      <xdr:spPr>
        <a:xfrm>
          <a:off x="8699500" y="132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147840</xdr:rowOff>
    </xdr:from>
    <xdr:ext cx="469744" cy="259045"/>
    <xdr:sp macro="" textlink="">
      <xdr:nvSpPr>
        <xdr:cNvPr id="430" name="テキスト ボックス 429"/>
        <xdr:cNvSpPr txBox="1"/>
      </xdr:nvSpPr>
      <xdr:spPr>
        <a:xfrm>
          <a:off x="8515428" y="1334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31110</xdr:rowOff>
    </xdr:from>
    <xdr:to>
      <xdr:col>41</xdr:col>
      <xdr:colOff>101600</xdr:colOff>
      <xdr:row>77</xdr:row>
      <xdr:rowOff>132710</xdr:rowOff>
    </xdr:to>
    <xdr:sp macro="" textlink="">
      <xdr:nvSpPr>
        <xdr:cNvPr id="431" name="楕円 430"/>
        <xdr:cNvSpPr/>
      </xdr:nvSpPr>
      <xdr:spPr>
        <a:xfrm>
          <a:off x="7810500" y="132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123837</xdr:rowOff>
    </xdr:from>
    <xdr:ext cx="534377" cy="259045"/>
    <xdr:sp macro="" textlink="">
      <xdr:nvSpPr>
        <xdr:cNvPr id="432" name="テキスト ボックス 431"/>
        <xdr:cNvSpPr txBox="1"/>
      </xdr:nvSpPr>
      <xdr:spPr>
        <a:xfrm>
          <a:off x="7594111" y="1332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56255</xdr:rowOff>
    </xdr:from>
    <xdr:to>
      <xdr:col>36</xdr:col>
      <xdr:colOff>165100</xdr:colOff>
      <xdr:row>77</xdr:row>
      <xdr:rowOff>157855</xdr:rowOff>
    </xdr:to>
    <xdr:sp macro="" textlink="">
      <xdr:nvSpPr>
        <xdr:cNvPr id="433" name="楕円 432"/>
        <xdr:cNvSpPr/>
      </xdr:nvSpPr>
      <xdr:spPr>
        <a:xfrm>
          <a:off x="6921500" y="132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148982</xdr:rowOff>
    </xdr:from>
    <xdr:ext cx="469744" cy="259045"/>
    <xdr:sp macro="" textlink="">
      <xdr:nvSpPr>
        <xdr:cNvPr id="434" name="テキスト ボックス 433"/>
        <xdr:cNvSpPr txBox="1"/>
      </xdr:nvSpPr>
      <xdr:spPr>
        <a:xfrm>
          <a:off x="6737428" y="1335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94013</xdr:rowOff>
    </xdr:from>
    <xdr:to>
      <xdr:col>55</xdr:col>
      <xdr:colOff>0</xdr:colOff>
      <xdr:row>97</xdr:row>
      <xdr:rowOff>26608</xdr:rowOff>
    </xdr:to>
    <xdr:cxnSp macro="">
      <xdr:nvCxnSpPr>
        <xdr:cNvPr id="465" name="直線コネクタ 464"/>
        <xdr:cNvCxnSpPr/>
      </xdr:nvCxnSpPr>
      <xdr:spPr>
        <a:xfrm>
          <a:off x="9639300" y="16553213"/>
          <a:ext cx="838200" cy="10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94013</xdr:rowOff>
    </xdr:from>
    <xdr:to>
      <xdr:col>50</xdr:col>
      <xdr:colOff>114300</xdr:colOff>
      <xdr:row>97</xdr:row>
      <xdr:rowOff>84035</xdr:rowOff>
    </xdr:to>
    <xdr:cxnSp macro="">
      <xdr:nvCxnSpPr>
        <xdr:cNvPr id="468" name="直線コネクタ 467"/>
        <xdr:cNvCxnSpPr/>
      </xdr:nvCxnSpPr>
      <xdr:spPr>
        <a:xfrm flipV="1">
          <a:off x="8750300" y="16553213"/>
          <a:ext cx="889000" cy="16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11570</xdr:rowOff>
    </xdr:from>
    <xdr:to>
      <xdr:col>45</xdr:col>
      <xdr:colOff>177800</xdr:colOff>
      <xdr:row>97</xdr:row>
      <xdr:rowOff>84035</xdr:rowOff>
    </xdr:to>
    <xdr:cxnSp macro="">
      <xdr:nvCxnSpPr>
        <xdr:cNvPr id="471" name="直線コネクタ 470"/>
        <xdr:cNvCxnSpPr/>
      </xdr:nvCxnSpPr>
      <xdr:spPr>
        <a:xfrm>
          <a:off x="7861300" y="16642220"/>
          <a:ext cx="889000" cy="7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11570</xdr:rowOff>
    </xdr:from>
    <xdr:to>
      <xdr:col>41</xdr:col>
      <xdr:colOff>50800</xdr:colOff>
      <xdr:row>97</xdr:row>
      <xdr:rowOff>79528</xdr:rowOff>
    </xdr:to>
    <xdr:cxnSp macro="">
      <xdr:nvCxnSpPr>
        <xdr:cNvPr id="474" name="直線コネクタ 473"/>
        <xdr:cNvCxnSpPr/>
      </xdr:nvCxnSpPr>
      <xdr:spPr>
        <a:xfrm flipV="1">
          <a:off x="6972300" y="16642220"/>
          <a:ext cx="889000" cy="6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147258</xdr:rowOff>
    </xdr:from>
    <xdr:to>
      <xdr:col>55</xdr:col>
      <xdr:colOff>50800</xdr:colOff>
      <xdr:row>97</xdr:row>
      <xdr:rowOff>77408</xdr:rowOff>
    </xdr:to>
    <xdr:sp macro="" textlink="">
      <xdr:nvSpPr>
        <xdr:cNvPr id="484" name="楕円 483"/>
        <xdr:cNvSpPr/>
      </xdr:nvSpPr>
      <xdr:spPr>
        <a:xfrm>
          <a:off x="10426700" y="1660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125685</xdr:rowOff>
    </xdr:from>
    <xdr:ext cx="534377" cy="259045"/>
    <xdr:sp macro="" textlink="">
      <xdr:nvSpPr>
        <xdr:cNvPr id="485" name="普通建設事業費 （ うち更新整備　）該当値テキスト"/>
        <xdr:cNvSpPr txBox="1"/>
      </xdr:nvSpPr>
      <xdr:spPr>
        <a:xfrm>
          <a:off x="10528300" y="1658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43213</xdr:rowOff>
    </xdr:from>
    <xdr:to>
      <xdr:col>50</xdr:col>
      <xdr:colOff>165100</xdr:colOff>
      <xdr:row>96</xdr:row>
      <xdr:rowOff>144813</xdr:rowOff>
    </xdr:to>
    <xdr:sp macro="" textlink="">
      <xdr:nvSpPr>
        <xdr:cNvPr id="486" name="楕円 485"/>
        <xdr:cNvSpPr/>
      </xdr:nvSpPr>
      <xdr:spPr>
        <a:xfrm>
          <a:off x="9588500" y="165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161340</xdr:rowOff>
    </xdr:from>
    <xdr:ext cx="534377" cy="259045"/>
    <xdr:sp macro="" textlink="">
      <xdr:nvSpPr>
        <xdr:cNvPr id="487" name="テキスト ボックス 486"/>
        <xdr:cNvSpPr txBox="1"/>
      </xdr:nvSpPr>
      <xdr:spPr>
        <a:xfrm>
          <a:off x="9372111" y="1627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33235</xdr:rowOff>
    </xdr:from>
    <xdr:to>
      <xdr:col>46</xdr:col>
      <xdr:colOff>38100</xdr:colOff>
      <xdr:row>97</xdr:row>
      <xdr:rowOff>134835</xdr:rowOff>
    </xdr:to>
    <xdr:sp macro="" textlink="">
      <xdr:nvSpPr>
        <xdr:cNvPr id="488" name="楕円 487"/>
        <xdr:cNvSpPr/>
      </xdr:nvSpPr>
      <xdr:spPr>
        <a:xfrm>
          <a:off x="8699500" y="166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125962</xdr:rowOff>
    </xdr:from>
    <xdr:ext cx="534377" cy="259045"/>
    <xdr:sp macro="" textlink="">
      <xdr:nvSpPr>
        <xdr:cNvPr id="489" name="テキスト ボックス 488"/>
        <xdr:cNvSpPr txBox="1"/>
      </xdr:nvSpPr>
      <xdr:spPr>
        <a:xfrm>
          <a:off x="8483111" y="1675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132220</xdr:rowOff>
    </xdr:from>
    <xdr:to>
      <xdr:col>41</xdr:col>
      <xdr:colOff>101600</xdr:colOff>
      <xdr:row>97</xdr:row>
      <xdr:rowOff>62370</xdr:rowOff>
    </xdr:to>
    <xdr:sp macro="" textlink="">
      <xdr:nvSpPr>
        <xdr:cNvPr id="490" name="楕円 489"/>
        <xdr:cNvSpPr/>
      </xdr:nvSpPr>
      <xdr:spPr>
        <a:xfrm>
          <a:off x="7810500" y="165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78897</xdr:rowOff>
    </xdr:from>
    <xdr:ext cx="534377" cy="259045"/>
    <xdr:sp macro="" textlink="">
      <xdr:nvSpPr>
        <xdr:cNvPr id="491" name="テキスト ボックス 490"/>
        <xdr:cNvSpPr txBox="1"/>
      </xdr:nvSpPr>
      <xdr:spPr>
        <a:xfrm>
          <a:off x="7594111" y="163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28728</xdr:rowOff>
    </xdr:from>
    <xdr:to>
      <xdr:col>36</xdr:col>
      <xdr:colOff>165100</xdr:colOff>
      <xdr:row>97</xdr:row>
      <xdr:rowOff>130328</xdr:rowOff>
    </xdr:to>
    <xdr:sp macro="" textlink="">
      <xdr:nvSpPr>
        <xdr:cNvPr id="492" name="楕円 491"/>
        <xdr:cNvSpPr/>
      </xdr:nvSpPr>
      <xdr:spPr>
        <a:xfrm>
          <a:off x="6921500" y="166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121455</xdr:rowOff>
    </xdr:from>
    <xdr:ext cx="534377" cy="259045"/>
    <xdr:sp macro="" textlink="">
      <xdr:nvSpPr>
        <xdr:cNvPr id="493" name="テキスト ボックス 492"/>
        <xdr:cNvSpPr txBox="1"/>
      </xdr:nvSpPr>
      <xdr:spPr>
        <a:xfrm>
          <a:off x="6705111" y="167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5569</xdr:rowOff>
    </xdr:from>
    <xdr:to>
      <xdr:col>85</xdr:col>
      <xdr:colOff>127000</xdr:colOff>
      <xdr:row>39</xdr:row>
      <xdr:rowOff>39306</xdr:rowOff>
    </xdr:to>
    <xdr:cxnSp macro="">
      <xdr:nvCxnSpPr>
        <xdr:cNvPr id="522" name="直線コネクタ 521"/>
        <xdr:cNvCxnSpPr/>
      </xdr:nvCxnSpPr>
      <xdr:spPr>
        <a:xfrm>
          <a:off x="15481300" y="6692119"/>
          <a:ext cx="8382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5569</xdr:rowOff>
    </xdr:from>
    <xdr:to>
      <xdr:col>81</xdr:col>
      <xdr:colOff>50800</xdr:colOff>
      <xdr:row>39</xdr:row>
      <xdr:rowOff>20828</xdr:rowOff>
    </xdr:to>
    <xdr:cxnSp macro="">
      <xdr:nvCxnSpPr>
        <xdr:cNvPr id="525" name="直線コネクタ 524"/>
        <xdr:cNvCxnSpPr/>
      </xdr:nvCxnSpPr>
      <xdr:spPr>
        <a:xfrm flipV="1">
          <a:off x="14592300" y="6692119"/>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20828</xdr:rowOff>
    </xdr:from>
    <xdr:to>
      <xdr:col>76</xdr:col>
      <xdr:colOff>114300</xdr:colOff>
      <xdr:row>39</xdr:row>
      <xdr:rowOff>44088</xdr:rowOff>
    </xdr:to>
    <xdr:cxnSp macro="">
      <xdr:nvCxnSpPr>
        <xdr:cNvPr id="528" name="直線コネクタ 527"/>
        <xdr:cNvCxnSpPr/>
      </xdr:nvCxnSpPr>
      <xdr:spPr>
        <a:xfrm flipV="1">
          <a:off x="13703300" y="6707378"/>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44088</xdr:rowOff>
    </xdr:from>
    <xdr:to>
      <xdr:col>71</xdr:col>
      <xdr:colOff>177800</xdr:colOff>
      <xdr:row>39</xdr:row>
      <xdr:rowOff>44450</xdr:rowOff>
    </xdr:to>
    <xdr:cxnSp macro="">
      <xdr:nvCxnSpPr>
        <xdr:cNvPr id="531" name="直線コネクタ 530"/>
        <xdr:cNvCxnSpPr/>
      </xdr:nvCxnSpPr>
      <xdr:spPr>
        <a:xfrm flipV="1">
          <a:off x="12814300" y="673063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159956</xdr:rowOff>
    </xdr:from>
    <xdr:to>
      <xdr:col>85</xdr:col>
      <xdr:colOff>177800</xdr:colOff>
      <xdr:row>39</xdr:row>
      <xdr:rowOff>90106</xdr:rowOff>
    </xdr:to>
    <xdr:sp macro="" textlink="">
      <xdr:nvSpPr>
        <xdr:cNvPr id="541" name="楕円 540"/>
        <xdr:cNvSpPr/>
      </xdr:nvSpPr>
      <xdr:spPr>
        <a:xfrm>
          <a:off x="162687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126219</xdr:rowOff>
    </xdr:from>
    <xdr:to>
      <xdr:col>81</xdr:col>
      <xdr:colOff>101600</xdr:colOff>
      <xdr:row>39</xdr:row>
      <xdr:rowOff>56369</xdr:rowOff>
    </xdr:to>
    <xdr:sp macro="" textlink="">
      <xdr:nvSpPr>
        <xdr:cNvPr id="543" name="楕円 542"/>
        <xdr:cNvSpPr/>
      </xdr:nvSpPr>
      <xdr:spPr>
        <a:xfrm>
          <a:off x="15430500" y="66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47496</xdr:rowOff>
    </xdr:from>
    <xdr:ext cx="469744" cy="259045"/>
    <xdr:sp macro="" textlink="">
      <xdr:nvSpPr>
        <xdr:cNvPr id="544" name="テキスト ボックス 543"/>
        <xdr:cNvSpPr txBox="1"/>
      </xdr:nvSpPr>
      <xdr:spPr>
        <a:xfrm>
          <a:off x="15246428" y="673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141478</xdr:rowOff>
    </xdr:from>
    <xdr:to>
      <xdr:col>76</xdr:col>
      <xdr:colOff>165100</xdr:colOff>
      <xdr:row>39</xdr:row>
      <xdr:rowOff>71628</xdr:rowOff>
    </xdr:to>
    <xdr:sp macro="" textlink="">
      <xdr:nvSpPr>
        <xdr:cNvPr id="545" name="楕円 544"/>
        <xdr:cNvSpPr/>
      </xdr:nvSpPr>
      <xdr:spPr>
        <a:xfrm>
          <a:off x="14541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62755</xdr:rowOff>
    </xdr:from>
    <xdr:ext cx="469744" cy="259045"/>
    <xdr:sp macro="" textlink="">
      <xdr:nvSpPr>
        <xdr:cNvPr id="546" name="テキスト ボックス 545"/>
        <xdr:cNvSpPr txBox="1"/>
      </xdr:nvSpPr>
      <xdr:spPr>
        <a:xfrm>
          <a:off x="14357428" y="674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164738</xdr:rowOff>
    </xdr:from>
    <xdr:to>
      <xdr:col>72</xdr:col>
      <xdr:colOff>38100</xdr:colOff>
      <xdr:row>39</xdr:row>
      <xdr:rowOff>94888</xdr:rowOff>
    </xdr:to>
    <xdr:sp macro="" textlink="">
      <xdr:nvSpPr>
        <xdr:cNvPr id="547" name="楕円 546"/>
        <xdr:cNvSpPr/>
      </xdr:nvSpPr>
      <xdr:spPr>
        <a:xfrm>
          <a:off x="136525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86015</xdr:rowOff>
    </xdr:from>
    <xdr:ext cx="313932" cy="259045"/>
    <xdr:sp macro="" textlink="">
      <xdr:nvSpPr>
        <xdr:cNvPr id="548" name="テキスト ボックス 547"/>
        <xdr:cNvSpPr txBox="1"/>
      </xdr:nvSpPr>
      <xdr:spPr>
        <a:xfrm>
          <a:off x="13546333" y="6772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27046</xdr:rowOff>
    </xdr:from>
    <xdr:to>
      <xdr:col>85</xdr:col>
      <xdr:colOff>127000</xdr:colOff>
      <xdr:row>73</xdr:row>
      <xdr:rowOff>27274</xdr:rowOff>
    </xdr:to>
    <xdr:cxnSp macro="">
      <xdr:nvCxnSpPr>
        <xdr:cNvPr id="626" name="直線コネクタ 625"/>
        <xdr:cNvCxnSpPr/>
      </xdr:nvCxnSpPr>
      <xdr:spPr>
        <a:xfrm>
          <a:off x="15481300" y="1254289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168184</xdr:rowOff>
    </xdr:from>
    <xdr:to>
      <xdr:col>81</xdr:col>
      <xdr:colOff>50800</xdr:colOff>
      <xdr:row>73</xdr:row>
      <xdr:rowOff>27046</xdr:rowOff>
    </xdr:to>
    <xdr:cxnSp macro="">
      <xdr:nvCxnSpPr>
        <xdr:cNvPr id="629" name="直線コネクタ 628"/>
        <xdr:cNvCxnSpPr/>
      </xdr:nvCxnSpPr>
      <xdr:spPr>
        <a:xfrm>
          <a:off x="14592300" y="12512584"/>
          <a:ext cx="8890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75418</xdr:rowOff>
    </xdr:from>
    <xdr:to>
      <xdr:col>76</xdr:col>
      <xdr:colOff>114300</xdr:colOff>
      <xdr:row>72</xdr:row>
      <xdr:rowOff>168184</xdr:rowOff>
    </xdr:to>
    <xdr:cxnSp macro="">
      <xdr:nvCxnSpPr>
        <xdr:cNvPr id="632" name="直線コネクタ 631"/>
        <xdr:cNvCxnSpPr/>
      </xdr:nvCxnSpPr>
      <xdr:spPr>
        <a:xfrm>
          <a:off x="13703300" y="12419818"/>
          <a:ext cx="889000" cy="9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75418</xdr:rowOff>
    </xdr:from>
    <xdr:to>
      <xdr:col>71</xdr:col>
      <xdr:colOff>177800</xdr:colOff>
      <xdr:row>73</xdr:row>
      <xdr:rowOff>19090</xdr:rowOff>
    </xdr:to>
    <xdr:cxnSp macro="">
      <xdr:nvCxnSpPr>
        <xdr:cNvPr id="635" name="直線コネクタ 634"/>
        <xdr:cNvCxnSpPr/>
      </xdr:nvCxnSpPr>
      <xdr:spPr>
        <a:xfrm flipV="1">
          <a:off x="12814300" y="12419818"/>
          <a:ext cx="889000" cy="1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147924</xdr:rowOff>
    </xdr:from>
    <xdr:to>
      <xdr:col>85</xdr:col>
      <xdr:colOff>177800</xdr:colOff>
      <xdr:row>73</xdr:row>
      <xdr:rowOff>78074</xdr:rowOff>
    </xdr:to>
    <xdr:sp macro="" textlink="">
      <xdr:nvSpPr>
        <xdr:cNvPr id="645" name="楕円 644"/>
        <xdr:cNvSpPr/>
      </xdr:nvSpPr>
      <xdr:spPr>
        <a:xfrm>
          <a:off x="16268700" y="1249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170801</xdr:rowOff>
    </xdr:from>
    <xdr:ext cx="534377" cy="259045"/>
    <xdr:sp macro="" textlink="">
      <xdr:nvSpPr>
        <xdr:cNvPr id="646" name="公債費該当値テキスト"/>
        <xdr:cNvSpPr txBox="1"/>
      </xdr:nvSpPr>
      <xdr:spPr>
        <a:xfrm>
          <a:off x="16370300" y="1234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147696</xdr:rowOff>
    </xdr:from>
    <xdr:to>
      <xdr:col>81</xdr:col>
      <xdr:colOff>101600</xdr:colOff>
      <xdr:row>73</xdr:row>
      <xdr:rowOff>77846</xdr:rowOff>
    </xdr:to>
    <xdr:sp macro="" textlink="">
      <xdr:nvSpPr>
        <xdr:cNvPr id="647" name="楕円 646"/>
        <xdr:cNvSpPr/>
      </xdr:nvSpPr>
      <xdr:spPr>
        <a:xfrm>
          <a:off x="15430500" y="1249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94373</xdr:rowOff>
    </xdr:from>
    <xdr:ext cx="534377" cy="259045"/>
    <xdr:sp macro="" textlink="">
      <xdr:nvSpPr>
        <xdr:cNvPr id="648" name="テキスト ボックス 647"/>
        <xdr:cNvSpPr txBox="1"/>
      </xdr:nvSpPr>
      <xdr:spPr>
        <a:xfrm>
          <a:off x="15214111" y="122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117384</xdr:rowOff>
    </xdr:from>
    <xdr:to>
      <xdr:col>76</xdr:col>
      <xdr:colOff>165100</xdr:colOff>
      <xdr:row>73</xdr:row>
      <xdr:rowOff>47534</xdr:rowOff>
    </xdr:to>
    <xdr:sp macro="" textlink="">
      <xdr:nvSpPr>
        <xdr:cNvPr id="649" name="楕円 648"/>
        <xdr:cNvSpPr/>
      </xdr:nvSpPr>
      <xdr:spPr>
        <a:xfrm>
          <a:off x="14541500" y="1246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64061</xdr:rowOff>
    </xdr:from>
    <xdr:ext cx="534377" cy="259045"/>
    <xdr:sp macro="" textlink="">
      <xdr:nvSpPr>
        <xdr:cNvPr id="650" name="テキスト ボックス 649"/>
        <xdr:cNvSpPr txBox="1"/>
      </xdr:nvSpPr>
      <xdr:spPr>
        <a:xfrm>
          <a:off x="14325111" y="1223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24618</xdr:rowOff>
    </xdr:from>
    <xdr:to>
      <xdr:col>72</xdr:col>
      <xdr:colOff>38100</xdr:colOff>
      <xdr:row>72</xdr:row>
      <xdr:rowOff>126218</xdr:rowOff>
    </xdr:to>
    <xdr:sp macro="" textlink="">
      <xdr:nvSpPr>
        <xdr:cNvPr id="651" name="楕円 650"/>
        <xdr:cNvSpPr/>
      </xdr:nvSpPr>
      <xdr:spPr>
        <a:xfrm>
          <a:off x="13652500" y="123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142745</xdr:rowOff>
    </xdr:from>
    <xdr:ext cx="534377" cy="259045"/>
    <xdr:sp macro="" textlink="">
      <xdr:nvSpPr>
        <xdr:cNvPr id="652" name="テキスト ボックス 651"/>
        <xdr:cNvSpPr txBox="1"/>
      </xdr:nvSpPr>
      <xdr:spPr>
        <a:xfrm>
          <a:off x="13436111" y="121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139740</xdr:rowOff>
    </xdr:from>
    <xdr:to>
      <xdr:col>67</xdr:col>
      <xdr:colOff>101600</xdr:colOff>
      <xdr:row>73</xdr:row>
      <xdr:rowOff>69890</xdr:rowOff>
    </xdr:to>
    <xdr:sp macro="" textlink="">
      <xdr:nvSpPr>
        <xdr:cNvPr id="653" name="楕円 652"/>
        <xdr:cNvSpPr/>
      </xdr:nvSpPr>
      <xdr:spPr>
        <a:xfrm>
          <a:off x="12763500" y="124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86417</xdr:rowOff>
    </xdr:from>
    <xdr:ext cx="534377" cy="259045"/>
    <xdr:sp macro="" textlink="">
      <xdr:nvSpPr>
        <xdr:cNvPr id="654" name="テキスト ボックス 653"/>
        <xdr:cNvSpPr txBox="1"/>
      </xdr:nvSpPr>
      <xdr:spPr>
        <a:xfrm>
          <a:off x="12547111" y="122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84722</xdr:rowOff>
    </xdr:from>
    <xdr:to>
      <xdr:col>85</xdr:col>
      <xdr:colOff>127000</xdr:colOff>
      <xdr:row>98</xdr:row>
      <xdr:rowOff>129451</xdr:rowOff>
    </xdr:to>
    <xdr:cxnSp macro="">
      <xdr:nvCxnSpPr>
        <xdr:cNvPr id="683" name="直線コネクタ 682"/>
        <xdr:cNvCxnSpPr/>
      </xdr:nvCxnSpPr>
      <xdr:spPr>
        <a:xfrm flipV="1">
          <a:off x="15481300" y="16886822"/>
          <a:ext cx="8382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129451</xdr:rowOff>
    </xdr:from>
    <xdr:to>
      <xdr:col>81</xdr:col>
      <xdr:colOff>50800</xdr:colOff>
      <xdr:row>98</xdr:row>
      <xdr:rowOff>140081</xdr:rowOff>
    </xdr:to>
    <xdr:cxnSp macro="">
      <xdr:nvCxnSpPr>
        <xdr:cNvPr id="686" name="直線コネクタ 685"/>
        <xdr:cNvCxnSpPr/>
      </xdr:nvCxnSpPr>
      <xdr:spPr>
        <a:xfrm flipV="1">
          <a:off x="14592300" y="1693155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133680</xdr:rowOff>
    </xdr:from>
    <xdr:to>
      <xdr:col>76</xdr:col>
      <xdr:colOff>114300</xdr:colOff>
      <xdr:row>98</xdr:row>
      <xdr:rowOff>140081</xdr:rowOff>
    </xdr:to>
    <xdr:cxnSp macro="">
      <xdr:nvCxnSpPr>
        <xdr:cNvPr id="689" name="直線コネクタ 688"/>
        <xdr:cNvCxnSpPr/>
      </xdr:nvCxnSpPr>
      <xdr:spPr>
        <a:xfrm>
          <a:off x="13703300" y="1693578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114782</xdr:rowOff>
    </xdr:from>
    <xdr:to>
      <xdr:col>71</xdr:col>
      <xdr:colOff>177800</xdr:colOff>
      <xdr:row>98</xdr:row>
      <xdr:rowOff>133680</xdr:rowOff>
    </xdr:to>
    <xdr:cxnSp macro="">
      <xdr:nvCxnSpPr>
        <xdr:cNvPr id="692" name="直線コネクタ 691"/>
        <xdr:cNvCxnSpPr/>
      </xdr:nvCxnSpPr>
      <xdr:spPr>
        <a:xfrm>
          <a:off x="12814300" y="16402532"/>
          <a:ext cx="889000" cy="5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33922</xdr:rowOff>
    </xdr:from>
    <xdr:to>
      <xdr:col>85</xdr:col>
      <xdr:colOff>177800</xdr:colOff>
      <xdr:row>98</xdr:row>
      <xdr:rowOff>135522</xdr:rowOff>
    </xdr:to>
    <xdr:sp macro="" textlink="">
      <xdr:nvSpPr>
        <xdr:cNvPr id="702" name="楕円 701"/>
        <xdr:cNvSpPr/>
      </xdr:nvSpPr>
      <xdr:spPr>
        <a:xfrm>
          <a:off x="16268700" y="168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120299</xdr:rowOff>
    </xdr:from>
    <xdr:ext cx="469744" cy="259045"/>
    <xdr:sp macro="" textlink="">
      <xdr:nvSpPr>
        <xdr:cNvPr id="703" name="積立金該当値テキスト"/>
        <xdr:cNvSpPr txBox="1"/>
      </xdr:nvSpPr>
      <xdr:spPr>
        <a:xfrm>
          <a:off x="16370300" y="1675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78651</xdr:rowOff>
    </xdr:from>
    <xdr:to>
      <xdr:col>81</xdr:col>
      <xdr:colOff>101600</xdr:colOff>
      <xdr:row>99</xdr:row>
      <xdr:rowOff>8801</xdr:rowOff>
    </xdr:to>
    <xdr:sp macro="" textlink="">
      <xdr:nvSpPr>
        <xdr:cNvPr id="704" name="楕円 703"/>
        <xdr:cNvSpPr/>
      </xdr:nvSpPr>
      <xdr:spPr>
        <a:xfrm>
          <a:off x="15430500" y="1688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171378</xdr:rowOff>
    </xdr:from>
    <xdr:ext cx="469744" cy="259045"/>
    <xdr:sp macro="" textlink="">
      <xdr:nvSpPr>
        <xdr:cNvPr id="705" name="テキスト ボックス 704"/>
        <xdr:cNvSpPr txBox="1"/>
      </xdr:nvSpPr>
      <xdr:spPr>
        <a:xfrm>
          <a:off x="15246428" y="1697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89281</xdr:rowOff>
    </xdr:from>
    <xdr:to>
      <xdr:col>76</xdr:col>
      <xdr:colOff>165100</xdr:colOff>
      <xdr:row>99</xdr:row>
      <xdr:rowOff>19431</xdr:rowOff>
    </xdr:to>
    <xdr:sp macro="" textlink="">
      <xdr:nvSpPr>
        <xdr:cNvPr id="706" name="楕円 705"/>
        <xdr:cNvSpPr/>
      </xdr:nvSpPr>
      <xdr:spPr>
        <a:xfrm>
          <a:off x="14541500" y="168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10558</xdr:rowOff>
    </xdr:from>
    <xdr:ext cx="469744" cy="259045"/>
    <xdr:sp macro="" textlink="">
      <xdr:nvSpPr>
        <xdr:cNvPr id="707" name="テキスト ボックス 706"/>
        <xdr:cNvSpPr txBox="1"/>
      </xdr:nvSpPr>
      <xdr:spPr>
        <a:xfrm>
          <a:off x="14357428" y="1698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82880</xdr:rowOff>
    </xdr:from>
    <xdr:to>
      <xdr:col>72</xdr:col>
      <xdr:colOff>38100</xdr:colOff>
      <xdr:row>99</xdr:row>
      <xdr:rowOff>13030</xdr:rowOff>
    </xdr:to>
    <xdr:sp macro="" textlink="">
      <xdr:nvSpPr>
        <xdr:cNvPr id="708" name="楕円 707"/>
        <xdr:cNvSpPr/>
      </xdr:nvSpPr>
      <xdr:spPr>
        <a:xfrm>
          <a:off x="13652500" y="1688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4157</xdr:rowOff>
    </xdr:from>
    <xdr:ext cx="469744" cy="259045"/>
    <xdr:sp macro="" textlink="">
      <xdr:nvSpPr>
        <xdr:cNvPr id="709" name="テキスト ボックス 708"/>
        <xdr:cNvSpPr txBox="1"/>
      </xdr:nvSpPr>
      <xdr:spPr>
        <a:xfrm>
          <a:off x="13468428" y="169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63982</xdr:rowOff>
    </xdr:from>
    <xdr:to>
      <xdr:col>67</xdr:col>
      <xdr:colOff>101600</xdr:colOff>
      <xdr:row>95</xdr:row>
      <xdr:rowOff>165582</xdr:rowOff>
    </xdr:to>
    <xdr:sp macro="" textlink="">
      <xdr:nvSpPr>
        <xdr:cNvPr id="710" name="楕円 709"/>
        <xdr:cNvSpPr/>
      </xdr:nvSpPr>
      <xdr:spPr>
        <a:xfrm>
          <a:off x="12763500" y="163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10659</xdr:rowOff>
    </xdr:from>
    <xdr:ext cx="534377" cy="259045"/>
    <xdr:sp macro="" textlink="">
      <xdr:nvSpPr>
        <xdr:cNvPr id="711" name="テキスト ボックス 710"/>
        <xdr:cNvSpPr txBox="1"/>
      </xdr:nvSpPr>
      <xdr:spPr>
        <a:xfrm>
          <a:off x="12547111" y="161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127127</xdr:rowOff>
    </xdr:from>
    <xdr:to>
      <xdr:col>116</xdr:col>
      <xdr:colOff>63500</xdr:colOff>
      <xdr:row>38</xdr:row>
      <xdr:rowOff>167949</xdr:rowOff>
    </xdr:to>
    <xdr:cxnSp macro="">
      <xdr:nvCxnSpPr>
        <xdr:cNvPr id="742" name="直線コネクタ 741"/>
        <xdr:cNvCxnSpPr/>
      </xdr:nvCxnSpPr>
      <xdr:spPr>
        <a:xfrm>
          <a:off x="21323300" y="66422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123372</xdr:rowOff>
    </xdr:from>
    <xdr:to>
      <xdr:col>111</xdr:col>
      <xdr:colOff>177800</xdr:colOff>
      <xdr:row>38</xdr:row>
      <xdr:rowOff>127127</xdr:rowOff>
    </xdr:to>
    <xdr:cxnSp macro="">
      <xdr:nvCxnSpPr>
        <xdr:cNvPr id="745" name="直線コネクタ 744"/>
        <xdr:cNvCxnSpPr/>
      </xdr:nvCxnSpPr>
      <xdr:spPr>
        <a:xfrm>
          <a:off x="20434300" y="6467022"/>
          <a:ext cx="889000" cy="1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123372</xdr:rowOff>
    </xdr:from>
    <xdr:to>
      <xdr:col>107</xdr:col>
      <xdr:colOff>50800</xdr:colOff>
      <xdr:row>38</xdr:row>
      <xdr:rowOff>124678</xdr:rowOff>
    </xdr:to>
    <xdr:cxnSp macro="">
      <xdr:nvCxnSpPr>
        <xdr:cNvPr id="748" name="直線コネクタ 747"/>
        <xdr:cNvCxnSpPr/>
      </xdr:nvCxnSpPr>
      <xdr:spPr>
        <a:xfrm flipV="1">
          <a:off x="19545300" y="6467022"/>
          <a:ext cx="8890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124678</xdr:rowOff>
    </xdr:from>
    <xdr:to>
      <xdr:col>102</xdr:col>
      <xdr:colOff>114300</xdr:colOff>
      <xdr:row>38</xdr:row>
      <xdr:rowOff>133005</xdr:rowOff>
    </xdr:to>
    <xdr:cxnSp macro="">
      <xdr:nvCxnSpPr>
        <xdr:cNvPr id="751" name="直線コネクタ 750"/>
        <xdr:cNvCxnSpPr/>
      </xdr:nvCxnSpPr>
      <xdr:spPr>
        <a:xfrm flipV="1">
          <a:off x="18656300" y="6639778"/>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117149</xdr:rowOff>
    </xdr:from>
    <xdr:to>
      <xdr:col>116</xdr:col>
      <xdr:colOff>114300</xdr:colOff>
      <xdr:row>39</xdr:row>
      <xdr:rowOff>47299</xdr:rowOff>
    </xdr:to>
    <xdr:sp macro="" textlink="">
      <xdr:nvSpPr>
        <xdr:cNvPr id="761" name="楕円 760"/>
        <xdr:cNvSpPr/>
      </xdr:nvSpPr>
      <xdr:spPr>
        <a:xfrm>
          <a:off x="22110700" y="66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32076</xdr:rowOff>
    </xdr:from>
    <xdr:ext cx="378565" cy="259045"/>
    <xdr:sp macro="" textlink="">
      <xdr:nvSpPr>
        <xdr:cNvPr id="762" name="投資及び出資金該当値テキスト"/>
        <xdr:cNvSpPr txBox="1"/>
      </xdr:nvSpPr>
      <xdr:spPr>
        <a:xfrm>
          <a:off x="22212300" y="6547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76327</xdr:rowOff>
    </xdr:from>
    <xdr:to>
      <xdr:col>112</xdr:col>
      <xdr:colOff>38100</xdr:colOff>
      <xdr:row>39</xdr:row>
      <xdr:rowOff>6477</xdr:rowOff>
    </xdr:to>
    <xdr:sp macro="" textlink="">
      <xdr:nvSpPr>
        <xdr:cNvPr id="763" name="楕円 762"/>
        <xdr:cNvSpPr/>
      </xdr:nvSpPr>
      <xdr:spPr>
        <a:xfrm>
          <a:off x="21272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169054</xdr:rowOff>
    </xdr:from>
    <xdr:ext cx="378565" cy="259045"/>
    <xdr:sp macro="" textlink="">
      <xdr:nvSpPr>
        <xdr:cNvPr id="764" name="テキスト ボックス 763"/>
        <xdr:cNvSpPr txBox="1"/>
      </xdr:nvSpPr>
      <xdr:spPr>
        <a:xfrm>
          <a:off x="21134017" y="668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72572</xdr:rowOff>
    </xdr:from>
    <xdr:to>
      <xdr:col>107</xdr:col>
      <xdr:colOff>101600</xdr:colOff>
      <xdr:row>38</xdr:row>
      <xdr:rowOff>2722</xdr:rowOff>
    </xdr:to>
    <xdr:sp macro="" textlink="">
      <xdr:nvSpPr>
        <xdr:cNvPr id="765" name="楕円 764"/>
        <xdr:cNvSpPr/>
      </xdr:nvSpPr>
      <xdr:spPr>
        <a:xfrm>
          <a:off x="20383500" y="6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165299</xdr:rowOff>
    </xdr:from>
    <xdr:ext cx="469744" cy="259045"/>
    <xdr:sp macro="" textlink="">
      <xdr:nvSpPr>
        <xdr:cNvPr id="766" name="テキスト ボックス 765"/>
        <xdr:cNvSpPr txBox="1"/>
      </xdr:nvSpPr>
      <xdr:spPr>
        <a:xfrm>
          <a:off x="20199428" y="650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73878</xdr:rowOff>
    </xdr:from>
    <xdr:to>
      <xdr:col>102</xdr:col>
      <xdr:colOff>165100</xdr:colOff>
      <xdr:row>39</xdr:row>
      <xdr:rowOff>4028</xdr:rowOff>
    </xdr:to>
    <xdr:sp macro="" textlink="">
      <xdr:nvSpPr>
        <xdr:cNvPr id="767" name="楕円 766"/>
        <xdr:cNvSpPr/>
      </xdr:nvSpPr>
      <xdr:spPr>
        <a:xfrm>
          <a:off x="19494500" y="6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68" name="テキスト ボックス 767"/>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82205</xdr:rowOff>
    </xdr:from>
    <xdr:to>
      <xdr:col>98</xdr:col>
      <xdr:colOff>38100</xdr:colOff>
      <xdr:row>39</xdr:row>
      <xdr:rowOff>12355</xdr:rowOff>
    </xdr:to>
    <xdr:sp macro="" textlink="">
      <xdr:nvSpPr>
        <xdr:cNvPr id="769" name="楕円 768"/>
        <xdr:cNvSpPr/>
      </xdr:nvSpPr>
      <xdr:spPr>
        <a:xfrm>
          <a:off x="18605500" y="65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3482</xdr:rowOff>
    </xdr:from>
    <xdr:ext cx="378565" cy="259045"/>
    <xdr:sp macro="" textlink="">
      <xdr:nvSpPr>
        <xdr:cNvPr id="770" name="テキスト ボックス 769"/>
        <xdr:cNvSpPr txBox="1"/>
      </xdr:nvSpPr>
      <xdr:spPr>
        <a:xfrm>
          <a:off x="18467017" y="669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58253</xdr:rowOff>
    </xdr:from>
    <xdr:to>
      <xdr:col>116</xdr:col>
      <xdr:colOff>63500</xdr:colOff>
      <xdr:row>59</xdr:row>
      <xdr:rowOff>63397</xdr:rowOff>
    </xdr:to>
    <xdr:cxnSp macro="">
      <xdr:nvCxnSpPr>
        <xdr:cNvPr id="801" name="直線コネクタ 800"/>
        <xdr:cNvCxnSpPr/>
      </xdr:nvCxnSpPr>
      <xdr:spPr>
        <a:xfrm>
          <a:off x="21323300" y="10173803"/>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55151</xdr:rowOff>
    </xdr:from>
    <xdr:to>
      <xdr:col>111</xdr:col>
      <xdr:colOff>177800</xdr:colOff>
      <xdr:row>59</xdr:row>
      <xdr:rowOff>58253</xdr:rowOff>
    </xdr:to>
    <xdr:cxnSp macro="">
      <xdr:nvCxnSpPr>
        <xdr:cNvPr id="804" name="直線コネクタ 803"/>
        <xdr:cNvCxnSpPr/>
      </xdr:nvCxnSpPr>
      <xdr:spPr>
        <a:xfrm>
          <a:off x="20434300" y="10170701"/>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55151</xdr:rowOff>
    </xdr:from>
    <xdr:to>
      <xdr:col>107</xdr:col>
      <xdr:colOff>50800</xdr:colOff>
      <xdr:row>59</xdr:row>
      <xdr:rowOff>55510</xdr:rowOff>
    </xdr:to>
    <xdr:cxnSp macro="">
      <xdr:nvCxnSpPr>
        <xdr:cNvPr id="807" name="直線コネクタ 806"/>
        <xdr:cNvCxnSpPr/>
      </xdr:nvCxnSpPr>
      <xdr:spPr>
        <a:xfrm flipV="1">
          <a:off x="19545300" y="10170701"/>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54285</xdr:rowOff>
    </xdr:from>
    <xdr:to>
      <xdr:col>102</xdr:col>
      <xdr:colOff>114300</xdr:colOff>
      <xdr:row>59</xdr:row>
      <xdr:rowOff>55510</xdr:rowOff>
    </xdr:to>
    <xdr:cxnSp macro="">
      <xdr:nvCxnSpPr>
        <xdr:cNvPr id="810" name="直線コネクタ 809"/>
        <xdr:cNvCxnSpPr/>
      </xdr:nvCxnSpPr>
      <xdr:spPr>
        <a:xfrm>
          <a:off x="18656300" y="10169835"/>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12597</xdr:rowOff>
    </xdr:from>
    <xdr:to>
      <xdr:col>116</xdr:col>
      <xdr:colOff>114300</xdr:colOff>
      <xdr:row>59</xdr:row>
      <xdr:rowOff>114197</xdr:rowOff>
    </xdr:to>
    <xdr:sp macro="" textlink="">
      <xdr:nvSpPr>
        <xdr:cNvPr id="820" name="楕円 819"/>
        <xdr:cNvSpPr/>
      </xdr:nvSpPr>
      <xdr:spPr>
        <a:xfrm>
          <a:off x="22110700" y="101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98974</xdr:rowOff>
    </xdr:from>
    <xdr:ext cx="469744" cy="259045"/>
    <xdr:sp macro="" textlink="">
      <xdr:nvSpPr>
        <xdr:cNvPr id="821" name="貸付金該当値テキスト"/>
        <xdr:cNvSpPr txBox="1"/>
      </xdr:nvSpPr>
      <xdr:spPr>
        <a:xfrm>
          <a:off x="22212300" y="1004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7453</xdr:rowOff>
    </xdr:from>
    <xdr:to>
      <xdr:col>112</xdr:col>
      <xdr:colOff>38100</xdr:colOff>
      <xdr:row>59</xdr:row>
      <xdr:rowOff>109053</xdr:rowOff>
    </xdr:to>
    <xdr:sp macro="" textlink="">
      <xdr:nvSpPr>
        <xdr:cNvPr id="822" name="楕円 821"/>
        <xdr:cNvSpPr/>
      </xdr:nvSpPr>
      <xdr:spPr>
        <a:xfrm>
          <a:off x="21272500" y="1012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100180</xdr:rowOff>
    </xdr:from>
    <xdr:ext cx="469744" cy="259045"/>
    <xdr:sp macro="" textlink="">
      <xdr:nvSpPr>
        <xdr:cNvPr id="823" name="テキスト ボックス 822"/>
        <xdr:cNvSpPr txBox="1"/>
      </xdr:nvSpPr>
      <xdr:spPr>
        <a:xfrm>
          <a:off x="21088428" y="1021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4351</xdr:rowOff>
    </xdr:from>
    <xdr:to>
      <xdr:col>107</xdr:col>
      <xdr:colOff>101600</xdr:colOff>
      <xdr:row>59</xdr:row>
      <xdr:rowOff>105951</xdr:rowOff>
    </xdr:to>
    <xdr:sp macro="" textlink="">
      <xdr:nvSpPr>
        <xdr:cNvPr id="824" name="楕円 823"/>
        <xdr:cNvSpPr/>
      </xdr:nvSpPr>
      <xdr:spPr>
        <a:xfrm>
          <a:off x="20383500" y="101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97078</xdr:rowOff>
    </xdr:from>
    <xdr:ext cx="469744" cy="259045"/>
    <xdr:sp macro="" textlink="">
      <xdr:nvSpPr>
        <xdr:cNvPr id="825" name="テキスト ボックス 824"/>
        <xdr:cNvSpPr txBox="1"/>
      </xdr:nvSpPr>
      <xdr:spPr>
        <a:xfrm>
          <a:off x="20199428" y="102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4710</xdr:rowOff>
    </xdr:from>
    <xdr:to>
      <xdr:col>102</xdr:col>
      <xdr:colOff>165100</xdr:colOff>
      <xdr:row>59</xdr:row>
      <xdr:rowOff>106310</xdr:rowOff>
    </xdr:to>
    <xdr:sp macro="" textlink="">
      <xdr:nvSpPr>
        <xdr:cNvPr id="826" name="楕円 825"/>
        <xdr:cNvSpPr/>
      </xdr:nvSpPr>
      <xdr:spPr>
        <a:xfrm>
          <a:off x="19494500" y="101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97437</xdr:rowOff>
    </xdr:from>
    <xdr:ext cx="469744" cy="259045"/>
    <xdr:sp macro="" textlink="">
      <xdr:nvSpPr>
        <xdr:cNvPr id="827" name="テキスト ボックス 826"/>
        <xdr:cNvSpPr txBox="1"/>
      </xdr:nvSpPr>
      <xdr:spPr>
        <a:xfrm>
          <a:off x="19310428" y="102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3485</xdr:rowOff>
    </xdr:from>
    <xdr:to>
      <xdr:col>98</xdr:col>
      <xdr:colOff>38100</xdr:colOff>
      <xdr:row>59</xdr:row>
      <xdr:rowOff>105085</xdr:rowOff>
    </xdr:to>
    <xdr:sp macro="" textlink="">
      <xdr:nvSpPr>
        <xdr:cNvPr id="828" name="楕円 827"/>
        <xdr:cNvSpPr/>
      </xdr:nvSpPr>
      <xdr:spPr>
        <a:xfrm>
          <a:off x="18605500" y="101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96212</xdr:rowOff>
    </xdr:from>
    <xdr:ext cx="469744" cy="259045"/>
    <xdr:sp macro="" textlink="">
      <xdr:nvSpPr>
        <xdr:cNvPr id="829" name="テキスト ボックス 828"/>
        <xdr:cNvSpPr txBox="1"/>
      </xdr:nvSpPr>
      <xdr:spPr>
        <a:xfrm>
          <a:off x="18421428" y="1021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34348</xdr:rowOff>
    </xdr:from>
    <xdr:to>
      <xdr:col>116</xdr:col>
      <xdr:colOff>62864</xdr:colOff>
      <xdr:row>79</xdr:row>
      <xdr:rowOff>28209</xdr:rowOff>
    </xdr:to>
    <xdr:cxnSp macro="">
      <xdr:nvCxnSpPr>
        <xdr:cNvPr id="856" name="直線コネクタ 855"/>
        <xdr:cNvCxnSpPr/>
      </xdr:nvCxnSpPr>
      <xdr:spPr>
        <a:xfrm flipV="1">
          <a:off x="22159595" y="12550198"/>
          <a:ext cx="1269" cy="102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32036</xdr:rowOff>
    </xdr:from>
    <xdr:ext cx="534377" cy="259045"/>
    <xdr:sp macro="" textlink="">
      <xdr:nvSpPr>
        <xdr:cNvPr id="857" name="繰出金最小値テキスト"/>
        <xdr:cNvSpPr txBox="1"/>
      </xdr:nvSpPr>
      <xdr:spPr>
        <a:xfrm>
          <a:off x="22212300" y="135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28209</xdr:rowOff>
    </xdr:from>
    <xdr:to>
      <xdr:col>116</xdr:col>
      <xdr:colOff>152400</xdr:colOff>
      <xdr:row>79</xdr:row>
      <xdr:rowOff>28209</xdr:rowOff>
    </xdr:to>
    <xdr:cxnSp macro="">
      <xdr:nvCxnSpPr>
        <xdr:cNvPr id="858" name="直線コネクタ 857"/>
        <xdr:cNvCxnSpPr/>
      </xdr:nvCxnSpPr>
      <xdr:spPr>
        <a:xfrm>
          <a:off x="22072600" y="135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152475</xdr:rowOff>
    </xdr:from>
    <xdr:ext cx="534377" cy="259045"/>
    <xdr:sp macro="" textlink="">
      <xdr:nvSpPr>
        <xdr:cNvPr id="859" name="繰出金最大値テキスト"/>
        <xdr:cNvSpPr txBox="1"/>
      </xdr:nvSpPr>
      <xdr:spPr>
        <a:xfrm>
          <a:off x="22212300" y="123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34348</xdr:rowOff>
    </xdr:from>
    <xdr:to>
      <xdr:col>116</xdr:col>
      <xdr:colOff>152400</xdr:colOff>
      <xdr:row>73</xdr:row>
      <xdr:rowOff>34348</xdr:rowOff>
    </xdr:to>
    <xdr:cxnSp macro="">
      <xdr:nvCxnSpPr>
        <xdr:cNvPr id="860" name="直線コネクタ 859"/>
        <xdr:cNvCxnSpPr/>
      </xdr:nvCxnSpPr>
      <xdr:spPr>
        <a:xfrm>
          <a:off x="22072600" y="1255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28078</xdr:rowOff>
    </xdr:from>
    <xdr:to>
      <xdr:col>116</xdr:col>
      <xdr:colOff>63500</xdr:colOff>
      <xdr:row>75</xdr:row>
      <xdr:rowOff>74320</xdr:rowOff>
    </xdr:to>
    <xdr:cxnSp macro="">
      <xdr:nvCxnSpPr>
        <xdr:cNvPr id="861" name="直線コネクタ 860"/>
        <xdr:cNvCxnSpPr/>
      </xdr:nvCxnSpPr>
      <xdr:spPr>
        <a:xfrm flipV="1">
          <a:off x="21323300" y="12886828"/>
          <a:ext cx="8382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13181</xdr:rowOff>
    </xdr:from>
    <xdr:ext cx="534377" cy="259045"/>
    <xdr:sp macro="" textlink="">
      <xdr:nvSpPr>
        <xdr:cNvPr id="862" name="繰出金平均値テキスト"/>
        <xdr:cNvSpPr txBox="1"/>
      </xdr:nvSpPr>
      <xdr:spPr>
        <a:xfrm>
          <a:off x="22212300" y="13043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34754</xdr:rowOff>
    </xdr:from>
    <xdr:to>
      <xdr:col>116</xdr:col>
      <xdr:colOff>114300</xdr:colOff>
      <xdr:row>76</xdr:row>
      <xdr:rowOff>136354</xdr:rowOff>
    </xdr:to>
    <xdr:sp macro="" textlink="">
      <xdr:nvSpPr>
        <xdr:cNvPr id="863" name="フローチャート: 判断 862"/>
        <xdr:cNvSpPr/>
      </xdr:nvSpPr>
      <xdr:spPr>
        <a:xfrm>
          <a:off x="22110700" y="1306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9104</xdr:rowOff>
    </xdr:from>
    <xdr:to>
      <xdr:col>111</xdr:col>
      <xdr:colOff>177800</xdr:colOff>
      <xdr:row>75</xdr:row>
      <xdr:rowOff>74320</xdr:rowOff>
    </xdr:to>
    <xdr:cxnSp macro="">
      <xdr:nvCxnSpPr>
        <xdr:cNvPr id="864" name="直線コネクタ 863"/>
        <xdr:cNvCxnSpPr/>
      </xdr:nvCxnSpPr>
      <xdr:spPr>
        <a:xfrm>
          <a:off x="20434300" y="12867854"/>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39229</xdr:rowOff>
    </xdr:from>
    <xdr:to>
      <xdr:col>112</xdr:col>
      <xdr:colOff>38100</xdr:colOff>
      <xdr:row>76</xdr:row>
      <xdr:rowOff>140829</xdr:rowOff>
    </xdr:to>
    <xdr:sp macro="" textlink="">
      <xdr:nvSpPr>
        <xdr:cNvPr id="865" name="フローチャート: 判断 864"/>
        <xdr:cNvSpPr/>
      </xdr:nvSpPr>
      <xdr:spPr>
        <a:xfrm>
          <a:off x="21272500" y="1306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131956</xdr:rowOff>
    </xdr:from>
    <xdr:ext cx="534377" cy="259045"/>
    <xdr:sp macro="" textlink="">
      <xdr:nvSpPr>
        <xdr:cNvPr id="866" name="テキスト ボックス 865"/>
        <xdr:cNvSpPr txBox="1"/>
      </xdr:nvSpPr>
      <xdr:spPr>
        <a:xfrm>
          <a:off x="21056111" y="131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23571</xdr:rowOff>
    </xdr:from>
    <xdr:to>
      <xdr:col>107</xdr:col>
      <xdr:colOff>50800</xdr:colOff>
      <xdr:row>75</xdr:row>
      <xdr:rowOff>9104</xdr:rowOff>
    </xdr:to>
    <xdr:cxnSp macro="">
      <xdr:nvCxnSpPr>
        <xdr:cNvPr id="867" name="直線コネクタ 866"/>
        <xdr:cNvCxnSpPr/>
      </xdr:nvCxnSpPr>
      <xdr:spPr>
        <a:xfrm>
          <a:off x="19545300" y="12196521"/>
          <a:ext cx="889000" cy="67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51377</xdr:rowOff>
    </xdr:from>
    <xdr:to>
      <xdr:col>107</xdr:col>
      <xdr:colOff>101600</xdr:colOff>
      <xdr:row>76</xdr:row>
      <xdr:rowOff>152977</xdr:rowOff>
    </xdr:to>
    <xdr:sp macro="" textlink="">
      <xdr:nvSpPr>
        <xdr:cNvPr id="868" name="フローチャート: 判断 867"/>
        <xdr:cNvSpPr/>
      </xdr:nvSpPr>
      <xdr:spPr>
        <a:xfrm>
          <a:off x="20383500" y="1308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144104</xdr:rowOff>
    </xdr:from>
    <xdr:ext cx="534377" cy="259045"/>
    <xdr:sp macro="" textlink="">
      <xdr:nvSpPr>
        <xdr:cNvPr id="869" name="テキスト ボックス 868"/>
        <xdr:cNvSpPr txBox="1"/>
      </xdr:nvSpPr>
      <xdr:spPr>
        <a:xfrm>
          <a:off x="20167111" y="131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23571</xdr:rowOff>
    </xdr:from>
    <xdr:to>
      <xdr:col>102</xdr:col>
      <xdr:colOff>114300</xdr:colOff>
      <xdr:row>71</xdr:row>
      <xdr:rowOff>47640</xdr:rowOff>
    </xdr:to>
    <xdr:cxnSp macro="">
      <xdr:nvCxnSpPr>
        <xdr:cNvPr id="870" name="直線コネクタ 869"/>
        <xdr:cNvCxnSpPr/>
      </xdr:nvCxnSpPr>
      <xdr:spPr>
        <a:xfrm flipV="1">
          <a:off x="18656300" y="12196521"/>
          <a:ext cx="889000" cy="2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24664</xdr:rowOff>
    </xdr:from>
    <xdr:to>
      <xdr:col>102</xdr:col>
      <xdr:colOff>165100</xdr:colOff>
      <xdr:row>76</xdr:row>
      <xdr:rowOff>126264</xdr:rowOff>
    </xdr:to>
    <xdr:sp macro="" textlink="">
      <xdr:nvSpPr>
        <xdr:cNvPr id="871" name="フローチャート: 判断 870"/>
        <xdr:cNvSpPr/>
      </xdr:nvSpPr>
      <xdr:spPr>
        <a:xfrm>
          <a:off x="194945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117391</xdr:rowOff>
    </xdr:from>
    <xdr:ext cx="534377" cy="259045"/>
    <xdr:sp macro="" textlink="">
      <xdr:nvSpPr>
        <xdr:cNvPr id="872" name="テキスト ボックス 871"/>
        <xdr:cNvSpPr txBox="1"/>
      </xdr:nvSpPr>
      <xdr:spPr>
        <a:xfrm>
          <a:off x="19278111" y="131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31325</xdr:rowOff>
    </xdr:from>
    <xdr:to>
      <xdr:col>98</xdr:col>
      <xdr:colOff>38100</xdr:colOff>
      <xdr:row>76</xdr:row>
      <xdr:rowOff>132925</xdr:rowOff>
    </xdr:to>
    <xdr:sp macro="" textlink="">
      <xdr:nvSpPr>
        <xdr:cNvPr id="873" name="フローチャート: 判断 872"/>
        <xdr:cNvSpPr/>
      </xdr:nvSpPr>
      <xdr:spPr>
        <a:xfrm>
          <a:off x="18605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124052</xdr:rowOff>
    </xdr:from>
    <xdr:ext cx="534377" cy="259045"/>
    <xdr:sp macro="" textlink="">
      <xdr:nvSpPr>
        <xdr:cNvPr id="874" name="テキスト ボックス 873"/>
        <xdr:cNvSpPr txBox="1"/>
      </xdr:nvSpPr>
      <xdr:spPr>
        <a:xfrm>
          <a:off x="18389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148728</xdr:rowOff>
    </xdr:from>
    <xdr:to>
      <xdr:col>116</xdr:col>
      <xdr:colOff>114300</xdr:colOff>
      <xdr:row>75</xdr:row>
      <xdr:rowOff>78878</xdr:rowOff>
    </xdr:to>
    <xdr:sp macro="" textlink="">
      <xdr:nvSpPr>
        <xdr:cNvPr id="880" name="楕円 879"/>
        <xdr:cNvSpPr/>
      </xdr:nvSpPr>
      <xdr:spPr>
        <a:xfrm>
          <a:off x="22110700" y="128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xdr:rowOff>
    </xdr:from>
    <xdr:ext cx="534377" cy="259045"/>
    <xdr:sp macro="" textlink="">
      <xdr:nvSpPr>
        <xdr:cNvPr id="881" name="繰出金該当値テキスト"/>
        <xdr:cNvSpPr txBox="1"/>
      </xdr:nvSpPr>
      <xdr:spPr>
        <a:xfrm>
          <a:off x="22212300" y="126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23520</xdr:rowOff>
    </xdr:from>
    <xdr:to>
      <xdr:col>112</xdr:col>
      <xdr:colOff>38100</xdr:colOff>
      <xdr:row>75</xdr:row>
      <xdr:rowOff>125120</xdr:rowOff>
    </xdr:to>
    <xdr:sp macro="" textlink="">
      <xdr:nvSpPr>
        <xdr:cNvPr id="882" name="楕円 881"/>
        <xdr:cNvSpPr/>
      </xdr:nvSpPr>
      <xdr:spPr>
        <a:xfrm>
          <a:off x="21272500" y="128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141647</xdr:rowOff>
    </xdr:from>
    <xdr:ext cx="534377" cy="259045"/>
    <xdr:sp macro="" textlink="">
      <xdr:nvSpPr>
        <xdr:cNvPr id="883" name="テキスト ボックス 882"/>
        <xdr:cNvSpPr txBox="1"/>
      </xdr:nvSpPr>
      <xdr:spPr>
        <a:xfrm>
          <a:off x="21056111" y="126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129754</xdr:rowOff>
    </xdr:from>
    <xdr:to>
      <xdr:col>107</xdr:col>
      <xdr:colOff>101600</xdr:colOff>
      <xdr:row>75</xdr:row>
      <xdr:rowOff>59904</xdr:rowOff>
    </xdr:to>
    <xdr:sp macro="" textlink="">
      <xdr:nvSpPr>
        <xdr:cNvPr id="884" name="楕円 883"/>
        <xdr:cNvSpPr/>
      </xdr:nvSpPr>
      <xdr:spPr>
        <a:xfrm>
          <a:off x="20383500" y="128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76431</xdr:rowOff>
    </xdr:from>
    <xdr:ext cx="534377" cy="259045"/>
    <xdr:sp macro="" textlink="">
      <xdr:nvSpPr>
        <xdr:cNvPr id="885" name="テキスト ボックス 884"/>
        <xdr:cNvSpPr txBox="1"/>
      </xdr:nvSpPr>
      <xdr:spPr>
        <a:xfrm>
          <a:off x="20167111" y="1259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144221</xdr:rowOff>
    </xdr:from>
    <xdr:to>
      <xdr:col>102</xdr:col>
      <xdr:colOff>165100</xdr:colOff>
      <xdr:row>71</xdr:row>
      <xdr:rowOff>74371</xdr:rowOff>
    </xdr:to>
    <xdr:sp macro="" textlink="">
      <xdr:nvSpPr>
        <xdr:cNvPr id="886" name="楕円 885"/>
        <xdr:cNvSpPr/>
      </xdr:nvSpPr>
      <xdr:spPr>
        <a:xfrm>
          <a:off x="19494500" y="121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90898</xdr:rowOff>
    </xdr:from>
    <xdr:ext cx="534377" cy="259045"/>
    <xdr:sp macro="" textlink="">
      <xdr:nvSpPr>
        <xdr:cNvPr id="887" name="テキスト ボックス 886"/>
        <xdr:cNvSpPr txBox="1"/>
      </xdr:nvSpPr>
      <xdr:spPr>
        <a:xfrm>
          <a:off x="19278111" y="119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168290</xdr:rowOff>
    </xdr:from>
    <xdr:to>
      <xdr:col>98</xdr:col>
      <xdr:colOff>38100</xdr:colOff>
      <xdr:row>71</xdr:row>
      <xdr:rowOff>98440</xdr:rowOff>
    </xdr:to>
    <xdr:sp macro="" textlink="">
      <xdr:nvSpPr>
        <xdr:cNvPr id="888" name="楕円 887"/>
        <xdr:cNvSpPr/>
      </xdr:nvSpPr>
      <xdr:spPr>
        <a:xfrm>
          <a:off x="18605500" y="1216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114967</xdr:rowOff>
    </xdr:from>
    <xdr:ext cx="534377" cy="259045"/>
    <xdr:sp macro="" textlink="">
      <xdr:nvSpPr>
        <xdr:cNvPr id="889" name="テキスト ボックス 888"/>
        <xdr:cNvSpPr txBox="1"/>
      </xdr:nvSpPr>
      <xdr:spPr>
        <a:xfrm>
          <a:off x="18389111" y="119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類似団体平均と比較すると、主に人件費、公債費、繰出金において、住民一人あたりのコストが高い状況となっている。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人件費は、人口当たりの職員数が多いことが影響している。今後も、時間外勤務の削減や民間委託をさらに進め、人件費の抑制に努める。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公債費は、過去に多額の地方債を発行したこと及び近年、緊急性の高い事業に積極的に投資したことにより、類似団体平均と比較して高い状況が続いており、今後も増加する見込みである。</a:t>
          </a:r>
        </a:p>
        <a:p>
          <a:r>
            <a:rPr kumimoji="1" lang="ja-JP" altLang="en-US" sz="1300">
              <a:latin typeface="ＭＳ Ｐゴシック" panose="020B0600070205080204" pitchFamily="50" charset="-128"/>
              <a:ea typeface="ＭＳ Ｐゴシック" panose="020B0600070205080204" pitchFamily="50" charset="-128"/>
            </a:rPr>
            <a:t>繰出金は、類似団体より高齢化率が高いことにより、介護保険事業特別会計及び後期高齢者医療特別会計への繰出金が高くなっている。今後も高齢化が進展することが見込まれるため、給付の適正化、介護予防事業の推進、疾病予防の推進等により、負担額の縮減に努める。</a:t>
          </a:r>
        </a:p>
        <a:p>
          <a:r>
            <a:rPr kumimoji="1" lang="ja-JP" altLang="en-US" sz="1300">
              <a:latin typeface="ＭＳ Ｐゴシック" panose="020B0600070205080204" pitchFamily="50" charset="-128"/>
              <a:ea typeface="ＭＳ Ｐゴシック" panose="020B0600070205080204" pitchFamily="50" charset="-128"/>
            </a:rPr>
            <a:t>また、普通建設事業費は市街地再開発への補助、小中学校等のトイレ洋式化事業が減少したこと、市立認定こども園（芦原・本町）の整備が終了したことなどより、大幅な減少となり、類似団体平均を下回った。ただし、各施設の老朽化対策が喫緊の課題となっているため、公共施設総合管理計画及び各施設の個別施設計画に基づき、中長期的な視点から公共施設の更新、統廃合、長寿命化等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365,166
361,472
208.85
192,761,156
190,938,462
1,425,343
80,983,257
185,922,696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85598</xdr:rowOff>
    </xdr:from>
    <xdr:to>
      <xdr:col>24</xdr:col>
      <xdr:colOff>63500</xdr:colOff>
      <xdr:row>33</xdr:row>
      <xdr:rowOff>86360</xdr:rowOff>
    </xdr:to>
    <xdr:cxnSp macro="">
      <xdr:nvCxnSpPr>
        <xdr:cNvPr id="61" name="直線コネクタ 60"/>
        <xdr:cNvCxnSpPr/>
      </xdr:nvCxnSpPr>
      <xdr:spPr>
        <a:xfrm>
          <a:off x="3797300" y="574344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33020</xdr:rowOff>
    </xdr:from>
    <xdr:to>
      <xdr:col>19</xdr:col>
      <xdr:colOff>177800</xdr:colOff>
      <xdr:row>33</xdr:row>
      <xdr:rowOff>85598</xdr:rowOff>
    </xdr:to>
    <xdr:cxnSp macro="">
      <xdr:nvCxnSpPr>
        <xdr:cNvPr id="64" name="直線コネクタ 63"/>
        <xdr:cNvCxnSpPr/>
      </xdr:nvCxnSpPr>
      <xdr:spPr>
        <a:xfrm>
          <a:off x="2908300" y="569087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33020</xdr:rowOff>
    </xdr:from>
    <xdr:to>
      <xdr:col>15</xdr:col>
      <xdr:colOff>50800</xdr:colOff>
      <xdr:row>33</xdr:row>
      <xdr:rowOff>46736</xdr:rowOff>
    </xdr:to>
    <xdr:cxnSp macro="">
      <xdr:nvCxnSpPr>
        <xdr:cNvPr id="67" name="直線コネクタ 66"/>
        <xdr:cNvCxnSpPr/>
      </xdr:nvCxnSpPr>
      <xdr:spPr>
        <a:xfrm flipV="1">
          <a:off x="2019300" y="569087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46736</xdr:rowOff>
    </xdr:from>
    <xdr:to>
      <xdr:col>10</xdr:col>
      <xdr:colOff>114300</xdr:colOff>
      <xdr:row>33</xdr:row>
      <xdr:rowOff>100838</xdr:rowOff>
    </xdr:to>
    <xdr:cxnSp macro="">
      <xdr:nvCxnSpPr>
        <xdr:cNvPr id="70" name="直線コネクタ 69"/>
        <xdr:cNvCxnSpPr/>
      </xdr:nvCxnSpPr>
      <xdr:spPr>
        <a:xfrm flipV="1">
          <a:off x="1130300" y="5704586"/>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35560</xdr:rowOff>
    </xdr:from>
    <xdr:to>
      <xdr:col>24</xdr:col>
      <xdr:colOff>114300</xdr:colOff>
      <xdr:row>33</xdr:row>
      <xdr:rowOff>137160</xdr:rowOff>
    </xdr:to>
    <xdr:sp macro="" textlink="">
      <xdr:nvSpPr>
        <xdr:cNvPr id="80" name="楕円 79"/>
        <xdr:cNvSpPr/>
      </xdr:nvSpPr>
      <xdr:spPr>
        <a:xfrm>
          <a:off x="45847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58437</xdr:rowOff>
    </xdr:from>
    <xdr:ext cx="469744" cy="259045"/>
    <xdr:sp macro="" textlink="">
      <xdr:nvSpPr>
        <xdr:cNvPr id="81" name="議会費該当値テキスト"/>
        <xdr:cNvSpPr txBox="1"/>
      </xdr:nvSpPr>
      <xdr:spPr>
        <a:xfrm>
          <a:off x="4686300"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34798</xdr:rowOff>
    </xdr:from>
    <xdr:to>
      <xdr:col>20</xdr:col>
      <xdr:colOff>38100</xdr:colOff>
      <xdr:row>33</xdr:row>
      <xdr:rowOff>136398</xdr:rowOff>
    </xdr:to>
    <xdr:sp macro="" textlink="">
      <xdr:nvSpPr>
        <xdr:cNvPr id="82" name="楕円 81"/>
        <xdr:cNvSpPr/>
      </xdr:nvSpPr>
      <xdr:spPr>
        <a:xfrm>
          <a:off x="3746500" y="56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152925</xdr:rowOff>
    </xdr:from>
    <xdr:ext cx="469744" cy="259045"/>
    <xdr:sp macro="" textlink="">
      <xdr:nvSpPr>
        <xdr:cNvPr id="83" name="テキスト ボックス 82"/>
        <xdr:cNvSpPr txBox="1"/>
      </xdr:nvSpPr>
      <xdr:spPr>
        <a:xfrm>
          <a:off x="3562428" y="546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153670</xdr:rowOff>
    </xdr:from>
    <xdr:to>
      <xdr:col>15</xdr:col>
      <xdr:colOff>101600</xdr:colOff>
      <xdr:row>33</xdr:row>
      <xdr:rowOff>83820</xdr:rowOff>
    </xdr:to>
    <xdr:sp macro="" textlink="">
      <xdr:nvSpPr>
        <xdr:cNvPr id="84" name="楕円 83"/>
        <xdr:cNvSpPr/>
      </xdr:nvSpPr>
      <xdr:spPr>
        <a:xfrm>
          <a:off x="2857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100347</xdr:rowOff>
    </xdr:from>
    <xdr:ext cx="469744" cy="259045"/>
    <xdr:sp macro="" textlink="">
      <xdr:nvSpPr>
        <xdr:cNvPr id="85" name="テキスト ボックス 84"/>
        <xdr:cNvSpPr txBox="1"/>
      </xdr:nvSpPr>
      <xdr:spPr>
        <a:xfrm>
          <a:off x="2673428"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167386</xdr:rowOff>
    </xdr:from>
    <xdr:to>
      <xdr:col>10</xdr:col>
      <xdr:colOff>165100</xdr:colOff>
      <xdr:row>33</xdr:row>
      <xdr:rowOff>97536</xdr:rowOff>
    </xdr:to>
    <xdr:sp macro="" textlink="">
      <xdr:nvSpPr>
        <xdr:cNvPr id="86" name="楕円 85"/>
        <xdr:cNvSpPr/>
      </xdr:nvSpPr>
      <xdr:spPr>
        <a:xfrm>
          <a:off x="1968500" y="56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114063</xdr:rowOff>
    </xdr:from>
    <xdr:ext cx="469744" cy="259045"/>
    <xdr:sp macro="" textlink="">
      <xdr:nvSpPr>
        <xdr:cNvPr id="87" name="テキスト ボックス 86"/>
        <xdr:cNvSpPr txBox="1"/>
      </xdr:nvSpPr>
      <xdr:spPr>
        <a:xfrm>
          <a:off x="1784428" y="54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50038</xdr:rowOff>
    </xdr:from>
    <xdr:to>
      <xdr:col>6</xdr:col>
      <xdr:colOff>38100</xdr:colOff>
      <xdr:row>33</xdr:row>
      <xdr:rowOff>151638</xdr:rowOff>
    </xdr:to>
    <xdr:sp macro="" textlink="">
      <xdr:nvSpPr>
        <xdr:cNvPr id="88" name="楕円 87"/>
        <xdr:cNvSpPr/>
      </xdr:nvSpPr>
      <xdr:spPr>
        <a:xfrm>
          <a:off x="10795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168165</xdr:rowOff>
    </xdr:from>
    <xdr:ext cx="469744" cy="259045"/>
    <xdr:sp macro="" textlink="">
      <xdr:nvSpPr>
        <xdr:cNvPr id="89" name="テキスト ボックス 88"/>
        <xdr:cNvSpPr txBox="1"/>
      </xdr:nvSpPr>
      <xdr:spPr>
        <a:xfrm>
          <a:off x="895428" y="548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144349</xdr:rowOff>
    </xdr:from>
    <xdr:to>
      <xdr:col>24</xdr:col>
      <xdr:colOff>63500</xdr:colOff>
      <xdr:row>59</xdr:row>
      <xdr:rowOff>50219</xdr:rowOff>
    </xdr:to>
    <xdr:cxnSp macro="">
      <xdr:nvCxnSpPr>
        <xdr:cNvPr id="121" name="直線コネクタ 120"/>
        <xdr:cNvCxnSpPr/>
      </xdr:nvCxnSpPr>
      <xdr:spPr>
        <a:xfrm flipV="1">
          <a:off x="3797300" y="9059749"/>
          <a:ext cx="838200" cy="110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50219</xdr:rowOff>
    </xdr:from>
    <xdr:to>
      <xdr:col>19</xdr:col>
      <xdr:colOff>177800</xdr:colOff>
      <xdr:row>59</xdr:row>
      <xdr:rowOff>109906</xdr:rowOff>
    </xdr:to>
    <xdr:cxnSp macro="">
      <xdr:nvCxnSpPr>
        <xdr:cNvPr id="124" name="直線コネクタ 123"/>
        <xdr:cNvCxnSpPr/>
      </xdr:nvCxnSpPr>
      <xdr:spPr>
        <a:xfrm flipV="1">
          <a:off x="2908300" y="10165769"/>
          <a:ext cx="8890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99706</xdr:rowOff>
    </xdr:from>
    <xdr:to>
      <xdr:col>15</xdr:col>
      <xdr:colOff>50800</xdr:colOff>
      <xdr:row>59</xdr:row>
      <xdr:rowOff>109906</xdr:rowOff>
    </xdr:to>
    <xdr:cxnSp macro="">
      <xdr:nvCxnSpPr>
        <xdr:cNvPr id="127" name="直線コネクタ 126"/>
        <xdr:cNvCxnSpPr/>
      </xdr:nvCxnSpPr>
      <xdr:spPr>
        <a:xfrm>
          <a:off x="2019300" y="10215256"/>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119409</xdr:rowOff>
    </xdr:from>
    <xdr:to>
      <xdr:col>10</xdr:col>
      <xdr:colOff>114300</xdr:colOff>
      <xdr:row>59</xdr:row>
      <xdr:rowOff>99706</xdr:rowOff>
    </xdr:to>
    <xdr:cxnSp macro="">
      <xdr:nvCxnSpPr>
        <xdr:cNvPr id="130" name="直線コネクタ 129"/>
        <xdr:cNvCxnSpPr/>
      </xdr:nvCxnSpPr>
      <xdr:spPr>
        <a:xfrm>
          <a:off x="1130300" y="10063509"/>
          <a:ext cx="889000" cy="15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93549</xdr:rowOff>
    </xdr:from>
    <xdr:to>
      <xdr:col>24</xdr:col>
      <xdr:colOff>114300</xdr:colOff>
      <xdr:row>53</xdr:row>
      <xdr:rowOff>23699</xdr:rowOff>
    </xdr:to>
    <xdr:sp macro="" textlink="">
      <xdr:nvSpPr>
        <xdr:cNvPr id="140" name="楕円 139"/>
        <xdr:cNvSpPr/>
      </xdr:nvSpPr>
      <xdr:spPr>
        <a:xfrm>
          <a:off x="4584700" y="90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71976</xdr:rowOff>
    </xdr:from>
    <xdr:ext cx="599010" cy="259045"/>
    <xdr:sp macro="" textlink="">
      <xdr:nvSpPr>
        <xdr:cNvPr id="141" name="総務費該当値テキスト"/>
        <xdr:cNvSpPr txBox="1"/>
      </xdr:nvSpPr>
      <xdr:spPr>
        <a:xfrm>
          <a:off x="4686300" y="898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170869</xdr:rowOff>
    </xdr:from>
    <xdr:to>
      <xdr:col>20</xdr:col>
      <xdr:colOff>38100</xdr:colOff>
      <xdr:row>59</xdr:row>
      <xdr:rowOff>101019</xdr:rowOff>
    </xdr:to>
    <xdr:sp macro="" textlink="">
      <xdr:nvSpPr>
        <xdr:cNvPr id="142" name="楕円 141"/>
        <xdr:cNvSpPr/>
      </xdr:nvSpPr>
      <xdr:spPr>
        <a:xfrm>
          <a:off x="3746500" y="101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92146</xdr:rowOff>
    </xdr:from>
    <xdr:ext cx="534377" cy="259045"/>
    <xdr:sp macro="" textlink="">
      <xdr:nvSpPr>
        <xdr:cNvPr id="143" name="テキスト ボックス 142"/>
        <xdr:cNvSpPr txBox="1"/>
      </xdr:nvSpPr>
      <xdr:spPr>
        <a:xfrm>
          <a:off x="3530111" y="1020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59106</xdr:rowOff>
    </xdr:from>
    <xdr:to>
      <xdr:col>15</xdr:col>
      <xdr:colOff>101600</xdr:colOff>
      <xdr:row>59</xdr:row>
      <xdr:rowOff>160706</xdr:rowOff>
    </xdr:to>
    <xdr:sp macro="" textlink="">
      <xdr:nvSpPr>
        <xdr:cNvPr id="144" name="楕円 143"/>
        <xdr:cNvSpPr/>
      </xdr:nvSpPr>
      <xdr:spPr>
        <a:xfrm>
          <a:off x="2857500" y="101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151833</xdr:rowOff>
    </xdr:from>
    <xdr:ext cx="534377" cy="259045"/>
    <xdr:sp macro="" textlink="">
      <xdr:nvSpPr>
        <xdr:cNvPr id="145" name="テキスト ボックス 144"/>
        <xdr:cNvSpPr txBox="1"/>
      </xdr:nvSpPr>
      <xdr:spPr>
        <a:xfrm>
          <a:off x="2641111" y="1026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48906</xdr:rowOff>
    </xdr:from>
    <xdr:to>
      <xdr:col>10</xdr:col>
      <xdr:colOff>165100</xdr:colOff>
      <xdr:row>59</xdr:row>
      <xdr:rowOff>150506</xdr:rowOff>
    </xdr:to>
    <xdr:sp macro="" textlink="">
      <xdr:nvSpPr>
        <xdr:cNvPr id="146" name="楕円 145"/>
        <xdr:cNvSpPr/>
      </xdr:nvSpPr>
      <xdr:spPr>
        <a:xfrm>
          <a:off x="1968500" y="1016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141633</xdr:rowOff>
    </xdr:from>
    <xdr:ext cx="534377" cy="259045"/>
    <xdr:sp macro="" textlink="">
      <xdr:nvSpPr>
        <xdr:cNvPr id="147" name="テキスト ボックス 146"/>
        <xdr:cNvSpPr txBox="1"/>
      </xdr:nvSpPr>
      <xdr:spPr>
        <a:xfrm>
          <a:off x="1752111" y="1025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68609</xdr:rowOff>
    </xdr:from>
    <xdr:to>
      <xdr:col>6</xdr:col>
      <xdr:colOff>38100</xdr:colOff>
      <xdr:row>58</xdr:row>
      <xdr:rowOff>170209</xdr:rowOff>
    </xdr:to>
    <xdr:sp macro="" textlink="">
      <xdr:nvSpPr>
        <xdr:cNvPr id="148" name="楕円 147"/>
        <xdr:cNvSpPr/>
      </xdr:nvSpPr>
      <xdr:spPr>
        <a:xfrm>
          <a:off x="1079500" y="100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15286</xdr:rowOff>
    </xdr:from>
    <xdr:ext cx="534377" cy="259045"/>
    <xdr:sp macro="" textlink="">
      <xdr:nvSpPr>
        <xdr:cNvPr id="149" name="テキスト ボックス 148"/>
        <xdr:cNvSpPr txBox="1"/>
      </xdr:nvSpPr>
      <xdr:spPr>
        <a:xfrm>
          <a:off x="863111" y="978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71218</xdr:rowOff>
    </xdr:from>
    <xdr:to>
      <xdr:col>24</xdr:col>
      <xdr:colOff>63500</xdr:colOff>
      <xdr:row>75</xdr:row>
      <xdr:rowOff>79807</xdr:rowOff>
    </xdr:to>
    <xdr:cxnSp macro="">
      <xdr:nvCxnSpPr>
        <xdr:cNvPr id="181" name="直線コネクタ 180"/>
        <xdr:cNvCxnSpPr/>
      </xdr:nvCxnSpPr>
      <xdr:spPr>
        <a:xfrm flipV="1">
          <a:off x="3797300" y="12929968"/>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79807</xdr:rowOff>
    </xdr:from>
    <xdr:to>
      <xdr:col>19</xdr:col>
      <xdr:colOff>177800</xdr:colOff>
      <xdr:row>75</xdr:row>
      <xdr:rowOff>155496</xdr:rowOff>
    </xdr:to>
    <xdr:cxnSp macro="">
      <xdr:nvCxnSpPr>
        <xdr:cNvPr id="184" name="直線コネクタ 183"/>
        <xdr:cNvCxnSpPr/>
      </xdr:nvCxnSpPr>
      <xdr:spPr>
        <a:xfrm flipV="1">
          <a:off x="2908300" y="12938557"/>
          <a:ext cx="889000" cy="7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144783</xdr:rowOff>
    </xdr:from>
    <xdr:to>
      <xdr:col>15</xdr:col>
      <xdr:colOff>50800</xdr:colOff>
      <xdr:row>75</xdr:row>
      <xdr:rowOff>155496</xdr:rowOff>
    </xdr:to>
    <xdr:cxnSp macro="">
      <xdr:nvCxnSpPr>
        <xdr:cNvPr id="187" name="直線コネクタ 186"/>
        <xdr:cNvCxnSpPr/>
      </xdr:nvCxnSpPr>
      <xdr:spPr>
        <a:xfrm>
          <a:off x="2019300" y="13003533"/>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144783</xdr:rowOff>
    </xdr:from>
    <xdr:to>
      <xdr:col>10</xdr:col>
      <xdr:colOff>114300</xdr:colOff>
      <xdr:row>76</xdr:row>
      <xdr:rowOff>4163</xdr:rowOff>
    </xdr:to>
    <xdr:cxnSp macro="">
      <xdr:nvCxnSpPr>
        <xdr:cNvPr id="190" name="直線コネクタ 189"/>
        <xdr:cNvCxnSpPr/>
      </xdr:nvCxnSpPr>
      <xdr:spPr>
        <a:xfrm flipV="1">
          <a:off x="1130300" y="13003533"/>
          <a:ext cx="889000" cy="3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20418</xdr:rowOff>
    </xdr:from>
    <xdr:to>
      <xdr:col>24</xdr:col>
      <xdr:colOff>114300</xdr:colOff>
      <xdr:row>75</xdr:row>
      <xdr:rowOff>122018</xdr:rowOff>
    </xdr:to>
    <xdr:sp macro="" textlink="">
      <xdr:nvSpPr>
        <xdr:cNvPr id="200" name="楕円 199"/>
        <xdr:cNvSpPr/>
      </xdr:nvSpPr>
      <xdr:spPr>
        <a:xfrm>
          <a:off x="4584700" y="128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43295</xdr:rowOff>
    </xdr:from>
    <xdr:ext cx="599010" cy="259045"/>
    <xdr:sp macro="" textlink="">
      <xdr:nvSpPr>
        <xdr:cNvPr id="201" name="民生費該当値テキスト"/>
        <xdr:cNvSpPr txBox="1"/>
      </xdr:nvSpPr>
      <xdr:spPr>
        <a:xfrm>
          <a:off x="4686300" y="1273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29007</xdr:rowOff>
    </xdr:from>
    <xdr:to>
      <xdr:col>20</xdr:col>
      <xdr:colOff>38100</xdr:colOff>
      <xdr:row>75</xdr:row>
      <xdr:rowOff>130607</xdr:rowOff>
    </xdr:to>
    <xdr:sp macro="" textlink="">
      <xdr:nvSpPr>
        <xdr:cNvPr id="202" name="楕円 201"/>
        <xdr:cNvSpPr/>
      </xdr:nvSpPr>
      <xdr:spPr>
        <a:xfrm>
          <a:off x="3746500" y="128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147134</xdr:rowOff>
    </xdr:from>
    <xdr:ext cx="599010" cy="259045"/>
    <xdr:sp macro="" textlink="">
      <xdr:nvSpPr>
        <xdr:cNvPr id="203" name="テキスト ボックス 202"/>
        <xdr:cNvSpPr txBox="1"/>
      </xdr:nvSpPr>
      <xdr:spPr>
        <a:xfrm>
          <a:off x="3497795" y="1266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104695</xdr:rowOff>
    </xdr:from>
    <xdr:to>
      <xdr:col>15</xdr:col>
      <xdr:colOff>101600</xdr:colOff>
      <xdr:row>76</xdr:row>
      <xdr:rowOff>34844</xdr:rowOff>
    </xdr:to>
    <xdr:sp macro="" textlink="">
      <xdr:nvSpPr>
        <xdr:cNvPr id="204" name="楕円 203"/>
        <xdr:cNvSpPr/>
      </xdr:nvSpPr>
      <xdr:spPr>
        <a:xfrm>
          <a:off x="2857500" y="129634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51372</xdr:rowOff>
    </xdr:from>
    <xdr:ext cx="599010" cy="259045"/>
    <xdr:sp macro="" textlink="">
      <xdr:nvSpPr>
        <xdr:cNvPr id="205" name="テキスト ボックス 204"/>
        <xdr:cNvSpPr txBox="1"/>
      </xdr:nvSpPr>
      <xdr:spPr>
        <a:xfrm>
          <a:off x="2608795" y="1273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93983</xdr:rowOff>
    </xdr:from>
    <xdr:to>
      <xdr:col>10</xdr:col>
      <xdr:colOff>165100</xdr:colOff>
      <xdr:row>76</xdr:row>
      <xdr:rowOff>24133</xdr:rowOff>
    </xdr:to>
    <xdr:sp macro="" textlink="">
      <xdr:nvSpPr>
        <xdr:cNvPr id="206" name="楕円 205"/>
        <xdr:cNvSpPr/>
      </xdr:nvSpPr>
      <xdr:spPr>
        <a:xfrm>
          <a:off x="1968500" y="1295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40660</xdr:rowOff>
    </xdr:from>
    <xdr:ext cx="599010" cy="259045"/>
    <xdr:sp macro="" textlink="">
      <xdr:nvSpPr>
        <xdr:cNvPr id="207" name="テキスト ボックス 206"/>
        <xdr:cNvSpPr txBox="1"/>
      </xdr:nvSpPr>
      <xdr:spPr>
        <a:xfrm>
          <a:off x="1719795" y="1272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124812</xdr:rowOff>
    </xdr:from>
    <xdr:to>
      <xdr:col>6</xdr:col>
      <xdr:colOff>38100</xdr:colOff>
      <xdr:row>76</xdr:row>
      <xdr:rowOff>54961</xdr:rowOff>
    </xdr:to>
    <xdr:sp macro="" textlink="">
      <xdr:nvSpPr>
        <xdr:cNvPr id="208" name="楕円 207"/>
        <xdr:cNvSpPr/>
      </xdr:nvSpPr>
      <xdr:spPr>
        <a:xfrm>
          <a:off x="1079500" y="129835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71489</xdr:rowOff>
    </xdr:from>
    <xdr:ext cx="599010" cy="259045"/>
    <xdr:sp macro="" textlink="">
      <xdr:nvSpPr>
        <xdr:cNvPr id="209" name="テキスト ボックス 208"/>
        <xdr:cNvSpPr txBox="1"/>
      </xdr:nvSpPr>
      <xdr:spPr>
        <a:xfrm>
          <a:off x="830795" y="1275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120008</xdr:rowOff>
    </xdr:from>
    <xdr:to>
      <xdr:col>24</xdr:col>
      <xdr:colOff>63500</xdr:colOff>
      <xdr:row>98</xdr:row>
      <xdr:rowOff>159914</xdr:rowOff>
    </xdr:to>
    <xdr:cxnSp macro="">
      <xdr:nvCxnSpPr>
        <xdr:cNvPr id="241" name="直線コネクタ 240"/>
        <xdr:cNvCxnSpPr/>
      </xdr:nvCxnSpPr>
      <xdr:spPr>
        <a:xfrm flipV="1">
          <a:off x="3797300" y="16922108"/>
          <a:ext cx="838200" cy="3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78761</xdr:rowOff>
    </xdr:from>
    <xdr:to>
      <xdr:col>19</xdr:col>
      <xdr:colOff>177800</xdr:colOff>
      <xdr:row>98</xdr:row>
      <xdr:rowOff>159914</xdr:rowOff>
    </xdr:to>
    <xdr:cxnSp macro="">
      <xdr:nvCxnSpPr>
        <xdr:cNvPr id="244" name="直線コネクタ 243"/>
        <xdr:cNvCxnSpPr/>
      </xdr:nvCxnSpPr>
      <xdr:spPr>
        <a:xfrm>
          <a:off x="2908300" y="16880861"/>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78761</xdr:rowOff>
    </xdr:from>
    <xdr:to>
      <xdr:col>15</xdr:col>
      <xdr:colOff>50800</xdr:colOff>
      <xdr:row>98</xdr:row>
      <xdr:rowOff>105246</xdr:rowOff>
    </xdr:to>
    <xdr:cxnSp macro="">
      <xdr:nvCxnSpPr>
        <xdr:cNvPr id="247" name="直線コネクタ 246"/>
        <xdr:cNvCxnSpPr/>
      </xdr:nvCxnSpPr>
      <xdr:spPr>
        <a:xfrm flipV="1">
          <a:off x="2019300" y="16880861"/>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16549</xdr:rowOff>
    </xdr:from>
    <xdr:to>
      <xdr:col>10</xdr:col>
      <xdr:colOff>114300</xdr:colOff>
      <xdr:row>98</xdr:row>
      <xdr:rowOff>105246</xdr:rowOff>
    </xdr:to>
    <xdr:cxnSp macro="">
      <xdr:nvCxnSpPr>
        <xdr:cNvPr id="250" name="直線コネクタ 249"/>
        <xdr:cNvCxnSpPr/>
      </xdr:nvCxnSpPr>
      <xdr:spPr>
        <a:xfrm>
          <a:off x="1130300" y="16818649"/>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69208</xdr:rowOff>
    </xdr:from>
    <xdr:to>
      <xdr:col>24</xdr:col>
      <xdr:colOff>114300</xdr:colOff>
      <xdr:row>98</xdr:row>
      <xdr:rowOff>170808</xdr:rowOff>
    </xdr:to>
    <xdr:sp macro="" textlink="">
      <xdr:nvSpPr>
        <xdr:cNvPr id="260" name="楕円 259"/>
        <xdr:cNvSpPr/>
      </xdr:nvSpPr>
      <xdr:spPr>
        <a:xfrm>
          <a:off x="4584700" y="1687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155585</xdr:rowOff>
    </xdr:from>
    <xdr:ext cx="534377" cy="259045"/>
    <xdr:sp macro="" textlink="">
      <xdr:nvSpPr>
        <xdr:cNvPr id="261" name="衛生費該当値テキスト"/>
        <xdr:cNvSpPr txBox="1"/>
      </xdr:nvSpPr>
      <xdr:spPr>
        <a:xfrm>
          <a:off x="4686300" y="167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109114</xdr:rowOff>
    </xdr:from>
    <xdr:to>
      <xdr:col>20</xdr:col>
      <xdr:colOff>38100</xdr:colOff>
      <xdr:row>99</xdr:row>
      <xdr:rowOff>39264</xdr:rowOff>
    </xdr:to>
    <xdr:sp macro="" textlink="">
      <xdr:nvSpPr>
        <xdr:cNvPr id="262" name="楕円 261"/>
        <xdr:cNvSpPr/>
      </xdr:nvSpPr>
      <xdr:spPr>
        <a:xfrm>
          <a:off x="3746500" y="169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30391</xdr:rowOff>
    </xdr:from>
    <xdr:ext cx="534377" cy="259045"/>
    <xdr:sp macro="" textlink="">
      <xdr:nvSpPr>
        <xdr:cNvPr id="263" name="テキスト ボックス 262"/>
        <xdr:cNvSpPr txBox="1"/>
      </xdr:nvSpPr>
      <xdr:spPr>
        <a:xfrm>
          <a:off x="3530111" y="170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27961</xdr:rowOff>
    </xdr:from>
    <xdr:to>
      <xdr:col>15</xdr:col>
      <xdr:colOff>101600</xdr:colOff>
      <xdr:row>98</xdr:row>
      <xdr:rowOff>129561</xdr:rowOff>
    </xdr:to>
    <xdr:sp macro="" textlink="">
      <xdr:nvSpPr>
        <xdr:cNvPr id="264" name="楕円 263"/>
        <xdr:cNvSpPr/>
      </xdr:nvSpPr>
      <xdr:spPr>
        <a:xfrm>
          <a:off x="2857500" y="168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120688</xdr:rowOff>
    </xdr:from>
    <xdr:ext cx="534377" cy="259045"/>
    <xdr:sp macro="" textlink="">
      <xdr:nvSpPr>
        <xdr:cNvPr id="265" name="テキスト ボックス 264"/>
        <xdr:cNvSpPr txBox="1"/>
      </xdr:nvSpPr>
      <xdr:spPr>
        <a:xfrm>
          <a:off x="2641111" y="1692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54446</xdr:rowOff>
    </xdr:from>
    <xdr:to>
      <xdr:col>10</xdr:col>
      <xdr:colOff>165100</xdr:colOff>
      <xdr:row>98</xdr:row>
      <xdr:rowOff>156046</xdr:rowOff>
    </xdr:to>
    <xdr:sp macro="" textlink="">
      <xdr:nvSpPr>
        <xdr:cNvPr id="266" name="楕円 265"/>
        <xdr:cNvSpPr/>
      </xdr:nvSpPr>
      <xdr:spPr>
        <a:xfrm>
          <a:off x="1968500" y="168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147173</xdr:rowOff>
    </xdr:from>
    <xdr:ext cx="534377" cy="259045"/>
    <xdr:sp macro="" textlink="">
      <xdr:nvSpPr>
        <xdr:cNvPr id="267" name="テキスト ボックス 266"/>
        <xdr:cNvSpPr txBox="1"/>
      </xdr:nvSpPr>
      <xdr:spPr>
        <a:xfrm>
          <a:off x="1752111" y="169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137199</xdr:rowOff>
    </xdr:from>
    <xdr:to>
      <xdr:col>6</xdr:col>
      <xdr:colOff>38100</xdr:colOff>
      <xdr:row>98</xdr:row>
      <xdr:rowOff>67349</xdr:rowOff>
    </xdr:to>
    <xdr:sp macro="" textlink="">
      <xdr:nvSpPr>
        <xdr:cNvPr id="268" name="楕円 267"/>
        <xdr:cNvSpPr/>
      </xdr:nvSpPr>
      <xdr:spPr>
        <a:xfrm>
          <a:off x="1079500" y="167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58476</xdr:rowOff>
    </xdr:from>
    <xdr:ext cx="534377" cy="259045"/>
    <xdr:sp macro="" textlink="">
      <xdr:nvSpPr>
        <xdr:cNvPr id="269" name="テキスト ボックス 268"/>
        <xdr:cNvSpPr txBox="1"/>
      </xdr:nvSpPr>
      <xdr:spPr>
        <a:xfrm>
          <a:off x="863111" y="168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48717</xdr:rowOff>
    </xdr:from>
    <xdr:to>
      <xdr:col>55</xdr:col>
      <xdr:colOff>0</xdr:colOff>
      <xdr:row>37</xdr:row>
      <xdr:rowOff>59233</xdr:rowOff>
    </xdr:to>
    <xdr:cxnSp macro="">
      <xdr:nvCxnSpPr>
        <xdr:cNvPr id="296" name="直線コネクタ 295"/>
        <xdr:cNvCxnSpPr/>
      </xdr:nvCxnSpPr>
      <xdr:spPr>
        <a:xfrm flipV="1">
          <a:off x="9639300" y="6392367"/>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54204</xdr:rowOff>
    </xdr:from>
    <xdr:to>
      <xdr:col>50</xdr:col>
      <xdr:colOff>114300</xdr:colOff>
      <xdr:row>37</xdr:row>
      <xdr:rowOff>59233</xdr:rowOff>
    </xdr:to>
    <xdr:cxnSp macro="">
      <xdr:nvCxnSpPr>
        <xdr:cNvPr id="299" name="直線コネクタ 298"/>
        <xdr:cNvCxnSpPr/>
      </xdr:nvCxnSpPr>
      <xdr:spPr>
        <a:xfrm>
          <a:off x="8750300" y="639785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54204</xdr:rowOff>
    </xdr:from>
    <xdr:to>
      <xdr:col>45</xdr:col>
      <xdr:colOff>177800</xdr:colOff>
      <xdr:row>37</xdr:row>
      <xdr:rowOff>62433</xdr:rowOff>
    </xdr:to>
    <xdr:cxnSp macro="">
      <xdr:nvCxnSpPr>
        <xdr:cNvPr id="302" name="直線コネクタ 301"/>
        <xdr:cNvCxnSpPr/>
      </xdr:nvCxnSpPr>
      <xdr:spPr>
        <a:xfrm flipV="1">
          <a:off x="7861300" y="639785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53289</xdr:rowOff>
    </xdr:from>
    <xdr:to>
      <xdr:col>41</xdr:col>
      <xdr:colOff>50800</xdr:colOff>
      <xdr:row>37</xdr:row>
      <xdr:rowOff>62433</xdr:rowOff>
    </xdr:to>
    <xdr:cxnSp macro="">
      <xdr:nvCxnSpPr>
        <xdr:cNvPr id="305" name="直線コネクタ 304"/>
        <xdr:cNvCxnSpPr/>
      </xdr:nvCxnSpPr>
      <xdr:spPr>
        <a:xfrm>
          <a:off x="6972300" y="639693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169367</xdr:rowOff>
    </xdr:from>
    <xdr:to>
      <xdr:col>55</xdr:col>
      <xdr:colOff>50800</xdr:colOff>
      <xdr:row>37</xdr:row>
      <xdr:rowOff>99517</xdr:rowOff>
    </xdr:to>
    <xdr:sp macro="" textlink="">
      <xdr:nvSpPr>
        <xdr:cNvPr id="315" name="楕円 314"/>
        <xdr:cNvSpPr/>
      </xdr:nvSpPr>
      <xdr:spPr>
        <a:xfrm>
          <a:off x="104267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147794</xdr:rowOff>
    </xdr:from>
    <xdr:ext cx="378565" cy="259045"/>
    <xdr:sp macro="" textlink="">
      <xdr:nvSpPr>
        <xdr:cNvPr id="316" name="労働費該当値テキスト"/>
        <xdr:cNvSpPr txBox="1"/>
      </xdr:nvSpPr>
      <xdr:spPr>
        <a:xfrm>
          <a:off x="10528300" y="63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8433</xdr:rowOff>
    </xdr:from>
    <xdr:to>
      <xdr:col>50</xdr:col>
      <xdr:colOff>165100</xdr:colOff>
      <xdr:row>37</xdr:row>
      <xdr:rowOff>110033</xdr:rowOff>
    </xdr:to>
    <xdr:sp macro="" textlink="">
      <xdr:nvSpPr>
        <xdr:cNvPr id="317" name="楕円 316"/>
        <xdr:cNvSpPr/>
      </xdr:nvSpPr>
      <xdr:spPr>
        <a:xfrm>
          <a:off x="9588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101160</xdr:rowOff>
    </xdr:from>
    <xdr:ext cx="378565" cy="259045"/>
    <xdr:sp macro="" textlink="">
      <xdr:nvSpPr>
        <xdr:cNvPr id="318" name="テキスト ボックス 317"/>
        <xdr:cNvSpPr txBox="1"/>
      </xdr:nvSpPr>
      <xdr:spPr>
        <a:xfrm>
          <a:off x="9450017" y="644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3404</xdr:rowOff>
    </xdr:from>
    <xdr:to>
      <xdr:col>46</xdr:col>
      <xdr:colOff>38100</xdr:colOff>
      <xdr:row>37</xdr:row>
      <xdr:rowOff>105004</xdr:rowOff>
    </xdr:to>
    <xdr:sp macro="" textlink="">
      <xdr:nvSpPr>
        <xdr:cNvPr id="319" name="楕円 318"/>
        <xdr:cNvSpPr/>
      </xdr:nvSpPr>
      <xdr:spPr>
        <a:xfrm>
          <a:off x="8699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96131</xdr:rowOff>
    </xdr:from>
    <xdr:ext cx="378565" cy="259045"/>
    <xdr:sp macro="" textlink="">
      <xdr:nvSpPr>
        <xdr:cNvPr id="320" name="テキスト ボックス 319"/>
        <xdr:cNvSpPr txBox="1"/>
      </xdr:nvSpPr>
      <xdr:spPr>
        <a:xfrm>
          <a:off x="8561017" y="64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11633</xdr:rowOff>
    </xdr:from>
    <xdr:to>
      <xdr:col>41</xdr:col>
      <xdr:colOff>101600</xdr:colOff>
      <xdr:row>37</xdr:row>
      <xdr:rowOff>113233</xdr:rowOff>
    </xdr:to>
    <xdr:sp macro="" textlink="">
      <xdr:nvSpPr>
        <xdr:cNvPr id="321" name="楕円 320"/>
        <xdr:cNvSpPr/>
      </xdr:nvSpPr>
      <xdr:spPr>
        <a:xfrm>
          <a:off x="78105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104360</xdr:rowOff>
    </xdr:from>
    <xdr:ext cx="378565" cy="259045"/>
    <xdr:sp macro="" textlink="">
      <xdr:nvSpPr>
        <xdr:cNvPr id="322" name="テキスト ボックス 321"/>
        <xdr:cNvSpPr txBox="1"/>
      </xdr:nvSpPr>
      <xdr:spPr>
        <a:xfrm>
          <a:off x="7672017" y="6448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2489</xdr:rowOff>
    </xdr:from>
    <xdr:to>
      <xdr:col>36</xdr:col>
      <xdr:colOff>165100</xdr:colOff>
      <xdr:row>37</xdr:row>
      <xdr:rowOff>104089</xdr:rowOff>
    </xdr:to>
    <xdr:sp macro="" textlink="">
      <xdr:nvSpPr>
        <xdr:cNvPr id="323" name="楕円 322"/>
        <xdr:cNvSpPr/>
      </xdr:nvSpPr>
      <xdr:spPr>
        <a:xfrm>
          <a:off x="6921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95216</xdr:rowOff>
    </xdr:from>
    <xdr:ext cx="378565" cy="259045"/>
    <xdr:sp macro="" textlink="">
      <xdr:nvSpPr>
        <xdr:cNvPr id="324" name="テキスト ボックス 323"/>
        <xdr:cNvSpPr txBox="1"/>
      </xdr:nvSpPr>
      <xdr:spPr>
        <a:xfrm>
          <a:off x="6783017"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79864</xdr:rowOff>
    </xdr:from>
    <xdr:to>
      <xdr:col>55</xdr:col>
      <xdr:colOff>0</xdr:colOff>
      <xdr:row>56</xdr:row>
      <xdr:rowOff>128727</xdr:rowOff>
    </xdr:to>
    <xdr:cxnSp macro="">
      <xdr:nvCxnSpPr>
        <xdr:cNvPr id="349" name="直線コネクタ 348"/>
        <xdr:cNvCxnSpPr/>
      </xdr:nvCxnSpPr>
      <xdr:spPr>
        <a:xfrm flipV="1">
          <a:off x="9639300" y="9681064"/>
          <a:ext cx="8382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128727</xdr:rowOff>
    </xdr:from>
    <xdr:to>
      <xdr:col>50</xdr:col>
      <xdr:colOff>114300</xdr:colOff>
      <xdr:row>57</xdr:row>
      <xdr:rowOff>27057</xdr:rowOff>
    </xdr:to>
    <xdr:cxnSp macro="">
      <xdr:nvCxnSpPr>
        <xdr:cNvPr id="352" name="直線コネクタ 351"/>
        <xdr:cNvCxnSpPr/>
      </xdr:nvCxnSpPr>
      <xdr:spPr>
        <a:xfrm flipV="1">
          <a:off x="8750300" y="9729927"/>
          <a:ext cx="889000" cy="6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27057</xdr:rowOff>
    </xdr:from>
    <xdr:to>
      <xdr:col>45</xdr:col>
      <xdr:colOff>177800</xdr:colOff>
      <xdr:row>57</xdr:row>
      <xdr:rowOff>40659</xdr:rowOff>
    </xdr:to>
    <xdr:cxnSp macro="">
      <xdr:nvCxnSpPr>
        <xdr:cNvPr id="355" name="直線コネクタ 354"/>
        <xdr:cNvCxnSpPr/>
      </xdr:nvCxnSpPr>
      <xdr:spPr>
        <a:xfrm flipV="1">
          <a:off x="7861300" y="9799707"/>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40659</xdr:rowOff>
    </xdr:from>
    <xdr:to>
      <xdr:col>41</xdr:col>
      <xdr:colOff>50800</xdr:colOff>
      <xdr:row>57</xdr:row>
      <xdr:rowOff>46774</xdr:rowOff>
    </xdr:to>
    <xdr:cxnSp macro="">
      <xdr:nvCxnSpPr>
        <xdr:cNvPr id="358" name="直線コネクタ 357"/>
        <xdr:cNvCxnSpPr/>
      </xdr:nvCxnSpPr>
      <xdr:spPr>
        <a:xfrm flipV="1">
          <a:off x="6972300" y="9813309"/>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29064</xdr:rowOff>
    </xdr:from>
    <xdr:to>
      <xdr:col>55</xdr:col>
      <xdr:colOff>50800</xdr:colOff>
      <xdr:row>56</xdr:row>
      <xdr:rowOff>130664</xdr:rowOff>
    </xdr:to>
    <xdr:sp macro="" textlink="">
      <xdr:nvSpPr>
        <xdr:cNvPr id="368" name="楕円 367"/>
        <xdr:cNvSpPr/>
      </xdr:nvSpPr>
      <xdr:spPr>
        <a:xfrm>
          <a:off x="10426700" y="96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7491</xdr:rowOff>
    </xdr:from>
    <xdr:ext cx="469744" cy="259045"/>
    <xdr:sp macro="" textlink="">
      <xdr:nvSpPr>
        <xdr:cNvPr id="369" name="農林水産業費該当値テキスト"/>
        <xdr:cNvSpPr txBox="1"/>
      </xdr:nvSpPr>
      <xdr:spPr>
        <a:xfrm>
          <a:off x="10528300" y="96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77927</xdr:rowOff>
    </xdr:from>
    <xdr:to>
      <xdr:col>50</xdr:col>
      <xdr:colOff>165100</xdr:colOff>
      <xdr:row>57</xdr:row>
      <xdr:rowOff>8077</xdr:rowOff>
    </xdr:to>
    <xdr:sp macro="" textlink="">
      <xdr:nvSpPr>
        <xdr:cNvPr id="370" name="楕円 369"/>
        <xdr:cNvSpPr/>
      </xdr:nvSpPr>
      <xdr:spPr>
        <a:xfrm>
          <a:off x="9588500" y="96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170654</xdr:rowOff>
    </xdr:from>
    <xdr:ext cx="469744" cy="259045"/>
    <xdr:sp macro="" textlink="">
      <xdr:nvSpPr>
        <xdr:cNvPr id="371" name="テキスト ボックス 370"/>
        <xdr:cNvSpPr txBox="1"/>
      </xdr:nvSpPr>
      <xdr:spPr>
        <a:xfrm>
          <a:off x="9404428" y="977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147707</xdr:rowOff>
    </xdr:from>
    <xdr:to>
      <xdr:col>46</xdr:col>
      <xdr:colOff>38100</xdr:colOff>
      <xdr:row>57</xdr:row>
      <xdr:rowOff>77857</xdr:rowOff>
    </xdr:to>
    <xdr:sp macro="" textlink="">
      <xdr:nvSpPr>
        <xdr:cNvPr id="372" name="楕円 371"/>
        <xdr:cNvSpPr/>
      </xdr:nvSpPr>
      <xdr:spPr>
        <a:xfrm>
          <a:off x="8699500" y="97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68984</xdr:rowOff>
    </xdr:from>
    <xdr:ext cx="469744" cy="259045"/>
    <xdr:sp macro="" textlink="">
      <xdr:nvSpPr>
        <xdr:cNvPr id="373" name="テキスト ボックス 372"/>
        <xdr:cNvSpPr txBox="1"/>
      </xdr:nvSpPr>
      <xdr:spPr>
        <a:xfrm>
          <a:off x="8515428" y="98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161309</xdr:rowOff>
    </xdr:from>
    <xdr:to>
      <xdr:col>41</xdr:col>
      <xdr:colOff>101600</xdr:colOff>
      <xdr:row>57</xdr:row>
      <xdr:rowOff>91459</xdr:rowOff>
    </xdr:to>
    <xdr:sp macro="" textlink="">
      <xdr:nvSpPr>
        <xdr:cNvPr id="374" name="楕円 373"/>
        <xdr:cNvSpPr/>
      </xdr:nvSpPr>
      <xdr:spPr>
        <a:xfrm>
          <a:off x="7810500" y="97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82586</xdr:rowOff>
    </xdr:from>
    <xdr:ext cx="469744" cy="259045"/>
    <xdr:sp macro="" textlink="">
      <xdr:nvSpPr>
        <xdr:cNvPr id="375" name="テキスト ボックス 374"/>
        <xdr:cNvSpPr txBox="1"/>
      </xdr:nvSpPr>
      <xdr:spPr>
        <a:xfrm>
          <a:off x="7626428" y="985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167424</xdr:rowOff>
    </xdr:from>
    <xdr:to>
      <xdr:col>36</xdr:col>
      <xdr:colOff>165100</xdr:colOff>
      <xdr:row>57</xdr:row>
      <xdr:rowOff>97574</xdr:rowOff>
    </xdr:to>
    <xdr:sp macro="" textlink="">
      <xdr:nvSpPr>
        <xdr:cNvPr id="376" name="楕円 375"/>
        <xdr:cNvSpPr/>
      </xdr:nvSpPr>
      <xdr:spPr>
        <a:xfrm>
          <a:off x="6921500" y="97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88701</xdr:rowOff>
    </xdr:from>
    <xdr:ext cx="469744" cy="259045"/>
    <xdr:sp macro="" textlink="">
      <xdr:nvSpPr>
        <xdr:cNvPr id="377" name="テキスト ボックス 376"/>
        <xdr:cNvSpPr txBox="1"/>
      </xdr:nvSpPr>
      <xdr:spPr>
        <a:xfrm>
          <a:off x="6737428" y="986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81178</xdr:rowOff>
    </xdr:from>
    <xdr:to>
      <xdr:col>55</xdr:col>
      <xdr:colOff>0</xdr:colOff>
      <xdr:row>78</xdr:row>
      <xdr:rowOff>118275</xdr:rowOff>
    </xdr:to>
    <xdr:cxnSp macro="">
      <xdr:nvCxnSpPr>
        <xdr:cNvPr id="406" name="直線コネクタ 405"/>
        <xdr:cNvCxnSpPr/>
      </xdr:nvCxnSpPr>
      <xdr:spPr>
        <a:xfrm flipV="1">
          <a:off x="9639300" y="13454278"/>
          <a:ext cx="8382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118275</xdr:rowOff>
    </xdr:from>
    <xdr:to>
      <xdr:col>50</xdr:col>
      <xdr:colOff>114300</xdr:colOff>
      <xdr:row>78</xdr:row>
      <xdr:rowOff>138252</xdr:rowOff>
    </xdr:to>
    <xdr:cxnSp macro="">
      <xdr:nvCxnSpPr>
        <xdr:cNvPr id="409" name="直線コネクタ 408"/>
        <xdr:cNvCxnSpPr/>
      </xdr:nvCxnSpPr>
      <xdr:spPr>
        <a:xfrm flipV="1">
          <a:off x="8750300" y="13491375"/>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131039</xdr:rowOff>
    </xdr:from>
    <xdr:to>
      <xdr:col>45</xdr:col>
      <xdr:colOff>177800</xdr:colOff>
      <xdr:row>78</xdr:row>
      <xdr:rowOff>138252</xdr:rowOff>
    </xdr:to>
    <xdr:cxnSp macro="">
      <xdr:nvCxnSpPr>
        <xdr:cNvPr id="412" name="直線コネクタ 411"/>
        <xdr:cNvCxnSpPr/>
      </xdr:nvCxnSpPr>
      <xdr:spPr>
        <a:xfrm>
          <a:off x="7861300" y="13504139"/>
          <a:ext cx="8890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131039</xdr:rowOff>
    </xdr:from>
    <xdr:to>
      <xdr:col>41</xdr:col>
      <xdr:colOff>50800</xdr:colOff>
      <xdr:row>78</xdr:row>
      <xdr:rowOff>135356</xdr:rowOff>
    </xdr:to>
    <xdr:cxnSp macro="">
      <xdr:nvCxnSpPr>
        <xdr:cNvPr id="415" name="直線コネクタ 414"/>
        <xdr:cNvCxnSpPr/>
      </xdr:nvCxnSpPr>
      <xdr:spPr>
        <a:xfrm flipV="1">
          <a:off x="6972300" y="13504139"/>
          <a:ext cx="8890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30378</xdr:rowOff>
    </xdr:from>
    <xdr:to>
      <xdr:col>55</xdr:col>
      <xdr:colOff>50800</xdr:colOff>
      <xdr:row>78</xdr:row>
      <xdr:rowOff>131978</xdr:rowOff>
    </xdr:to>
    <xdr:sp macro="" textlink="">
      <xdr:nvSpPr>
        <xdr:cNvPr id="425" name="楕円 424"/>
        <xdr:cNvSpPr/>
      </xdr:nvSpPr>
      <xdr:spPr>
        <a:xfrm>
          <a:off x="10426700" y="134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116755</xdr:rowOff>
    </xdr:from>
    <xdr:ext cx="534377" cy="259045"/>
    <xdr:sp macro="" textlink="">
      <xdr:nvSpPr>
        <xdr:cNvPr id="426" name="商工費該当値テキスト"/>
        <xdr:cNvSpPr txBox="1"/>
      </xdr:nvSpPr>
      <xdr:spPr>
        <a:xfrm>
          <a:off x="10528300" y="1331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67475</xdr:rowOff>
    </xdr:from>
    <xdr:to>
      <xdr:col>50</xdr:col>
      <xdr:colOff>165100</xdr:colOff>
      <xdr:row>78</xdr:row>
      <xdr:rowOff>169075</xdr:rowOff>
    </xdr:to>
    <xdr:sp macro="" textlink="">
      <xdr:nvSpPr>
        <xdr:cNvPr id="427" name="楕円 426"/>
        <xdr:cNvSpPr/>
      </xdr:nvSpPr>
      <xdr:spPr>
        <a:xfrm>
          <a:off x="9588500" y="134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160202</xdr:rowOff>
    </xdr:from>
    <xdr:ext cx="469744" cy="259045"/>
    <xdr:sp macro="" textlink="">
      <xdr:nvSpPr>
        <xdr:cNvPr id="428" name="テキスト ボックス 427"/>
        <xdr:cNvSpPr txBox="1"/>
      </xdr:nvSpPr>
      <xdr:spPr>
        <a:xfrm>
          <a:off x="9404428" y="135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87452</xdr:rowOff>
    </xdr:from>
    <xdr:to>
      <xdr:col>46</xdr:col>
      <xdr:colOff>38100</xdr:colOff>
      <xdr:row>79</xdr:row>
      <xdr:rowOff>17602</xdr:rowOff>
    </xdr:to>
    <xdr:sp macro="" textlink="">
      <xdr:nvSpPr>
        <xdr:cNvPr id="429" name="楕円 428"/>
        <xdr:cNvSpPr/>
      </xdr:nvSpPr>
      <xdr:spPr>
        <a:xfrm>
          <a:off x="8699500" y="1346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8729</xdr:rowOff>
    </xdr:from>
    <xdr:ext cx="469744" cy="259045"/>
    <xdr:sp macro="" textlink="">
      <xdr:nvSpPr>
        <xdr:cNvPr id="430" name="テキスト ボックス 429"/>
        <xdr:cNvSpPr txBox="1"/>
      </xdr:nvSpPr>
      <xdr:spPr>
        <a:xfrm>
          <a:off x="8515428" y="1355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80239</xdr:rowOff>
    </xdr:from>
    <xdr:to>
      <xdr:col>41</xdr:col>
      <xdr:colOff>101600</xdr:colOff>
      <xdr:row>79</xdr:row>
      <xdr:rowOff>10389</xdr:rowOff>
    </xdr:to>
    <xdr:sp macro="" textlink="">
      <xdr:nvSpPr>
        <xdr:cNvPr id="431" name="楕円 430"/>
        <xdr:cNvSpPr/>
      </xdr:nvSpPr>
      <xdr:spPr>
        <a:xfrm>
          <a:off x="7810500" y="1345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1516</xdr:rowOff>
    </xdr:from>
    <xdr:ext cx="469744" cy="259045"/>
    <xdr:sp macro="" textlink="">
      <xdr:nvSpPr>
        <xdr:cNvPr id="432" name="テキスト ボックス 431"/>
        <xdr:cNvSpPr txBox="1"/>
      </xdr:nvSpPr>
      <xdr:spPr>
        <a:xfrm>
          <a:off x="7626428" y="1354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84556</xdr:rowOff>
    </xdr:from>
    <xdr:to>
      <xdr:col>36</xdr:col>
      <xdr:colOff>165100</xdr:colOff>
      <xdr:row>79</xdr:row>
      <xdr:rowOff>14706</xdr:rowOff>
    </xdr:to>
    <xdr:sp macro="" textlink="">
      <xdr:nvSpPr>
        <xdr:cNvPr id="433" name="楕円 432"/>
        <xdr:cNvSpPr/>
      </xdr:nvSpPr>
      <xdr:spPr>
        <a:xfrm>
          <a:off x="69215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5833</xdr:rowOff>
    </xdr:from>
    <xdr:ext cx="469744" cy="259045"/>
    <xdr:sp macro="" textlink="">
      <xdr:nvSpPr>
        <xdr:cNvPr id="434" name="テキスト ボックス 433"/>
        <xdr:cNvSpPr txBox="1"/>
      </xdr:nvSpPr>
      <xdr:spPr>
        <a:xfrm>
          <a:off x="6737428"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72186</xdr:rowOff>
    </xdr:from>
    <xdr:to>
      <xdr:col>55</xdr:col>
      <xdr:colOff>0</xdr:colOff>
      <xdr:row>95</xdr:row>
      <xdr:rowOff>62661</xdr:rowOff>
    </xdr:to>
    <xdr:cxnSp macro="">
      <xdr:nvCxnSpPr>
        <xdr:cNvPr id="464" name="直線コネクタ 463"/>
        <xdr:cNvCxnSpPr/>
      </xdr:nvCxnSpPr>
      <xdr:spPr>
        <a:xfrm>
          <a:off x="9639300" y="16017036"/>
          <a:ext cx="8382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72186</xdr:rowOff>
    </xdr:from>
    <xdr:to>
      <xdr:col>50</xdr:col>
      <xdr:colOff>114300</xdr:colOff>
      <xdr:row>94</xdr:row>
      <xdr:rowOff>7169</xdr:rowOff>
    </xdr:to>
    <xdr:cxnSp macro="">
      <xdr:nvCxnSpPr>
        <xdr:cNvPr id="467" name="直線コネクタ 466"/>
        <xdr:cNvCxnSpPr/>
      </xdr:nvCxnSpPr>
      <xdr:spPr>
        <a:xfrm flipV="1">
          <a:off x="8750300" y="16017036"/>
          <a:ext cx="889000" cy="10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7169</xdr:rowOff>
    </xdr:from>
    <xdr:to>
      <xdr:col>45</xdr:col>
      <xdr:colOff>177800</xdr:colOff>
      <xdr:row>94</xdr:row>
      <xdr:rowOff>145644</xdr:rowOff>
    </xdr:to>
    <xdr:cxnSp macro="">
      <xdr:nvCxnSpPr>
        <xdr:cNvPr id="470" name="直線コネクタ 469"/>
        <xdr:cNvCxnSpPr/>
      </xdr:nvCxnSpPr>
      <xdr:spPr>
        <a:xfrm flipV="1">
          <a:off x="7861300" y="16123469"/>
          <a:ext cx="889000" cy="13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145644</xdr:rowOff>
    </xdr:from>
    <xdr:to>
      <xdr:col>41</xdr:col>
      <xdr:colOff>50800</xdr:colOff>
      <xdr:row>95</xdr:row>
      <xdr:rowOff>61824</xdr:rowOff>
    </xdr:to>
    <xdr:cxnSp macro="">
      <xdr:nvCxnSpPr>
        <xdr:cNvPr id="473" name="直線コネクタ 472"/>
        <xdr:cNvCxnSpPr/>
      </xdr:nvCxnSpPr>
      <xdr:spPr>
        <a:xfrm flipV="1">
          <a:off x="6972300" y="16261944"/>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11861</xdr:rowOff>
    </xdr:from>
    <xdr:to>
      <xdr:col>55</xdr:col>
      <xdr:colOff>50800</xdr:colOff>
      <xdr:row>95</xdr:row>
      <xdr:rowOff>113461</xdr:rowOff>
    </xdr:to>
    <xdr:sp macro="" textlink="">
      <xdr:nvSpPr>
        <xdr:cNvPr id="483" name="楕円 482"/>
        <xdr:cNvSpPr/>
      </xdr:nvSpPr>
      <xdr:spPr>
        <a:xfrm>
          <a:off x="10426700" y="162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34738</xdr:rowOff>
    </xdr:from>
    <xdr:ext cx="534377" cy="259045"/>
    <xdr:sp macro="" textlink="">
      <xdr:nvSpPr>
        <xdr:cNvPr id="484" name="土木費該当値テキスト"/>
        <xdr:cNvSpPr txBox="1"/>
      </xdr:nvSpPr>
      <xdr:spPr>
        <a:xfrm>
          <a:off x="10528300" y="161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21386</xdr:rowOff>
    </xdr:from>
    <xdr:to>
      <xdr:col>50</xdr:col>
      <xdr:colOff>165100</xdr:colOff>
      <xdr:row>93</xdr:row>
      <xdr:rowOff>122986</xdr:rowOff>
    </xdr:to>
    <xdr:sp macro="" textlink="">
      <xdr:nvSpPr>
        <xdr:cNvPr id="485" name="楕円 484"/>
        <xdr:cNvSpPr/>
      </xdr:nvSpPr>
      <xdr:spPr>
        <a:xfrm>
          <a:off x="9588500" y="159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139513</xdr:rowOff>
    </xdr:from>
    <xdr:ext cx="534377" cy="259045"/>
    <xdr:sp macro="" textlink="">
      <xdr:nvSpPr>
        <xdr:cNvPr id="486" name="テキスト ボックス 485"/>
        <xdr:cNvSpPr txBox="1"/>
      </xdr:nvSpPr>
      <xdr:spPr>
        <a:xfrm>
          <a:off x="9372111" y="1574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127819</xdr:rowOff>
    </xdr:from>
    <xdr:to>
      <xdr:col>46</xdr:col>
      <xdr:colOff>38100</xdr:colOff>
      <xdr:row>94</xdr:row>
      <xdr:rowOff>57969</xdr:rowOff>
    </xdr:to>
    <xdr:sp macro="" textlink="">
      <xdr:nvSpPr>
        <xdr:cNvPr id="487" name="楕円 486"/>
        <xdr:cNvSpPr/>
      </xdr:nvSpPr>
      <xdr:spPr>
        <a:xfrm>
          <a:off x="8699500" y="160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74496</xdr:rowOff>
    </xdr:from>
    <xdr:ext cx="534377" cy="259045"/>
    <xdr:sp macro="" textlink="">
      <xdr:nvSpPr>
        <xdr:cNvPr id="488" name="テキスト ボックス 487"/>
        <xdr:cNvSpPr txBox="1"/>
      </xdr:nvSpPr>
      <xdr:spPr>
        <a:xfrm>
          <a:off x="8483111" y="158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94844</xdr:rowOff>
    </xdr:from>
    <xdr:to>
      <xdr:col>41</xdr:col>
      <xdr:colOff>101600</xdr:colOff>
      <xdr:row>95</xdr:row>
      <xdr:rowOff>24994</xdr:rowOff>
    </xdr:to>
    <xdr:sp macro="" textlink="">
      <xdr:nvSpPr>
        <xdr:cNvPr id="489" name="楕円 488"/>
        <xdr:cNvSpPr/>
      </xdr:nvSpPr>
      <xdr:spPr>
        <a:xfrm>
          <a:off x="7810500" y="162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41521</xdr:rowOff>
    </xdr:from>
    <xdr:ext cx="534377" cy="259045"/>
    <xdr:sp macro="" textlink="">
      <xdr:nvSpPr>
        <xdr:cNvPr id="490" name="テキスト ボックス 489"/>
        <xdr:cNvSpPr txBox="1"/>
      </xdr:nvSpPr>
      <xdr:spPr>
        <a:xfrm>
          <a:off x="7594111" y="159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11024</xdr:rowOff>
    </xdr:from>
    <xdr:to>
      <xdr:col>36</xdr:col>
      <xdr:colOff>165100</xdr:colOff>
      <xdr:row>95</xdr:row>
      <xdr:rowOff>112624</xdr:rowOff>
    </xdr:to>
    <xdr:sp macro="" textlink="">
      <xdr:nvSpPr>
        <xdr:cNvPr id="491" name="楕円 490"/>
        <xdr:cNvSpPr/>
      </xdr:nvSpPr>
      <xdr:spPr>
        <a:xfrm>
          <a:off x="6921500" y="162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129151</xdr:rowOff>
    </xdr:from>
    <xdr:ext cx="534377" cy="259045"/>
    <xdr:sp macro="" textlink="">
      <xdr:nvSpPr>
        <xdr:cNvPr id="492" name="テキスト ボックス 491"/>
        <xdr:cNvSpPr txBox="1"/>
      </xdr:nvSpPr>
      <xdr:spPr>
        <a:xfrm>
          <a:off x="6705111" y="160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76781</xdr:rowOff>
    </xdr:from>
    <xdr:to>
      <xdr:col>85</xdr:col>
      <xdr:colOff>127000</xdr:colOff>
      <xdr:row>36</xdr:row>
      <xdr:rowOff>155702</xdr:rowOff>
    </xdr:to>
    <xdr:cxnSp macro="">
      <xdr:nvCxnSpPr>
        <xdr:cNvPr id="524" name="直線コネクタ 523"/>
        <xdr:cNvCxnSpPr/>
      </xdr:nvCxnSpPr>
      <xdr:spPr>
        <a:xfrm flipV="1">
          <a:off x="15481300" y="6248981"/>
          <a:ext cx="838200" cy="7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155702</xdr:rowOff>
    </xdr:from>
    <xdr:to>
      <xdr:col>81</xdr:col>
      <xdr:colOff>50800</xdr:colOff>
      <xdr:row>37</xdr:row>
      <xdr:rowOff>21808</xdr:rowOff>
    </xdr:to>
    <xdr:cxnSp macro="">
      <xdr:nvCxnSpPr>
        <xdr:cNvPr id="527" name="直線コネクタ 526"/>
        <xdr:cNvCxnSpPr/>
      </xdr:nvCxnSpPr>
      <xdr:spPr>
        <a:xfrm flipV="1">
          <a:off x="14592300" y="63279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21808</xdr:rowOff>
    </xdr:from>
    <xdr:to>
      <xdr:col>76</xdr:col>
      <xdr:colOff>114300</xdr:colOff>
      <xdr:row>37</xdr:row>
      <xdr:rowOff>59690</xdr:rowOff>
    </xdr:to>
    <xdr:cxnSp macro="">
      <xdr:nvCxnSpPr>
        <xdr:cNvPr id="530" name="直線コネクタ 529"/>
        <xdr:cNvCxnSpPr/>
      </xdr:nvCxnSpPr>
      <xdr:spPr>
        <a:xfrm flipV="1">
          <a:off x="13703300" y="6365458"/>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59690</xdr:rowOff>
    </xdr:from>
    <xdr:to>
      <xdr:col>71</xdr:col>
      <xdr:colOff>177800</xdr:colOff>
      <xdr:row>37</xdr:row>
      <xdr:rowOff>72208</xdr:rowOff>
    </xdr:to>
    <xdr:cxnSp macro="">
      <xdr:nvCxnSpPr>
        <xdr:cNvPr id="533" name="直線コネクタ 532"/>
        <xdr:cNvCxnSpPr/>
      </xdr:nvCxnSpPr>
      <xdr:spPr>
        <a:xfrm flipV="1">
          <a:off x="12814300" y="6403340"/>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25981</xdr:rowOff>
    </xdr:from>
    <xdr:to>
      <xdr:col>85</xdr:col>
      <xdr:colOff>177800</xdr:colOff>
      <xdr:row>36</xdr:row>
      <xdr:rowOff>127581</xdr:rowOff>
    </xdr:to>
    <xdr:sp macro="" textlink="">
      <xdr:nvSpPr>
        <xdr:cNvPr id="543" name="楕円 542"/>
        <xdr:cNvSpPr/>
      </xdr:nvSpPr>
      <xdr:spPr>
        <a:xfrm>
          <a:off x="16268700" y="61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48858</xdr:rowOff>
    </xdr:from>
    <xdr:ext cx="534377" cy="259045"/>
    <xdr:sp macro="" textlink="">
      <xdr:nvSpPr>
        <xdr:cNvPr id="544" name="消防費該当値テキスト"/>
        <xdr:cNvSpPr txBox="1"/>
      </xdr:nvSpPr>
      <xdr:spPr>
        <a:xfrm>
          <a:off x="16370300" y="60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104902</xdr:rowOff>
    </xdr:from>
    <xdr:to>
      <xdr:col>81</xdr:col>
      <xdr:colOff>101600</xdr:colOff>
      <xdr:row>37</xdr:row>
      <xdr:rowOff>35052</xdr:rowOff>
    </xdr:to>
    <xdr:sp macro="" textlink="">
      <xdr:nvSpPr>
        <xdr:cNvPr id="545" name="楕円 544"/>
        <xdr:cNvSpPr/>
      </xdr:nvSpPr>
      <xdr:spPr>
        <a:xfrm>
          <a:off x="15430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51579</xdr:rowOff>
    </xdr:from>
    <xdr:ext cx="534377" cy="259045"/>
    <xdr:sp macro="" textlink="">
      <xdr:nvSpPr>
        <xdr:cNvPr id="546" name="テキスト ボックス 545"/>
        <xdr:cNvSpPr txBox="1"/>
      </xdr:nvSpPr>
      <xdr:spPr>
        <a:xfrm>
          <a:off x="15214111" y="60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142458</xdr:rowOff>
    </xdr:from>
    <xdr:to>
      <xdr:col>76</xdr:col>
      <xdr:colOff>165100</xdr:colOff>
      <xdr:row>37</xdr:row>
      <xdr:rowOff>72608</xdr:rowOff>
    </xdr:to>
    <xdr:sp macro="" textlink="">
      <xdr:nvSpPr>
        <xdr:cNvPr id="547" name="楕円 546"/>
        <xdr:cNvSpPr/>
      </xdr:nvSpPr>
      <xdr:spPr>
        <a:xfrm>
          <a:off x="14541500" y="631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89135</xdr:rowOff>
    </xdr:from>
    <xdr:ext cx="534377" cy="259045"/>
    <xdr:sp macro="" textlink="">
      <xdr:nvSpPr>
        <xdr:cNvPr id="548" name="テキスト ボックス 547"/>
        <xdr:cNvSpPr txBox="1"/>
      </xdr:nvSpPr>
      <xdr:spPr>
        <a:xfrm>
          <a:off x="14325111" y="608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8890</xdr:rowOff>
    </xdr:from>
    <xdr:to>
      <xdr:col>72</xdr:col>
      <xdr:colOff>38100</xdr:colOff>
      <xdr:row>37</xdr:row>
      <xdr:rowOff>110490</xdr:rowOff>
    </xdr:to>
    <xdr:sp macro="" textlink="">
      <xdr:nvSpPr>
        <xdr:cNvPr id="549" name="楕円 548"/>
        <xdr:cNvSpPr/>
      </xdr:nvSpPr>
      <xdr:spPr>
        <a:xfrm>
          <a:off x="13652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127017</xdr:rowOff>
    </xdr:from>
    <xdr:ext cx="534377" cy="259045"/>
    <xdr:sp macro="" textlink="">
      <xdr:nvSpPr>
        <xdr:cNvPr id="550" name="テキスト ボックス 549"/>
        <xdr:cNvSpPr txBox="1"/>
      </xdr:nvSpPr>
      <xdr:spPr>
        <a:xfrm>
          <a:off x="13436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21408</xdr:rowOff>
    </xdr:from>
    <xdr:to>
      <xdr:col>67</xdr:col>
      <xdr:colOff>101600</xdr:colOff>
      <xdr:row>37</xdr:row>
      <xdr:rowOff>123008</xdr:rowOff>
    </xdr:to>
    <xdr:sp macro="" textlink="">
      <xdr:nvSpPr>
        <xdr:cNvPr id="551" name="楕円 550"/>
        <xdr:cNvSpPr/>
      </xdr:nvSpPr>
      <xdr:spPr>
        <a:xfrm>
          <a:off x="12763500" y="636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139535</xdr:rowOff>
    </xdr:from>
    <xdr:ext cx="534377" cy="259045"/>
    <xdr:sp macro="" textlink="">
      <xdr:nvSpPr>
        <xdr:cNvPr id="552" name="テキスト ボックス 551"/>
        <xdr:cNvSpPr txBox="1"/>
      </xdr:nvSpPr>
      <xdr:spPr>
        <a:xfrm>
          <a:off x="12547111" y="614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72416</xdr:rowOff>
    </xdr:from>
    <xdr:to>
      <xdr:col>85</xdr:col>
      <xdr:colOff>127000</xdr:colOff>
      <xdr:row>55</xdr:row>
      <xdr:rowOff>102400</xdr:rowOff>
    </xdr:to>
    <xdr:cxnSp macro="">
      <xdr:nvCxnSpPr>
        <xdr:cNvPr id="582" name="直線コネクタ 581"/>
        <xdr:cNvCxnSpPr/>
      </xdr:nvCxnSpPr>
      <xdr:spPr>
        <a:xfrm>
          <a:off x="15481300" y="9502166"/>
          <a:ext cx="8382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72416</xdr:rowOff>
    </xdr:from>
    <xdr:to>
      <xdr:col>81</xdr:col>
      <xdr:colOff>50800</xdr:colOff>
      <xdr:row>57</xdr:row>
      <xdr:rowOff>122898</xdr:rowOff>
    </xdr:to>
    <xdr:cxnSp macro="">
      <xdr:nvCxnSpPr>
        <xdr:cNvPr id="585" name="直線コネクタ 584"/>
        <xdr:cNvCxnSpPr/>
      </xdr:nvCxnSpPr>
      <xdr:spPr>
        <a:xfrm flipV="1">
          <a:off x="14592300" y="9502166"/>
          <a:ext cx="889000" cy="39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139205</xdr:rowOff>
    </xdr:from>
    <xdr:to>
      <xdr:col>76</xdr:col>
      <xdr:colOff>114300</xdr:colOff>
      <xdr:row>57</xdr:row>
      <xdr:rowOff>122898</xdr:rowOff>
    </xdr:to>
    <xdr:cxnSp macro="">
      <xdr:nvCxnSpPr>
        <xdr:cNvPr id="588" name="直線コネクタ 587"/>
        <xdr:cNvCxnSpPr/>
      </xdr:nvCxnSpPr>
      <xdr:spPr>
        <a:xfrm>
          <a:off x="13703300" y="9568955"/>
          <a:ext cx="889000" cy="3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139205</xdr:rowOff>
    </xdr:from>
    <xdr:to>
      <xdr:col>71</xdr:col>
      <xdr:colOff>177800</xdr:colOff>
      <xdr:row>57</xdr:row>
      <xdr:rowOff>126061</xdr:rowOff>
    </xdr:to>
    <xdr:cxnSp macro="">
      <xdr:nvCxnSpPr>
        <xdr:cNvPr id="591" name="直線コネクタ 590"/>
        <xdr:cNvCxnSpPr/>
      </xdr:nvCxnSpPr>
      <xdr:spPr>
        <a:xfrm flipV="1">
          <a:off x="12814300" y="9568955"/>
          <a:ext cx="889000" cy="3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51600</xdr:rowOff>
    </xdr:from>
    <xdr:to>
      <xdr:col>85</xdr:col>
      <xdr:colOff>177800</xdr:colOff>
      <xdr:row>55</xdr:row>
      <xdr:rowOff>153200</xdr:rowOff>
    </xdr:to>
    <xdr:sp macro="" textlink="">
      <xdr:nvSpPr>
        <xdr:cNvPr id="601" name="楕円 600"/>
        <xdr:cNvSpPr/>
      </xdr:nvSpPr>
      <xdr:spPr>
        <a:xfrm>
          <a:off x="16268700" y="94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30027</xdr:rowOff>
    </xdr:from>
    <xdr:ext cx="534377" cy="259045"/>
    <xdr:sp macro="" textlink="">
      <xdr:nvSpPr>
        <xdr:cNvPr id="602" name="教育費該当値テキスト"/>
        <xdr:cNvSpPr txBox="1"/>
      </xdr:nvSpPr>
      <xdr:spPr>
        <a:xfrm>
          <a:off x="16370300" y="945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21616</xdr:rowOff>
    </xdr:from>
    <xdr:to>
      <xdr:col>81</xdr:col>
      <xdr:colOff>101600</xdr:colOff>
      <xdr:row>55</xdr:row>
      <xdr:rowOff>123216</xdr:rowOff>
    </xdr:to>
    <xdr:sp macro="" textlink="">
      <xdr:nvSpPr>
        <xdr:cNvPr id="603" name="楕円 602"/>
        <xdr:cNvSpPr/>
      </xdr:nvSpPr>
      <xdr:spPr>
        <a:xfrm>
          <a:off x="15430500" y="94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139743</xdr:rowOff>
    </xdr:from>
    <xdr:ext cx="534377" cy="259045"/>
    <xdr:sp macro="" textlink="">
      <xdr:nvSpPr>
        <xdr:cNvPr id="604" name="テキスト ボックス 603"/>
        <xdr:cNvSpPr txBox="1"/>
      </xdr:nvSpPr>
      <xdr:spPr>
        <a:xfrm>
          <a:off x="15214111" y="922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72098</xdr:rowOff>
    </xdr:from>
    <xdr:to>
      <xdr:col>76</xdr:col>
      <xdr:colOff>165100</xdr:colOff>
      <xdr:row>58</xdr:row>
      <xdr:rowOff>2248</xdr:rowOff>
    </xdr:to>
    <xdr:sp macro="" textlink="">
      <xdr:nvSpPr>
        <xdr:cNvPr id="605" name="楕円 604"/>
        <xdr:cNvSpPr/>
      </xdr:nvSpPr>
      <xdr:spPr>
        <a:xfrm>
          <a:off x="14541500" y="98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164825</xdr:rowOff>
    </xdr:from>
    <xdr:ext cx="534377" cy="259045"/>
    <xdr:sp macro="" textlink="">
      <xdr:nvSpPr>
        <xdr:cNvPr id="606" name="テキスト ボックス 605"/>
        <xdr:cNvSpPr txBox="1"/>
      </xdr:nvSpPr>
      <xdr:spPr>
        <a:xfrm>
          <a:off x="14325111" y="99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88405</xdr:rowOff>
    </xdr:from>
    <xdr:to>
      <xdr:col>72</xdr:col>
      <xdr:colOff>38100</xdr:colOff>
      <xdr:row>56</xdr:row>
      <xdr:rowOff>18555</xdr:rowOff>
    </xdr:to>
    <xdr:sp macro="" textlink="">
      <xdr:nvSpPr>
        <xdr:cNvPr id="607" name="楕円 606"/>
        <xdr:cNvSpPr/>
      </xdr:nvSpPr>
      <xdr:spPr>
        <a:xfrm>
          <a:off x="13652500" y="95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35082</xdr:rowOff>
    </xdr:from>
    <xdr:ext cx="534377" cy="259045"/>
    <xdr:sp macro="" textlink="">
      <xdr:nvSpPr>
        <xdr:cNvPr id="608" name="テキスト ボックス 607"/>
        <xdr:cNvSpPr txBox="1"/>
      </xdr:nvSpPr>
      <xdr:spPr>
        <a:xfrm>
          <a:off x="13436111" y="929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75261</xdr:rowOff>
    </xdr:from>
    <xdr:to>
      <xdr:col>67</xdr:col>
      <xdr:colOff>101600</xdr:colOff>
      <xdr:row>58</xdr:row>
      <xdr:rowOff>5411</xdr:rowOff>
    </xdr:to>
    <xdr:sp macro="" textlink="">
      <xdr:nvSpPr>
        <xdr:cNvPr id="609" name="楕円 608"/>
        <xdr:cNvSpPr/>
      </xdr:nvSpPr>
      <xdr:spPr>
        <a:xfrm>
          <a:off x="12763500" y="98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167988</xdr:rowOff>
    </xdr:from>
    <xdr:ext cx="534377" cy="259045"/>
    <xdr:sp macro="" textlink="">
      <xdr:nvSpPr>
        <xdr:cNvPr id="610" name="テキスト ボックス 609"/>
        <xdr:cNvSpPr txBox="1"/>
      </xdr:nvSpPr>
      <xdr:spPr>
        <a:xfrm>
          <a:off x="12547111" y="994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5569</xdr:rowOff>
    </xdr:from>
    <xdr:to>
      <xdr:col>85</xdr:col>
      <xdr:colOff>127000</xdr:colOff>
      <xdr:row>79</xdr:row>
      <xdr:rowOff>39306</xdr:rowOff>
    </xdr:to>
    <xdr:cxnSp macro="">
      <xdr:nvCxnSpPr>
        <xdr:cNvPr id="639" name="直線コネクタ 638"/>
        <xdr:cNvCxnSpPr/>
      </xdr:nvCxnSpPr>
      <xdr:spPr>
        <a:xfrm>
          <a:off x="15481300" y="13550119"/>
          <a:ext cx="8382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5569</xdr:rowOff>
    </xdr:from>
    <xdr:to>
      <xdr:col>81</xdr:col>
      <xdr:colOff>50800</xdr:colOff>
      <xdr:row>79</xdr:row>
      <xdr:rowOff>20828</xdr:rowOff>
    </xdr:to>
    <xdr:cxnSp macro="">
      <xdr:nvCxnSpPr>
        <xdr:cNvPr id="642" name="直線コネクタ 641"/>
        <xdr:cNvCxnSpPr/>
      </xdr:nvCxnSpPr>
      <xdr:spPr>
        <a:xfrm flipV="1">
          <a:off x="14592300" y="13550119"/>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20828</xdr:rowOff>
    </xdr:from>
    <xdr:to>
      <xdr:col>76</xdr:col>
      <xdr:colOff>114300</xdr:colOff>
      <xdr:row>79</xdr:row>
      <xdr:rowOff>44089</xdr:rowOff>
    </xdr:to>
    <xdr:cxnSp macro="">
      <xdr:nvCxnSpPr>
        <xdr:cNvPr id="645" name="直線コネクタ 644"/>
        <xdr:cNvCxnSpPr/>
      </xdr:nvCxnSpPr>
      <xdr:spPr>
        <a:xfrm flipV="1">
          <a:off x="13703300" y="13565378"/>
          <a:ext cx="889000" cy="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44089</xdr:rowOff>
    </xdr:from>
    <xdr:to>
      <xdr:col>71</xdr:col>
      <xdr:colOff>177800</xdr:colOff>
      <xdr:row>79</xdr:row>
      <xdr:rowOff>44450</xdr:rowOff>
    </xdr:to>
    <xdr:cxnSp macro="">
      <xdr:nvCxnSpPr>
        <xdr:cNvPr id="648" name="直線コネクタ 647"/>
        <xdr:cNvCxnSpPr/>
      </xdr:nvCxnSpPr>
      <xdr:spPr>
        <a:xfrm flipV="1">
          <a:off x="12814300" y="13588639"/>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159956</xdr:rowOff>
    </xdr:from>
    <xdr:to>
      <xdr:col>85</xdr:col>
      <xdr:colOff>177800</xdr:colOff>
      <xdr:row>79</xdr:row>
      <xdr:rowOff>90106</xdr:rowOff>
    </xdr:to>
    <xdr:sp macro="" textlink="">
      <xdr:nvSpPr>
        <xdr:cNvPr id="658" name="楕円 657"/>
        <xdr:cNvSpPr/>
      </xdr:nvSpPr>
      <xdr:spPr>
        <a:xfrm>
          <a:off x="16268700" y="135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59" name="災害復旧費該当値テキスト"/>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126219</xdr:rowOff>
    </xdr:from>
    <xdr:to>
      <xdr:col>81</xdr:col>
      <xdr:colOff>101600</xdr:colOff>
      <xdr:row>79</xdr:row>
      <xdr:rowOff>56369</xdr:rowOff>
    </xdr:to>
    <xdr:sp macro="" textlink="">
      <xdr:nvSpPr>
        <xdr:cNvPr id="660" name="楕円 659"/>
        <xdr:cNvSpPr/>
      </xdr:nvSpPr>
      <xdr:spPr>
        <a:xfrm>
          <a:off x="15430500" y="134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47496</xdr:rowOff>
    </xdr:from>
    <xdr:ext cx="469744" cy="259045"/>
    <xdr:sp macro="" textlink="">
      <xdr:nvSpPr>
        <xdr:cNvPr id="661" name="テキスト ボックス 660"/>
        <xdr:cNvSpPr txBox="1"/>
      </xdr:nvSpPr>
      <xdr:spPr>
        <a:xfrm>
          <a:off x="15246428" y="135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141478</xdr:rowOff>
    </xdr:from>
    <xdr:to>
      <xdr:col>76</xdr:col>
      <xdr:colOff>165100</xdr:colOff>
      <xdr:row>79</xdr:row>
      <xdr:rowOff>71628</xdr:rowOff>
    </xdr:to>
    <xdr:sp macro="" textlink="">
      <xdr:nvSpPr>
        <xdr:cNvPr id="662" name="楕円 661"/>
        <xdr:cNvSpPr/>
      </xdr:nvSpPr>
      <xdr:spPr>
        <a:xfrm>
          <a:off x="14541500" y="135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62755</xdr:rowOff>
    </xdr:from>
    <xdr:ext cx="469744" cy="259045"/>
    <xdr:sp macro="" textlink="">
      <xdr:nvSpPr>
        <xdr:cNvPr id="663" name="テキスト ボックス 662"/>
        <xdr:cNvSpPr txBox="1"/>
      </xdr:nvSpPr>
      <xdr:spPr>
        <a:xfrm>
          <a:off x="14357428" y="1360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164739</xdr:rowOff>
    </xdr:from>
    <xdr:to>
      <xdr:col>72</xdr:col>
      <xdr:colOff>38100</xdr:colOff>
      <xdr:row>79</xdr:row>
      <xdr:rowOff>94889</xdr:rowOff>
    </xdr:to>
    <xdr:sp macro="" textlink="">
      <xdr:nvSpPr>
        <xdr:cNvPr id="664" name="楕円 663"/>
        <xdr:cNvSpPr/>
      </xdr:nvSpPr>
      <xdr:spPr>
        <a:xfrm>
          <a:off x="13652500" y="135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86016</xdr:rowOff>
    </xdr:from>
    <xdr:ext cx="313932" cy="259045"/>
    <xdr:sp macro="" textlink="">
      <xdr:nvSpPr>
        <xdr:cNvPr id="665" name="テキスト ボックス 664"/>
        <xdr:cNvSpPr txBox="1"/>
      </xdr:nvSpPr>
      <xdr:spPr>
        <a:xfrm>
          <a:off x="13546333" y="13630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27046</xdr:rowOff>
    </xdr:from>
    <xdr:to>
      <xdr:col>85</xdr:col>
      <xdr:colOff>127000</xdr:colOff>
      <xdr:row>93</xdr:row>
      <xdr:rowOff>27274</xdr:rowOff>
    </xdr:to>
    <xdr:cxnSp macro="">
      <xdr:nvCxnSpPr>
        <xdr:cNvPr id="694" name="直線コネクタ 693"/>
        <xdr:cNvCxnSpPr/>
      </xdr:nvCxnSpPr>
      <xdr:spPr>
        <a:xfrm>
          <a:off x="15481300" y="1597189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168184</xdr:rowOff>
    </xdr:from>
    <xdr:to>
      <xdr:col>81</xdr:col>
      <xdr:colOff>50800</xdr:colOff>
      <xdr:row>93</xdr:row>
      <xdr:rowOff>27046</xdr:rowOff>
    </xdr:to>
    <xdr:cxnSp macro="">
      <xdr:nvCxnSpPr>
        <xdr:cNvPr id="697" name="直線コネクタ 696"/>
        <xdr:cNvCxnSpPr/>
      </xdr:nvCxnSpPr>
      <xdr:spPr>
        <a:xfrm>
          <a:off x="14592300" y="15941584"/>
          <a:ext cx="8890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75417</xdr:rowOff>
    </xdr:from>
    <xdr:to>
      <xdr:col>76</xdr:col>
      <xdr:colOff>114300</xdr:colOff>
      <xdr:row>92</xdr:row>
      <xdr:rowOff>168184</xdr:rowOff>
    </xdr:to>
    <xdr:cxnSp macro="">
      <xdr:nvCxnSpPr>
        <xdr:cNvPr id="700" name="直線コネクタ 699"/>
        <xdr:cNvCxnSpPr/>
      </xdr:nvCxnSpPr>
      <xdr:spPr>
        <a:xfrm>
          <a:off x="13703300" y="15848817"/>
          <a:ext cx="889000" cy="9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75417</xdr:rowOff>
    </xdr:from>
    <xdr:to>
      <xdr:col>71</xdr:col>
      <xdr:colOff>177800</xdr:colOff>
      <xdr:row>93</xdr:row>
      <xdr:rowOff>19090</xdr:rowOff>
    </xdr:to>
    <xdr:cxnSp macro="">
      <xdr:nvCxnSpPr>
        <xdr:cNvPr id="703" name="直線コネクタ 702"/>
        <xdr:cNvCxnSpPr/>
      </xdr:nvCxnSpPr>
      <xdr:spPr>
        <a:xfrm flipV="1">
          <a:off x="12814300" y="15848817"/>
          <a:ext cx="889000" cy="11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147924</xdr:rowOff>
    </xdr:from>
    <xdr:to>
      <xdr:col>85</xdr:col>
      <xdr:colOff>177800</xdr:colOff>
      <xdr:row>93</xdr:row>
      <xdr:rowOff>78074</xdr:rowOff>
    </xdr:to>
    <xdr:sp macro="" textlink="">
      <xdr:nvSpPr>
        <xdr:cNvPr id="713" name="楕円 712"/>
        <xdr:cNvSpPr/>
      </xdr:nvSpPr>
      <xdr:spPr>
        <a:xfrm>
          <a:off x="16268700" y="159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170801</xdr:rowOff>
    </xdr:from>
    <xdr:ext cx="534377" cy="259045"/>
    <xdr:sp macro="" textlink="">
      <xdr:nvSpPr>
        <xdr:cNvPr id="714" name="公債費該当値テキスト"/>
        <xdr:cNvSpPr txBox="1"/>
      </xdr:nvSpPr>
      <xdr:spPr>
        <a:xfrm>
          <a:off x="16370300" y="1577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147696</xdr:rowOff>
    </xdr:from>
    <xdr:to>
      <xdr:col>81</xdr:col>
      <xdr:colOff>101600</xdr:colOff>
      <xdr:row>93</xdr:row>
      <xdr:rowOff>77846</xdr:rowOff>
    </xdr:to>
    <xdr:sp macro="" textlink="">
      <xdr:nvSpPr>
        <xdr:cNvPr id="715" name="楕円 714"/>
        <xdr:cNvSpPr/>
      </xdr:nvSpPr>
      <xdr:spPr>
        <a:xfrm>
          <a:off x="15430500" y="159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94373</xdr:rowOff>
    </xdr:from>
    <xdr:ext cx="534377" cy="259045"/>
    <xdr:sp macro="" textlink="">
      <xdr:nvSpPr>
        <xdr:cNvPr id="716" name="テキスト ボックス 715"/>
        <xdr:cNvSpPr txBox="1"/>
      </xdr:nvSpPr>
      <xdr:spPr>
        <a:xfrm>
          <a:off x="15214111" y="1569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117384</xdr:rowOff>
    </xdr:from>
    <xdr:to>
      <xdr:col>76</xdr:col>
      <xdr:colOff>165100</xdr:colOff>
      <xdr:row>93</xdr:row>
      <xdr:rowOff>47534</xdr:rowOff>
    </xdr:to>
    <xdr:sp macro="" textlink="">
      <xdr:nvSpPr>
        <xdr:cNvPr id="717" name="楕円 716"/>
        <xdr:cNvSpPr/>
      </xdr:nvSpPr>
      <xdr:spPr>
        <a:xfrm>
          <a:off x="14541500" y="158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64061</xdr:rowOff>
    </xdr:from>
    <xdr:ext cx="534377" cy="259045"/>
    <xdr:sp macro="" textlink="">
      <xdr:nvSpPr>
        <xdr:cNvPr id="718" name="テキスト ボックス 717"/>
        <xdr:cNvSpPr txBox="1"/>
      </xdr:nvSpPr>
      <xdr:spPr>
        <a:xfrm>
          <a:off x="14325111" y="156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24617</xdr:rowOff>
    </xdr:from>
    <xdr:to>
      <xdr:col>72</xdr:col>
      <xdr:colOff>38100</xdr:colOff>
      <xdr:row>92</xdr:row>
      <xdr:rowOff>126217</xdr:rowOff>
    </xdr:to>
    <xdr:sp macro="" textlink="">
      <xdr:nvSpPr>
        <xdr:cNvPr id="719" name="楕円 718"/>
        <xdr:cNvSpPr/>
      </xdr:nvSpPr>
      <xdr:spPr>
        <a:xfrm>
          <a:off x="13652500" y="157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142744</xdr:rowOff>
    </xdr:from>
    <xdr:ext cx="534377" cy="259045"/>
    <xdr:sp macro="" textlink="">
      <xdr:nvSpPr>
        <xdr:cNvPr id="720" name="テキスト ボックス 719"/>
        <xdr:cNvSpPr txBox="1"/>
      </xdr:nvSpPr>
      <xdr:spPr>
        <a:xfrm>
          <a:off x="13436111" y="1557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139740</xdr:rowOff>
    </xdr:from>
    <xdr:to>
      <xdr:col>67</xdr:col>
      <xdr:colOff>101600</xdr:colOff>
      <xdr:row>93</xdr:row>
      <xdr:rowOff>69890</xdr:rowOff>
    </xdr:to>
    <xdr:sp macro="" textlink="">
      <xdr:nvSpPr>
        <xdr:cNvPr id="721" name="楕円 720"/>
        <xdr:cNvSpPr/>
      </xdr:nvSpPr>
      <xdr:spPr>
        <a:xfrm>
          <a:off x="12763500" y="1591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86417</xdr:rowOff>
    </xdr:from>
    <xdr:ext cx="534377" cy="259045"/>
    <xdr:sp macro="" textlink="">
      <xdr:nvSpPr>
        <xdr:cNvPr id="722" name="テキスト ボックス 721"/>
        <xdr:cNvSpPr txBox="1"/>
      </xdr:nvSpPr>
      <xdr:spPr>
        <a:xfrm>
          <a:off x="12547111" y="1568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において、市街地再開発への補助、道路整備に係る経費が減少したことにより、前年度と比較すると減少した。しかし、依然として、類似団体平均を大幅に上回る状況が続いているため、公共施設総合管理計画及び各施設の個別施設計画に基づき、公共施設の更新、統廃合、長寿命化等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消防費は、増加傾向にあり、類似団体平均との差が開いてきている。これは、平成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年度から防災行政無線の再整備を継続して実施していることや令和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年度から消防活動センターの整備を行っていること等による。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総務費では、特別定額給付金事業に係る費用が増加したことにより、大幅に増加した。教育費については、小中高</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スクールの整備に多額の費用を要したものの、小中高のトイレ洋式化事業の減少や新市民図書館建設事業が終了により、前年度に比べ減少した。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市立認定こども園の整備が完了したことや、生活保護費の減少等により、決算額は減少したが人口が減少傾向であるため、住民一人当たりのコストは増加した。また、類似団体より高齢化率が高いことにより、住民一人当たりのコスト介は類似団体平均より高くなっている。今後も高齢化が進展することが見込まれるため、資格審査等の適正化・厳格化、介護予防事業の推進、疾病予防の推進等により、コスト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実質単年度収支が赤字の状態が続いていたが、本年度は、減収補填債特例分や猶予特例債の皆増、市街地再開発への補助金の減少などにより黒字へと転換した。そのため、財政調整基金は取り崩しがなく、決算剰余金の積立を行ったため、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今後も行財政改革の推進により、歳出の合理化、歳入の確保に努める。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近年は、標準財政規模が増加しており、赤字となっている会計の赤字額が減少しているため、比率が良化している。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２年度決算においては、土地造成事業特別会計の資金剰余が改善したことが、比率の良化の大きな要因である。これは、保有する未売却大規模用地を拠点避難地用地等として売却したことによる。しかし、依然として、未売却の土地が多く残っているため、土地売却が低迷した場合、一般会計から繰入が必要となることが懸念されるため、今後も、土地売却の促進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192761156</v>
      </c>
      <c r="BO4" s="426"/>
      <c r="BP4" s="426"/>
      <c r="BQ4" s="426"/>
      <c r="BR4" s="426"/>
      <c r="BS4" s="426"/>
      <c r="BT4" s="426"/>
      <c r="BU4" s="427"/>
      <c r="BV4" s="425">
        <v>160348563</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1.8</v>
      </c>
      <c r="CU4" s="610"/>
      <c r="CV4" s="610"/>
      <c r="CW4" s="610"/>
      <c r="CX4" s="610"/>
      <c r="CY4" s="610"/>
      <c r="CZ4" s="610"/>
      <c r="DA4" s="611"/>
      <c r="DB4" s="609">
        <v>0.4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190938462</v>
      </c>
      <c r="BO5" s="431"/>
      <c r="BP5" s="431"/>
      <c r="BQ5" s="431"/>
      <c r="BR5" s="431"/>
      <c r="BS5" s="431"/>
      <c r="BT5" s="431"/>
      <c r="BU5" s="432"/>
      <c r="BV5" s="430">
        <v>159542372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98</v>
      </c>
      <c r="CU5" s="401"/>
      <c r="CV5" s="401"/>
      <c r="CW5" s="401"/>
      <c r="CX5" s="401"/>
      <c r="CY5" s="401"/>
      <c r="CZ5" s="401"/>
      <c r="DA5" s="402"/>
      <c r="DB5" s="400">
        <v>99.4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1822694</v>
      </c>
      <c r="BO6" s="431"/>
      <c r="BP6" s="431"/>
      <c r="BQ6" s="431"/>
      <c r="BR6" s="431"/>
      <c r="BS6" s="431"/>
      <c r="BT6" s="431"/>
      <c r="BU6" s="432"/>
      <c r="BV6" s="430">
        <v>806191</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106.3</v>
      </c>
      <c r="CU6" s="584"/>
      <c r="CV6" s="584"/>
      <c r="CW6" s="584"/>
      <c r="CX6" s="584"/>
      <c r="CY6" s="584"/>
      <c r="CZ6" s="584"/>
      <c r="DA6" s="585"/>
      <c r="DB6" s="583">
        <v>107.2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397351</v>
      </c>
      <c r="BO7" s="431"/>
      <c r="BP7" s="431"/>
      <c r="BQ7" s="431"/>
      <c r="BR7" s="431"/>
      <c r="BS7" s="431"/>
      <c r="BT7" s="431"/>
      <c r="BU7" s="432"/>
      <c r="BV7" s="430">
        <v>453204</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80983257</v>
      </c>
      <c r="CU7" s="431"/>
      <c r="CV7" s="431"/>
      <c r="CW7" s="431"/>
      <c r="CX7" s="431"/>
      <c r="CY7" s="431"/>
      <c r="CZ7" s="431"/>
      <c r="DA7" s="432"/>
      <c r="DB7" s="430">
        <v>80043035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1425343</v>
      </c>
      <c r="BO8" s="431"/>
      <c r="BP8" s="431"/>
      <c r="BQ8" s="431"/>
      <c r="BR8" s="431"/>
      <c r="BS8" s="431"/>
      <c r="BT8" s="431"/>
      <c r="BU8" s="432"/>
      <c r="BV8" s="430">
        <v>352987</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0.82</v>
      </c>
      <c r="CU8" s="544"/>
      <c r="CV8" s="544"/>
      <c r="CW8" s="544"/>
      <c r="CX8" s="544"/>
      <c r="CY8" s="544"/>
      <c r="CZ8" s="544"/>
      <c r="DA8" s="545"/>
      <c r="DB8" s="543">
        <v>0.82</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356729</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1072356</v>
      </c>
      <c r="BO9" s="431"/>
      <c r="BP9" s="431"/>
      <c r="BQ9" s="431"/>
      <c r="BR9" s="431"/>
      <c r="BS9" s="431"/>
      <c r="BT9" s="431"/>
      <c r="BU9" s="432"/>
      <c r="BV9" s="430">
        <v>-32515</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16.8</v>
      </c>
      <c r="CU9" s="401"/>
      <c r="CV9" s="401"/>
      <c r="CW9" s="401"/>
      <c r="CX9" s="401"/>
      <c r="CY9" s="401"/>
      <c r="CZ9" s="401"/>
      <c r="DA9" s="402"/>
      <c r="DB9" s="400">
        <v>17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364154</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94</v>
      </c>
      <c r="AV10" s="488"/>
      <c r="AW10" s="488"/>
      <c r="AX10" s="488"/>
      <c r="AY10" s="410" t="s">
        <v>121</v>
      </c>
      <c r="AZ10" s="411"/>
      <c r="BA10" s="411"/>
      <c r="BB10" s="411"/>
      <c r="BC10" s="411"/>
      <c r="BD10" s="411"/>
      <c r="BE10" s="411"/>
      <c r="BF10" s="411"/>
      <c r="BG10" s="411"/>
      <c r="BH10" s="411"/>
      <c r="BI10" s="411"/>
      <c r="BJ10" s="411"/>
      <c r="BK10" s="411"/>
      <c r="BL10" s="411"/>
      <c r="BM10" s="412"/>
      <c r="BN10" s="430">
        <v>618667</v>
      </c>
      <c r="BO10" s="431"/>
      <c r="BP10" s="431"/>
      <c r="BQ10" s="431"/>
      <c r="BR10" s="431"/>
      <c r="BS10" s="431"/>
      <c r="BT10" s="431"/>
      <c r="BU10" s="432"/>
      <c r="BV10" s="430">
        <v>657806</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94</v>
      </c>
      <c r="AV11" s="488"/>
      <c r="AW11" s="488"/>
      <c r="AX11" s="488"/>
      <c r="AY11" s="410" t="s">
        <v>126</v>
      </c>
      <c r="AZ11" s="411"/>
      <c r="BA11" s="411"/>
      <c r="BB11" s="411"/>
      <c r="BC11" s="411"/>
      <c r="BD11" s="411"/>
      <c r="BE11" s="411"/>
      <c r="BF11" s="411"/>
      <c r="BG11" s="411"/>
      <c r="BH11" s="411"/>
      <c r="BI11" s="411"/>
      <c r="BJ11" s="411"/>
      <c r="BK11" s="411"/>
      <c r="BL11" s="411"/>
      <c r="BM11" s="412"/>
      <c r="BN11" s="430">
        <v>2060</v>
      </c>
      <c r="BO11" s="431"/>
      <c r="BP11" s="431"/>
      <c r="BQ11" s="431"/>
      <c r="BR11" s="431"/>
      <c r="BS11" s="431"/>
      <c r="BT11" s="431"/>
      <c r="BU11" s="432"/>
      <c r="BV11" s="430">
        <v>60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365166</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3240000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361472</v>
      </c>
      <c r="S13" s="534"/>
      <c r="T13" s="534"/>
      <c r="U13" s="534"/>
      <c r="V13" s="535"/>
      <c r="W13" s="521" t="s">
        <v>140</v>
      </c>
      <c r="X13" s="443"/>
      <c r="Y13" s="443"/>
      <c r="Z13" s="443"/>
      <c r="AA13" s="443"/>
      <c r="AB13" s="444"/>
      <c r="AC13" s="406">
        <v>3023</v>
      </c>
      <c r="AD13" s="407"/>
      <c r="AE13" s="407"/>
      <c r="AF13" s="407"/>
      <c r="AG13" s="408"/>
      <c r="AH13" s="406">
        <v>3201</v>
      </c>
      <c r="AI13" s="407"/>
      <c r="AJ13" s="407"/>
      <c r="AK13" s="407"/>
      <c r="AL13" s="409"/>
      <c r="AM13" s="499" t="s">
        <v>141</v>
      </c>
      <c r="AN13" s="404"/>
      <c r="AO13" s="404"/>
      <c r="AP13" s="404"/>
      <c r="AQ13" s="404"/>
      <c r="AR13" s="404"/>
      <c r="AS13" s="404"/>
      <c r="AT13" s="405"/>
      <c r="AU13" s="487" t="s">
        <v>109</v>
      </c>
      <c r="AV13" s="488"/>
      <c r="AW13" s="488"/>
      <c r="AX13" s="488"/>
      <c r="AY13" s="410" t="s">
        <v>142</v>
      </c>
      <c r="AZ13" s="411"/>
      <c r="BA13" s="411"/>
      <c r="BB13" s="411"/>
      <c r="BC13" s="411"/>
      <c r="BD13" s="411"/>
      <c r="BE13" s="411"/>
      <c r="BF13" s="411"/>
      <c r="BG13" s="411"/>
      <c r="BH13" s="411"/>
      <c r="BI13" s="411"/>
      <c r="BJ13" s="411"/>
      <c r="BK13" s="411"/>
      <c r="BL13" s="411"/>
      <c r="BM13" s="412"/>
      <c r="BN13" s="430">
        <v>1693083</v>
      </c>
      <c r="BO13" s="431"/>
      <c r="BP13" s="431"/>
      <c r="BQ13" s="431"/>
      <c r="BR13" s="431"/>
      <c r="BS13" s="431"/>
      <c r="BT13" s="431"/>
      <c r="BU13" s="432"/>
      <c r="BV13" s="430">
        <v>-2614649</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10.6</v>
      </c>
      <c r="CU13" s="401"/>
      <c r="CV13" s="401"/>
      <c r="CW13" s="401"/>
      <c r="CX13" s="401"/>
      <c r="CY13" s="401"/>
      <c r="CZ13" s="401"/>
      <c r="DA13" s="402"/>
      <c r="DB13" s="400">
        <v>11.3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366923</v>
      </c>
      <c r="S14" s="534"/>
      <c r="T14" s="534"/>
      <c r="U14" s="534"/>
      <c r="V14" s="535"/>
      <c r="W14" s="536"/>
      <c r="X14" s="446"/>
      <c r="Y14" s="446"/>
      <c r="Z14" s="446"/>
      <c r="AA14" s="446"/>
      <c r="AB14" s="447"/>
      <c r="AC14" s="526">
        <v>2</v>
      </c>
      <c r="AD14" s="527"/>
      <c r="AE14" s="527"/>
      <c r="AF14" s="527"/>
      <c r="AG14" s="528"/>
      <c r="AH14" s="526">
        <v>2.1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119.7</v>
      </c>
      <c r="CU14" s="538"/>
      <c r="CV14" s="538"/>
      <c r="CW14" s="538"/>
      <c r="CX14" s="538"/>
      <c r="CY14" s="538"/>
      <c r="CZ14" s="538"/>
      <c r="DA14" s="539"/>
      <c r="DB14" s="537">
        <v>127.6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363277</v>
      </c>
      <c r="S15" s="534"/>
      <c r="T15" s="534"/>
      <c r="U15" s="534"/>
      <c r="V15" s="535"/>
      <c r="W15" s="521" t="s">
        <v>147</v>
      </c>
      <c r="X15" s="443"/>
      <c r="Y15" s="443"/>
      <c r="Z15" s="443"/>
      <c r="AA15" s="443"/>
      <c r="AB15" s="444"/>
      <c r="AC15" s="406">
        <v>37094</v>
      </c>
      <c r="AD15" s="407"/>
      <c r="AE15" s="407"/>
      <c r="AF15" s="407"/>
      <c r="AG15" s="408"/>
      <c r="AH15" s="406">
        <v>37197</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51110682</v>
      </c>
      <c r="BO15" s="426"/>
      <c r="BP15" s="426"/>
      <c r="BQ15" s="426"/>
      <c r="BR15" s="426"/>
      <c r="BS15" s="426"/>
      <c r="BT15" s="426"/>
      <c r="BU15" s="427"/>
      <c r="BV15" s="425">
        <v>48799227</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24</v>
      </c>
      <c r="AD16" s="527"/>
      <c r="AE16" s="527"/>
      <c r="AF16" s="527"/>
      <c r="AG16" s="528"/>
      <c r="AH16" s="526">
        <v>24.2</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61270021</v>
      </c>
      <c r="BO16" s="431"/>
      <c r="BP16" s="431"/>
      <c r="BQ16" s="431"/>
      <c r="BR16" s="431"/>
      <c r="BS16" s="431"/>
      <c r="BT16" s="431"/>
      <c r="BU16" s="432"/>
      <c r="BV16" s="430">
        <v>59989127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151</v>
      </c>
      <c r="S17" s="519"/>
      <c r="T17" s="519"/>
      <c r="U17" s="519"/>
      <c r="V17" s="520"/>
      <c r="W17" s="521" t="s">
        <v>154</v>
      </c>
      <c r="X17" s="443"/>
      <c r="Y17" s="443"/>
      <c r="Z17" s="443"/>
      <c r="AA17" s="443"/>
      <c r="AB17" s="444"/>
      <c r="AC17" s="406">
        <v>114600</v>
      </c>
      <c r="AD17" s="407"/>
      <c r="AE17" s="407"/>
      <c r="AF17" s="407"/>
      <c r="AG17" s="408"/>
      <c r="AH17" s="406">
        <v>113037</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65744412</v>
      </c>
      <c r="BO17" s="431"/>
      <c r="BP17" s="431"/>
      <c r="BQ17" s="431"/>
      <c r="BR17" s="431"/>
      <c r="BS17" s="431"/>
      <c r="BT17" s="431"/>
      <c r="BU17" s="432"/>
      <c r="BV17" s="430">
        <v>63076462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208.85</v>
      </c>
      <c r="M18" s="495"/>
      <c r="N18" s="495"/>
      <c r="O18" s="495"/>
      <c r="P18" s="495"/>
      <c r="Q18" s="495"/>
      <c r="R18" s="496"/>
      <c r="S18" s="496"/>
      <c r="T18" s="496"/>
      <c r="U18" s="496"/>
      <c r="V18" s="497"/>
      <c r="W18" s="511"/>
      <c r="X18" s="512"/>
      <c r="Y18" s="512"/>
      <c r="Z18" s="512"/>
      <c r="AA18" s="512"/>
      <c r="AB18" s="522"/>
      <c r="AC18" s="394">
        <v>74.099999999999994</v>
      </c>
      <c r="AD18" s="395"/>
      <c r="AE18" s="395"/>
      <c r="AF18" s="395"/>
      <c r="AG18" s="498"/>
      <c r="AH18" s="394">
        <v>73.7</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80670653</v>
      </c>
      <c r="BO18" s="431"/>
      <c r="BP18" s="431"/>
      <c r="BQ18" s="431"/>
      <c r="BR18" s="431"/>
      <c r="BS18" s="431"/>
      <c r="BT18" s="431"/>
      <c r="BU18" s="432"/>
      <c r="BV18" s="430">
        <v>81041791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1708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91908384</v>
      </c>
      <c r="BO19" s="431"/>
      <c r="BP19" s="431"/>
      <c r="BQ19" s="431"/>
      <c r="BR19" s="431"/>
      <c r="BS19" s="431"/>
      <c r="BT19" s="431"/>
      <c r="BU19" s="432"/>
      <c r="BV19" s="430">
        <v>91308380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157666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185922696</v>
      </c>
      <c r="BO23" s="431"/>
      <c r="BP23" s="431"/>
      <c r="BQ23" s="431"/>
      <c r="BR23" s="431"/>
      <c r="BS23" s="431"/>
      <c r="BT23" s="431"/>
      <c r="BU23" s="432"/>
      <c r="BV23" s="430">
        <v>182557544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9500</v>
      </c>
      <c r="R24" s="407"/>
      <c r="S24" s="407"/>
      <c r="T24" s="407"/>
      <c r="U24" s="407"/>
      <c r="V24" s="408"/>
      <c r="W24" s="472"/>
      <c r="X24" s="463"/>
      <c r="Y24" s="464"/>
      <c r="Z24" s="403" t="s">
        <v>170</v>
      </c>
      <c r="AA24" s="404"/>
      <c r="AB24" s="404"/>
      <c r="AC24" s="404"/>
      <c r="AD24" s="404"/>
      <c r="AE24" s="404"/>
      <c r="AF24" s="404"/>
      <c r="AG24" s="405"/>
      <c r="AH24" s="406">
        <v>2341</v>
      </c>
      <c r="AI24" s="407"/>
      <c r="AJ24" s="407"/>
      <c r="AK24" s="407"/>
      <c r="AL24" s="408"/>
      <c r="AM24" s="406">
        <v>7519292</v>
      </c>
      <c r="AN24" s="407"/>
      <c r="AO24" s="407"/>
      <c r="AP24" s="407"/>
      <c r="AQ24" s="407"/>
      <c r="AR24" s="408"/>
      <c r="AS24" s="406">
        <v>3212</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143178212</v>
      </c>
      <c r="BO24" s="431"/>
      <c r="BP24" s="431"/>
      <c r="BQ24" s="431"/>
      <c r="BR24" s="431"/>
      <c r="BS24" s="431"/>
      <c r="BT24" s="431"/>
      <c r="BU24" s="432"/>
      <c r="BV24" s="430">
        <v>141838171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2</v>
      </c>
      <c r="M25" s="407"/>
      <c r="N25" s="407"/>
      <c r="O25" s="407"/>
      <c r="P25" s="408"/>
      <c r="Q25" s="406">
        <v>8200</v>
      </c>
      <c r="R25" s="407"/>
      <c r="S25" s="407"/>
      <c r="T25" s="407"/>
      <c r="U25" s="407"/>
      <c r="V25" s="408"/>
      <c r="W25" s="472"/>
      <c r="X25" s="463"/>
      <c r="Y25" s="464"/>
      <c r="Z25" s="403" t="s">
        <v>173</v>
      </c>
      <c r="AA25" s="404"/>
      <c r="AB25" s="404"/>
      <c r="AC25" s="404"/>
      <c r="AD25" s="404"/>
      <c r="AE25" s="404"/>
      <c r="AF25" s="404"/>
      <c r="AG25" s="405"/>
      <c r="AH25" s="406">
        <v>395</v>
      </c>
      <c r="AI25" s="407"/>
      <c r="AJ25" s="407"/>
      <c r="AK25" s="407"/>
      <c r="AL25" s="408"/>
      <c r="AM25" s="406">
        <v>1321275</v>
      </c>
      <c r="AN25" s="407"/>
      <c r="AO25" s="407"/>
      <c r="AP25" s="407"/>
      <c r="AQ25" s="407"/>
      <c r="AR25" s="408"/>
      <c r="AS25" s="406">
        <v>3345</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25264980</v>
      </c>
      <c r="BO25" s="426"/>
      <c r="BP25" s="426"/>
      <c r="BQ25" s="426"/>
      <c r="BR25" s="426"/>
      <c r="BS25" s="426"/>
      <c r="BT25" s="426"/>
      <c r="BU25" s="427"/>
      <c r="BV25" s="425">
        <v>29764556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6900</v>
      </c>
      <c r="R26" s="407"/>
      <c r="S26" s="407"/>
      <c r="T26" s="407"/>
      <c r="U26" s="407"/>
      <c r="V26" s="408"/>
      <c r="W26" s="472"/>
      <c r="X26" s="463"/>
      <c r="Y26" s="464"/>
      <c r="Z26" s="403" t="s">
        <v>176</v>
      </c>
      <c r="AA26" s="485"/>
      <c r="AB26" s="485"/>
      <c r="AC26" s="485"/>
      <c r="AD26" s="485"/>
      <c r="AE26" s="485"/>
      <c r="AF26" s="485"/>
      <c r="AG26" s="486"/>
      <c r="AH26" s="406">
        <v>219</v>
      </c>
      <c r="AI26" s="407"/>
      <c r="AJ26" s="407"/>
      <c r="AK26" s="407"/>
      <c r="AL26" s="408"/>
      <c r="AM26" s="406">
        <v>684156</v>
      </c>
      <c r="AN26" s="407"/>
      <c r="AO26" s="407"/>
      <c r="AP26" s="407"/>
      <c r="AQ26" s="407"/>
      <c r="AR26" s="408"/>
      <c r="AS26" s="406">
        <v>3124</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179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7900</v>
      </c>
      <c r="R27" s="407"/>
      <c r="S27" s="407"/>
      <c r="T27" s="407"/>
      <c r="U27" s="407"/>
      <c r="V27" s="408"/>
      <c r="W27" s="472"/>
      <c r="X27" s="463"/>
      <c r="Y27" s="464"/>
      <c r="Z27" s="403" t="s">
        <v>181</v>
      </c>
      <c r="AA27" s="404"/>
      <c r="AB27" s="404"/>
      <c r="AC27" s="404"/>
      <c r="AD27" s="404"/>
      <c r="AE27" s="404"/>
      <c r="AF27" s="404"/>
      <c r="AG27" s="405"/>
      <c r="AH27" s="406">
        <v>126</v>
      </c>
      <c r="AI27" s="407"/>
      <c r="AJ27" s="407"/>
      <c r="AK27" s="407"/>
      <c r="AL27" s="408"/>
      <c r="AM27" s="406">
        <v>434690</v>
      </c>
      <c r="AN27" s="407"/>
      <c r="AO27" s="407"/>
      <c r="AP27" s="407"/>
      <c r="AQ27" s="407"/>
      <c r="AR27" s="408"/>
      <c r="AS27" s="406">
        <v>3450</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179</v>
      </c>
      <c r="BO27" s="434"/>
      <c r="BP27" s="434"/>
      <c r="BQ27" s="434"/>
      <c r="BR27" s="434"/>
      <c r="BS27" s="434"/>
      <c r="BT27" s="434"/>
      <c r="BU27" s="435"/>
      <c r="BV27" s="433" t="s">
        <v>179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7200</v>
      </c>
      <c r="R28" s="407"/>
      <c r="S28" s="407"/>
      <c r="T28" s="407"/>
      <c r="U28" s="407"/>
      <c r="V28" s="408"/>
      <c r="W28" s="472"/>
      <c r="X28" s="463"/>
      <c r="Y28" s="464"/>
      <c r="Z28" s="403" t="s">
        <v>184</v>
      </c>
      <c r="AA28" s="404"/>
      <c r="AB28" s="404"/>
      <c r="AC28" s="404"/>
      <c r="AD28" s="404"/>
      <c r="AE28" s="404"/>
      <c r="AF28" s="404"/>
      <c r="AG28" s="405"/>
      <c r="AH28" s="406">
        <v>24</v>
      </c>
      <c r="AI28" s="407"/>
      <c r="AJ28" s="407"/>
      <c r="AK28" s="407"/>
      <c r="AL28" s="408"/>
      <c r="AM28" s="406">
        <v>53760</v>
      </c>
      <c r="AN28" s="407"/>
      <c r="AO28" s="407"/>
      <c r="AP28" s="407"/>
      <c r="AQ28" s="407"/>
      <c r="AR28" s="408"/>
      <c r="AS28" s="406">
        <v>2240</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5343421</v>
      </c>
      <c r="BO28" s="426"/>
      <c r="BP28" s="426"/>
      <c r="BQ28" s="426"/>
      <c r="BR28" s="426"/>
      <c r="BS28" s="426"/>
      <c r="BT28" s="426"/>
      <c r="BU28" s="427"/>
      <c r="BV28" s="425">
        <v>4724754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36</v>
      </c>
      <c r="M29" s="407"/>
      <c r="N29" s="407"/>
      <c r="O29" s="407"/>
      <c r="P29" s="408"/>
      <c r="Q29" s="406">
        <v>6600</v>
      </c>
      <c r="R29" s="407"/>
      <c r="S29" s="407"/>
      <c r="T29" s="407"/>
      <c r="U29" s="407"/>
      <c r="V29" s="408"/>
      <c r="W29" s="473"/>
      <c r="X29" s="474"/>
      <c r="Y29" s="475"/>
      <c r="Z29" s="403" t="s">
        <v>187</v>
      </c>
      <c r="AA29" s="404"/>
      <c r="AB29" s="404"/>
      <c r="AC29" s="404"/>
      <c r="AD29" s="404"/>
      <c r="AE29" s="404"/>
      <c r="AF29" s="404"/>
      <c r="AG29" s="405"/>
      <c r="AH29" s="406">
        <v>2491</v>
      </c>
      <c r="AI29" s="407"/>
      <c r="AJ29" s="407"/>
      <c r="AK29" s="407"/>
      <c r="AL29" s="408"/>
      <c r="AM29" s="406">
        <v>8007742</v>
      </c>
      <c r="AN29" s="407"/>
      <c r="AO29" s="407"/>
      <c r="AP29" s="407"/>
      <c r="AQ29" s="407"/>
      <c r="AR29" s="408"/>
      <c r="AS29" s="406">
        <v>3215</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1589812</v>
      </c>
      <c r="BO29" s="431"/>
      <c r="BP29" s="431"/>
      <c r="BQ29" s="431"/>
      <c r="BR29" s="431"/>
      <c r="BS29" s="431"/>
      <c r="BT29" s="431"/>
      <c r="BU29" s="432"/>
      <c r="BV29" s="430">
        <v>1589494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99.2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1762561</v>
      </c>
      <c r="BO30" s="434"/>
      <c r="BP30" s="434"/>
      <c r="BQ30" s="434"/>
      <c r="BR30" s="434"/>
      <c r="BS30" s="434"/>
      <c r="BT30" s="434"/>
      <c r="BU30" s="435"/>
      <c r="BV30" s="433">
        <v>1319818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202</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9</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13</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16</v>
      </c>
      <c r="BF34" s="389"/>
      <c r="BG34" s="388" t="str">
        <f>IF('各会計、関係団体の財政状況及び健全化判断比率'!B35="","",'各会計、関係団体の財政状況及び健全化判断比率'!B35)</f>
        <v>卸売市場事業特別会計</v>
      </c>
      <c r="BH34" s="388"/>
      <c r="BI34" s="388"/>
      <c r="BJ34" s="388"/>
      <c r="BK34" s="388"/>
      <c r="BL34" s="388"/>
      <c r="BM34" s="388"/>
      <c r="BN34" s="388"/>
      <c r="BO34" s="388"/>
      <c r="BP34" s="388"/>
      <c r="BQ34" s="388"/>
      <c r="BR34" s="388"/>
      <c r="BS34" s="388"/>
      <c r="BT34" s="388"/>
      <c r="BU34" s="388"/>
      <c r="BV34" s="214"/>
      <c r="BW34" s="389">
        <f>IF(BY34="","",MAX(C34:D43,U34:V43,AM34:AN43,BE34:BF43)+1)</f>
        <v>20</v>
      </c>
      <c r="BX34" s="389"/>
      <c r="BY34" s="388" t="str">
        <f>IF('各会計、関係団体の財政状況及び健全化判断比率'!B68="","",'各会計、関係団体の財政状況及び健全化判断比率'!B68)</f>
        <v>和歌山地方税回収機構</v>
      </c>
      <c r="BZ34" s="388"/>
      <c r="CA34" s="388"/>
      <c r="CB34" s="388"/>
      <c r="CC34" s="388"/>
      <c r="CD34" s="388"/>
      <c r="CE34" s="388"/>
      <c r="CF34" s="388"/>
      <c r="CG34" s="388"/>
      <c r="CH34" s="388"/>
      <c r="CI34" s="388"/>
      <c r="CJ34" s="388"/>
      <c r="CK34" s="388"/>
      <c r="CL34" s="388"/>
      <c r="CM34" s="388"/>
      <c r="CN34" s="214"/>
      <c r="CO34" s="389">
        <f>IF(CQ34="","",MAX(C34:D43,U34:V43,AM34:AN43,BE34:BF43,BW34:BX43)+1)</f>
        <v>24</v>
      </c>
      <c r="CP34" s="389"/>
      <c r="CQ34" s="388" t="str">
        <f>IF('各会計、関係団体の財政状況及び健全化判断比率'!BS7="","",'各会計、関係団体の財政状況及び健全化判断比率'!BS7)</f>
        <v>和歌山市清掃株式会社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土地区画整理事業特別会計</v>
      </c>
      <c r="F35" s="388"/>
      <c r="G35" s="388"/>
      <c r="H35" s="388"/>
      <c r="I35" s="388"/>
      <c r="J35" s="388"/>
      <c r="K35" s="388"/>
      <c r="L35" s="388"/>
      <c r="M35" s="388"/>
      <c r="N35" s="388"/>
      <c r="O35" s="388"/>
      <c r="P35" s="388"/>
      <c r="Q35" s="388"/>
      <c r="R35" s="388"/>
      <c r="S35" s="388"/>
      <c r="T35" s="214"/>
      <c r="U35" s="389">
        <f>IF(W35="","",U34+1)</f>
        <v>10</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14</v>
      </c>
      <c r="AN35" s="389"/>
      <c r="AO35" s="388" t="str">
        <f>IF('各会計、関係団体の財政状況及び健全化判断比率'!B33="","",'各会計、関係団体の財政状況及び健全化判断比率'!B33)</f>
        <v>工業用水道事業会計</v>
      </c>
      <c r="AP35" s="388"/>
      <c r="AQ35" s="388"/>
      <c r="AR35" s="388"/>
      <c r="AS35" s="388"/>
      <c r="AT35" s="388"/>
      <c r="AU35" s="388"/>
      <c r="AV35" s="388"/>
      <c r="AW35" s="388"/>
      <c r="AX35" s="388"/>
      <c r="AY35" s="388"/>
      <c r="AZ35" s="388"/>
      <c r="BA35" s="388"/>
      <c r="BB35" s="388"/>
      <c r="BC35" s="388"/>
      <c r="BD35" s="214"/>
      <c r="BE35" s="389">
        <f t="shared" ref="BE35:BE43" si="1">IF(BG35="","",BE34+1)</f>
        <v>17</v>
      </c>
      <c r="BF35" s="389"/>
      <c r="BG35" s="388" t="str">
        <f>IF('各会計、関係団体の財政状況及び健全化判断比率'!B36="","",'各会計、関係団体の財政状況及び健全化判断比率'!B36)</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21</v>
      </c>
      <c r="BX35" s="389"/>
      <c r="BY35" s="388" t="str">
        <f>IF('各会計、関係団体の財政状況及び健全化判断比率'!B69="","",'各会計、関係団体の財政状況及び健全化判断比率'!B69)</f>
        <v>和歌山県住宅新築資金等貸付金回収管理組合</v>
      </c>
      <c r="BZ35" s="388"/>
      <c r="CA35" s="388"/>
      <c r="CB35" s="388"/>
      <c r="CC35" s="388"/>
      <c r="CD35" s="388"/>
      <c r="CE35" s="388"/>
      <c r="CF35" s="388"/>
      <c r="CG35" s="388"/>
      <c r="CH35" s="388"/>
      <c r="CI35" s="388"/>
      <c r="CJ35" s="388"/>
      <c r="CK35" s="388"/>
      <c r="CL35" s="388"/>
      <c r="CM35" s="388"/>
      <c r="CN35" s="214"/>
      <c r="CO35" s="389">
        <f t="shared" ref="CO35:CO43" si="3">IF(CQ35="","",CO34+1)</f>
        <v>25</v>
      </c>
      <c r="CP35" s="389"/>
      <c r="CQ35" s="388" t="str">
        <f>IF('各会計、関係団体の財政状況及び健全化判断比率'!BS8="","",'各会計、関係団体の財政状況及び健全化判断比率'!BS8)</f>
        <v>公益財団法人和歌山市文化スポーツ振興財団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住宅改修資金貸付事業特別会計</v>
      </c>
      <c r="F36" s="388"/>
      <c r="G36" s="388"/>
      <c r="H36" s="388"/>
      <c r="I36" s="388"/>
      <c r="J36" s="388"/>
      <c r="K36" s="388"/>
      <c r="L36" s="388"/>
      <c r="M36" s="388"/>
      <c r="N36" s="388"/>
      <c r="O36" s="388"/>
      <c r="P36" s="388"/>
      <c r="Q36" s="388"/>
      <c r="R36" s="388"/>
      <c r="S36" s="388"/>
      <c r="T36" s="214"/>
      <c r="U36" s="389">
        <f t="shared" ref="U36:U43" si="4">IF(W36="","",U35+1)</f>
        <v>11</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15</v>
      </c>
      <c r="AN36" s="389"/>
      <c r="AO36" s="388" t="str">
        <f>IF('各会計、関係団体の財政状況及び健全化判断比率'!B34="","",'各会計、関係団体の財政状況及び健全化判断比率'!B34)</f>
        <v>下水道事業会計</v>
      </c>
      <c r="AP36" s="388"/>
      <c r="AQ36" s="388"/>
      <c r="AR36" s="388"/>
      <c r="AS36" s="388"/>
      <c r="AT36" s="388"/>
      <c r="AU36" s="388"/>
      <c r="AV36" s="388"/>
      <c r="AW36" s="388"/>
      <c r="AX36" s="388"/>
      <c r="AY36" s="388"/>
      <c r="AZ36" s="388"/>
      <c r="BA36" s="388"/>
      <c r="BB36" s="388"/>
      <c r="BC36" s="388"/>
      <c r="BD36" s="214"/>
      <c r="BE36" s="389">
        <f t="shared" si="1"/>
        <v>18</v>
      </c>
      <c r="BF36" s="389"/>
      <c r="BG36" s="388" t="str">
        <f>IF('各会計、関係団体の財政状況及び健全化判断比率'!B37="","",'各会計、関係団体の財政状況及び健全化判断比率'!B37)</f>
        <v>漁業集落排水事業特別会計</v>
      </c>
      <c r="BH36" s="388"/>
      <c r="BI36" s="388"/>
      <c r="BJ36" s="388"/>
      <c r="BK36" s="388"/>
      <c r="BL36" s="388"/>
      <c r="BM36" s="388"/>
      <c r="BN36" s="388"/>
      <c r="BO36" s="388"/>
      <c r="BP36" s="388"/>
      <c r="BQ36" s="388"/>
      <c r="BR36" s="388"/>
      <c r="BS36" s="388"/>
      <c r="BT36" s="388"/>
      <c r="BU36" s="388"/>
      <c r="BV36" s="214"/>
      <c r="BW36" s="389">
        <f t="shared" si="2"/>
        <v>22</v>
      </c>
      <c r="BX36" s="389"/>
      <c r="BY36" s="388" t="str">
        <f>IF('各会計、関係団体の財政状況及び健全化判断比率'!B70="","",'各会計、関係団体の財政状況及び健全化判断比率'!B70)</f>
        <v>和歌山県後期高齢者医療広域連合</v>
      </c>
      <c r="BZ36" s="388"/>
      <c r="CA36" s="388"/>
      <c r="CB36" s="388"/>
      <c r="CC36" s="388"/>
      <c r="CD36" s="388"/>
      <c r="CE36" s="388"/>
      <c r="CF36" s="388"/>
      <c r="CG36" s="388"/>
      <c r="CH36" s="388"/>
      <c r="CI36" s="388"/>
      <c r="CJ36" s="388"/>
      <c r="CK36" s="388"/>
      <c r="CL36" s="388"/>
      <c r="CM36" s="388"/>
      <c r="CN36" s="214"/>
      <c r="CO36" s="389">
        <f t="shared" si="3"/>
        <v>26</v>
      </c>
      <c r="CP36" s="389"/>
      <c r="CQ36" s="388" t="str">
        <f>IF('各会計、関係団体の財政状況及び健全化判断比率'!BS9="","",'各会計、関係団体の財政状況及び健全化判断比率'!BS9)</f>
        <v>公益財団法人和歌山市中小企業勤労者福祉サービスセンター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住宅新築資金貸付事業特別会計</v>
      </c>
      <c r="F37" s="388"/>
      <c r="G37" s="388"/>
      <c r="H37" s="388"/>
      <c r="I37" s="388"/>
      <c r="J37" s="388"/>
      <c r="K37" s="388"/>
      <c r="L37" s="388"/>
      <c r="M37" s="388"/>
      <c r="N37" s="388"/>
      <c r="O37" s="388"/>
      <c r="P37" s="388"/>
      <c r="Q37" s="388"/>
      <c r="R37" s="388"/>
      <c r="S37" s="388"/>
      <c r="T37" s="214"/>
      <c r="U37" s="389">
        <f t="shared" si="4"/>
        <v>12</v>
      </c>
      <c r="V37" s="389"/>
      <c r="W37" s="388" t="str">
        <f>IF('各会計、関係団体の財政状況及び健全化判断比率'!B31="","",'各会計、関係団体の財政状況及び健全化判断比率'!B31)</f>
        <v>駐車場管理事業特別会計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19</v>
      </c>
      <c r="BF37" s="389"/>
      <c r="BG37" s="388" t="str">
        <f>IF('各会計、関係団体の財政状況及び健全化判断比率'!B38="","",'各会計、関係団体の財政状況及び健全化判断比率'!B38)</f>
        <v>土地造成事業特別会計</v>
      </c>
      <c r="BH37" s="388"/>
      <c r="BI37" s="388"/>
      <c r="BJ37" s="388"/>
      <c r="BK37" s="388"/>
      <c r="BL37" s="388"/>
      <c r="BM37" s="388"/>
      <c r="BN37" s="388"/>
      <c r="BO37" s="388"/>
      <c r="BP37" s="388"/>
      <c r="BQ37" s="388"/>
      <c r="BR37" s="388"/>
      <c r="BS37" s="388"/>
      <c r="BT37" s="388"/>
      <c r="BU37" s="388"/>
      <c r="BV37" s="214"/>
      <c r="BW37" s="389">
        <f t="shared" si="2"/>
        <v>23</v>
      </c>
      <c r="BX37" s="389"/>
      <c r="BY37" s="388" t="str">
        <f>IF('各会計、関係団体の財政状況及び健全化判断比率'!B71="","",'各会計、関係団体の財政状況及び健全化判断比率'!B71)</f>
        <v>和歌山県後期高齢者医療広域連合（特別会計）</v>
      </c>
      <c r="BZ37" s="388"/>
      <c r="CA37" s="388"/>
      <c r="CB37" s="388"/>
      <c r="CC37" s="388"/>
      <c r="CD37" s="388"/>
      <c r="CE37" s="388"/>
      <c r="CF37" s="388"/>
      <c r="CG37" s="388"/>
      <c r="CH37" s="388"/>
      <c r="CI37" s="388"/>
      <c r="CJ37" s="388"/>
      <c r="CK37" s="388"/>
      <c r="CL37" s="388"/>
      <c r="CM37" s="388"/>
      <c r="CN37" s="214"/>
      <c r="CO37" s="389">
        <f t="shared" si="3"/>
        <v>27</v>
      </c>
      <c r="CP37" s="389"/>
      <c r="CQ37" s="388" t="str">
        <f>IF('各会計、関係団体の財政状況及び健全化判断比率'!BS10="","",'各会計、関係団体の財政状況及び健全化判断比率'!BS10)</f>
        <v>株式会社ぶらくり</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f t="shared" ref="C38:C43" si="5">IF(E38="","",C37+1)</f>
        <v>5</v>
      </c>
      <c r="D38" s="389"/>
      <c r="E38" s="388" t="str">
        <f>IF('各会計、関係団体の財政状況及び健全化判断比率'!B11="","",'各会計、関係団体の財政状況及び健全化判断比率'!B11)</f>
        <v>宅地取得資金貸付事業特別会計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f t="shared" si="5"/>
        <v>6</v>
      </c>
      <c r="D39" s="389"/>
      <c r="E39" s="388" t="str">
        <f>IF('各会計、関係団体の財政状況及び健全化判断比率'!B12="","",'各会計、関係団体の財政状況及び健全化判断比率'!B12)</f>
        <v>母子父子寡婦福祉資金貸付事業特別会計</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f t="shared" si="5"/>
        <v>7</v>
      </c>
      <c r="D40" s="389"/>
      <c r="E40" s="388" t="str">
        <f>IF('各会計、関係団体の財政状況及び健全化判断比率'!B13="","",'各会計、関係団体の財政状況及び健全化判断比率'!B13)</f>
        <v>街路用地先行取得事業特別会計</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f t="shared" si="5"/>
        <v>8</v>
      </c>
      <c r="D41" s="389"/>
      <c r="E41" s="388" t="str">
        <f>IF('各会計、関係団体の財政状況及び健全化判断比率'!B14="","",'各会計、関係団体の財政状況及び健全化判断比率'!B14)</f>
        <v>直轄事業用地先行取得事業特別会計</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6dnPRKWWh7rD+8bnkecAJvARJXvhBe6m+EhUSKPZ6Mv9AvomncH5mNtRTOr31gLJr7XZ/JupLLCyV1mnlifuuQ==" saltValue="l6umWfb96E1YttcgnzN+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216" t="s">
        <v>588</v>
      </c>
      <c r="D34" s="1216"/>
      <c r="E34" s="1217"/>
      <c r="F34" s="32" t="s">
        <v>589</v>
      </c>
      <c r="G34" s="33" t="s">
        <v>590</v>
      </c>
      <c r="H34" s="33" t="s">
        <v>591</v>
      </c>
      <c r="I34" s="33" t="s">
        <v>592</v>
      </c>
      <c r="J34" s="34" t="s">
        <v>593</v>
      </c>
      <c r="K34" s="22"/>
      <c r="L34" s="22"/>
      <c r="M34" s="22"/>
      <c r="N34" s="22"/>
      <c r="O34" s="22"/>
      <c r="P34" s="22"/>
    </row>
    <row r="35" spans="1:16" ht="39" customHeight="1" x14ac:dyDescent="0.15">
      <c r="A35" s="22"/>
      <c r="B35" s="35"/>
      <c r="C35" s="1210" t="s">
        <v>594</v>
      </c>
      <c r="D35" s="1211"/>
      <c r="E35" s="1212"/>
      <c r="F35" s="36" t="s">
        <v>595</v>
      </c>
      <c r="G35" s="37" t="s">
        <v>596</v>
      </c>
      <c r="H35" s="37" t="s">
        <v>597</v>
      </c>
      <c r="I35" s="37" t="s">
        <v>598</v>
      </c>
      <c r="J35" s="38" t="s">
        <v>599</v>
      </c>
      <c r="K35" s="22"/>
      <c r="L35" s="22"/>
      <c r="M35" s="22"/>
      <c r="N35" s="22"/>
      <c r="O35" s="22"/>
      <c r="P35" s="22"/>
    </row>
    <row r="36" spans="1:16" ht="39" customHeight="1" x14ac:dyDescent="0.15">
      <c r="A36" s="22"/>
      <c r="B36" s="35"/>
      <c r="C36" s="1210" t="s">
        <v>600</v>
      </c>
      <c r="D36" s="1211"/>
      <c r="E36" s="1212"/>
      <c r="F36" s="36" t="s">
        <v>601</v>
      </c>
      <c r="G36" s="37" t="s">
        <v>602</v>
      </c>
      <c r="H36" s="37" t="s">
        <v>603</v>
      </c>
      <c r="I36" s="37" t="s">
        <v>604</v>
      </c>
      <c r="J36" s="38" t="s">
        <v>605</v>
      </c>
      <c r="K36" s="22"/>
      <c r="L36" s="22"/>
      <c r="M36" s="22"/>
      <c r="N36" s="22"/>
      <c r="O36" s="22"/>
      <c r="P36" s="22"/>
    </row>
    <row r="37" spans="1:16" ht="39" customHeight="1" x14ac:dyDescent="0.15">
      <c r="A37" s="22"/>
      <c r="B37" s="35"/>
      <c r="C37" s="1210" t="s">
        <v>606</v>
      </c>
      <c r="D37" s="1211"/>
      <c r="E37" s="1212"/>
      <c r="F37" s="36" t="s">
        <v>607</v>
      </c>
      <c r="G37" s="37" t="s">
        <v>607</v>
      </c>
      <c r="H37" s="37" t="s">
        <v>608</v>
      </c>
      <c r="I37" s="37" t="s">
        <v>609</v>
      </c>
      <c r="J37" s="38" t="s">
        <v>610</v>
      </c>
      <c r="K37" s="22"/>
      <c r="L37" s="22"/>
      <c r="M37" s="22"/>
      <c r="N37" s="22"/>
      <c r="O37" s="22"/>
      <c r="P37" s="22"/>
    </row>
    <row r="38" spans="1:16" ht="39" customHeight="1" x14ac:dyDescent="0.15">
      <c r="A38" s="22"/>
      <c r="B38" s="35"/>
      <c r="C38" s="1210" t="s">
        <v>611</v>
      </c>
      <c r="D38" s="1211"/>
      <c r="E38" s="1212"/>
      <c r="F38" s="36">
        <v>5.21</v>
      </c>
      <c r="G38" s="37">
        <v>3.33</v>
      </c>
      <c r="H38" s="37">
        <v>4.07</v>
      </c>
      <c r="I38" s="37">
        <v>4.74</v>
      </c>
      <c r="J38" s="38">
        <v>5.55</v>
      </c>
      <c r="K38" s="22"/>
      <c r="L38" s="22"/>
      <c r="M38" s="22"/>
      <c r="N38" s="22"/>
      <c r="O38" s="22"/>
      <c r="P38" s="22"/>
    </row>
    <row r="39" spans="1:16" ht="39" customHeight="1" x14ac:dyDescent="0.15">
      <c r="A39" s="22"/>
      <c r="B39" s="35"/>
      <c r="C39" s="1210" t="s">
        <v>612</v>
      </c>
      <c r="D39" s="1211"/>
      <c r="E39" s="1212"/>
      <c r="F39" s="36">
        <v>5.15</v>
      </c>
      <c r="G39" s="37">
        <v>5.27</v>
      </c>
      <c r="H39" s="37">
        <v>5.08</v>
      </c>
      <c r="I39" s="37">
        <v>4.78</v>
      </c>
      <c r="J39" s="38">
        <v>4.62</v>
      </c>
      <c r="K39" s="22"/>
      <c r="L39" s="22"/>
      <c r="M39" s="22"/>
      <c r="N39" s="22"/>
      <c r="O39" s="22"/>
      <c r="P39" s="22"/>
    </row>
    <row r="40" spans="1:16" ht="39" customHeight="1" x14ac:dyDescent="0.15">
      <c r="A40" s="22"/>
      <c r="B40" s="35"/>
      <c r="C40" s="1210" t="s">
        <v>613</v>
      </c>
      <c r="D40" s="1211"/>
      <c r="E40" s="1212"/>
      <c r="F40" s="36">
        <v>2.17</v>
      </c>
      <c r="G40" s="37">
        <v>3.85</v>
      </c>
      <c r="H40" s="37">
        <v>4.13</v>
      </c>
      <c r="I40" s="37">
        <v>4.34</v>
      </c>
      <c r="J40" s="38">
        <v>4.4400000000000004</v>
      </c>
      <c r="K40" s="22"/>
      <c r="L40" s="22"/>
      <c r="M40" s="22"/>
      <c r="N40" s="22"/>
      <c r="O40" s="22"/>
      <c r="P40" s="22"/>
    </row>
    <row r="41" spans="1:16" ht="39" customHeight="1" x14ac:dyDescent="0.15">
      <c r="A41" s="22"/>
      <c r="B41" s="35"/>
      <c r="C41" s="1210" t="s">
        <v>614</v>
      </c>
      <c r="D41" s="1211"/>
      <c r="E41" s="1212"/>
      <c r="F41" s="36">
        <v>1.5</v>
      </c>
      <c r="G41" s="37">
        <v>1.41</v>
      </c>
      <c r="H41" s="37">
        <v>1.66</v>
      </c>
      <c r="I41" s="37">
        <v>1.54</v>
      </c>
      <c r="J41" s="38">
        <v>2.83</v>
      </c>
      <c r="K41" s="22"/>
      <c r="L41" s="22"/>
      <c r="M41" s="22"/>
      <c r="N41" s="22"/>
      <c r="O41" s="22"/>
      <c r="P41" s="22"/>
    </row>
    <row r="42" spans="1:16" ht="39" customHeight="1" x14ac:dyDescent="0.15">
      <c r="A42" s="22"/>
      <c r="B42" s="39"/>
      <c r="C42" s="1210" t="s">
        <v>615</v>
      </c>
      <c r="D42" s="1211"/>
      <c r="E42" s="1212"/>
      <c r="F42" s="36" t="s">
        <v>616</v>
      </c>
      <c r="G42" s="37" t="s">
        <v>617</v>
      </c>
      <c r="H42" s="37" t="s">
        <v>618</v>
      </c>
      <c r="I42" s="37" t="s">
        <v>619</v>
      </c>
      <c r="J42" s="38" t="s">
        <v>539</v>
      </c>
      <c r="K42" s="22"/>
      <c r="L42" s="22"/>
      <c r="M42" s="22"/>
      <c r="N42" s="22"/>
      <c r="O42" s="22"/>
      <c r="P42" s="22"/>
    </row>
    <row r="43" spans="1:16" ht="39" customHeight="1" thickBot="1" x14ac:dyDescent="0.2">
      <c r="A43" s="22"/>
      <c r="B43" s="40"/>
      <c r="C43" s="1213" t="s">
        <v>620</v>
      </c>
      <c r="D43" s="1214"/>
      <c r="E43" s="1215"/>
      <c r="F43" s="41">
        <v>0.87</v>
      </c>
      <c r="G43" s="42">
        <v>1.25</v>
      </c>
      <c r="H43" s="42">
        <v>0.26</v>
      </c>
      <c r="I43" s="42">
        <v>0.91</v>
      </c>
      <c r="J43" s="43">
        <v>1.06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pMKvxXDDRUi3fYk1ZqVg2vW+qO/yFqhmuoAZzmvfq6P1QS4iGajyiyuqsNfdoQVBk5Y0blN5dU6TOpNtNpECw==" saltValue="XxnQQQ/ujGraAUqIb8DO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15957</v>
      </c>
      <c r="L45" s="60">
        <v>17740</v>
      </c>
      <c r="M45" s="60">
        <v>16135</v>
      </c>
      <c r="N45" s="60">
        <v>15566</v>
      </c>
      <c r="O45" s="61">
        <v>15476</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539</v>
      </c>
      <c r="L46" s="64" t="s">
        <v>539</v>
      </c>
      <c r="M46" s="64" t="s">
        <v>539</v>
      </c>
      <c r="N46" s="64" t="s">
        <v>539</v>
      </c>
      <c r="O46" s="65" t="s">
        <v>539</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539</v>
      </c>
      <c r="L47" s="64" t="s">
        <v>539</v>
      </c>
      <c r="M47" s="64" t="s">
        <v>539</v>
      </c>
      <c r="N47" s="64" t="s">
        <v>539</v>
      </c>
      <c r="O47" s="65" t="s">
        <v>539</v>
      </c>
      <c r="P47" s="48"/>
      <c r="Q47" s="48"/>
      <c r="R47" s="48"/>
      <c r="S47" s="48"/>
      <c r="T47" s="48"/>
      <c r="U47" s="48"/>
    </row>
    <row r="48" spans="1:21" ht="30.75" customHeight="1" x14ac:dyDescent="0.15">
      <c r="A48" s="48"/>
      <c r="B48" s="1238"/>
      <c r="C48" s="1239"/>
      <c r="D48" s="62"/>
      <c r="E48" s="1220" t="s">
        <v>15</v>
      </c>
      <c r="F48" s="1220"/>
      <c r="G48" s="1220"/>
      <c r="H48" s="1220"/>
      <c r="I48" s="1220"/>
      <c r="J48" s="1221"/>
      <c r="K48" s="63">
        <v>6655</v>
      </c>
      <c r="L48" s="64">
        <v>6935</v>
      </c>
      <c r="M48" s="64">
        <v>7333</v>
      </c>
      <c r="N48" s="64">
        <v>5941</v>
      </c>
      <c r="O48" s="65">
        <v>5623</v>
      </c>
      <c r="P48" s="48"/>
      <c r="Q48" s="48"/>
      <c r="R48" s="48"/>
      <c r="S48" s="48"/>
      <c r="T48" s="48"/>
      <c r="U48" s="48"/>
    </row>
    <row r="49" spans="1:21" ht="30.75" customHeight="1" x14ac:dyDescent="0.15">
      <c r="A49" s="48"/>
      <c r="B49" s="1238"/>
      <c r="C49" s="1239"/>
      <c r="D49" s="62"/>
      <c r="E49" s="1220" t="s">
        <v>16</v>
      </c>
      <c r="F49" s="1220"/>
      <c r="G49" s="1220"/>
      <c r="H49" s="1220"/>
      <c r="I49" s="1220"/>
      <c r="J49" s="1221"/>
      <c r="K49" s="63" t="s">
        <v>539</v>
      </c>
      <c r="L49" s="64" t="s">
        <v>539</v>
      </c>
      <c r="M49" s="64" t="s">
        <v>539</v>
      </c>
      <c r="N49" s="64" t="s">
        <v>539</v>
      </c>
      <c r="O49" s="65" t="s">
        <v>539</v>
      </c>
      <c r="P49" s="48"/>
      <c r="Q49" s="48"/>
      <c r="R49" s="48"/>
      <c r="S49" s="48"/>
      <c r="T49" s="48"/>
      <c r="U49" s="48"/>
    </row>
    <row r="50" spans="1:21" ht="30.75" customHeight="1" x14ac:dyDescent="0.15">
      <c r="A50" s="48"/>
      <c r="B50" s="1238"/>
      <c r="C50" s="1239"/>
      <c r="D50" s="62"/>
      <c r="E50" s="1220" t="s">
        <v>17</v>
      </c>
      <c r="F50" s="1220"/>
      <c r="G50" s="1220"/>
      <c r="H50" s="1220"/>
      <c r="I50" s="1220"/>
      <c r="J50" s="1221"/>
      <c r="K50" s="63">
        <v>10</v>
      </c>
      <c r="L50" s="64">
        <v>6</v>
      </c>
      <c r="M50" s="64">
        <v>2</v>
      </c>
      <c r="N50" s="64">
        <v>1</v>
      </c>
      <c r="O50" s="65">
        <v>1</v>
      </c>
      <c r="P50" s="48"/>
      <c r="Q50" s="48"/>
      <c r="R50" s="48"/>
      <c r="S50" s="48"/>
      <c r="T50" s="48"/>
      <c r="U50" s="48"/>
    </row>
    <row r="51" spans="1:21" ht="30.75" customHeight="1" x14ac:dyDescent="0.15">
      <c r="A51" s="48"/>
      <c r="B51" s="1240"/>
      <c r="C51" s="1241"/>
      <c r="D51" s="66"/>
      <c r="E51" s="1220" t="s">
        <v>18</v>
      </c>
      <c r="F51" s="1220"/>
      <c r="G51" s="1220"/>
      <c r="H51" s="1220"/>
      <c r="I51" s="1220"/>
      <c r="J51" s="1221"/>
      <c r="K51" s="63">
        <v>2</v>
      </c>
      <c r="L51" s="64">
        <v>0</v>
      </c>
      <c r="M51" s="64">
        <v>2</v>
      </c>
      <c r="N51" s="64">
        <v>2</v>
      </c>
      <c r="O51" s="65" t="s">
        <v>539</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14859</v>
      </c>
      <c r="L52" s="64">
        <v>16666</v>
      </c>
      <c r="M52" s="64">
        <v>15452</v>
      </c>
      <c r="N52" s="64">
        <v>14371</v>
      </c>
      <c r="O52" s="65">
        <v>14293</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7765</v>
      </c>
      <c r="L53" s="69">
        <v>8015</v>
      </c>
      <c r="M53" s="69">
        <v>8020</v>
      </c>
      <c r="N53" s="69">
        <v>7139</v>
      </c>
      <c r="O53" s="70">
        <v>6807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621</v>
      </c>
      <c r="P55" s="48"/>
      <c r="Q55" s="48"/>
      <c r="R55" s="48"/>
      <c r="S55" s="48"/>
      <c r="T55" s="48"/>
      <c r="U55" s="48"/>
    </row>
    <row r="56" spans="1:21" ht="31.5" customHeight="1" thickBot="1" x14ac:dyDescent="0.2">
      <c r="A56" s="48"/>
      <c r="B56" s="76"/>
      <c r="C56" s="77"/>
      <c r="D56" s="77"/>
      <c r="E56" s="78"/>
      <c r="F56" s="78"/>
      <c r="G56" s="78"/>
      <c r="H56" s="78"/>
      <c r="I56" s="78"/>
      <c r="J56" s="79" t="s">
        <v>2</v>
      </c>
      <c r="K56" s="80" t="s">
        <v>622</v>
      </c>
      <c r="L56" s="81" t="s">
        <v>623</v>
      </c>
      <c r="M56" s="81" t="s">
        <v>624</v>
      </c>
      <c r="N56" s="81" t="s">
        <v>625</v>
      </c>
      <c r="O56" s="82" t="s">
        <v>626</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QSWhsRA5OXncnBLhNbQPurcwGlkN7LVs9fX1B2rDP5O4EXdpzmv6ZHG0sgqs18NDuXwPxyeoSF8pGAd7wcG3A==" saltValue="RwBxK6rE3F13AvF9tFl+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580</v>
      </c>
      <c r="J40" s="100" t="s">
        <v>581</v>
      </c>
      <c r="K40" s="100" t="s">
        <v>582</v>
      </c>
      <c r="L40" s="100" t="s">
        <v>583</v>
      </c>
      <c r="M40" s="101" t="s">
        <v>584</v>
      </c>
    </row>
    <row r="41" spans="2:13" ht="27.75" customHeight="1" x14ac:dyDescent="0.15">
      <c r="B41" s="1256" t="s">
        <v>30</v>
      </c>
      <c r="C41" s="1257"/>
      <c r="D41" s="102"/>
      <c r="E41" s="1258" t="s">
        <v>31</v>
      </c>
      <c r="F41" s="1258"/>
      <c r="G41" s="1258"/>
      <c r="H41" s="1259"/>
      <c r="I41" s="103">
        <v>174443</v>
      </c>
      <c r="J41" s="104">
        <v>175420</v>
      </c>
      <c r="K41" s="104">
        <v>178015</v>
      </c>
      <c r="L41" s="104">
        <v>183384</v>
      </c>
      <c r="M41" s="105">
        <v>186744</v>
      </c>
    </row>
    <row r="42" spans="2:13" ht="27.75" customHeight="1" x14ac:dyDescent="0.15">
      <c r="B42" s="1246"/>
      <c r="C42" s="1247"/>
      <c r="D42" s="106"/>
      <c r="E42" s="1250" t="s">
        <v>32</v>
      </c>
      <c r="F42" s="1250"/>
      <c r="G42" s="1250"/>
      <c r="H42" s="1251"/>
      <c r="I42" s="107">
        <v>0</v>
      </c>
      <c r="J42" s="108">
        <v>0</v>
      </c>
      <c r="K42" s="108">
        <v>0</v>
      </c>
      <c r="L42" s="108">
        <v>0</v>
      </c>
      <c r="M42" s="109">
        <v>0</v>
      </c>
    </row>
    <row r="43" spans="2:13" ht="27.75" customHeight="1" x14ac:dyDescent="0.15">
      <c r="B43" s="1246"/>
      <c r="C43" s="1247"/>
      <c r="D43" s="106"/>
      <c r="E43" s="1250" t="s">
        <v>33</v>
      </c>
      <c r="F43" s="1250"/>
      <c r="G43" s="1250"/>
      <c r="H43" s="1251"/>
      <c r="I43" s="107">
        <v>92714</v>
      </c>
      <c r="J43" s="108">
        <v>91585</v>
      </c>
      <c r="K43" s="108">
        <v>89195</v>
      </c>
      <c r="L43" s="108">
        <v>88390</v>
      </c>
      <c r="M43" s="109">
        <v>84006</v>
      </c>
    </row>
    <row r="44" spans="2:13" ht="27.75" customHeight="1" x14ac:dyDescent="0.15">
      <c r="B44" s="1246"/>
      <c r="C44" s="1247"/>
      <c r="D44" s="106"/>
      <c r="E44" s="1250" t="s">
        <v>34</v>
      </c>
      <c r="F44" s="1250"/>
      <c r="G44" s="1250"/>
      <c r="H44" s="1251"/>
      <c r="I44" s="107" t="s">
        <v>539</v>
      </c>
      <c r="J44" s="108" t="s">
        <v>539</v>
      </c>
      <c r="K44" s="108" t="s">
        <v>539</v>
      </c>
      <c r="L44" s="108" t="s">
        <v>539</v>
      </c>
      <c r="M44" s="109" t="s">
        <v>539</v>
      </c>
    </row>
    <row r="45" spans="2:13" ht="27.75" customHeight="1" x14ac:dyDescent="0.15">
      <c r="B45" s="1246"/>
      <c r="C45" s="1247"/>
      <c r="D45" s="106"/>
      <c r="E45" s="1250" t="s">
        <v>35</v>
      </c>
      <c r="F45" s="1250"/>
      <c r="G45" s="1250"/>
      <c r="H45" s="1251"/>
      <c r="I45" s="107">
        <v>20289</v>
      </c>
      <c r="J45" s="108">
        <v>19995</v>
      </c>
      <c r="K45" s="108">
        <v>18747</v>
      </c>
      <c r="L45" s="108">
        <v>18083</v>
      </c>
      <c r="M45" s="109">
        <v>17433</v>
      </c>
    </row>
    <row r="46" spans="2:13" ht="27.75" customHeight="1" x14ac:dyDescent="0.15">
      <c r="B46" s="1246"/>
      <c r="C46" s="1247"/>
      <c r="D46" s="110"/>
      <c r="E46" s="1250" t="s">
        <v>36</v>
      </c>
      <c r="F46" s="1250"/>
      <c r="G46" s="1250"/>
      <c r="H46" s="1251"/>
      <c r="I46" s="107" t="s">
        <v>539</v>
      </c>
      <c r="J46" s="108" t="s">
        <v>539</v>
      </c>
      <c r="K46" s="108" t="s">
        <v>539</v>
      </c>
      <c r="L46" s="108" t="s">
        <v>539</v>
      </c>
      <c r="M46" s="109" t="s">
        <v>539</v>
      </c>
    </row>
    <row r="47" spans="2:13" ht="27.75" customHeight="1" x14ac:dyDescent="0.15">
      <c r="B47" s="1246"/>
      <c r="C47" s="1247"/>
      <c r="D47" s="111"/>
      <c r="E47" s="1260" t="s">
        <v>37</v>
      </c>
      <c r="F47" s="1261"/>
      <c r="G47" s="1261"/>
      <c r="H47" s="1262"/>
      <c r="I47" s="107" t="s">
        <v>539</v>
      </c>
      <c r="J47" s="108" t="s">
        <v>539</v>
      </c>
      <c r="K47" s="108" t="s">
        <v>539</v>
      </c>
      <c r="L47" s="108" t="s">
        <v>539</v>
      </c>
      <c r="M47" s="109" t="s">
        <v>539</v>
      </c>
    </row>
    <row r="48" spans="2:13" ht="27.75" customHeight="1" x14ac:dyDescent="0.15">
      <c r="B48" s="1246"/>
      <c r="C48" s="1247"/>
      <c r="D48" s="106"/>
      <c r="E48" s="1250" t="s">
        <v>38</v>
      </c>
      <c r="F48" s="1250"/>
      <c r="G48" s="1250"/>
      <c r="H48" s="1251"/>
      <c r="I48" s="107" t="s">
        <v>539</v>
      </c>
      <c r="J48" s="108" t="s">
        <v>539</v>
      </c>
      <c r="K48" s="108" t="s">
        <v>539</v>
      </c>
      <c r="L48" s="108" t="s">
        <v>539</v>
      </c>
      <c r="M48" s="109" t="s">
        <v>539</v>
      </c>
    </row>
    <row r="49" spans="2:13" ht="27.75" customHeight="1" x14ac:dyDescent="0.15">
      <c r="B49" s="1248"/>
      <c r="C49" s="1249"/>
      <c r="D49" s="106"/>
      <c r="E49" s="1250" t="s">
        <v>39</v>
      </c>
      <c r="F49" s="1250"/>
      <c r="G49" s="1250"/>
      <c r="H49" s="1251"/>
      <c r="I49" s="107" t="s">
        <v>539</v>
      </c>
      <c r="J49" s="108" t="s">
        <v>539</v>
      </c>
      <c r="K49" s="108" t="s">
        <v>539</v>
      </c>
      <c r="L49" s="108" t="s">
        <v>539</v>
      </c>
      <c r="M49" s="109" t="s">
        <v>539</v>
      </c>
    </row>
    <row r="50" spans="2:13" ht="27.75" customHeight="1" x14ac:dyDescent="0.15">
      <c r="B50" s="1244" t="s">
        <v>40</v>
      </c>
      <c r="C50" s="1245"/>
      <c r="D50" s="112"/>
      <c r="E50" s="1250" t="s">
        <v>41</v>
      </c>
      <c r="F50" s="1250"/>
      <c r="G50" s="1250"/>
      <c r="H50" s="1251"/>
      <c r="I50" s="107">
        <v>19481</v>
      </c>
      <c r="J50" s="108">
        <v>15821</v>
      </c>
      <c r="K50" s="108">
        <v>12485</v>
      </c>
      <c r="L50" s="108">
        <v>9905</v>
      </c>
      <c r="M50" s="109">
        <v>11021</v>
      </c>
    </row>
    <row r="51" spans="2:13" ht="27.75" customHeight="1" x14ac:dyDescent="0.15">
      <c r="B51" s="1246"/>
      <c r="C51" s="1247"/>
      <c r="D51" s="106"/>
      <c r="E51" s="1250" t="s">
        <v>42</v>
      </c>
      <c r="F51" s="1250"/>
      <c r="G51" s="1250"/>
      <c r="H51" s="1251"/>
      <c r="I51" s="107">
        <v>47645</v>
      </c>
      <c r="J51" s="108">
        <v>46519</v>
      </c>
      <c r="K51" s="108">
        <v>44107</v>
      </c>
      <c r="L51" s="108">
        <v>41766</v>
      </c>
      <c r="M51" s="109">
        <v>41704</v>
      </c>
    </row>
    <row r="52" spans="2:13" ht="27.75" customHeight="1" x14ac:dyDescent="0.15">
      <c r="B52" s="1248"/>
      <c r="C52" s="1249"/>
      <c r="D52" s="106"/>
      <c r="E52" s="1250" t="s">
        <v>43</v>
      </c>
      <c r="F52" s="1250"/>
      <c r="G52" s="1250"/>
      <c r="H52" s="1251"/>
      <c r="I52" s="107">
        <v>147202</v>
      </c>
      <c r="J52" s="108">
        <v>145100</v>
      </c>
      <c r="K52" s="108">
        <v>148885</v>
      </c>
      <c r="L52" s="108">
        <v>149908</v>
      </c>
      <c r="M52" s="109">
        <v>151578</v>
      </c>
    </row>
    <row r="53" spans="2:13" ht="27.75" customHeight="1" thickBot="1" x14ac:dyDescent="0.2">
      <c r="B53" s="1252" t="s">
        <v>44</v>
      </c>
      <c r="C53" s="1253"/>
      <c r="D53" s="113"/>
      <c r="E53" s="1254" t="s">
        <v>45</v>
      </c>
      <c r="F53" s="1254"/>
      <c r="G53" s="1254"/>
      <c r="H53" s="1255"/>
      <c r="I53" s="114">
        <v>73117</v>
      </c>
      <c r="J53" s="115">
        <v>79562</v>
      </c>
      <c r="K53" s="115">
        <v>80481</v>
      </c>
      <c r="L53" s="115">
        <v>88279</v>
      </c>
      <c r="M53" s="116">
        <v>83881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n5xIBCF2wWg+cqBcf1jDeHA2VzKu38Hr/wPsXGnBwsUnxvjWIdxLBzh2j1ZzC69bUEYtUaAr8Ghxie7xYlcZw==" saltValue="oqMB3E/FyPqhTegpRO5T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582</v>
      </c>
      <c r="G54" s="125" t="s">
        <v>583</v>
      </c>
      <c r="H54" s="126" t="s">
        <v>584</v>
      </c>
    </row>
    <row r="55" spans="2:8" ht="52.5" customHeight="1" x14ac:dyDescent="0.15">
      <c r="B55" s="127"/>
      <c r="C55" s="1271" t="s">
        <v>48</v>
      </c>
      <c r="D55" s="1271"/>
      <c r="E55" s="1272"/>
      <c r="F55" s="128">
        <v>7307</v>
      </c>
      <c r="G55" s="128">
        <v>4725</v>
      </c>
      <c r="H55" s="129">
        <v>5343</v>
      </c>
    </row>
    <row r="56" spans="2:8" ht="52.5" customHeight="1" x14ac:dyDescent="0.15">
      <c r="B56" s="130"/>
      <c r="C56" s="1273" t="s">
        <v>49</v>
      </c>
      <c r="D56" s="1273"/>
      <c r="E56" s="1274"/>
      <c r="F56" s="131">
        <v>1589</v>
      </c>
      <c r="G56" s="131">
        <v>1589</v>
      </c>
      <c r="H56" s="132">
        <v>1590</v>
      </c>
    </row>
    <row r="57" spans="2:8" ht="53.25" customHeight="1" x14ac:dyDescent="0.15">
      <c r="B57" s="130"/>
      <c r="C57" s="1275" t="s">
        <v>50</v>
      </c>
      <c r="D57" s="1275"/>
      <c r="E57" s="1276"/>
      <c r="F57" s="133">
        <v>1433</v>
      </c>
      <c r="G57" s="133">
        <v>1320</v>
      </c>
      <c r="H57" s="134">
        <v>1763</v>
      </c>
    </row>
    <row r="58" spans="2:8" ht="45.75" customHeight="1" x14ac:dyDescent="0.15">
      <c r="B58" s="135"/>
      <c r="C58" s="1263" t="s">
        <v>635</v>
      </c>
      <c r="D58" s="1264"/>
      <c r="E58" s="1265"/>
      <c r="F58" s="136" t="s">
        <v>637</v>
      </c>
      <c r="G58" s="136" t="s">
        <v>637</v>
      </c>
      <c r="H58" s="137">
        <v>300</v>
      </c>
    </row>
    <row r="59" spans="2:8" ht="45.75" customHeight="1" x14ac:dyDescent="0.15">
      <c r="B59" s="135"/>
      <c r="C59" s="1263" t="s">
        <v>638</v>
      </c>
      <c r="D59" s="1264"/>
      <c r="E59" s="1265"/>
      <c r="F59" s="136">
        <v>245</v>
      </c>
      <c r="G59" s="136">
        <v>245</v>
      </c>
      <c r="H59" s="137">
        <v>245</v>
      </c>
    </row>
    <row r="60" spans="2:8" ht="45.75" customHeight="1" x14ac:dyDescent="0.15">
      <c r="B60" s="135"/>
      <c r="C60" s="1263" t="s">
        <v>639</v>
      </c>
      <c r="D60" s="1264"/>
      <c r="E60" s="1265"/>
      <c r="F60" s="136">
        <v>176</v>
      </c>
      <c r="G60" s="136">
        <v>177</v>
      </c>
      <c r="H60" s="137">
        <v>178</v>
      </c>
    </row>
    <row r="61" spans="2:8" ht="45.75" customHeight="1" x14ac:dyDescent="0.15">
      <c r="B61" s="135"/>
      <c r="C61" s="1263" t="s">
        <v>636</v>
      </c>
      <c r="D61" s="1264"/>
      <c r="E61" s="1265"/>
      <c r="F61" s="136">
        <v>160</v>
      </c>
      <c r="G61" s="136">
        <v>156</v>
      </c>
      <c r="H61" s="137">
        <v>167</v>
      </c>
    </row>
    <row r="62" spans="2:8" ht="45.75" customHeight="1" thickBot="1" x14ac:dyDescent="0.2">
      <c r="B62" s="138"/>
      <c r="C62" s="1266" t="s">
        <v>640</v>
      </c>
      <c r="D62" s="1267"/>
      <c r="E62" s="1268"/>
      <c r="F62" s="139">
        <v>135</v>
      </c>
      <c r="G62" s="139">
        <v>134</v>
      </c>
      <c r="H62" s="140">
        <v>131</v>
      </c>
    </row>
    <row r="63" spans="2:8" ht="52.5" customHeight="1" thickBot="1" x14ac:dyDescent="0.2">
      <c r="B63" s="141"/>
      <c r="C63" s="1269" t="s">
        <v>51</v>
      </c>
      <c r="D63" s="1269"/>
      <c r="E63" s="1270"/>
      <c r="F63" s="142">
        <v>10329</v>
      </c>
      <c r="G63" s="142">
        <v>7634</v>
      </c>
      <c r="H63" s="143">
        <v>8696</v>
      </c>
    </row>
    <row r="64" spans="2:8" ht="15" customHeight="1" x14ac:dyDescent="0.15"/>
  </sheetData>
  <sheetProtection algorithmName="SHA-512" hashValue="ryX8Mp7sF98eQeVZIyt4TpPdmOg+u5oNFYxczitCR5oVJkB/i9jGLESCFWrFtCnuJkWiopZoK3OMFFuU4arnIg==" saltValue="ByvKDzXgBwnufnYxUk4y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CQ16" sqref="CQ16"/>
    </sheetView>
  </sheetViews>
  <sheetFormatPr defaultColWidth="0" defaultRowHeight="0" customHeight="1" zeroHeight="1" x14ac:dyDescent="0.15"/>
  <cols>
    <col min="1" max="1" width="6.375" style="1277" customWidth="1"/>
    <col min="2" max="107" width="2.5" style="1277" customWidth="1"/>
    <col min="108" max="108" width="6.125" style="1279" customWidth="1"/>
    <col min="109" max="109" width="5.875" style="1278"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345"/>
      <c r="B1" s="1344"/>
      <c r="DD1" s="1277"/>
      <c r="DE1" s="1277"/>
    </row>
    <row r="2" spans="1:143" ht="25.5" customHeight="1" x14ac:dyDescent="0.15">
      <c r="A2" s="1343"/>
      <c r="C2" s="1343"/>
      <c r="O2" s="1343"/>
      <c r="P2" s="1343"/>
      <c r="Q2" s="1343"/>
      <c r="R2" s="1343"/>
      <c r="S2" s="1343"/>
      <c r="T2" s="1343"/>
      <c r="U2" s="1343"/>
      <c r="V2" s="1343"/>
      <c r="W2" s="1343"/>
      <c r="X2" s="1343"/>
      <c r="Y2" s="1343"/>
      <c r="Z2" s="1343"/>
      <c r="AA2" s="1343"/>
      <c r="AB2" s="1343"/>
      <c r="AC2" s="1343"/>
      <c r="AD2" s="1343"/>
      <c r="AE2" s="1343"/>
      <c r="AF2" s="1343"/>
      <c r="AG2" s="1343"/>
      <c r="AH2" s="1343"/>
      <c r="AI2" s="1343"/>
      <c r="AU2" s="1343"/>
      <c r="BG2" s="1343"/>
      <c r="BS2" s="1343"/>
      <c r="CE2" s="1343"/>
      <c r="CQ2" s="1343"/>
      <c r="DD2" s="1277"/>
      <c r="DE2" s="1277"/>
    </row>
    <row r="3" spans="1:143" ht="25.5" customHeight="1" x14ac:dyDescent="0.15">
      <c r="A3" s="1343"/>
      <c r="C3" s="1343"/>
      <c r="O3" s="1343"/>
      <c r="P3" s="1343"/>
      <c r="Q3" s="1343"/>
      <c r="R3" s="1343"/>
      <c r="S3" s="1343"/>
      <c r="T3" s="1343"/>
      <c r="U3" s="1343"/>
      <c r="V3" s="1343"/>
      <c r="W3" s="1343"/>
      <c r="X3" s="1343"/>
      <c r="Y3" s="1343"/>
      <c r="Z3" s="1343"/>
      <c r="AA3" s="1343"/>
      <c r="AB3" s="1343"/>
      <c r="AC3" s="1343"/>
      <c r="AD3" s="1343"/>
      <c r="AE3" s="1343"/>
      <c r="AF3" s="1343"/>
      <c r="AG3" s="1343"/>
      <c r="AH3" s="1343"/>
      <c r="AI3" s="1343"/>
      <c r="AU3" s="1343"/>
      <c r="BG3" s="1343"/>
      <c r="BS3" s="1343"/>
      <c r="CE3" s="1343"/>
      <c r="CQ3" s="1343"/>
      <c r="DD3" s="1277"/>
      <c r="DE3" s="1277"/>
    </row>
    <row r="4" spans="1:143" s="292" customFormat="1" ht="13.5" x14ac:dyDescent="0.15">
      <c r="A4" s="1343"/>
      <c r="B4" s="1343"/>
      <c r="C4" s="1343"/>
      <c r="D4" s="1343"/>
      <c r="E4" s="1343"/>
      <c r="F4" s="1343"/>
      <c r="G4" s="1343"/>
      <c r="H4" s="1343"/>
      <c r="I4" s="1343"/>
      <c r="J4" s="1343"/>
      <c r="K4" s="1343"/>
      <c r="L4" s="1343"/>
      <c r="M4" s="1343"/>
      <c r="N4" s="1343"/>
      <c r="O4" s="1343"/>
      <c r="P4" s="1343"/>
      <c r="Q4" s="1343"/>
      <c r="R4" s="1343"/>
      <c r="S4" s="1343"/>
      <c r="T4" s="1343"/>
      <c r="U4" s="1343"/>
      <c r="V4" s="1343"/>
      <c r="W4" s="1343"/>
      <c r="X4" s="1343"/>
      <c r="Y4" s="1343"/>
      <c r="Z4" s="1343"/>
      <c r="AA4" s="1343"/>
      <c r="AB4" s="1343"/>
      <c r="AC4" s="1343"/>
      <c r="AD4" s="1343"/>
      <c r="AE4" s="1343"/>
      <c r="AF4" s="1343"/>
      <c r="AG4" s="1343"/>
      <c r="AH4" s="1343"/>
      <c r="AI4" s="1343"/>
      <c r="AJ4" s="1343"/>
      <c r="AK4" s="1343"/>
      <c r="AL4" s="1343"/>
      <c r="AM4" s="1343"/>
      <c r="AN4" s="1343"/>
      <c r="AO4" s="1343"/>
      <c r="AP4" s="1343"/>
      <c r="AQ4" s="1343"/>
      <c r="AR4" s="1343"/>
      <c r="AS4" s="1343"/>
      <c r="AT4" s="1343"/>
      <c r="AU4" s="1343"/>
      <c r="AV4" s="1343"/>
      <c r="AW4" s="1343"/>
      <c r="AX4" s="1343"/>
      <c r="AY4" s="1343"/>
      <c r="AZ4" s="1343"/>
      <c r="BA4" s="1343"/>
      <c r="BB4" s="1343"/>
      <c r="BC4" s="1343"/>
      <c r="BD4" s="1343"/>
      <c r="BE4" s="1343"/>
      <c r="BF4" s="1343"/>
      <c r="BG4" s="1343"/>
      <c r="BH4" s="1343"/>
      <c r="BI4" s="1343"/>
      <c r="BJ4" s="1343"/>
      <c r="BK4" s="1343"/>
      <c r="BL4" s="1343"/>
      <c r="BM4" s="1343"/>
      <c r="BN4" s="1343"/>
      <c r="BO4" s="1343"/>
      <c r="BP4" s="1343"/>
      <c r="BQ4" s="1343"/>
      <c r="BR4" s="1343"/>
      <c r="BS4" s="1343"/>
      <c r="BT4" s="1343"/>
      <c r="BU4" s="1343"/>
      <c r="BV4" s="1343"/>
      <c r="BW4" s="1343"/>
      <c r="BX4" s="1343"/>
      <c r="BY4" s="1343"/>
      <c r="BZ4" s="1343"/>
      <c r="CA4" s="1343"/>
      <c r="CB4" s="1343"/>
      <c r="CC4" s="1343"/>
      <c r="CD4" s="1343"/>
      <c r="CE4" s="1343"/>
      <c r="CF4" s="1343"/>
      <c r="CG4" s="1343"/>
      <c r="CH4" s="1343"/>
      <c r="CI4" s="1343"/>
      <c r="CJ4" s="1343"/>
      <c r="CK4" s="1343"/>
      <c r="CL4" s="1343"/>
      <c r="CM4" s="1343"/>
      <c r="CN4" s="1343"/>
      <c r="CO4" s="1343"/>
      <c r="CP4" s="1343"/>
      <c r="CQ4" s="1343"/>
      <c r="CR4" s="1343"/>
      <c r="CS4" s="1343"/>
      <c r="CT4" s="1343"/>
      <c r="CU4" s="1343"/>
      <c r="CV4" s="1343"/>
      <c r="CW4" s="1343"/>
      <c r="CX4" s="1343"/>
      <c r="CY4" s="1343"/>
      <c r="CZ4" s="1343"/>
      <c r="DA4" s="1343"/>
      <c r="DB4" s="1343"/>
      <c r="DC4" s="1343"/>
      <c r="DD4" s="1343"/>
      <c r="DE4" s="134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43"/>
      <c r="B5" s="1343"/>
      <c r="C5" s="1343"/>
      <c r="D5" s="1343"/>
      <c r="E5" s="1343"/>
      <c r="F5" s="1343"/>
      <c r="G5" s="1343"/>
      <c r="H5" s="1343"/>
      <c r="I5" s="1343"/>
      <c r="J5" s="1343"/>
      <c r="K5" s="1343"/>
      <c r="L5" s="1343"/>
      <c r="M5" s="1343"/>
      <c r="N5" s="1343"/>
      <c r="O5" s="1343"/>
      <c r="P5" s="1343"/>
      <c r="Q5" s="1343"/>
      <c r="R5" s="1343"/>
      <c r="S5" s="1343"/>
      <c r="T5" s="1343"/>
      <c r="U5" s="1343"/>
      <c r="V5" s="1343"/>
      <c r="W5" s="1343"/>
      <c r="X5" s="1343"/>
      <c r="Y5" s="1343"/>
      <c r="Z5" s="1343"/>
      <c r="AA5" s="1343"/>
      <c r="AB5" s="1343"/>
      <c r="AC5" s="1343"/>
      <c r="AD5" s="1343"/>
      <c r="AE5" s="1343"/>
      <c r="AF5" s="1343"/>
      <c r="AG5" s="1343"/>
      <c r="AH5" s="1343"/>
      <c r="AI5" s="1343"/>
      <c r="AJ5" s="1343"/>
      <c r="AK5" s="1343"/>
      <c r="AL5" s="1343"/>
      <c r="AM5" s="1343"/>
      <c r="AN5" s="1343"/>
      <c r="AO5" s="1343"/>
      <c r="AP5" s="1343"/>
      <c r="AQ5" s="1343"/>
      <c r="AR5" s="1343"/>
      <c r="AS5" s="1343"/>
      <c r="AT5" s="1343"/>
      <c r="AU5" s="1343"/>
      <c r="AV5" s="1343"/>
      <c r="AW5" s="1343"/>
      <c r="AX5" s="1343"/>
      <c r="AY5" s="1343"/>
      <c r="AZ5" s="1343"/>
      <c r="BA5" s="1343"/>
      <c r="BB5" s="1343"/>
      <c r="BC5" s="1343"/>
      <c r="BD5" s="1343"/>
      <c r="BE5" s="1343"/>
      <c r="BF5" s="1343"/>
      <c r="BG5" s="1343"/>
      <c r="BH5" s="1343"/>
      <c r="BI5" s="1343"/>
      <c r="BJ5" s="1343"/>
      <c r="BK5" s="1343"/>
      <c r="BL5" s="1343"/>
      <c r="BM5" s="1343"/>
      <c r="BN5" s="1343"/>
      <c r="BO5" s="1343"/>
      <c r="BP5" s="1343"/>
      <c r="BQ5" s="1343"/>
      <c r="BR5" s="1343"/>
      <c r="BS5" s="1343"/>
      <c r="BT5" s="1343"/>
      <c r="BU5" s="1343"/>
      <c r="BV5" s="1343"/>
      <c r="BW5" s="1343"/>
      <c r="BX5" s="1343"/>
      <c r="BY5" s="1343"/>
      <c r="BZ5" s="1343"/>
      <c r="CA5" s="1343"/>
      <c r="CB5" s="1343"/>
      <c r="CC5" s="1343"/>
      <c r="CD5" s="1343"/>
      <c r="CE5" s="1343"/>
      <c r="CF5" s="1343"/>
      <c r="CG5" s="1343"/>
      <c r="CH5" s="1343"/>
      <c r="CI5" s="1343"/>
      <c r="CJ5" s="1343"/>
      <c r="CK5" s="1343"/>
      <c r="CL5" s="1343"/>
      <c r="CM5" s="1343"/>
      <c r="CN5" s="1343"/>
      <c r="CO5" s="1343"/>
      <c r="CP5" s="1343"/>
      <c r="CQ5" s="1343"/>
      <c r="CR5" s="1343"/>
      <c r="CS5" s="1343"/>
      <c r="CT5" s="1343"/>
      <c r="CU5" s="1343"/>
      <c r="CV5" s="1343"/>
      <c r="CW5" s="1343"/>
      <c r="CX5" s="1343"/>
      <c r="CY5" s="1343"/>
      <c r="CZ5" s="1343"/>
      <c r="DA5" s="1343"/>
      <c r="DB5" s="1343"/>
      <c r="DC5" s="1343"/>
      <c r="DD5" s="1343"/>
      <c r="DE5" s="134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43"/>
      <c r="B6" s="1343"/>
      <c r="C6" s="1343"/>
      <c r="D6" s="1343"/>
      <c r="E6" s="1343"/>
      <c r="F6" s="1343"/>
      <c r="G6" s="1343"/>
      <c r="H6" s="1343"/>
      <c r="I6" s="1343"/>
      <c r="J6" s="1343"/>
      <c r="K6" s="1343"/>
      <c r="L6" s="1343"/>
      <c r="M6" s="1343"/>
      <c r="N6" s="1343"/>
      <c r="O6" s="1343"/>
      <c r="P6" s="1343"/>
      <c r="Q6" s="1343"/>
      <c r="R6" s="1343"/>
      <c r="S6" s="1343"/>
      <c r="T6" s="1343"/>
      <c r="U6" s="1343"/>
      <c r="V6" s="1343"/>
      <c r="W6" s="1343"/>
      <c r="X6" s="1343"/>
      <c r="Y6" s="1343"/>
      <c r="Z6" s="1343"/>
      <c r="AA6" s="1343"/>
      <c r="AB6" s="1343"/>
      <c r="AC6" s="1343"/>
      <c r="AD6" s="1343"/>
      <c r="AE6" s="1343"/>
      <c r="AF6" s="1343"/>
      <c r="AG6" s="1343"/>
      <c r="AH6" s="1343"/>
      <c r="AI6" s="1343"/>
      <c r="AJ6" s="1343"/>
      <c r="AK6" s="1343"/>
      <c r="AL6" s="1343"/>
      <c r="AM6" s="1343"/>
      <c r="AN6" s="1343"/>
      <c r="AO6" s="1343"/>
      <c r="AP6" s="1343"/>
      <c r="AQ6" s="1343"/>
      <c r="AR6" s="1343"/>
      <c r="AS6" s="1343"/>
      <c r="AT6" s="1343"/>
      <c r="AU6" s="1343"/>
      <c r="AV6" s="1343"/>
      <c r="AW6" s="1343"/>
      <c r="AX6" s="1343"/>
      <c r="AY6" s="1343"/>
      <c r="AZ6" s="1343"/>
      <c r="BA6" s="1343"/>
      <c r="BB6" s="1343"/>
      <c r="BC6" s="1343"/>
      <c r="BD6" s="1343"/>
      <c r="BE6" s="1343"/>
      <c r="BF6" s="1343"/>
      <c r="BG6" s="1343"/>
      <c r="BH6" s="1343"/>
      <c r="BI6" s="1343"/>
      <c r="BJ6" s="1343"/>
      <c r="BK6" s="1343"/>
      <c r="BL6" s="1343"/>
      <c r="BM6" s="1343"/>
      <c r="BN6" s="1343"/>
      <c r="BO6" s="1343"/>
      <c r="BP6" s="1343"/>
      <c r="BQ6" s="1343"/>
      <c r="BR6" s="1343"/>
      <c r="BS6" s="1343"/>
      <c r="BT6" s="1343"/>
      <c r="BU6" s="1343"/>
      <c r="BV6" s="1343"/>
      <c r="BW6" s="1343"/>
      <c r="BX6" s="1343"/>
      <c r="BY6" s="1343"/>
      <c r="BZ6" s="1343"/>
      <c r="CA6" s="1343"/>
      <c r="CB6" s="1343"/>
      <c r="CC6" s="1343"/>
      <c r="CD6" s="1343"/>
      <c r="CE6" s="1343"/>
      <c r="CF6" s="1343"/>
      <c r="CG6" s="1343"/>
      <c r="CH6" s="1343"/>
      <c r="CI6" s="1343"/>
      <c r="CJ6" s="1343"/>
      <c r="CK6" s="1343"/>
      <c r="CL6" s="1343"/>
      <c r="CM6" s="1343"/>
      <c r="CN6" s="1343"/>
      <c r="CO6" s="1343"/>
      <c r="CP6" s="1343"/>
      <c r="CQ6" s="1343"/>
      <c r="CR6" s="1343"/>
      <c r="CS6" s="1343"/>
      <c r="CT6" s="1343"/>
      <c r="CU6" s="1343"/>
      <c r="CV6" s="1343"/>
      <c r="CW6" s="1343"/>
      <c r="CX6" s="1343"/>
      <c r="CY6" s="1343"/>
      <c r="CZ6" s="1343"/>
      <c r="DA6" s="1343"/>
      <c r="DB6" s="1343"/>
      <c r="DC6" s="1343"/>
      <c r="DD6" s="1343"/>
      <c r="DE6" s="134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43"/>
      <c r="B7" s="1343"/>
      <c r="C7" s="1343"/>
      <c r="D7" s="1343"/>
      <c r="E7" s="1343"/>
      <c r="F7" s="1343"/>
      <c r="G7" s="1343"/>
      <c r="H7" s="1343"/>
      <c r="I7" s="1343"/>
      <c r="J7" s="1343"/>
      <c r="K7" s="1343"/>
      <c r="L7" s="1343"/>
      <c r="M7" s="1343"/>
      <c r="N7" s="1343"/>
      <c r="O7" s="1343"/>
      <c r="P7" s="1343"/>
      <c r="Q7" s="1343"/>
      <c r="R7" s="1343"/>
      <c r="S7" s="1343"/>
      <c r="T7" s="1343"/>
      <c r="U7" s="1343"/>
      <c r="V7" s="1343"/>
      <c r="W7" s="1343"/>
      <c r="X7" s="1343"/>
      <c r="Y7" s="1343"/>
      <c r="Z7" s="1343"/>
      <c r="AA7" s="1343"/>
      <c r="AB7" s="1343"/>
      <c r="AC7" s="1343"/>
      <c r="AD7" s="1343"/>
      <c r="AE7" s="1343"/>
      <c r="AF7" s="1343"/>
      <c r="AG7" s="1343"/>
      <c r="AH7" s="1343"/>
      <c r="AI7" s="1343"/>
      <c r="AJ7" s="1343"/>
      <c r="AK7" s="1343"/>
      <c r="AL7" s="1343"/>
      <c r="AM7" s="1343"/>
      <c r="AN7" s="1343"/>
      <c r="AO7" s="1343"/>
      <c r="AP7" s="1343"/>
      <c r="AQ7" s="1343"/>
      <c r="AR7" s="1343"/>
      <c r="AS7" s="1343"/>
      <c r="AT7" s="1343"/>
      <c r="AU7" s="1343"/>
      <c r="AV7" s="1343"/>
      <c r="AW7" s="1343"/>
      <c r="AX7" s="1343"/>
      <c r="AY7" s="1343"/>
      <c r="AZ7" s="1343"/>
      <c r="BA7" s="1343"/>
      <c r="BB7" s="1343"/>
      <c r="BC7" s="1343"/>
      <c r="BD7" s="1343"/>
      <c r="BE7" s="1343"/>
      <c r="BF7" s="1343"/>
      <c r="BG7" s="1343"/>
      <c r="BH7" s="1343"/>
      <c r="BI7" s="1343"/>
      <c r="BJ7" s="1343"/>
      <c r="BK7" s="1343"/>
      <c r="BL7" s="1343"/>
      <c r="BM7" s="1343"/>
      <c r="BN7" s="1343"/>
      <c r="BO7" s="1343"/>
      <c r="BP7" s="1343"/>
      <c r="BQ7" s="1343"/>
      <c r="BR7" s="1343"/>
      <c r="BS7" s="1343"/>
      <c r="BT7" s="1343"/>
      <c r="BU7" s="1343"/>
      <c r="BV7" s="1343"/>
      <c r="BW7" s="1343"/>
      <c r="BX7" s="1343"/>
      <c r="BY7" s="1343"/>
      <c r="BZ7" s="1343"/>
      <c r="CA7" s="1343"/>
      <c r="CB7" s="1343"/>
      <c r="CC7" s="1343"/>
      <c r="CD7" s="1343"/>
      <c r="CE7" s="1343"/>
      <c r="CF7" s="1343"/>
      <c r="CG7" s="1343"/>
      <c r="CH7" s="1343"/>
      <c r="CI7" s="1343"/>
      <c r="CJ7" s="1343"/>
      <c r="CK7" s="1343"/>
      <c r="CL7" s="1343"/>
      <c r="CM7" s="1343"/>
      <c r="CN7" s="1343"/>
      <c r="CO7" s="1343"/>
      <c r="CP7" s="1343"/>
      <c r="CQ7" s="1343"/>
      <c r="CR7" s="1343"/>
      <c r="CS7" s="1343"/>
      <c r="CT7" s="1343"/>
      <c r="CU7" s="1343"/>
      <c r="CV7" s="1343"/>
      <c r="CW7" s="1343"/>
      <c r="CX7" s="1343"/>
      <c r="CY7" s="1343"/>
      <c r="CZ7" s="1343"/>
      <c r="DA7" s="1343"/>
      <c r="DB7" s="1343"/>
      <c r="DC7" s="1343"/>
      <c r="DD7" s="1343"/>
      <c r="DE7" s="134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43"/>
      <c r="B8" s="1343"/>
      <c r="C8" s="1343"/>
      <c r="D8" s="1343"/>
      <c r="E8" s="1343"/>
      <c r="F8" s="1343"/>
      <c r="G8" s="1343"/>
      <c r="H8" s="1343"/>
      <c r="I8" s="1343"/>
      <c r="J8" s="1343"/>
      <c r="K8" s="1343"/>
      <c r="L8" s="1343"/>
      <c r="M8" s="1343"/>
      <c r="N8" s="1343"/>
      <c r="O8" s="1343"/>
      <c r="P8" s="1343"/>
      <c r="Q8" s="1343"/>
      <c r="R8" s="1343"/>
      <c r="S8" s="1343"/>
      <c r="T8" s="1343"/>
      <c r="U8" s="1343"/>
      <c r="V8" s="1343"/>
      <c r="W8" s="1343"/>
      <c r="X8" s="1343"/>
      <c r="Y8" s="1343"/>
      <c r="Z8" s="1343"/>
      <c r="AA8" s="1343"/>
      <c r="AB8" s="1343"/>
      <c r="AC8" s="1343"/>
      <c r="AD8" s="1343"/>
      <c r="AE8" s="1343"/>
      <c r="AF8" s="1343"/>
      <c r="AG8" s="1343"/>
      <c r="AH8" s="1343"/>
      <c r="AI8" s="1343"/>
      <c r="AJ8" s="1343"/>
      <c r="AK8" s="1343"/>
      <c r="AL8" s="1343"/>
      <c r="AM8" s="1343"/>
      <c r="AN8" s="1343"/>
      <c r="AO8" s="1343"/>
      <c r="AP8" s="1343"/>
      <c r="AQ8" s="1343"/>
      <c r="AR8" s="1343"/>
      <c r="AS8" s="1343"/>
      <c r="AT8" s="1343"/>
      <c r="AU8" s="1343"/>
      <c r="AV8" s="1343"/>
      <c r="AW8" s="1343"/>
      <c r="AX8" s="1343"/>
      <c r="AY8" s="1343"/>
      <c r="AZ8" s="1343"/>
      <c r="BA8" s="1343"/>
      <c r="BB8" s="1343"/>
      <c r="BC8" s="1343"/>
      <c r="BD8" s="1343"/>
      <c r="BE8" s="1343"/>
      <c r="BF8" s="1343"/>
      <c r="BG8" s="1343"/>
      <c r="BH8" s="1343"/>
      <c r="BI8" s="1343"/>
      <c r="BJ8" s="1343"/>
      <c r="BK8" s="1343"/>
      <c r="BL8" s="1343"/>
      <c r="BM8" s="1343"/>
      <c r="BN8" s="1343"/>
      <c r="BO8" s="1343"/>
      <c r="BP8" s="1343"/>
      <c r="BQ8" s="1343"/>
      <c r="BR8" s="1343"/>
      <c r="BS8" s="1343"/>
      <c r="BT8" s="1343"/>
      <c r="BU8" s="1343"/>
      <c r="BV8" s="1343"/>
      <c r="BW8" s="1343"/>
      <c r="BX8" s="1343"/>
      <c r="BY8" s="1343"/>
      <c r="BZ8" s="1343"/>
      <c r="CA8" s="1343"/>
      <c r="CB8" s="1343"/>
      <c r="CC8" s="1343"/>
      <c r="CD8" s="1343"/>
      <c r="CE8" s="1343"/>
      <c r="CF8" s="1343"/>
      <c r="CG8" s="1343"/>
      <c r="CH8" s="1343"/>
      <c r="CI8" s="1343"/>
      <c r="CJ8" s="1343"/>
      <c r="CK8" s="1343"/>
      <c r="CL8" s="1343"/>
      <c r="CM8" s="1343"/>
      <c r="CN8" s="1343"/>
      <c r="CO8" s="1343"/>
      <c r="CP8" s="1343"/>
      <c r="CQ8" s="1343"/>
      <c r="CR8" s="1343"/>
      <c r="CS8" s="1343"/>
      <c r="CT8" s="1343"/>
      <c r="CU8" s="1343"/>
      <c r="CV8" s="1343"/>
      <c r="CW8" s="1343"/>
      <c r="CX8" s="1343"/>
      <c r="CY8" s="1343"/>
      <c r="CZ8" s="1343"/>
      <c r="DA8" s="1343"/>
      <c r="DB8" s="1343"/>
      <c r="DC8" s="1343"/>
      <c r="DD8" s="1343"/>
      <c r="DE8" s="134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43"/>
      <c r="B9" s="1343"/>
      <c r="C9" s="1343"/>
      <c r="D9" s="1343"/>
      <c r="E9" s="1343"/>
      <c r="F9" s="1343"/>
      <c r="G9" s="1343"/>
      <c r="H9" s="1343"/>
      <c r="I9" s="1343"/>
      <c r="J9" s="1343"/>
      <c r="K9" s="1343"/>
      <c r="L9" s="1343"/>
      <c r="M9" s="1343"/>
      <c r="N9" s="1343"/>
      <c r="O9" s="1343"/>
      <c r="P9" s="1343"/>
      <c r="Q9" s="1343"/>
      <c r="R9" s="1343"/>
      <c r="S9" s="1343"/>
      <c r="T9" s="1343"/>
      <c r="U9" s="1343"/>
      <c r="V9" s="1343"/>
      <c r="W9" s="1343"/>
      <c r="X9" s="1343"/>
      <c r="Y9" s="1343"/>
      <c r="Z9" s="1343"/>
      <c r="AA9" s="1343"/>
      <c r="AB9" s="1343"/>
      <c r="AC9" s="1343"/>
      <c r="AD9" s="1343"/>
      <c r="AE9" s="1343"/>
      <c r="AF9" s="1343"/>
      <c r="AG9" s="1343"/>
      <c r="AH9" s="1343"/>
      <c r="AI9" s="1343"/>
      <c r="AJ9" s="1343"/>
      <c r="AK9" s="1343"/>
      <c r="AL9" s="1343"/>
      <c r="AM9" s="1343"/>
      <c r="AN9" s="1343"/>
      <c r="AO9" s="1343"/>
      <c r="AP9" s="1343"/>
      <c r="AQ9" s="1343"/>
      <c r="AR9" s="1343"/>
      <c r="AS9" s="1343"/>
      <c r="AT9" s="1343"/>
      <c r="AU9" s="1343"/>
      <c r="AV9" s="1343"/>
      <c r="AW9" s="1343"/>
      <c r="AX9" s="1343"/>
      <c r="AY9" s="1343"/>
      <c r="AZ9" s="1343"/>
      <c r="BA9" s="1343"/>
      <c r="BB9" s="1343"/>
      <c r="BC9" s="1343"/>
      <c r="BD9" s="1343"/>
      <c r="BE9" s="1343"/>
      <c r="BF9" s="1343"/>
      <c r="BG9" s="1343"/>
      <c r="BH9" s="1343"/>
      <c r="BI9" s="1343"/>
      <c r="BJ9" s="1343"/>
      <c r="BK9" s="1343"/>
      <c r="BL9" s="1343"/>
      <c r="BM9" s="1343"/>
      <c r="BN9" s="1343"/>
      <c r="BO9" s="1343"/>
      <c r="BP9" s="1343"/>
      <c r="BQ9" s="1343"/>
      <c r="BR9" s="1343"/>
      <c r="BS9" s="1343"/>
      <c r="BT9" s="1343"/>
      <c r="BU9" s="1343"/>
      <c r="BV9" s="1343"/>
      <c r="BW9" s="1343"/>
      <c r="BX9" s="1343"/>
      <c r="BY9" s="1343"/>
      <c r="BZ9" s="1343"/>
      <c r="CA9" s="1343"/>
      <c r="CB9" s="1343"/>
      <c r="CC9" s="1343"/>
      <c r="CD9" s="1343"/>
      <c r="CE9" s="1343"/>
      <c r="CF9" s="1343"/>
      <c r="CG9" s="1343"/>
      <c r="CH9" s="1343"/>
      <c r="CI9" s="1343"/>
      <c r="CJ9" s="1343"/>
      <c r="CK9" s="1343"/>
      <c r="CL9" s="1343"/>
      <c r="CM9" s="1343"/>
      <c r="CN9" s="1343"/>
      <c r="CO9" s="1343"/>
      <c r="CP9" s="1343"/>
      <c r="CQ9" s="1343"/>
      <c r="CR9" s="1343"/>
      <c r="CS9" s="1343"/>
      <c r="CT9" s="1343"/>
      <c r="CU9" s="1343"/>
      <c r="CV9" s="1343"/>
      <c r="CW9" s="1343"/>
      <c r="CX9" s="1343"/>
      <c r="CY9" s="1343"/>
      <c r="CZ9" s="1343"/>
      <c r="DA9" s="1343"/>
      <c r="DB9" s="1343"/>
      <c r="DC9" s="1343"/>
      <c r="DD9" s="1343"/>
      <c r="DE9" s="134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43"/>
      <c r="B10" s="1343"/>
      <c r="C10" s="1343"/>
      <c r="D10" s="1343"/>
      <c r="E10" s="1343"/>
      <c r="F10" s="1343"/>
      <c r="G10" s="1343"/>
      <c r="H10" s="1343"/>
      <c r="I10" s="1343"/>
      <c r="J10" s="1343"/>
      <c r="K10" s="1343"/>
      <c r="L10" s="1343"/>
      <c r="M10" s="1343"/>
      <c r="N10" s="1343"/>
      <c r="O10" s="1343"/>
      <c r="P10" s="1343"/>
      <c r="Q10" s="1343"/>
      <c r="R10" s="1343"/>
      <c r="S10" s="1343"/>
      <c r="T10" s="1343"/>
      <c r="U10" s="1343"/>
      <c r="V10" s="1343"/>
      <c r="W10" s="1343"/>
      <c r="X10" s="1343"/>
      <c r="Y10" s="1343"/>
      <c r="Z10" s="1343"/>
      <c r="AA10" s="1343"/>
      <c r="AB10" s="1343"/>
      <c r="AC10" s="1343"/>
      <c r="AD10" s="1343"/>
      <c r="AE10" s="1343"/>
      <c r="AF10" s="1343"/>
      <c r="AG10" s="1343"/>
      <c r="AH10" s="1343"/>
      <c r="AI10" s="1343"/>
      <c r="AJ10" s="1343"/>
      <c r="AK10" s="1343"/>
      <c r="AL10" s="1343"/>
      <c r="AM10" s="1343"/>
      <c r="AN10" s="1343"/>
      <c r="AO10" s="1343"/>
      <c r="AP10" s="1343"/>
      <c r="AQ10" s="1343"/>
      <c r="AR10" s="1343"/>
      <c r="AS10" s="1343"/>
      <c r="AT10" s="1343"/>
      <c r="AU10" s="1343"/>
      <c r="AV10" s="1343"/>
      <c r="AW10" s="1343"/>
      <c r="AX10" s="1343"/>
      <c r="AY10" s="1343"/>
      <c r="AZ10" s="1343"/>
      <c r="BA10" s="1343"/>
      <c r="BB10" s="1343"/>
      <c r="BC10" s="1343"/>
      <c r="BD10" s="1343"/>
      <c r="BE10" s="1343"/>
      <c r="BF10" s="1343"/>
      <c r="BG10" s="1343"/>
      <c r="BH10" s="1343"/>
      <c r="BI10" s="1343"/>
      <c r="BJ10" s="1343"/>
      <c r="BK10" s="1343"/>
      <c r="BL10" s="1343"/>
      <c r="BM10" s="1343"/>
      <c r="BN10" s="1343"/>
      <c r="BO10" s="1343"/>
      <c r="BP10" s="1343"/>
      <c r="BQ10" s="1343"/>
      <c r="BR10" s="1343"/>
      <c r="BS10" s="1343"/>
      <c r="BT10" s="1343"/>
      <c r="BU10" s="1343"/>
      <c r="BV10" s="1343"/>
      <c r="BW10" s="1343"/>
      <c r="BX10" s="1343"/>
      <c r="BY10" s="1343"/>
      <c r="BZ10" s="1343"/>
      <c r="CA10" s="1343"/>
      <c r="CB10" s="1343"/>
      <c r="CC10" s="1343"/>
      <c r="CD10" s="1343"/>
      <c r="CE10" s="1343"/>
      <c r="CF10" s="1343"/>
      <c r="CG10" s="1343"/>
      <c r="CH10" s="1343"/>
      <c r="CI10" s="1343"/>
      <c r="CJ10" s="1343"/>
      <c r="CK10" s="1343"/>
      <c r="CL10" s="1343"/>
      <c r="CM10" s="1343"/>
      <c r="CN10" s="1343"/>
      <c r="CO10" s="1343"/>
      <c r="CP10" s="1343"/>
      <c r="CQ10" s="1343"/>
      <c r="CR10" s="1343"/>
      <c r="CS10" s="1343"/>
      <c r="CT10" s="1343"/>
      <c r="CU10" s="1343"/>
      <c r="CV10" s="1343"/>
      <c r="CW10" s="1343"/>
      <c r="CX10" s="1343"/>
      <c r="CY10" s="1343"/>
      <c r="CZ10" s="1343"/>
      <c r="DA10" s="1343"/>
      <c r="DB10" s="1343"/>
      <c r="DC10" s="1343"/>
      <c r="DD10" s="1343"/>
      <c r="DE10" s="1343"/>
      <c r="DF10" s="293"/>
      <c r="DG10" s="293"/>
      <c r="DH10" s="293"/>
      <c r="DI10" s="293"/>
      <c r="DJ10" s="293"/>
      <c r="DK10" s="293"/>
      <c r="DL10" s="293"/>
      <c r="DM10" s="293"/>
      <c r="DN10" s="293"/>
      <c r="DO10" s="293"/>
      <c r="DP10" s="293"/>
      <c r="DQ10" s="293"/>
      <c r="DR10" s="293"/>
      <c r="DS10" s="293"/>
      <c r="DT10" s="293"/>
      <c r="DU10" s="293"/>
      <c r="DV10" s="293"/>
      <c r="DW10" s="293"/>
      <c r="EM10" s="292" t="s">
        <v>653</v>
      </c>
    </row>
    <row r="11" spans="1:143" s="292" customFormat="1" ht="13.5" x14ac:dyDescent="0.15">
      <c r="A11" s="1343"/>
      <c r="B11" s="1343"/>
      <c r="C11" s="1343"/>
      <c r="D11" s="1343"/>
      <c r="E11" s="1343"/>
      <c r="F11" s="1343"/>
      <c r="G11" s="1343"/>
      <c r="H11" s="1343"/>
      <c r="I11" s="1343"/>
      <c r="J11" s="1343"/>
      <c r="K11" s="1343"/>
      <c r="L11" s="1343"/>
      <c r="M11" s="1343"/>
      <c r="N11" s="1343"/>
      <c r="O11" s="1343"/>
      <c r="P11" s="1343"/>
      <c r="Q11" s="1343"/>
      <c r="R11" s="1343"/>
      <c r="S11" s="1343"/>
      <c r="T11" s="1343"/>
      <c r="U11" s="1343"/>
      <c r="V11" s="1343"/>
      <c r="W11" s="1343"/>
      <c r="X11" s="1343"/>
      <c r="Y11" s="1343"/>
      <c r="Z11" s="1343"/>
      <c r="AA11" s="1343"/>
      <c r="AB11" s="1343"/>
      <c r="AC11" s="1343"/>
      <c r="AD11" s="1343"/>
      <c r="AE11" s="1343"/>
      <c r="AF11" s="1343"/>
      <c r="AG11" s="1343"/>
      <c r="AH11" s="1343"/>
      <c r="AI11" s="1343"/>
      <c r="AJ11" s="1343"/>
      <c r="AK11" s="1343"/>
      <c r="AL11" s="1343"/>
      <c r="AM11" s="1343"/>
      <c r="AN11" s="1343"/>
      <c r="AO11" s="1343"/>
      <c r="AP11" s="1343"/>
      <c r="AQ11" s="1343"/>
      <c r="AR11" s="1343"/>
      <c r="AS11" s="1343"/>
      <c r="AT11" s="1343"/>
      <c r="AU11" s="1343"/>
      <c r="AV11" s="1343"/>
      <c r="AW11" s="1343"/>
      <c r="AX11" s="1343"/>
      <c r="AY11" s="1343"/>
      <c r="AZ11" s="1343"/>
      <c r="BA11" s="1343"/>
      <c r="BB11" s="1343"/>
      <c r="BC11" s="1343"/>
      <c r="BD11" s="1343"/>
      <c r="BE11" s="1343"/>
      <c r="BF11" s="1343"/>
      <c r="BG11" s="1343"/>
      <c r="BH11" s="1343"/>
      <c r="BI11" s="1343"/>
      <c r="BJ11" s="1343"/>
      <c r="BK11" s="1343"/>
      <c r="BL11" s="1343"/>
      <c r="BM11" s="1343"/>
      <c r="BN11" s="1343"/>
      <c r="BO11" s="1343"/>
      <c r="BP11" s="1343"/>
      <c r="BQ11" s="1343"/>
      <c r="BR11" s="1343"/>
      <c r="BS11" s="1343"/>
      <c r="BT11" s="1343"/>
      <c r="BU11" s="1343"/>
      <c r="BV11" s="1343"/>
      <c r="BW11" s="1343"/>
      <c r="BX11" s="1343"/>
      <c r="BY11" s="1343"/>
      <c r="BZ11" s="1343"/>
      <c r="CA11" s="1343"/>
      <c r="CB11" s="1343"/>
      <c r="CC11" s="1343"/>
      <c r="CD11" s="1343"/>
      <c r="CE11" s="1343"/>
      <c r="CF11" s="1343"/>
      <c r="CG11" s="1343"/>
      <c r="CH11" s="1343"/>
      <c r="CI11" s="1343"/>
      <c r="CJ11" s="1343"/>
      <c r="CK11" s="1343"/>
      <c r="CL11" s="1343"/>
      <c r="CM11" s="1343"/>
      <c r="CN11" s="1343"/>
      <c r="CO11" s="1343"/>
      <c r="CP11" s="1343"/>
      <c r="CQ11" s="1343"/>
      <c r="CR11" s="1343"/>
      <c r="CS11" s="1343"/>
      <c r="CT11" s="1343"/>
      <c r="CU11" s="1343"/>
      <c r="CV11" s="1343"/>
      <c r="CW11" s="1343"/>
      <c r="CX11" s="1343"/>
      <c r="CY11" s="1343"/>
      <c r="CZ11" s="1343"/>
      <c r="DA11" s="1343"/>
      <c r="DB11" s="1343"/>
      <c r="DC11" s="1343"/>
      <c r="DD11" s="1343"/>
      <c r="DE11" s="134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43"/>
      <c r="B12" s="1343"/>
      <c r="C12" s="1343"/>
      <c r="D12" s="1343"/>
      <c r="E12" s="1343"/>
      <c r="F12" s="1343"/>
      <c r="G12" s="1343"/>
      <c r="H12" s="1343"/>
      <c r="I12" s="1343"/>
      <c r="J12" s="1343"/>
      <c r="K12" s="1343"/>
      <c r="L12" s="1343"/>
      <c r="M12" s="1343"/>
      <c r="N12" s="1343"/>
      <c r="O12" s="1343"/>
      <c r="P12" s="1343"/>
      <c r="Q12" s="1343"/>
      <c r="R12" s="1343"/>
      <c r="S12" s="1343"/>
      <c r="T12" s="1343"/>
      <c r="U12" s="1343"/>
      <c r="V12" s="1343"/>
      <c r="W12" s="1343"/>
      <c r="X12" s="1343"/>
      <c r="Y12" s="1343"/>
      <c r="Z12" s="1343"/>
      <c r="AA12" s="1343"/>
      <c r="AB12" s="1343"/>
      <c r="AC12" s="1343"/>
      <c r="AD12" s="1343"/>
      <c r="AE12" s="1343"/>
      <c r="AF12" s="1343"/>
      <c r="AG12" s="1343"/>
      <c r="AH12" s="1343"/>
      <c r="AI12" s="1343"/>
      <c r="AJ12" s="1343"/>
      <c r="AK12" s="1343"/>
      <c r="AL12" s="1343"/>
      <c r="AM12" s="1343"/>
      <c r="AN12" s="1343"/>
      <c r="AO12" s="1343"/>
      <c r="AP12" s="1343"/>
      <c r="AQ12" s="1343"/>
      <c r="AR12" s="1343"/>
      <c r="AS12" s="1343"/>
      <c r="AT12" s="1343"/>
      <c r="AU12" s="1343"/>
      <c r="AV12" s="1343"/>
      <c r="AW12" s="1343"/>
      <c r="AX12" s="1343"/>
      <c r="AY12" s="1343"/>
      <c r="AZ12" s="1343"/>
      <c r="BA12" s="1343"/>
      <c r="BB12" s="1343"/>
      <c r="BC12" s="1343"/>
      <c r="BD12" s="1343"/>
      <c r="BE12" s="1343"/>
      <c r="BF12" s="1343"/>
      <c r="BG12" s="1343"/>
      <c r="BH12" s="1343"/>
      <c r="BI12" s="1343"/>
      <c r="BJ12" s="1343"/>
      <c r="BK12" s="1343"/>
      <c r="BL12" s="1343"/>
      <c r="BM12" s="1343"/>
      <c r="BN12" s="1343"/>
      <c r="BO12" s="1343"/>
      <c r="BP12" s="1343"/>
      <c r="BQ12" s="1343"/>
      <c r="BR12" s="1343"/>
      <c r="BS12" s="1343"/>
      <c r="BT12" s="1343"/>
      <c r="BU12" s="1343"/>
      <c r="BV12" s="1343"/>
      <c r="BW12" s="1343"/>
      <c r="BX12" s="1343"/>
      <c r="BY12" s="1343"/>
      <c r="BZ12" s="1343"/>
      <c r="CA12" s="1343"/>
      <c r="CB12" s="1343"/>
      <c r="CC12" s="1343"/>
      <c r="CD12" s="1343"/>
      <c r="CE12" s="1343"/>
      <c r="CF12" s="1343"/>
      <c r="CG12" s="1343"/>
      <c r="CH12" s="1343"/>
      <c r="CI12" s="1343"/>
      <c r="CJ12" s="1343"/>
      <c r="CK12" s="1343"/>
      <c r="CL12" s="1343"/>
      <c r="CM12" s="1343"/>
      <c r="CN12" s="1343"/>
      <c r="CO12" s="1343"/>
      <c r="CP12" s="1343"/>
      <c r="CQ12" s="1343"/>
      <c r="CR12" s="1343"/>
      <c r="CS12" s="1343"/>
      <c r="CT12" s="1343"/>
      <c r="CU12" s="1343"/>
      <c r="CV12" s="1343"/>
      <c r="CW12" s="1343"/>
      <c r="CX12" s="1343"/>
      <c r="CY12" s="1343"/>
      <c r="CZ12" s="1343"/>
      <c r="DA12" s="1343"/>
      <c r="DB12" s="1343"/>
      <c r="DC12" s="1343"/>
      <c r="DD12" s="1343"/>
      <c r="DE12" s="1343"/>
      <c r="DF12" s="293"/>
      <c r="DG12" s="293"/>
      <c r="DH12" s="293"/>
      <c r="DI12" s="293"/>
      <c r="DJ12" s="293"/>
      <c r="DK12" s="293"/>
      <c r="DL12" s="293"/>
      <c r="DM12" s="293"/>
      <c r="DN12" s="293"/>
      <c r="DO12" s="293"/>
      <c r="DP12" s="293"/>
      <c r="DQ12" s="293"/>
      <c r="DR12" s="293"/>
      <c r="DS12" s="293"/>
      <c r="DT12" s="293"/>
      <c r="DU12" s="293"/>
      <c r="DV12" s="293"/>
      <c r="DW12" s="293"/>
      <c r="EM12" s="292" t="s">
        <v>653</v>
      </c>
    </row>
    <row r="13" spans="1:143" s="292" customFormat="1" ht="13.5" x14ac:dyDescent="0.15">
      <c r="A13" s="1343"/>
      <c r="B13" s="1343"/>
      <c r="C13" s="1343"/>
      <c r="D13" s="1343"/>
      <c r="E13" s="1343"/>
      <c r="F13" s="1343"/>
      <c r="G13" s="1343"/>
      <c r="H13" s="1343"/>
      <c r="I13" s="1343"/>
      <c r="J13" s="1343"/>
      <c r="K13" s="1343"/>
      <c r="L13" s="1343"/>
      <c r="M13" s="1343"/>
      <c r="N13" s="1343"/>
      <c r="O13" s="1343"/>
      <c r="P13" s="1343"/>
      <c r="Q13" s="1343"/>
      <c r="R13" s="1343"/>
      <c r="S13" s="1343"/>
      <c r="T13" s="1343"/>
      <c r="U13" s="1343"/>
      <c r="V13" s="1343"/>
      <c r="W13" s="1343"/>
      <c r="X13" s="1343"/>
      <c r="Y13" s="1343"/>
      <c r="Z13" s="1343"/>
      <c r="AA13" s="1343"/>
      <c r="AB13" s="1343"/>
      <c r="AC13" s="1343"/>
      <c r="AD13" s="1343"/>
      <c r="AE13" s="1343"/>
      <c r="AF13" s="1343"/>
      <c r="AG13" s="1343"/>
      <c r="AH13" s="1343"/>
      <c r="AI13" s="1343"/>
      <c r="AJ13" s="1343"/>
      <c r="AK13" s="1343"/>
      <c r="AL13" s="1343"/>
      <c r="AM13" s="1343"/>
      <c r="AN13" s="1343"/>
      <c r="AO13" s="1343"/>
      <c r="AP13" s="1343"/>
      <c r="AQ13" s="1343"/>
      <c r="AR13" s="1343"/>
      <c r="AS13" s="1343"/>
      <c r="AT13" s="1343"/>
      <c r="AU13" s="1343"/>
      <c r="AV13" s="1343"/>
      <c r="AW13" s="1343"/>
      <c r="AX13" s="1343"/>
      <c r="AY13" s="1343"/>
      <c r="AZ13" s="1343"/>
      <c r="BA13" s="1343"/>
      <c r="BB13" s="1343"/>
      <c r="BC13" s="1343"/>
      <c r="BD13" s="1343"/>
      <c r="BE13" s="1343"/>
      <c r="BF13" s="1343"/>
      <c r="BG13" s="1343"/>
      <c r="BH13" s="1343"/>
      <c r="BI13" s="1343"/>
      <c r="BJ13" s="1343"/>
      <c r="BK13" s="1343"/>
      <c r="BL13" s="1343"/>
      <c r="BM13" s="1343"/>
      <c r="BN13" s="1343"/>
      <c r="BO13" s="1343"/>
      <c r="BP13" s="1343"/>
      <c r="BQ13" s="1343"/>
      <c r="BR13" s="1343"/>
      <c r="BS13" s="1343"/>
      <c r="BT13" s="1343"/>
      <c r="BU13" s="1343"/>
      <c r="BV13" s="1343"/>
      <c r="BW13" s="1343"/>
      <c r="BX13" s="1343"/>
      <c r="BY13" s="1343"/>
      <c r="BZ13" s="1343"/>
      <c r="CA13" s="1343"/>
      <c r="CB13" s="1343"/>
      <c r="CC13" s="1343"/>
      <c r="CD13" s="1343"/>
      <c r="CE13" s="1343"/>
      <c r="CF13" s="1343"/>
      <c r="CG13" s="1343"/>
      <c r="CH13" s="1343"/>
      <c r="CI13" s="1343"/>
      <c r="CJ13" s="1343"/>
      <c r="CK13" s="1343"/>
      <c r="CL13" s="1343"/>
      <c r="CM13" s="1343"/>
      <c r="CN13" s="1343"/>
      <c r="CO13" s="1343"/>
      <c r="CP13" s="1343"/>
      <c r="CQ13" s="1343"/>
      <c r="CR13" s="1343"/>
      <c r="CS13" s="1343"/>
      <c r="CT13" s="1343"/>
      <c r="CU13" s="1343"/>
      <c r="CV13" s="1343"/>
      <c r="CW13" s="1343"/>
      <c r="CX13" s="1343"/>
      <c r="CY13" s="1343"/>
      <c r="CZ13" s="1343"/>
      <c r="DA13" s="1343"/>
      <c r="DB13" s="1343"/>
      <c r="DC13" s="1343"/>
      <c r="DD13" s="1343"/>
      <c r="DE13" s="134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43"/>
      <c r="B14" s="1343"/>
      <c r="C14" s="1343"/>
      <c r="D14" s="1343"/>
      <c r="E14" s="1343"/>
      <c r="F14" s="1343"/>
      <c r="G14" s="1343"/>
      <c r="H14" s="1343"/>
      <c r="I14" s="1343"/>
      <c r="J14" s="1343"/>
      <c r="K14" s="1343"/>
      <c r="L14" s="1343"/>
      <c r="M14" s="1343"/>
      <c r="N14" s="1343"/>
      <c r="O14" s="1343"/>
      <c r="P14" s="1343"/>
      <c r="Q14" s="1343"/>
      <c r="R14" s="1343"/>
      <c r="S14" s="1343"/>
      <c r="T14" s="1343"/>
      <c r="U14" s="1343"/>
      <c r="V14" s="1343"/>
      <c r="W14" s="1343"/>
      <c r="X14" s="1343"/>
      <c r="Y14" s="1343"/>
      <c r="Z14" s="1343"/>
      <c r="AA14" s="1343"/>
      <c r="AB14" s="1343"/>
      <c r="AC14" s="1343"/>
      <c r="AD14" s="1343"/>
      <c r="AE14" s="1343"/>
      <c r="AF14" s="1343"/>
      <c r="AG14" s="1343"/>
      <c r="AH14" s="1343"/>
      <c r="AI14" s="1343"/>
      <c r="AJ14" s="1343"/>
      <c r="AK14" s="1343"/>
      <c r="AL14" s="1343"/>
      <c r="AM14" s="1343"/>
      <c r="AN14" s="1343"/>
      <c r="AO14" s="1343"/>
      <c r="AP14" s="1343"/>
      <c r="AQ14" s="1343"/>
      <c r="AR14" s="1343"/>
      <c r="AS14" s="1343"/>
      <c r="AT14" s="1343"/>
      <c r="AU14" s="1343"/>
      <c r="AV14" s="1343"/>
      <c r="AW14" s="1343"/>
      <c r="AX14" s="1343"/>
      <c r="AY14" s="1343"/>
      <c r="AZ14" s="1343"/>
      <c r="BA14" s="1343"/>
      <c r="BB14" s="1343"/>
      <c r="BC14" s="1343"/>
      <c r="BD14" s="1343"/>
      <c r="BE14" s="1343"/>
      <c r="BF14" s="1343"/>
      <c r="BG14" s="1343"/>
      <c r="BH14" s="1343"/>
      <c r="BI14" s="1343"/>
      <c r="BJ14" s="1343"/>
      <c r="BK14" s="1343"/>
      <c r="BL14" s="1343"/>
      <c r="BM14" s="1343"/>
      <c r="BN14" s="1343"/>
      <c r="BO14" s="1343"/>
      <c r="BP14" s="1343"/>
      <c r="BQ14" s="1343"/>
      <c r="BR14" s="1343"/>
      <c r="BS14" s="1343"/>
      <c r="BT14" s="1343"/>
      <c r="BU14" s="1343"/>
      <c r="BV14" s="1343"/>
      <c r="BW14" s="1343"/>
      <c r="BX14" s="1343"/>
      <c r="BY14" s="1343"/>
      <c r="BZ14" s="1343"/>
      <c r="CA14" s="1343"/>
      <c r="CB14" s="1343"/>
      <c r="CC14" s="1343"/>
      <c r="CD14" s="1343"/>
      <c r="CE14" s="1343"/>
      <c r="CF14" s="1343"/>
      <c r="CG14" s="1343"/>
      <c r="CH14" s="1343"/>
      <c r="CI14" s="1343"/>
      <c r="CJ14" s="1343"/>
      <c r="CK14" s="1343"/>
      <c r="CL14" s="1343"/>
      <c r="CM14" s="1343"/>
      <c r="CN14" s="1343"/>
      <c r="CO14" s="1343"/>
      <c r="CP14" s="1343"/>
      <c r="CQ14" s="1343"/>
      <c r="CR14" s="1343"/>
      <c r="CS14" s="1343"/>
      <c r="CT14" s="1343"/>
      <c r="CU14" s="1343"/>
      <c r="CV14" s="1343"/>
      <c r="CW14" s="1343"/>
      <c r="CX14" s="1343"/>
      <c r="CY14" s="1343"/>
      <c r="CZ14" s="1343"/>
      <c r="DA14" s="1343"/>
      <c r="DB14" s="1343"/>
      <c r="DC14" s="1343"/>
      <c r="DD14" s="1343"/>
      <c r="DE14" s="134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7"/>
      <c r="B15" s="1343"/>
      <c r="C15" s="1343"/>
      <c r="D15" s="1343"/>
      <c r="E15" s="1343"/>
      <c r="F15" s="1343"/>
      <c r="G15" s="1343"/>
      <c r="H15" s="1343"/>
      <c r="I15" s="1343"/>
      <c r="J15" s="1343"/>
      <c r="K15" s="1343"/>
      <c r="L15" s="1343"/>
      <c r="M15" s="1343"/>
      <c r="N15" s="1343"/>
      <c r="O15" s="1343"/>
      <c r="P15" s="1343"/>
      <c r="Q15" s="1343"/>
      <c r="R15" s="1343"/>
      <c r="S15" s="1343"/>
      <c r="T15" s="1343"/>
      <c r="U15" s="1343"/>
      <c r="V15" s="1343"/>
      <c r="W15" s="1343"/>
      <c r="X15" s="1343"/>
      <c r="Y15" s="1343"/>
      <c r="Z15" s="1343"/>
      <c r="AA15" s="1343"/>
      <c r="AB15" s="1343"/>
      <c r="AC15" s="1343"/>
      <c r="AD15" s="1343"/>
      <c r="AE15" s="1343"/>
      <c r="AF15" s="1343"/>
      <c r="AG15" s="1343"/>
      <c r="AH15" s="1343"/>
      <c r="AI15" s="1343"/>
      <c r="AJ15" s="1343"/>
      <c r="AK15" s="1343"/>
      <c r="AL15" s="1343"/>
      <c r="AM15" s="1343"/>
      <c r="AN15" s="1343"/>
      <c r="AO15" s="1343"/>
      <c r="AP15" s="1343"/>
      <c r="AQ15" s="1343"/>
      <c r="AR15" s="1343"/>
      <c r="AS15" s="1343"/>
      <c r="AT15" s="1343"/>
      <c r="AU15" s="1343"/>
      <c r="AV15" s="1343"/>
      <c r="AW15" s="1343"/>
      <c r="AX15" s="1343"/>
      <c r="AY15" s="1343"/>
      <c r="AZ15" s="1343"/>
      <c r="BA15" s="1343"/>
      <c r="BB15" s="1343"/>
      <c r="BC15" s="1343"/>
      <c r="BD15" s="1343"/>
      <c r="BE15" s="1343"/>
      <c r="BF15" s="1343"/>
      <c r="BG15" s="1343"/>
      <c r="BH15" s="1343"/>
      <c r="BI15" s="1343"/>
      <c r="BJ15" s="1343"/>
      <c r="BK15" s="1343"/>
      <c r="BL15" s="1343"/>
      <c r="BM15" s="1343"/>
      <c r="BN15" s="1343"/>
      <c r="BO15" s="1343"/>
      <c r="BP15" s="1343"/>
      <c r="BQ15" s="1343"/>
      <c r="BR15" s="1343"/>
      <c r="BS15" s="1343"/>
      <c r="BT15" s="1343"/>
      <c r="BU15" s="1343"/>
      <c r="BV15" s="1343"/>
      <c r="BW15" s="1343"/>
      <c r="BX15" s="1343"/>
      <c r="BY15" s="1343"/>
      <c r="BZ15" s="1343"/>
      <c r="CA15" s="1343"/>
      <c r="CB15" s="1343"/>
      <c r="CC15" s="1343"/>
      <c r="CD15" s="1343"/>
      <c r="CE15" s="1343"/>
      <c r="CF15" s="1343"/>
      <c r="CG15" s="1343"/>
      <c r="CH15" s="1343"/>
      <c r="CI15" s="1343"/>
      <c r="CJ15" s="1343"/>
      <c r="CK15" s="1343"/>
      <c r="CL15" s="1343"/>
      <c r="CM15" s="1343"/>
      <c r="CN15" s="1343"/>
      <c r="CO15" s="1343"/>
      <c r="CP15" s="1343"/>
      <c r="CQ15" s="1343"/>
      <c r="CR15" s="1343"/>
      <c r="CS15" s="1343"/>
      <c r="CT15" s="1343"/>
      <c r="CU15" s="1343"/>
      <c r="CV15" s="1343"/>
      <c r="CW15" s="1343"/>
      <c r="CX15" s="1343"/>
      <c r="CY15" s="1343"/>
      <c r="CZ15" s="1343"/>
      <c r="DA15" s="1343"/>
      <c r="DB15" s="1343"/>
      <c r="DC15" s="1343"/>
      <c r="DD15" s="1343"/>
      <c r="DE15" s="134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7"/>
      <c r="B16" s="1343"/>
      <c r="C16" s="1343"/>
      <c r="D16" s="1343"/>
      <c r="E16" s="1343"/>
      <c r="F16" s="1343"/>
      <c r="G16" s="1343"/>
      <c r="H16" s="1343"/>
      <c r="I16" s="1343"/>
      <c r="J16" s="1343"/>
      <c r="K16" s="1343"/>
      <c r="L16" s="1343"/>
      <c r="M16" s="1343"/>
      <c r="N16" s="1343"/>
      <c r="O16" s="1343"/>
      <c r="P16" s="1343"/>
      <c r="Q16" s="1343"/>
      <c r="R16" s="1343"/>
      <c r="S16" s="1343"/>
      <c r="T16" s="1343"/>
      <c r="U16" s="1343"/>
      <c r="V16" s="1343"/>
      <c r="W16" s="1343"/>
      <c r="X16" s="1343"/>
      <c r="Y16" s="1343"/>
      <c r="Z16" s="1343"/>
      <c r="AA16" s="1343"/>
      <c r="AB16" s="1343"/>
      <c r="AC16" s="1343"/>
      <c r="AD16" s="1343"/>
      <c r="AE16" s="1343"/>
      <c r="AF16" s="1343"/>
      <c r="AG16" s="1343"/>
      <c r="AH16" s="1343"/>
      <c r="AI16" s="1343"/>
      <c r="AJ16" s="1343"/>
      <c r="AK16" s="1343"/>
      <c r="AL16" s="1343"/>
      <c r="AM16" s="1343"/>
      <c r="AN16" s="1343"/>
      <c r="AO16" s="1343"/>
      <c r="AP16" s="1343"/>
      <c r="AQ16" s="1343"/>
      <c r="AR16" s="1343"/>
      <c r="AS16" s="1343"/>
      <c r="AT16" s="1343"/>
      <c r="AU16" s="1343"/>
      <c r="AV16" s="1343"/>
      <c r="AW16" s="1343"/>
      <c r="AX16" s="1343"/>
      <c r="AY16" s="1343"/>
      <c r="AZ16" s="1343"/>
      <c r="BA16" s="1343"/>
      <c r="BB16" s="1343"/>
      <c r="BC16" s="1343"/>
      <c r="BD16" s="1343"/>
      <c r="BE16" s="1343"/>
      <c r="BF16" s="1343"/>
      <c r="BG16" s="1343"/>
      <c r="BH16" s="1343"/>
      <c r="BI16" s="1343"/>
      <c r="BJ16" s="1343"/>
      <c r="BK16" s="1343"/>
      <c r="BL16" s="1343"/>
      <c r="BM16" s="1343"/>
      <c r="BN16" s="1343"/>
      <c r="BO16" s="1343"/>
      <c r="BP16" s="1343"/>
      <c r="BQ16" s="1343"/>
      <c r="BR16" s="1343"/>
      <c r="BS16" s="1343"/>
      <c r="BT16" s="1343"/>
      <c r="BU16" s="1343"/>
      <c r="BV16" s="1343"/>
      <c r="BW16" s="1343"/>
      <c r="BX16" s="1343"/>
      <c r="BY16" s="1343"/>
      <c r="BZ16" s="1343"/>
      <c r="CA16" s="1343"/>
      <c r="CB16" s="1343"/>
      <c r="CC16" s="1343"/>
      <c r="CD16" s="1343"/>
      <c r="CE16" s="1343"/>
      <c r="CF16" s="1343"/>
      <c r="CG16" s="1343"/>
      <c r="CH16" s="1343"/>
      <c r="CI16" s="1343"/>
      <c r="CJ16" s="1343"/>
      <c r="CK16" s="1343"/>
      <c r="CL16" s="1343"/>
      <c r="CM16" s="1343"/>
      <c r="CN16" s="1343"/>
      <c r="CO16" s="1343"/>
      <c r="CP16" s="1343"/>
      <c r="CQ16" s="1343"/>
      <c r="CR16" s="1343"/>
      <c r="CS16" s="1343"/>
      <c r="CT16" s="1343"/>
      <c r="CU16" s="1343"/>
      <c r="CV16" s="1343"/>
      <c r="CW16" s="1343"/>
      <c r="CX16" s="1343"/>
      <c r="CY16" s="1343"/>
      <c r="CZ16" s="1343"/>
      <c r="DA16" s="1343"/>
      <c r="DB16" s="1343"/>
      <c r="DC16" s="1343"/>
      <c r="DD16" s="1343"/>
      <c r="DE16" s="134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7"/>
      <c r="B17" s="1343"/>
      <c r="C17" s="1343"/>
      <c r="D17" s="1343"/>
      <c r="E17" s="1343"/>
      <c r="F17" s="1343"/>
      <c r="G17" s="1343"/>
      <c r="H17" s="1343"/>
      <c r="I17" s="1343"/>
      <c r="J17" s="1343"/>
      <c r="K17" s="1343"/>
      <c r="L17" s="1343"/>
      <c r="M17" s="1343"/>
      <c r="N17" s="1343"/>
      <c r="O17" s="1343"/>
      <c r="P17" s="1343"/>
      <c r="Q17" s="1343"/>
      <c r="R17" s="1343"/>
      <c r="S17" s="1343"/>
      <c r="T17" s="1343"/>
      <c r="U17" s="1343"/>
      <c r="V17" s="1343"/>
      <c r="W17" s="1343"/>
      <c r="X17" s="1343"/>
      <c r="Y17" s="1343"/>
      <c r="Z17" s="1343"/>
      <c r="AA17" s="1343"/>
      <c r="AB17" s="1343"/>
      <c r="AC17" s="1343"/>
      <c r="AD17" s="1343"/>
      <c r="AE17" s="1343"/>
      <c r="AF17" s="1343"/>
      <c r="AG17" s="1343"/>
      <c r="AH17" s="1343"/>
      <c r="AI17" s="1343"/>
      <c r="AJ17" s="1343"/>
      <c r="AK17" s="1343"/>
      <c r="AL17" s="1343"/>
      <c r="AM17" s="1343"/>
      <c r="AN17" s="1343"/>
      <c r="AO17" s="1343"/>
      <c r="AP17" s="1343"/>
      <c r="AQ17" s="1343"/>
      <c r="AR17" s="1343"/>
      <c r="AS17" s="1343"/>
      <c r="AT17" s="1343"/>
      <c r="AU17" s="1343"/>
      <c r="AV17" s="1343"/>
      <c r="AW17" s="1343"/>
      <c r="AX17" s="1343"/>
      <c r="AY17" s="1343"/>
      <c r="AZ17" s="1343"/>
      <c r="BA17" s="1343"/>
      <c r="BB17" s="1343"/>
      <c r="BC17" s="1343"/>
      <c r="BD17" s="1343"/>
      <c r="BE17" s="1343"/>
      <c r="BF17" s="1343"/>
      <c r="BG17" s="1343"/>
      <c r="BH17" s="1343"/>
      <c r="BI17" s="1343"/>
      <c r="BJ17" s="1343"/>
      <c r="BK17" s="1343"/>
      <c r="BL17" s="1343"/>
      <c r="BM17" s="1343"/>
      <c r="BN17" s="1343"/>
      <c r="BO17" s="1343"/>
      <c r="BP17" s="1343"/>
      <c r="BQ17" s="1343"/>
      <c r="BR17" s="1343"/>
      <c r="BS17" s="1343"/>
      <c r="BT17" s="1343"/>
      <c r="BU17" s="1343"/>
      <c r="BV17" s="1343"/>
      <c r="BW17" s="1343"/>
      <c r="BX17" s="1343"/>
      <c r="BY17" s="1343"/>
      <c r="BZ17" s="1343"/>
      <c r="CA17" s="1343"/>
      <c r="CB17" s="1343"/>
      <c r="CC17" s="1343"/>
      <c r="CD17" s="1343"/>
      <c r="CE17" s="1343"/>
      <c r="CF17" s="1343"/>
      <c r="CG17" s="1343"/>
      <c r="CH17" s="1343"/>
      <c r="CI17" s="1343"/>
      <c r="CJ17" s="1343"/>
      <c r="CK17" s="1343"/>
      <c r="CL17" s="1343"/>
      <c r="CM17" s="1343"/>
      <c r="CN17" s="1343"/>
      <c r="CO17" s="1343"/>
      <c r="CP17" s="1343"/>
      <c r="CQ17" s="1343"/>
      <c r="CR17" s="1343"/>
      <c r="CS17" s="1343"/>
      <c r="CT17" s="1343"/>
      <c r="CU17" s="1343"/>
      <c r="CV17" s="1343"/>
      <c r="CW17" s="1343"/>
      <c r="CX17" s="1343"/>
      <c r="CY17" s="1343"/>
      <c r="CZ17" s="1343"/>
      <c r="DA17" s="1343"/>
      <c r="DB17" s="1343"/>
      <c r="DC17" s="1343"/>
      <c r="DD17" s="1343"/>
      <c r="DE17" s="134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7"/>
      <c r="B18" s="1343"/>
      <c r="C18" s="1343"/>
      <c r="D18" s="1343"/>
      <c r="E18" s="1343"/>
      <c r="F18" s="1343"/>
      <c r="G18" s="1343"/>
      <c r="H18" s="1343"/>
      <c r="I18" s="1343"/>
      <c r="J18" s="1343"/>
      <c r="K18" s="1343"/>
      <c r="L18" s="1343"/>
      <c r="M18" s="1343"/>
      <c r="N18" s="1343"/>
      <c r="O18" s="1343"/>
      <c r="P18" s="1343"/>
      <c r="Q18" s="1343"/>
      <c r="R18" s="1343"/>
      <c r="S18" s="1343"/>
      <c r="T18" s="1343"/>
      <c r="U18" s="1343"/>
      <c r="V18" s="1343"/>
      <c r="W18" s="1343"/>
      <c r="X18" s="1343"/>
      <c r="Y18" s="1343"/>
      <c r="Z18" s="1343"/>
      <c r="AA18" s="1343"/>
      <c r="AB18" s="1343"/>
      <c r="AC18" s="1343"/>
      <c r="AD18" s="1343"/>
      <c r="AE18" s="1343"/>
      <c r="AF18" s="1343"/>
      <c r="AG18" s="1343"/>
      <c r="AH18" s="1343"/>
      <c r="AI18" s="1343"/>
      <c r="AJ18" s="1343"/>
      <c r="AK18" s="1343"/>
      <c r="AL18" s="1343"/>
      <c r="AM18" s="1343"/>
      <c r="AN18" s="1343"/>
      <c r="AO18" s="1343"/>
      <c r="AP18" s="1343"/>
      <c r="AQ18" s="1343"/>
      <c r="AR18" s="1343"/>
      <c r="AS18" s="1343"/>
      <c r="AT18" s="1343"/>
      <c r="AU18" s="1343"/>
      <c r="AV18" s="1343"/>
      <c r="AW18" s="1343"/>
      <c r="AX18" s="1343"/>
      <c r="AY18" s="1343"/>
      <c r="AZ18" s="1343"/>
      <c r="BA18" s="1343"/>
      <c r="BB18" s="1343"/>
      <c r="BC18" s="1343"/>
      <c r="BD18" s="1343"/>
      <c r="BE18" s="1343"/>
      <c r="BF18" s="1343"/>
      <c r="BG18" s="1343"/>
      <c r="BH18" s="1343"/>
      <c r="BI18" s="1343"/>
      <c r="BJ18" s="1343"/>
      <c r="BK18" s="1343"/>
      <c r="BL18" s="1343"/>
      <c r="BM18" s="1343"/>
      <c r="BN18" s="1343"/>
      <c r="BO18" s="1343"/>
      <c r="BP18" s="1343"/>
      <c r="BQ18" s="1343"/>
      <c r="BR18" s="1343"/>
      <c r="BS18" s="1343"/>
      <c r="BT18" s="1343"/>
      <c r="BU18" s="1343"/>
      <c r="BV18" s="1343"/>
      <c r="BW18" s="1343"/>
      <c r="BX18" s="1343"/>
      <c r="BY18" s="1343"/>
      <c r="BZ18" s="1343"/>
      <c r="CA18" s="1343"/>
      <c r="CB18" s="1343"/>
      <c r="CC18" s="1343"/>
      <c r="CD18" s="1343"/>
      <c r="CE18" s="1343"/>
      <c r="CF18" s="1343"/>
      <c r="CG18" s="1343"/>
      <c r="CH18" s="1343"/>
      <c r="CI18" s="1343"/>
      <c r="CJ18" s="1343"/>
      <c r="CK18" s="1343"/>
      <c r="CL18" s="1343"/>
      <c r="CM18" s="1343"/>
      <c r="CN18" s="1343"/>
      <c r="CO18" s="1343"/>
      <c r="CP18" s="1343"/>
      <c r="CQ18" s="1343"/>
      <c r="CR18" s="1343"/>
      <c r="CS18" s="1343"/>
      <c r="CT18" s="1343"/>
      <c r="CU18" s="1343"/>
      <c r="CV18" s="1343"/>
      <c r="CW18" s="1343"/>
      <c r="CX18" s="1343"/>
      <c r="CY18" s="1343"/>
      <c r="CZ18" s="1343"/>
      <c r="DA18" s="1343"/>
      <c r="DB18" s="1343"/>
      <c r="DC18" s="1343"/>
      <c r="DD18" s="1343"/>
      <c r="DE18" s="134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7"/>
      <c r="DE19" s="1277"/>
    </row>
    <row r="20" spans="1:351" ht="13.5" x14ac:dyDescent="0.15">
      <c r="DD20" s="1277"/>
      <c r="DE20" s="1277"/>
    </row>
    <row r="21" spans="1:351" ht="17.25" x14ac:dyDescent="0.15">
      <c r="B21" s="1342"/>
      <c r="C21" s="1338"/>
      <c r="D21" s="1338"/>
      <c r="E21" s="1338"/>
      <c r="F21" s="1338"/>
      <c r="G21" s="1338"/>
      <c r="H21" s="1338"/>
      <c r="I21" s="1338"/>
      <c r="J21" s="1338"/>
      <c r="K21" s="1338"/>
      <c r="L21" s="1338"/>
      <c r="M21" s="1338"/>
      <c r="N21" s="1341"/>
      <c r="O21" s="1338"/>
      <c r="P21" s="1338"/>
      <c r="Q21" s="1338"/>
      <c r="R21" s="1338"/>
      <c r="S21" s="1338"/>
      <c r="T21" s="1338"/>
      <c r="U21" s="1338"/>
      <c r="V21" s="1338"/>
      <c r="W21" s="1338"/>
      <c r="X21" s="1338"/>
      <c r="Y21" s="1338"/>
      <c r="Z21" s="1338"/>
      <c r="AA21" s="1338"/>
      <c r="AB21" s="1338"/>
      <c r="AC21" s="1338"/>
      <c r="AD21" s="1338"/>
      <c r="AE21" s="1338"/>
      <c r="AF21" s="1338"/>
      <c r="AG21" s="1338"/>
      <c r="AH21" s="1338"/>
      <c r="AI21" s="1338"/>
      <c r="AJ21" s="1338"/>
      <c r="AK21" s="1338"/>
      <c r="AL21" s="1338"/>
      <c r="AM21" s="1338"/>
      <c r="AN21" s="1338"/>
      <c r="AO21" s="1338"/>
      <c r="AP21" s="1338"/>
      <c r="AQ21" s="1338"/>
      <c r="AR21" s="1338"/>
      <c r="AS21" s="1338"/>
      <c r="AT21" s="1341"/>
      <c r="AU21" s="1338"/>
      <c r="AV21" s="1338"/>
      <c r="AW21" s="1338"/>
      <c r="AX21" s="1338"/>
      <c r="AY21" s="1338"/>
      <c r="AZ21" s="1338"/>
      <c r="BA21" s="1338"/>
      <c r="BB21" s="1338"/>
      <c r="BC21" s="1338"/>
      <c r="BD21" s="1338"/>
      <c r="BE21" s="1338"/>
      <c r="BF21" s="1341"/>
      <c r="BG21" s="1338"/>
      <c r="BH21" s="1338"/>
      <c r="BI21" s="1338"/>
      <c r="BJ21" s="1338"/>
      <c r="BK21" s="1338"/>
      <c r="BL21" s="1338"/>
      <c r="BM21" s="1338"/>
      <c r="BN21" s="1338"/>
      <c r="BO21" s="1338"/>
      <c r="BP21" s="1338"/>
      <c r="BQ21" s="1338"/>
      <c r="BR21" s="1341"/>
      <c r="BS21" s="1338"/>
      <c r="BT21" s="1338"/>
      <c r="BU21" s="1338"/>
      <c r="BV21" s="1338"/>
      <c r="BW21" s="1338"/>
      <c r="BX21" s="1338"/>
      <c r="BY21" s="1338"/>
      <c r="BZ21" s="1338"/>
      <c r="CA21" s="1338"/>
      <c r="CB21" s="1338"/>
      <c r="CC21" s="1338"/>
      <c r="CD21" s="1341"/>
      <c r="CE21" s="1338"/>
      <c r="CF21" s="1338"/>
      <c r="CG21" s="1338"/>
      <c r="CH21" s="1338"/>
      <c r="CI21" s="1338"/>
      <c r="CJ21" s="1338"/>
      <c r="CK21" s="1338"/>
      <c r="CL21" s="1338"/>
      <c r="CM21" s="1338"/>
      <c r="CN21" s="1338"/>
      <c r="CO21" s="1338"/>
      <c r="CP21" s="1341"/>
      <c r="CQ21" s="1338"/>
      <c r="CR21" s="1338"/>
      <c r="CS21" s="1338"/>
      <c r="CT21" s="1338"/>
      <c r="CU21" s="1338"/>
      <c r="CV21" s="1338"/>
      <c r="CW21" s="1338"/>
      <c r="CX21" s="1338"/>
      <c r="CY21" s="1338"/>
      <c r="CZ21" s="1338"/>
      <c r="DA21" s="1338"/>
      <c r="DB21" s="1341"/>
      <c r="DC21" s="1338"/>
      <c r="DD21" s="1337"/>
      <c r="DE21" s="1277"/>
      <c r="MM21" s="1340"/>
    </row>
    <row r="22" spans="1:351" ht="17.25" x14ac:dyDescent="0.15">
      <c r="B22" s="1278"/>
      <c r="MM22" s="1340"/>
    </row>
    <row r="23" spans="1:351" ht="13.5" x14ac:dyDescent="0.15">
      <c r="B23" s="1278"/>
    </row>
    <row r="24" spans="1:351" ht="13.5" x14ac:dyDescent="0.15">
      <c r="B24" s="1278"/>
    </row>
    <row r="25" spans="1:351" ht="13.5" x14ac:dyDescent="0.15">
      <c r="B25" s="1278"/>
    </row>
    <row r="26" spans="1:351" ht="13.5" x14ac:dyDescent="0.15">
      <c r="B26" s="1278"/>
    </row>
    <row r="27" spans="1:351" ht="13.5" x14ac:dyDescent="0.15">
      <c r="B27" s="1278"/>
    </row>
    <row r="28" spans="1:351" ht="13.5" x14ac:dyDescent="0.15">
      <c r="B28" s="1278"/>
    </row>
    <row r="29" spans="1:351" ht="13.5" x14ac:dyDescent="0.15">
      <c r="B29" s="1278"/>
    </row>
    <row r="30" spans="1:351" ht="13.5" x14ac:dyDescent="0.15">
      <c r="B30" s="1278"/>
    </row>
    <row r="31" spans="1:351" ht="13.5" x14ac:dyDescent="0.15">
      <c r="B31" s="1278"/>
    </row>
    <row r="32" spans="1:351" ht="13.5" x14ac:dyDescent="0.15">
      <c r="B32" s="1278"/>
    </row>
    <row r="33" spans="2:109" ht="13.5" x14ac:dyDescent="0.15">
      <c r="B33" s="1278"/>
    </row>
    <row r="34" spans="2:109" ht="13.5" x14ac:dyDescent="0.15">
      <c r="B34" s="1278"/>
    </row>
    <row r="35" spans="2:109" ht="13.5" x14ac:dyDescent="0.15">
      <c r="B35" s="1278"/>
    </row>
    <row r="36" spans="2:109" ht="13.5" x14ac:dyDescent="0.15">
      <c r="B36" s="1278"/>
    </row>
    <row r="37" spans="2:109" ht="13.5" x14ac:dyDescent="0.15">
      <c r="B37" s="1278"/>
    </row>
    <row r="38" spans="2:109" ht="13.5" x14ac:dyDescent="0.15">
      <c r="B38" s="1278"/>
    </row>
    <row r="39" spans="2:109" ht="13.5" x14ac:dyDescent="0.15">
      <c r="B39" s="1283"/>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1"/>
    </row>
    <row r="40" spans="2:109" ht="13.5" x14ac:dyDescent="0.15">
      <c r="B40" s="1319"/>
      <c r="DD40" s="1319"/>
      <c r="DE40" s="1277"/>
    </row>
    <row r="41" spans="2:109" ht="17.25" x14ac:dyDescent="0.15">
      <c r="B41" s="1339" t="s">
        <v>652</v>
      </c>
      <c r="C41" s="1338"/>
      <c r="D41" s="1338"/>
      <c r="E41" s="1338"/>
      <c r="F41" s="1338"/>
      <c r="G41" s="1338"/>
      <c r="H41" s="1338"/>
      <c r="I41" s="1338"/>
      <c r="J41" s="1338"/>
      <c r="K41" s="1338"/>
      <c r="L41" s="1338"/>
      <c r="M41" s="1338"/>
      <c r="N41" s="1338"/>
      <c r="O41" s="1338"/>
      <c r="P41" s="1338"/>
      <c r="Q41" s="1338"/>
      <c r="R41" s="1338"/>
      <c r="S41" s="1338"/>
      <c r="T41" s="1338"/>
      <c r="U41" s="1338"/>
      <c r="V41" s="1338"/>
      <c r="W41" s="1338"/>
      <c r="X41" s="1338"/>
      <c r="Y41" s="1338"/>
      <c r="Z41" s="1338"/>
      <c r="AA41" s="1338"/>
      <c r="AB41" s="1338"/>
      <c r="AC41" s="1338"/>
      <c r="AD41" s="1338"/>
      <c r="AE41" s="1338"/>
      <c r="AF41" s="1338"/>
      <c r="AG41" s="1338"/>
      <c r="AH41" s="1338"/>
      <c r="AI41" s="1338"/>
      <c r="AJ41" s="1338"/>
      <c r="AK41" s="1338"/>
      <c r="AL41" s="1338"/>
      <c r="AM41" s="1338"/>
      <c r="AN41" s="1338"/>
      <c r="AO41" s="1338"/>
      <c r="AP41" s="1338"/>
      <c r="AQ41" s="1338"/>
      <c r="AR41" s="1338"/>
      <c r="AS41" s="1338"/>
      <c r="AT41" s="1338"/>
      <c r="AU41" s="1338"/>
      <c r="AV41" s="1338"/>
      <c r="AW41" s="1338"/>
      <c r="AX41" s="1338"/>
      <c r="AY41" s="1338"/>
      <c r="AZ41" s="1338"/>
      <c r="BA41" s="1338"/>
      <c r="BB41" s="1338"/>
      <c r="BC41" s="1338"/>
      <c r="BD41" s="1338"/>
      <c r="BE41" s="1338"/>
      <c r="BF41" s="1338"/>
      <c r="BG41" s="1338"/>
      <c r="BH41" s="1338"/>
      <c r="BI41" s="1338"/>
      <c r="BJ41" s="1338"/>
      <c r="BK41" s="1338"/>
      <c r="BL41" s="1338"/>
      <c r="BM41" s="1338"/>
      <c r="BN41" s="1338"/>
      <c r="BO41" s="1338"/>
      <c r="BP41" s="1338"/>
      <c r="BQ41" s="1338"/>
      <c r="BR41" s="1338"/>
      <c r="BS41" s="1338"/>
      <c r="BT41" s="1338"/>
      <c r="BU41" s="1338"/>
      <c r="BV41" s="1338"/>
      <c r="BW41" s="1338"/>
      <c r="BX41" s="1338"/>
      <c r="BY41" s="1338"/>
      <c r="BZ41" s="1338"/>
      <c r="CA41" s="1338"/>
      <c r="CB41" s="1338"/>
      <c r="CC41" s="1338"/>
      <c r="CD41" s="1338"/>
      <c r="CE41" s="1338"/>
      <c r="CF41" s="1338"/>
      <c r="CG41" s="1338"/>
      <c r="CH41" s="1338"/>
      <c r="CI41" s="1338"/>
      <c r="CJ41" s="1338"/>
      <c r="CK41" s="1338"/>
      <c r="CL41" s="1338"/>
      <c r="CM41" s="1338"/>
      <c r="CN41" s="1338"/>
      <c r="CO41" s="1338"/>
      <c r="CP41" s="1338"/>
      <c r="CQ41" s="1338"/>
      <c r="CR41" s="1338"/>
      <c r="CS41" s="1338"/>
      <c r="CT41" s="1338"/>
      <c r="CU41" s="1338"/>
      <c r="CV41" s="1338"/>
      <c r="CW41" s="1338"/>
      <c r="CX41" s="1338"/>
      <c r="CY41" s="1338"/>
      <c r="CZ41" s="1338"/>
      <c r="DA41" s="1338"/>
      <c r="DB41" s="1338"/>
      <c r="DC41" s="1338"/>
      <c r="DD41" s="1337"/>
    </row>
    <row r="42" spans="2:109" ht="13.5" x14ac:dyDescent="0.15">
      <c r="B42" s="1278"/>
      <c r="G42" s="1315"/>
      <c r="I42" s="1314"/>
      <c r="J42" s="1314"/>
      <c r="K42" s="1314"/>
      <c r="AM42" s="1315"/>
      <c r="AN42" s="1315" t="s">
        <v>648</v>
      </c>
      <c r="AP42" s="1314"/>
      <c r="AQ42" s="1314"/>
      <c r="AR42" s="1314"/>
      <c r="AY42" s="1315"/>
      <c r="BA42" s="1314"/>
      <c r="BB42" s="1314"/>
      <c r="BC42" s="1314"/>
      <c r="BK42" s="1315"/>
      <c r="BM42" s="1314"/>
      <c r="BN42" s="1314"/>
      <c r="BO42" s="1314"/>
      <c r="BW42" s="1315"/>
      <c r="BY42" s="1314"/>
      <c r="BZ42" s="1314"/>
      <c r="CA42" s="1314"/>
      <c r="CI42" s="1315"/>
      <c r="CK42" s="1314"/>
      <c r="CL42" s="1314"/>
      <c r="CM42" s="1314"/>
      <c r="CU42" s="1315"/>
      <c r="CW42" s="1314"/>
      <c r="CX42" s="1314"/>
      <c r="CY42" s="1314"/>
    </row>
    <row r="43" spans="2:109" ht="13.5" customHeight="1" x14ac:dyDescent="0.15">
      <c r="B43" s="1278"/>
      <c r="AN43" s="1336" t="s">
        <v>651</v>
      </c>
      <c r="AO43" s="1335"/>
      <c r="AP43" s="1335"/>
      <c r="AQ43" s="1335"/>
      <c r="AR43" s="1335"/>
      <c r="AS43" s="1335"/>
      <c r="AT43" s="1335"/>
      <c r="AU43" s="1335"/>
      <c r="AV43" s="1335"/>
      <c r="AW43" s="1335"/>
      <c r="AX43" s="1335"/>
      <c r="AY43" s="1335"/>
      <c r="AZ43" s="1335"/>
      <c r="BA43" s="1335"/>
      <c r="BB43" s="1335"/>
      <c r="BC43" s="1335"/>
      <c r="BD43" s="1335"/>
      <c r="BE43" s="1335"/>
      <c r="BF43" s="1335"/>
      <c r="BG43" s="1335"/>
      <c r="BH43" s="1335"/>
      <c r="BI43" s="1335"/>
      <c r="BJ43" s="1335"/>
      <c r="BK43" s="1335"/>
      <c r="BL43" s="1335"/>
      <c r="BM43" s="1335"/>
      <c r="BN43" s="1335"/>
      <c r="BO43" s="1335"/>
      <c r="BP43" s="1335"/>
      <c r="BQ43" s="1335"/>
      <c r="BR43" s="1335"/>
      <c r="BS43" s="1335"/>
      <c r="BT43" s="1335"/>
      <c r="BU43" s="1335"/>
      <c r="BV43" s="1335"/>
      <c r="BW43" s="1335"/>
      <c r="BX43" s="1335"/>
      <c r="BY43" s="1335"/>
      <c r="BZ43" s="1335"/>
      <c r="CA43" s="1335"/>
      <c r="CB43" s="1335"/>
      <c r="CC43" s="1335"/>
      <c r="CD43" s="1335"/>
      <c r="CE43" s="1335"/>
      <c r="CF43" s="1335"/>
      <c r="CG43" s="1335"/>
      <c r="CH43" s="1335"/>
      <c r="CI43" s="1335"/>
      <c r="CJ43" s="1335"/>
      <c r="CK43" s="1335"/>
      <c r="CL43" s="1335"/>
      <c r="CM43" s="1335"/>
      <c r="CN43" s="1335"/>
      <c r="CO43" s="1335"/>
      <c r="CP43" s="1335"/>
      <c r="CQ43" s="1335"/>
      <c r="CR43" s="1335"/>
      <c r="CS43" s="1335"/>
      <c r="CT43" s="1335"/>
      <c r="CU43" s="1335"/>
      <c r="CV43" s="1335"/>
      <c r="CW43" s="1335"/>
      <c r="CX43" s="1335"/>
      <c r="CY43" s="1335"/>
      <c r="CZ43" s="1335"/>
      <c r="DA43" s="1335"/>
      <c r="DB43" s="1335"/>
      <c r="DC43" s="1334"/>
    </row>
    <row r="44" spans="2:109" ht="13.5" x14ac:dyDescent="0.15">
      <c r="B44" s="1278"/>
      <c r="AN44" s="1333"/>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1"/>
    </row>
    <row r="45" spans="2:109" ht="13.5" x14ac:dyDescent="0.15">
      <c r="B45" s="1278"/>
      <c r="AN45" s="1333"/>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1"/>
    </row>
    <row r="46" spans="2:109" ht="13.5" x14ac:dyDescent="0.15">
      <c r="B46" s="1278"/>
      <c r="AN46" s="1333"/>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1"/>
    </row>
    <row r="47" spans="2:109" ht="13.5" x14ac:dyDescent="0.15">
      <c r="B47" s="1278"/>
      <c r="AN47" s="1330"/>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28"/>
    </row>
    <row r="48" spans="2:109" ht="13.5" x14ac:dyDescent="0.15">
      <c r="B48" s="1278"/>
      <c r="H48" s="1292"/>
      <c r="I48" s="1292"/>
      <c r="J48" s="1292"/>
      <c r="AN48" s="1292"/>
      <c r="AO48" s="1292"/>
      <c r="AP48" s="1292"/>
      <c r="AZ48" s="1292"/>
      <c r="BA48" s="1292"/>
      <c r="BB48" s="1292"/>
      <c r="BL48" s="1292"/>
      <c r="BM48" s="1292"/>
      <c r="BN48" s="1292"/>
      <c r="BX48" s="1292"/>
      <c r="BY48" s="1292"/>
      <c r="BZ48" s="1292"/>
      <c r="CJ48" s="1292"/>
      <c r="CK48" s="1292"/>
      <c r="CL48" s="1292"/>
      <c r="CV48" s="1292"/>
      <c r="CW48" s="1292"/>
      <c r="CX48" s="1292"/>
    </row>
    <row r="49" spans="1:109" ht="13.5" x14ac:dyDescent="0.15">
      <c r="B49" s="1278"/>
      <c r="AN49" s="1277" t="s">
        <v>646</v>
      </c>
    </row>
    <row r="50" spans="1:109" ht="13.5" x14ac:dyDescent="0.15">
      <c r="B50" s="1278"/>
      <c r="G50" s="1290"/>
      <c r="H50" s="1290"/>
      <c r="I50" s="1290"/>
      <c r="J50" s="1290"/>
      <c r="K50" s="1299"/>
      <c r="L50" s="1299"/>
      <c r="M50" s="1298"/>
      <c r="N50" s="1298"/>
      <c r="AN50" s="1297"/>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5"/>
      <c r="BP50" s="1287" t="s">
        <v>580</v>
      </c>
      <c r="BQ50" s="1287"/>
      <c r="BR50" s="1287"/>
      <c r="BS50" s="1287"/>
      <c r="BT50" s="1287"/>
      <c r="BU50" s="1287"/>
      <c r="BV50" s="1287"/>
      <c r="BW50" s="1287"/>
      <c r="BX50" s="1287" t="s">
        <v>581</v>
      </c>
      <c r="BY50" s="1287"/>
      <c r="BZ50" s="1287"/>
      <c r="CA50" s="1287"/>
      <c r="CB50" s="1287"/>
      <c r="CC50" s="1287"/>
      <c r="CD50" s="1287"/>
      <c r="CE50" s="1287"/>
      <c r="CF50" s="1287" t="s">
        <v>582</v>
      </c>
      <c r="CG50" s="1287"/>
      <c r="CH50" s="1287"/>
      <c r="CI50" s="1287"/>
      <c r="CJ50" s="1287"/>
      <c r="CK50" s="1287"/>
      <c r="CL50" s="1287"/>
      <c r="CM50" s="1287"/>
      <c r="CN50" s="1287" t="s">
        <v>583</v>
      </c>
      <c r="CO50" s="1287"/>
      <c r="CP50" s="1287"/>
      <c r="CQ50" s="1287"/>
      <c r="CR50" s="1287"/>
      <c r="CS50" s="1287"/>
      <c r="CT50" s="1287"/>
      <c r="CU50" s="1287"/>
      <c r="CV50" s="1287" t="s">
        <v>584</v>
      </c>
      <c r="CW50" s="1287"/>
      <c r="CX50" s="1287"/>
      <c r="CY50" s="1287"/>
      <c r="CZ50" s="1287"/>
      <c r="DA50" s="1287"/>
      <c r="DB50" s="1287"/>
      <c r="DC50" s="1287"/>
    </row>
    <row r="51" spans="1:109" ht="13.5" customHeight="1" x14ac:dyDescent="0.15">
      <c r="B51" s="1278"/>
      <c r="G51" s="1294"/>
      <c r="H51" s="1294"/>
      <c r="I51" s="1327"/>
      <c r="J51" s="1327"/>
      <c r="K51" s="1293"/>
      <c r="L51" s="1293"/>
      <c r="M51" s="1293"/>
      <c r="N51" s="1293"/>
      <c r="AM51" s="1292"/>
      <c r="AN51" s="1286" t="s">
        <v>645</v>
      </c>
      <c r="AO51" s="1286"/>
      <c r="AP51" s="1286"/>
      <c r="AQ51" s="1286"/>
      <c r="AR51" s="1286"/>
      <c r="AS51" s="1286"/>
      <c r="AT51" s="1286"/>
      <c r="AU51" s="1286"/>
      <c r="AV51" s="1286"/>
      <c r="AW51" s="1286"/>
      <c r="AX51" s="1286"/>
      <c r="AY51" s="1286"/>
      <c r="AZ51" s="1286"/>
      <c r="BA51" s="1286"/>
      <c r="BB51" s="1286" t="s">
        <v>643</v>
      </c>
      <c r="BC51" s="1286"/>
      <c r="BD51" s="1286"/>
      <c r="BE51" s="1286"/>
      <c r="BF51" s="1286"/>
      <c r="BG51" s="1286"/>
      <c r="BH51" s="1286"/>
      <c r="BI51" s="1286"/>
      <c r="BJ51" s="1286"/>
      <c r="BK51" s="1286"/>
      <c r="BL51" s="1286"/>
      <c r="BM51" s="1286"/>
      <c r="BN51" s="1286"/>
      <c r="BO51" s="1286"/>
      <c r="BP51" s="1285">
        <v>108.4</v>
      </c>
      <c r="BQ51" s="1285"/>
      <c r="BR51" s="1285"/>
      <c r="BS51" s="1285"/>
      <c r="BT51" s="1285"/>
      <c r="BU51" s="1285"/>
      <c r="BV51" s="1285"/>
      <c r="BW51" s="1285"/>
      <c r="BX51" s="1285">
        <v>118.7</v>
      </c>
      <c r="BY51" s="1285"/>
      <c r="BZ51" s="1285"/>
      <c r="CA51" s="1285"/>
      <c r="CB51" s="1285"/>
      <c r="CC51" s="1285"/>
      <c r="CD51" s="1285"/>
      <c r="CE51" s="1285"/>
      <c r="CF51" s="1285">
        <v>118.2</v>
      </c>
      <c r="CG51" s="1285"/>
      <c r="CH51" s="1285"/>
      <c r="CI51" s="1285"/>
      <c r="CJ51" s="1285"/>
      <c r="CK51" s="1285"/>
      <c r="CL51" s="1285"/>
      <c r="CM51" s="1285"/>
      <c r="CN51" s="1285">
        <v>127.6</v>
      </c>
      <c r="CO51" s="1285"/>
      <c r="CP51" s="1285"/>
      <c r="CQ51" s="1285"/>
      <c r="CR51" s="1285"/>
      <c r="CS51" s="1285"/>
      <c r="CT51" s="1285"/>
      <c r="CU51" s="1285"/>
      <c r="CV51" s="1285">
        <v>119.7</v>
      </c>
      <c r="CW51" s="1285"/>
      <c r="CX51" s="1285"/>
      <c r="CY51" s="1285"/>
      <c r="CZ51" s="1285"/>
      <c r="DA51" s="1285"/>
      <c r="DB51" s="1285"/>
      <c r="DC51" s="1285"/>
    </row>
    <row r="52" spans="1:109" ht="13.5" x14ac:dyDescent="0.15">
      <c r="B52" s="1278"/>
      <c r="G52" s="1294"/>
      <c r="H52" s="1294"/>
      <c r="I52" s="1327"/>
      <c r="J52" s="1327"/>
      <c r="K52" s="1293"/>
      <c r="L52" s="1293"/>
      <c r="M52" s="1293"/>
      <c r="N52" s="1293"/>
      <c r="AM52" s="1292"/>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5" x14ac:dyDescent="0.15">
      <c r="A53" s="1314"/>
      <c r="B53" s="1278"/>
      <c r="G53" s="1294"/>
      <c r="H53" s="1294"/>
      <c r="I53" s="1290"/>
      <c r="J53" s="1290"/>
      <c r="K53" s="1293"/>
      <c r="L53" s="1293"/>
      <c r="M53" s="1293"/>
      <c r="N53" s="1293"/>
      <c r="AM53" s="1292"/>
      <c r="AN53" s="1286"/>
      <c r="AO53" s="1286"/>
      <c r="AP53" s="1286"/>
      <c r="AQ53" s="1286"/>
      <c r="AR53" s="1286"/>
      <c r="AS53" s="1286"/>
      <c r="AT53" s="1286"/>
      <c r="AU53" s="1286"/>
      <c r="AV53" s="1286"/>
      <c r="AW53" s="1286"/>
      <c r="AX53" s="1286"/>
      <c r="AY53" s="1286"/>
      <c r="AZ53" s="1286"/>
      <c r="BA53" s="1286"/>
      <c r="BB53" s="1286" t="s">
        <v>650</v>
      </c>
      <c r="BC53" s="1286"/>
      <c r="BD53" s="1286"/>
      <c r="BE53" s="1286"/>
      <c r="BF53" s="1286"/>
      <c r="BG53" s="1286"/>
      <c r="BH53" s="1286"/>
      <c r="BI53" s="1286"/>
      <c r="BJ53" s="1286"/>
      <c r="BK53" s="1286"/>
      <c r="BL53" s="1286"/>
      <c r="BM53" s="1286"/>
      <c r="BN53" s="1286"/>
      <c r="BO53" s="1286"/>
      <c r="BP53" s="1285">
        <v>60.3</v>
      </c>
      <c r="BQ53" s="1285"/>
      <c r="BR53" s="1285"/>
      <c r="BS53" s="1285"/>
      <c r="BT53" s="1285"/>
      <c r="BU53" s="1285"/>
      <c r="BV53" s="1285"/>
      <c r="BW53" s="1285"/>
      <c r="BX53" s="1285">
        <v>61.4</v>
      </c>
      <c r="BY53" s="1285"/>
      <c r="BZ53" s="1285"/>
      <c r="CA53" s="1285"/>
      <c r="CB53" s="1285"/>
      <c r="CC53" s="1285"/>
      <c r="CD53" s="1285"/>
      <c r="CE53" s="1285"/>
      <c r="CF53" s="1285">
        <v>62.5</v>
      </c>
      <c r="CG53" s="1285"/>
      <c r="CH53" s="1285"/>
      <c r="CI53" s="1285"/>
      <c r="CJ53" s="1285"/>
      <c r="CK53" s="1285"/>
      <c r="CL53" s="1285"/>
      <c r="CM53" s="1285"/>
      <c r="CN53" s="1285">
        <v>62.7</v>
      </c>
      <c r="CO53" s="1285"/>
      <c r="CP53" s="1285"/>
      <c r="CQ53" s="1285"/>
      <c r="CR53" s="1285"/>
      <c r="CS53" s="1285"/>
      <c r="CT53" s="1285"/>
      <c r="CU53" s="1285"/>
      <c r="CV53" s="1285">
        <v>64</v>
      </c>
      <c r="CW53" s="1285"/>
      <c r="CX53" s="1285"/>
      <c r="CY53" s="1285"/>
      <c r="CZ53" s="1285"/>
      <c r="DA53" s="1285"/>
      <c r="DB53" s="1285"/>
      <c r="DC53" s="1285"/>
    </row>
    <row r="54" spans="1:109" ht="13.5" x14ac:dyDescent="0.15">
      <c r="A54" s="1314"/>
      <c r="B54" s="1278"/>
      <c r="G54" s="1294"/>
      <c r="H54" s="1294"/>
      <c r="I54" s="1290"/>
      <c r="J54" s="1290"/>
      <c r="K54" s="1293"/>
      <c r="L54" s="1293"/>
      <c r="M54" s="1293"/>
      <c r="N54" s="1293"/>
      <c r="AM54" s="1292"/>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5" x14ac:dyDescent="0.15">
      <c r="A55" s="1314"/>
      <c r="B55" s="1278"/>
      <c r="G55" s="1290"/>
      <c r="H55" s="1290"/>
      <c r="I55" s="1290"/>
      <c r="J55" s="1290"/>
      <c r="K55" s="1293"/>
      <c r="L55" s="1293"/>
      <c r="M55" s="1293"/>
      <c r="N55" s="1293"/>
      <c r="AN55" s="1287" t="s">
        <v>644</v>
      </c>
      <c r="AO55" s="1287"/>
      <c r="AP55" s="1287"/>
      <c r="AQ55" s="1287"/>
      <c r="AR55" s="1287"/>
      <c r="AS55" s="1287"/>
      <c r="AT55" s="1287"/>
      <c r="AU55" s="1287"/>
      <c r="AV55" s="1287"/>
      <c r="AW55" s="1287"/>
      <c r="AX55" s="1287"/>
      <c r="AY55" s="1287"/>
      <c r="AZ55" s="1287"/>
      <c r="BA55" s="1287"/>
      <c r="BB55" s="1286" t="s">
        <v>643</v>
      </c>
      <c r="BC55" s="1286"/>
      <c r="BD55" s="1286"/>
      <c r="BE55" s="1286"/>
      <c r="BF55" s="1286"/>
      <c r="BG55" s="1286"/>
      <c r="BH55" s="1286"/>
      <c r="BI55" s="1286"/>
      <c r="BJ55" s="1286"/>
      <c r="BK55" s="1286"/>
      <c r="BL55" s="1286"/>
      <c r="BM55" s="1286"/>
      <c r="BN55" s="1286"/>
      <c r="BO55" s="1286"/>
      <c r="BP55" s="1285">
        <v>38.9</v>
      </c>
      <c r="BQ55" s="1285"/>
      <c r="BR55" s="1285"/>
      <c r="BS55" s="1285"/>
      <c r="BT55" s="1285"/>
      <c r="BU55" s="1285"/>
      <c r="BV55" s="1285"/>
      <c r="BW55" s="1285"/>
      <c r="BX55" s="1285">
        <v>37.6</v>
      </c>
      <c r="BY55" s="1285"/>
      <c r="BZ55" s="1285"/>
      <c r="CA55" s="1285"/>
      <c r="CB55" s="1285"/>
      <c r="CC55" s="1285"/>
      <c r="CD55" s="1285"/>
      <c r="CE55" s="1285"/>
      <c r="CF55" s="1285">
        <v>34</v>
      </c>
      <c r="CG55" s="1285"/>
      <c r="CH55" s="1285"/>
      <c r="CI55" s="1285"/>
      <c r="CJ55" s="1285"/>
      <c r="CK55" s="1285"/>
      <c r="CL55" s="1285"/>
      <c r="CM55" s="1285"/>
      <c r="CN55" s="1285">
        <v>33.9</v>
      </c>
      <c r="CO55" s="1285"/>
      <c r="CP55" s="1285"/>
      <c r="CQ55" s="1285"/>
      <c r="CR55" s="1285"/>
      <c r="CS55" s="1285"/>
      <c r="CT55" s="1285"/>
      <c r="CU55" s="1285"/>
      <c r="CV55" s="1285">
        <v>31.5</v>
      </c>
      <c r="CW55" s="1285"/>
      <c r="CX55" s="1285"/>
      <c r="CY55" s="1285"/>
      <c r="CZ55" s="1285"/>
      <c r="DA55" s="1285"/>
      <c r="DB55" s="1285"/>
      <c r="DC55" s="1285"/>
    </row>
    <row r="56" spans="1:109" ht="13.5" x14ac:dyDescent="0.15">
      <c r="A56" s="1314"/>
      <c r="B56" s="1278"/>
      <c r="G56" s="1290"/>
      <c r="H56" s="1290"/>
      <c r="I56" s="1290"/>
      <c r="J56" s="1290"/>
      <c r="K56" s="1293"/>
      <c r="L56" s="1293"/>
      <c r="M56" s="1293"/>
      <c r="N56" s="1293"/>
      <c r="AN56" s="1287"/>
      <c r="AO56" s="1287"/>
      <c r="AP56" s="1287"/>
      <c r="AQ56" s="1287"/>
      <c r="AR56" s="1287"/>
      <c r="AS56" s="1287"/>
      <c r="AT56" s="1287"/>
      <c r="AU56" s="1287"/>
      <c r="AV56" s="1287"/>
      <c r="AW56" s="1287"/>
      <c r="AX56" s="1287"/>
      <c r="AY56" s="1287"/>
      <c r="AZ56" s="1287"/>
      <c r="BA56" s="1287"/>
      <c r="BB56" s="1286"/>
      <c r="BC56" s="1286"/>
      <c r="BD56" s="1286"/>
      <c r="BE56" s="1286"/>
      <c r="BF56" s="1286"/>
      <c r="BG56" s="1286"/>
      <c r="BH56" s="1286"/>
      <c r="BI56" s="1286"/>
      <c r="BJ56" s="1286"/>
      <c r="BK56" s="1286"/>
      <c r="BL56" s="1286"/>
      <c r="BM56" s="1286"/>
      <c r="BN56" s="1286"/>
      <c r="BO56" s="1286"/>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1314" customFormat="1" ht="13.5" x14ac:dyDescent="0.15">
      <c r="B57" s="1320"/>
      <c r="G57" s="1290"/>
      <c r="H57" s="1290"/>
      <c r="I57" s="1289"/>
      <c r="J57" s="1289"/>
      <c r="K57" s="1293"/>
      <c r="L57" s="1293"/>
      <c r="M57" s="1293"/>
      <c r="N57" s="1293"/>
      <c r="AM57" s="1277"/>
      <c r="AN57" s="1287"/>
      <c r="AO57" s="1287"/>
      <c r="AP57" s="1287"/>
      <c r="AQ57" s="1287"/>
      <c r="AR57" s="1287"/>
      <c r="AS57" s="1287"/>
      <c r="AT57" s="1287"/>
      <c r="AU57" s="1287"/>
      <c r="AV57" s="1287"/>
      <c r="AW57" s="1287"/>
      <c r="AX57" s="1287"/>
      <c r="AY57" s="1287"/>
      <c r="AZ57" s="1287"/>
      <c r="BA57" s="1287"/>
      <c r="BB57" s="1286" t="s">
        <v>650</v>
      </c>
      <c r="BC57" s="1286"/>
      <c r="BD57" s="1286"/>
      <c r="BE57" s="1286"/>
      <c r="BF57" s="1286"/>
      <c r="BG57" s="1286"/>
      <c r="BH57" s="1286"/>
      <c r="BI57" s="1286"/>
      <c r="BJ57" s="1286"/>
      <c r="BK57" s="1286"/>
      <c r="BL57" s="1286"/>
      <c r="BM57" s="1286"/>
      <c r="BN57" s="1286"/>
      <c r="BO57" s="1286"/>
      <c r="BP57" s="1285">
        <v>59.3</v>
      </c>
      <c r="BQ57" s="1285"/>
      <c r="BR57" s="1285"/>
      <c r="BS57" s="1285"/>
      <c r="BT57" s="1285"/>
      <c r="BU57" s="1285"/>
      <c r="BV57" s="1285"/>
      <c r="BW57" s="1285"/>
      <c r="BX57" s="1285">
        <v>60</v>
      </c>
      <c r="BY57" s="1285"/>
      <c r="BZ57" s="1285"/>
      <c r="CA57" s="1285"/>
      <c r="CB57" s="1285"/>
      <c r="CC57" s="1285"/>
      <c r="CD57" s="1285"/>
      <c r="CE57" s="1285"/>
      <c r="CF57" s="1285">
        <v>61.1</v>
      </c>
      <c r="CG57" s="1285"/>
      <c r="CH57" s="1285"/>
      <c r="CI57" s="1285"/>
      <c r="CJ57" s="1285"/>
      <c r="CK57" s="1285"/>
      <c r="CL57" s="1285"/>
      <c r="CM57" s="1285"/>
      <c r="CN57" s="1285">
        <v>61.9</v>
      </c>
      <c r="CO57" s="1285"/>
      <c r="CP57" s="1285"/>
      <c r="CQ57" s="1285"/>
      <c r="CR57" s="1285"/>
      <c r="CS57" s="1285"/>
      <c r="CT57" s="1285"/>
      <c r="CU57" s="1285"/>
      <c r="CV57" s="1285">
        <v>62.6</v>
      </c>
      <c r="CW57" s="1285"/>
      <c r="CX57" s="1285"/>
      <c r="CY57" s="1285"/>
      <c r="CZ57" s="1285"/>
      <c r="DA57" s="1285"/>
      <c r="DB57" s="1285"/>
      <c r="DC57" s="1285"/>
      <c r="DD57" s="1325"/>
      <c r="DE57" s="1320"/>
    </row>
    <row r="58" spans="1:109" s="1314" customFormat="1" ht="13.5" x14ac:dyDescent="0.15">
      <c r="A58" s="1277"/>
      <c r="B58" s="1320"/>
      <c r="G58" s="1290"/>
      <c r="H58" s="1290"/>
      <c r="I58" s="1289"/>
      <c r="J58" s="1289"/>
      <c r="K58" s="1293"/>
      <c r="L58" s="1293"/>
      <c r="M58" s="1293"/>
      <c r="N58" s="1293"/>
      <c r="AM58" s="1277"/>
      <c r="AN58" s="1287"/>
      <c r="AO58" s="1287"/>
      <c r="AP58" s="1287"/>
      <c r="AQ58" s="1287"/>
      <c r="AR58" s="1287"/>
      <c r="AS58" s="1287"/>
      <c r="AT58" s="1287"/>
      <c r="AU58" s="1287"/>
      <c r="AV58" s="1287"/>
      <c r="AW58" s="1287"/>
      <c r="AX58" s="1287"/>
      <c r="AY58" s="1287"/>
      <c r="AZ58" s="1287"/>
      <c r="BA58" s="1287"/>
      <c r="BB58" s="1286"/>
      <c r="BC58" s="1286"/>
      <c r="BD58" s="1286"/>
      <c r="BE58" s="1286"/>
      <c r="BF58" s="1286"/>
      <c r="BG58" s="1286"/>
      <c r="BH58" s="1286"/>
      <c r="BI58" s="1286"/>
      <c r="BJ58" s="1286"/>
      <c r="BK58" s="1286"/>
      <c r="BL58" s="1286"/>
      <c r="BM58" s="1286"/>
      <c r="BN58" s="1286"/>
      <c r="BO58" s="1286"/>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1325"/>
      <c r="DE58" s="1320"/>
    </row>
    <row r="59" spans="1:109" s="1314" customFormat="1" ht="13.5" x14ac:dyDescent="0.15">
      <c r="A59" s="1277"/>
      <c r="B59" s="1320"/>
      <c r="K59" s="1326"/>
      <c r="L59" s="1326"/>
      <c r="M59" s="1326"/>
      <c r="N59" s="1326"/>
      <c r="AQ59" s="1326"/>
      <c r="AR59" s="1326"/>
      <c r="AS59" s="1326"/>
      <c r="AT59" s="1326"/>
      <c r="BC59" s="1326"/>
      <c r="BD59" s="1326"/>
      <c r="BE59" s="1326"/>
      <c r="BF59" s="1326"/>
      <c r="BO59" s="1326"/>
      <c r="BP59" s="1326"/>
      <c r="BQ59" s="1326"/>
      <c r="BR59" s="1326"/>
      <c r="CA59" s="1326"/>
      <c r="CB59" s="1326"/>
      <c r="CC59" s="1326"/>
      <c r="CD59" s="1326"/>
      <c r="CM59" s="1326"/>
      <c r="CN59" s="1326"/>
      <c r="CO59" s="1326"/>
      <c r="CP59" s="1326"/>
      <c r="CY59" s="1326"/>
      <c r="CZ59" s="1326"/>
      <c r="DA59" s="1326"/>
      <c r="DB59" s="1326"/>
      <c r="DC59" s="1326"/>
      <c r="DD59" s="1325"/>
      <c r="DE59" s="1320"/>
    </row>
    <row r="60" spans="1:109" s="1314" customFormat="1" ht="13.5" x14ac:dyDescent="0.15">
      <c r="A60" s="1277"/>
      <c r="B60" s="1320"/>
      <c r="K60" s="1326"/>
      <c r="L60" s="1326"/>
      <c r="M60" s="1326"/>
      <c r="N60" s="1326"/>
      <c r="AQ60" s="1326"/>
      <c r="AR60" s="1326"/>
      <c r="AS60" s="1326"/>
      <c r="AT60" s="1326"/>
      <c r="BC60" s="1326"/>
      <c r="BD60" s="1326"/>
      <c r="BE60" s="1326"/>
      <c r="BF60" s="1326"/>
      <c r="BO60" s="1326"/>
      <c r="BP60" s="1326"/>
      <c r="BQ60" s="1326"/>
      <c r="BR60" s="1326"/>
      <c r="CA60" s="1326"/>
      <c r="CB60" s="1326"/>
      <c r="CC60" s="1326"/>
      <c r="CD60" s="1326"/>
      <c r="CM60" s="1326"/>
      <c r="CN60" s="1326"/>
      <c r="CO60" s="1326"/>
      <c r="CP60" s="1326"/>
      <c r="CY60" s="1326"/>
      <c r="CZ60" s="1326"/>
      <c r="DA60" s="1326"/>
      <c r="DB60" s="1326"/>
      <c r="DC60" s="1326"/>
      <c r="DD60" s="1325"/>
      <c r="DE60" s="1320"/>
    </row>
    <row r="61" spans="1:109" s="1314" customFormat="1" ht="13.5" x14ac:dyDescent="0.15">
      <c r="A61" s="1277"/>
      <c r="B61" s="1324"/>
      <c r="C61" s="1323"/>
      <c r="D61" s="1323"/>
      <c r="E61" s="1323"/>
      <c r="F61" s="1323"/>
      <c r="G61" s="1323"/>
      <c r="H61" s="1323"/>
      <c r="I61" s="1323"/>
      <c r="J61" s="1323"/>
      <c r="K61" s="1323"/>
      <c r="L61" s="1323"/>
      <c r="M61" s="1322"/>
      <c r="N61" s="1322"/>
      <c r="O61" s="1323"/>
      <c r="P61" s="1323"/>
      <c r="Q61" s="1323"/>
      <c r="R61" s="1323"/>
      <c r="S61" s="1323"/>
      <c r="T61" s="1323"/>
      <c r="U61" s="1323"/>
      <c r="V61" s="1323"/>
      <c r="W61" s="1323"/>
      <c r="X61" s="1323"/>
      <c r="Y61" s="1323"/>
      <c r="Z61" s="1323"/>
      <c r="AA61" s="1323"/>
      <c r="AB61" s="1323"/>
      <c r="AC61" s="1323"/>
      <c r="AD61" s="1323"/>
      <c r="AE61" s="1323"/>
      <c r="AF61" s="1323"/>
      <c r="AG61" s="1323"/>
      <c r="AH61" s="1323"/>
      <c r="AI61" s="1323"/>
      <c r="AJ61" s="1323"/>
      <c r="AK61" s="1323"/>
      <c r="AL61" s="1323"/>
      <c r="AM61" s="1323"/>
      <c r="AN61" s="1323"/>
      <c r="AO61" s="1323"/>
      <c r="AP61" s="1323"/>
      <c r="AQ61" s="1323"/>
      <c r="AR61" s="1323"/>
      <c r="AS61" s="1322"/>
      <c r="AT61" s="1322"/>
      <c r="AU61" s="1323"/>
      <c r="AV61" s="1323"/>
      <c r="AW61" s="1323"/>
      <c r="AX61" s="1323"/>
      <c r="AY61" s="1323"/>
      <c r="AZ61" s="1323"/>
      <c r="BA61" s="1323"/>
      <c r="BB61" s="1323"/>
      <c r="BC61" s="1323"/>
      <c r="BD61" s="1323"/>
      <c r="BE61" s="1322"/>
      <c r="BF61" s="1322"/>
      <c r="BG61" s="1323"/>
      <c r="BH61" s="1323"/>
      <c r="BI61" s="1323"/>
      <c r="BJ61" s="1323"/>
      <c r="BK61" s="1323"/>
      <c r="BL61" s="1323"/>
      <c r="BM61" s="1323"/>
      <c r="BN61" s="1323"/>
      <c r="BO61" s="1323"/>
      <c r="BP61" s="1323"/>
      <c r="BQ61" s="1322"/>
      <c r="BR61" s="1322"/>
      <c r="BS61" s="1323"/>
      <c r="BT61" s="1323"/>
      <c r="BU61" s="1323"/>
      <c r="BV61" s="1323"/>
      <c r="BW61" s="1323"/>
      <c r="BX61" s="1323"/>
      <c r="BY61" s="1323"/>
      <c r="BZ61" s="1323"/>
      <c r="CA61" s="1323"/>
      <c r="CB61" s="1323"/>
      <c r="CC61" s="1322"/>
      <c r="CD61" s="1322"/>
      <c r="CE61" s="1323"/>
      <c r="CF61" s="1323"/>
      <c r="CG61" s="1323"/>
      <c r="CH61" s="1323"/>
      <c r="CI61" s="1323"/>
      <c r="CJ61" s="1323"/>
      <c r="CK61" s="1323"/>
      <c r="CL61" s="1323"/>
      <c r="CM61" s="1323"/>
      <c r="CN61" s="1323"/>
      <c r="CO61" s="1322"/>
      <c r="CP61" s="1322"/>
      <c r="CQ61" s="1323"/>
      <c r="CR61" s="1323"/>
      <c r="CS61" s="1323"/>
      <c r="CT61" s="1323"/>
      <c r="CU61" s="1323"/>
      <c r="CV61" s="1323"/>
      <c r="CW61" s="1323"/>
      <c r="CX61" s="1323"/>
      <c r="CY61" s="1323"/>
      <c r="CZ61" s="1323"/>
      <c r="DA61" s="1322"/>
      <c r="DB61" s="1322"/>
      <c r="DC61" s="1322"/>
      <c r="DD61" s="1321"/>
      <c r="DE61" s="1320"/>
    </row>
    <row r="62" spans="1:109" ht="13.5" x14ac:dyDescent="0.15">
      <c r="B62" s="1319"/>
      <c r="C62" s="1319"/>
      <c r="D62" s="1319"/>
      <c r="E62" s="1319"/>
      <c r="F62" s="1319"/>
      <c r="G62" s="1319"/>
      <c r="H62" s="1319"/>
      <c r="I62" s="1319"/>
      <c r="J62" s="1319"/>
      <c r="K62" s="1319"/>
      <c r="L62" s="1319"/>
      <c r="M62" s="1319"/>
      <c r="N62" s="1319"/>
      <c r="O62" s="1319"/>
      <c r="P62" s="1319"/>
      <c r="Q62" s="1319"/>
      <c r="R62" s="1319"/>
      <c r="S62" s="1319"/>
      <c r="T62" s="1319"/>
      <c r="U62" s="1319"/>
      <c r="V62" s="1319"/>
      <c r="W62" s="1319"/>
      <c r="X62" s="1319"/>
      <c r="Y62" s="1319"/>
      <c r="Z62" s="1319"/>
      <c r="AA62" s="1319"/>
      <c r="AB62" s="1319"/>
      <c r="AC62" s="1319"/>
      <c r="AD62" s="1319"/>
      <c r="AE62" s="1319"/>
      <c r="AF62" s="1319"/>
      <c r="AG62" s="1319"/>
      <c r="AH62" s="1319"/>
      <c r="AI62" s="1319"/>
      <c r="AJ62" s="1319"/>
      <c r="AK62" s="1319"/>
      <c r="AL62" s="1319"/>
      <c r="AM62" s="1319"/>
      <c r="AN62" s="1319"/>
      <c r="AO62" s="1319"/>
      <c r="AP62" s="1319"/>
      <c r="AQ62" s="1319"/>
      <c r="AR62" s="1319"/>
      <c r="AS62" s="1319"/>
      <c r="AT62" s="1319"/>
      <c r="AU62" s="1319"/>
      <c r="AV62" s="1319"/>
      <c r="AW62" s="1319"/>
      <c r="AX62" s="1319"/>
      <c r="AY62" s="1319"/>
      <c r="AZ62" s="1319"/>
      <c r="BA62" s="1319"/>
      <c r="BB62" s="1319"/>
      <c r="BC62" s="1319"/>
      <c r="BD62" s="1319"/>
      <c r="BE62" s="1319"/>
      <c r="BF62" s="1319"/>
      <c r="BG62" s="1319"/>
      <c r="BH62" s="1319"/>
      <c r="BI62" s="1319"/>
      <c r="BJ62" s="1319"/>
      <c r="BK62" s="1319"/>
      <c r="BL62" s="1319"/>
      <c r="BM62" s="1319"/>
      <c r="BN62" s="1319"/>
      <c r="BO62" s="1319"/>
      <c r="BP62" s="1319"/>
      <c r="BQ62" s="1319"/>
      <c r="BR62" s="1319"/>
      <c r="BS62" s="1319"/>
      <c r="BT62" s="1319"/>
      <c r="BU62" s="1319"/>
      <c r="BV62" s="1319"/>
      <c r="BW62" s="1319"/>
      <c r="BX62" s="1319"/>
      <c r="BY62" s="1319"/>
      <c r="BZ62" s="1319"/>
      <c r="CA62" s="1319"/>
      <c r="CB62" s="1319"/>
      <c r="CC62" s="1319"/>
      <c r="CD62" s="1319"/>
      <c r="CE62" s="1319"/>
      <c r="CF62" s="1319"/>
      <c r="CG62" s="1319"/>
      <c r="CH62" s="1319"/>
      <c r="CI62" s="1319"/>
      <c r="CJ62" s="1319"/>
      <c r="CK62" s="1319"/>
      <c r="CL62" s="1319"/>
      <c r="CM62" s="1319"/>
      <c r="CN62" s="1319"/>
      <c r="CO62" s="1319"/>
      <c r="CP62" s="1319"/>
      <c r="CQ62" s="1319"/>
      <c r="CR62" s="1319"/>
      <c r="CS62" s="1319"/>
      <c r="CT62" s="1319"/>
      <c r="CU62" s="1319"/>
      <c r="CV62" s="1319"/>
      <c r="CW62" s="1319"/>
      <c r="CX62" s="1319"/>
      <c r="CY62" s="1319"/>
      <c r="CZ62" s="1319"/>
      <c r="DA62" s="1319"/>
      <c r="DB62" s="1319"/>
      <c r="DC62" s="1319"/>
      <c r="DD62" s="1319"/>
      <c r="DE62" s="1277"/>
    </row>
    <row r="63" spans="1:109" ht="17.25" x14ac:dyDescent="0.15">
      <c r="B63" s="1318" t="s">
        <v>649</v>
      </c>
    </row>
    <row r="64" spans="1:109" ht="13.5" x14ac:dyDescent="0.15">
      <c r="B64" s="1278"/>
      <c r="G64" s="1315"/>
      <c r="I64" s="1317"/>
      <c r="J64" s="1317"/>
      <c r="K64" s="1317"/>
      <c r="L64" s="1317"/>
      <c r="M64" s="1317"/>
      <c r="N64" s="1316"/>
      <c r="AM64" s="1315"/>
      <c r="AN64" s="1315" t="s">
        <v>648</v>
      </c>
      <c r="AP64" s="1314"/>
      <c r="AQ64" s="1314"/>
      <c r="AR64" s="1314"/>
      <c r="AY64" s="1315"/>
      <c r="BA64" s="1314"/>
      <c r="BB64" s="1314"/>
      <c r="BC64" s="1314"/>
      <c r="BK64" s="1315"/>
      <c r="BM64" s="1314"/>
      <c r="BN64" s="1314"/>
      <c r="BO64" s="1314"/>
      <c r="BW64" s="1315"/>
      <c r="BY64" s="1314"/>
      <c r="BZ64" s="1314"/>
      <c r="CA64" s="1314"/>
      <c r="CI64" s="1315"/>
      <c r="CK64" s="1314"/>
      <c r="CL64" s="1314"/>
      <c r="CM64" s="1314"/>
      <c r="CU64" s="1315"/>
      <c r="CW64" s="1314"/>
      <c r="CX64" s="1314"/>
      <c r="CY64" s="1314"/>
    </row>
    <row r="65" spans="2:107" ht="13.5" x14ac:dyDescent="0.15">
      <c r="B65" s="1278"/>
      <c r="AN65" s="1313" t="s">
        <v>647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1"/>
    </row>
    <row r="66" spans="2:107" ht="13.5" x14ac:dyDescent="0.15">
      <c r="B66" s="1278"/>
      <c r="AN66" s="1310"/>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08"/>
    </row>
    <row r="67" spans="2:107" ht="13.5" x14ac:dyDescent="0.15">
      <c r="B67" s="1278"/>
      <c r="AN67" s="1310"/>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08"/>
    </row>
    <row r="68" spans="2:107" ht="13.5" x14ac:dyDescent="0.15">
      <c r="B68" s="1278"/>
      <c r="AN68" s="1310"/>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08"/>
    </row>
    <row r="69" spans="2:107" ht="13.5" x14ac:dyDescent="0.15">
      <c r="B69" s="1278"/>
      <c r="AN69" s="1307"/>
      <c r="AO69" s="1306"/>
      <c r="AP69" s="1306"/>
      <c r="AQ69" s="1306"/>
      <c r="AR69" s="1306"/>
      <c r="AS69" s="1306"/>
      <c r="AT69" s="1306"/>
      <c r="AU69" s="1306"/>
      <c r="AV69" s="1306"/>
      <c r="AW69" s="1306"/>
      <c r="AX69" s="1306"/>
      <c r="AY69" s="1306"/>
      <c r="AZ69" s="1306"/>
      <c r="BA69" s="1306"/>
      <c r="BB69" s="1306"/>
      <c r="BC69" s="1306"/>
      <c r="BD69" s="1306"/>
      <c r="BE69" s="1306"/>
      <c r="BF69" s="1306"/>
      <c r="BG69" s="1306"/>
      <c r="BH69" s="1306"/>
      <c r="BI69" s="1306"/>
      <c r="BJ69" s="1306"/>
      <c r="BK69" s="1306"/>
      <c r="BL69" s="1306"/>
      <c r="BM69" s="1306"/>
      <c r="BN69" s="1306"/>
      <c r="BO69" s="1306"/>
      <c r="BP69" s="1306"/>
      <c r="BQ69" s="1306"/>
      <c r="BR69" s="1306"/>
      <c r="BS69" s="1306"/>
      <c r="BT69" s="1306"/>
      <c r="BU69" s="1306"/>
      <c r="BV69" s="1306"/>
      <c r="BW69" s="1306"/>
      <c r="BX69" s="1306"/>
      <c r="BY69" s="1306"/>
      <c r="BZ69" s="1306"/>
      <c r="CA69" s="1306"/>
      <c r="CB69" s="1306"/>
      <c r="CC69" s="1306"/>
      <c r="CD69" s="1306"/>
      <c r="CE69" s="1306"/>
      <c r="CF69" s="1306"/>
      <c r="CG69" s="1306"/>
      <c r="CH69" s="1306"/>
      <c r="CI69" s="1306"/>
      <c r="CJ69" s="1306"/>
      <c r="CK69" s="1306"/>
      <c r="CL69" s="1306"/>
      <c r="CM69" s="1306"/>
      <c r="CN69" s="1306"/>
      <c r="CO69" s="1306"/>
      <c r="CP69" s="1306"/>
      <c r="CQ69" s="1306"/>
      <c r="CR69" s="1306"/>
      <c r="CS69" s="1306"/>
      <c r="CT69" s="1306"/>
      <c r="CU69" s="1306"/>
      <c r="CV69" s="1306"/>
      <c r="CW69" s="1306"/>
      <c r="CX69" s="1306"/>
      <c r="CY69" s="1306"/>
      <c r="CZ69" s="1306"/>
      <c r="DA69" s="1306"/>
      <c r="DB69" s="1306"/>
      <c r="DC69" s="1305"/>
    </row>
    <row r="70" spans="2:107" ht="13.5" x14ac:dyDescent="0.15">
      <c r="B70" s="1278"/>
      <c r="H70" s="1304"/>
      <c r="I70" s="1304"/>
      <c r="J70" s="1302"/>
      <c r="K70" s="1302"/>
      <c r="L70" s="1301"/>
      <c r="M70" s="1302"/>
      <c r="N70" s="1301"/>
      <c r="AN70" s="1292"/>
      <c r="AO70" s="1292"/>
      <c r="AP70" s="1292"/>
      <c r="AZ70" s="1292"/>
      <c r="BA70" s="1292"/>
      <c r="BB70" s="1292"/>
      <c r="BL70" s="1292"/>
      <c r="BM70" s="1292"/>
      <c r="BN70" s="1292"/>
      <c r="BX70" s="1292"/>
      <c r="BY70" s="1292"/>
      <c r="BZ70" s="1292"/>
      <c r="CJ70" s="1292"/>
      <c r="CK70" s="1292"/>
      <c r="CL70" s="1292"/>
      <c r="CV70" s="1292"/>
      <c r="CW70" s="1292"/>
      <c r="CX70" s="1292"/>
    </row>
    <row r="71" spans="2:107" ht="13.5" x14ac:dyDescent="0.15">
      <c r="B71" s="1278"/>
      <c r="G71" s="1300"/>
      <c r="I71" s="1303"/>
      <c r="J71" s="1302"/>
      <c r="K71" s="1302"/>
      <c r="L71" s="1301"/>
      <c r="M71" s="1302"/>
      <c r="N71" s="1301"/>
      <c r="AM71" s="1300"/>
      <c r="AN71" s="1277" t="s">
        <v>646</v>
      </c>
    </row>
    <row r="72" spans="2:107" ht="13.5" x14ac:dyDescent="0.15">
      <c r="B72" s="1278"/>
      <c r="G72" s="1290"/>
      <c r="H72" s="1290"/>
      <c r="I72" s="1290"/>
      <c r="J72" s="1290"/>
      <c r="K72" s="1299"/>
      <c r="L72" s="1299"/>
      <c r="M72" s="1298"/>
      <c r="N72" s="1298"/>
      <c r="AN72" s="1297"/>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5"/>
      <c r="BP72" s="1287" t="s">
        <v>580</v>
      </c>
      <c r="BQ72" s="1287"/>
      <c r="BR72" s="1287"/>
      <c r="BS72" s="1287"/>
      <c r="BT72" s="1287"/>
      <c r="BU72" s="1287"/>
      <c r="BV72" s="1287"/>
      <c r="BW72" s="1287"/>
      <c r="BX72" s="1287" t="s">
        <v>581</v>
      </c>
      <c r="BY72" s="1287"/>
      <c r="BZ72" s="1287"/>
      <c r="CA72" s="1287"/>
      <c r="CB72" s="1287"/>
      <c r="CC72" s="1287"/>
      <c r="CD72" s="1287"/>
      <c r="CE72" s="1287"/>
      <c r="CF72" s="1287" t="s">
        <v>582</v>
      </c>
      <c r="CG72" s="1287"/>
      <c r="CH72" s="1287"/>
      <c r="CI72" s="1287"/>
      <c r="CJ72" s="1287"/>
      <c r="CK72" s="1287"/>
      <c r="CL72" s="1287"/>
      <c r="CM72" s="1287"/>
      <c r="CN72" s="1287" t="s">
        <v>583</v>
      </c>
      <c r="CO72" s="1287"/>
      <c r="CP72" s="1287"/>
      <c r="CQ72" s="1287"/>
      <c r="CR72" s="1287"/>
      <c r="CS72" s="1287"/>
      <c r="CT72" s="1287"/>
      <c r="CU72" s="1287"/>
      <c r="CV72" s="1287" t="s">
        <v>584</v>
      </c>
      <c r="CW72" s="1287"/>
      <c r="CX72" s="1287"/>
      <c r="CY72" s="1287"/>
      <c r="CZ72" s="1287"/>
      <c r="DA72" s="1287"/>
      <c r="DB72" s="1287"/>
      <c r="DC72" s="1287"/>
    </row>
    <row r="73" spans="2:107" ht="13.5" x14ac:dyDescent="0.15">
      <c r="B73" s="1278"/>
      <c r="G73" s="1294"/>
      <c r="H73" s="1294"/>
      <c r="I73" s="1294"/>
      <c r="J73" s="1294"/>
      <c r="K73" s="1291"/>
      <c r="L73" s="1291"/>
      <c r="M73" s="1291"/>
      <c r="N73" s="1291"/>
      <c r="AM73" s="1292"/>
      <c r="AN73" s="1286" t="s">
        <v>645</v>
      </c>
      <c r="AO73" s="1286"/>
      <c r="AP73" s="1286"/>
      <c r="AQ73" s="1286"/>
      <c r="AR73" s="1286"/>
      <c r="AS73" s="1286"/>
      <c r="AT73" s="1286"/>
      <c r="AU73" s="1286"/>
      <c r="AV73" s="1286"/>
      <c r="AW73" s="1286"/>
      <c r="AX73" s="1286"/>
      <c r="AY73" s="1286"/>
      <c r="AZ73" s="1286"/>
      <c r="BA73" s="1286"/>
      <c r="BB73" s="1286" t="s">
        <v>643</v>
      </c>
      <c r="BC73" s="1286"/>
      <c r="BD73" s="1286"/>
      <c r="BE73" s="1286"/>
      <c r="BF73" s="1286"/>
      <c r="BG73" s="1286"/>
      <c r="BH73" s="1286"/>
      <c r="BI73" s="1286"/>
      <c r="BJ73" s="1286"/>
      <c r="BK73" s="1286"/>
      <c r="BL73" s="1286"/>
      <c r="BM73" s="1286"/>
      <c r="BN73" s="1286"/>
      <c r="BO73" s="1286"/>
      <c r="BP73" s="1285">
        <v>108.4</v>
      </c>
      <c r="BQ73" s="1285"/>
      <c r="BR73" s="1285"/>
      <c r="BS73" s="1285"/>
      <c r="BT73" s="1285"/>
      <c r="BU73" s="1285"/>
      <c r="BV73" s="1285"/>
      <c r="BW73" s="1285"/>
      <c r="BX73" s="1285">
        <v>118.7</v>
      </c>
      <c r="BY73" s="1285"/>
      <c r="BZ73" s="1285"/>
      <c r="CA73" s="1285"/>
      <c r="CB73" s="1285"/>
      <c r="CC73" s="1285"/>
      <c r="CD73" s="1285"/>
      <c r="CE73" s="1285"/>
      <c r="CF73" s="1285">
        <v>118.2</v>
      </c>
      <c r="CG73" s="1285"/>
      <c r="CH73" s="1285"/>
      <c r="CI73" s="1285"/>
      <c r="CJ73" s="1285"/>
      <c r="CK73" s="1285"/>
      <c r="CL73" s="1285"/>
      <c r="CM73" s="1285"/>
      <c r="CN73" s="1285">
        <v>127.6</v>
      </c>
      <c r="CO73" s="1285"/>
      <c r="CP73" s="1285"/>
      <c r="CQ73" s="1285"/>
      <c r="CR73" s="1285"/>
      <c r="CS73" s="1285"/>
      <c r="CT73" s="1285"/>
      <c r="CU73" s="1285"/>
      <c r="CV73" s="1285">
        <v>119.7</v>
      </c>
      <c r="CW73" s="1285"/>
      <c r="CX73" s="1285"/>
      <c r="CY73" s="1285"/>
      <c r="CZ73" s="1285"/>
      <c r="DA73" s="1285"/>
      <c r="DB73" s="1285"/>
      <c r="DC73" s="1285"/>
    </row>
    <row r="74" spans="2:107" ht="13.5" x14ac:dyDescent="0.15">
      <c r="B74" s="1278"/>
      <c r="G74" s="1294"/>
      <c r="H74" s="1294"/>
      <c r="I74" s="1294"/>
      <c r="J74" s="1294"/>
      <c r="K74" s="1291"/>
      <c r="L74" s="1291"/>
      <c r="M74" s="1291"/>
      <c r="N74" s="1291"/>
      <c r="AM74" s="1292"/>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5" x14ac:dyDescent="0.15">
      <c r="B75" s="1278"/>
      <c r="G75" s="1294"/>
      <c r="H75" s="1294"/>
      <c r="I75" s="1290"/>
      <c r="J75" s="1290"/>
      <c r="K75" s="1293"/>
      <c r="L75" s="1293"/>
      <c r="M75" s="1293"/>
      <c r="N75" s="1293"/>
      <c r="AM75" s="1292"/>
      <c r="AN75" s="1286"/>
      <c r="AO75" s="1286"/>
      <c r="AP75" s="1286"/>
      <c r="AQ75" s="1286"/>
      <c r="AR75" s="1286"/>
      <c r="AS75" s="1286"/>
      <c r="AT75" s="1286"/>
      <c r="AU75" s="1286"/>
      <c r="AV75" s="1286"/>
      <c r="AW75" s="1286"/>
      <c r="AX75" s="1286"/>
      <c r="AY75" s="1286"/>
      <c r="AZ75" s="1286"/>
      <c r="BA75" s="1286"/>
      <c r="BB75" s="1286" t="s">
        <v>642</v>
      </c>
      <c r="BC75" s="1286"/>
      <c r="BD75" s="1286"/>
      <c r="BE75" s="1286"/>
      <c r="BF75" s="1286"/>
      <c r="BG75" s="1286"/>
      <c r="BH75" s="1286"/>
      <c r="BI75" s="1286"/>
      <c r="BJ75" s="1286"/>
      <c r="BK75" s="1286"/>
      <c r="BL75" s="1286"/>
      <c r="BM75" s="1286"/>
      <c r="BN75" s="1286"/>
      <c r="BO75" s="1286"/>
      <c r="BP75" s="1285">
        <v>11.6</v>
      </c>
      <c r="BQ75" s="1285"/>
      <c r="BR75" s="1285"/>
      <c r="BS75" s="1285"/>
      <c r="BT75" s="1285"/>
      <c r="BU75" s="1285"/>
      <c r="BV75" s="1285"/>
      <c r="BW75" s="1285"/>
      <c r="BX75" s="1285">
        <v>11.7</v>
      </c>
      <c r="BY75" s="1285"/>
      <c r="BZ75" s="1285"/>
      <c r="CA75" s="1285"/>
      <c r="CB75" s="1285"/>
      <c r="CC75" s="1285"/>
      <c r="CD75" s="1285"/>
      <c r="CE75" s="1285"/>
      <c r="CF75" s="1285">
        <v>11.7</v>
      </c>
      <c r="CG75" s="1285"/>
      <c r="CH75" s="1285"/>
      <c r="CI75" s="1285"/>
      <c r="CJ75" s="1285"/>
      <c r="CK75" s="1285"/>
      <c r="CL75" s="1285"/>
      <c r="CM75" s="1285"/>
      <c r="CN75" s="1285">
        <v>11.3</v>
      </c>
      <c r="CO75" s="1285"/>
      <c r="CP75" s="1285"/>
      <c r="CQ75" s="1285"/>
      <c r="CR75" s="1285"/>
      <c r="CS75" s="1285"/>
      <c r="CT75" s="1285"/>
      <c r="CU75" s="1285"/>
      <c r="CV75" s="1285">
        <v>10.6</v>
      </c>
      <c r="CW75" s="1285"/>
      <c r="CX75" s="1285"/>
      <c r="CY75" s="1285"/>
      <c r="CZ75" s="1285"/>
      <c r="DA75" s="1285"/>
      <c r="DB75" s="1285"/>
      <c r="DC75" s="1285"/>
    </row>
    <row r="76" spans="2:107" ht="13.5" x14ac:dyDescent="0.15">
      <c r="B76" s="1278"/>
      <c r="G76" s="1294"/>
      <c r="H76" s="1294"/>
      <c r="I76" s="1290"/>
      <c r="J76" s="1290"/>
      <c r="K76" s="1293"/>
      <c r="L76" s="1293"/>
      <c r="M76" s="1293"/>
      <c r="N76" s="1293"/>
      <c r="AM76" s="1292"/>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5" x14ac:dyDescent="0.15">
      <c r="B77" s="1278"/>
      <c r="G77" s="1290"/>
      <c r="H77" s="1290"/>
      <c r="I77" s="1290"/>
      <c r="J77" s="1290"/>
      <c r="K77" s="1291"/>
      <c r="L77" s="1291"/>
      <c r="M77" s="1291"/>
      <c r="N77" s="1291"/>
      <c r="AN77" s="1287" t="s">
        <v>644</v>
      </c>
      <c r="AO77" s="1287"/>
      <c r="AP77" s="1287"/>
      <c r="AQ77" s="1287"/>
      <c r="AR77" s="1287"/>
      <c r="AS77" s="1287"/>
      <c r="AT77" s="1287"/>
      <c r="AU77" s="1287"/>
      <c r="AV77" s="1287"/>
      <c r="AW77" s="1287"/>
      <c r="AX77" s="1287"/>
      <c r="AY77" s="1287"/>
      <c r="AZ77" s="1287"/>
      <c r="BA77" s="1287"/>
      <c r="BB77" s="1286" t="s">
        <v>643</v>
      </c>
      <c r="BC77" s="1286"/>
      <c r="BD77" s="1286"/>
      <c r="BE77" s="1286"/>
      <c r="BF77" s="1286"/>
      <c r="BG77" s="1286"/>
      <c r="BH77" s="1286"/>
      <c r="BI77" s="1286"/>
      <c r="BJ77" s="1286"/>
      <c r="BK77" s="1286"/>
      <c r="BL77" s="1286"/>
      <c r="BM77" s="1286"/>
      <c r="BN77" s="1286"/>
      <c r="BO77" s="1286"/>
      <c r="BP77" s="1285">
        <v>38.9</v>
      </c>
      <c r="BQ77" s="1285"/>
      <c r="BR77" s="1285"/>
      <c r="BS77" s="1285"/>
      <c r="BT77" s="1285"/>
      <c r="BU77" s="1285"/>
      <c r="BV77" s="1285"/>
      <c r="BW77" s="1285"/>
      <c r="BX77" s="1285">
        <v>37.6</v>
      </c>
      <c r="BY77" s="1285"/>
      <c r="BZ77" s="1285"/>
      <c r="CA77" s="1285"/>
      <c r="CB77" s="1285"/>
      <c r="CC77" s="1285"/>
      <c r="CD77" s="1285"/>
      <c r="CE77" s="1285"/>
      <c r="CF77" s="1285">
        <v>34</v>
      </c>
      <c r="CG77" s="1285"/>
      <c r="CH77" s="1285"/>
      <c r="CI77" s="1285"/>
      <c r="CJ77" s="1285"/>
      <c r="CK77" s="1285"/>
      <c r="CL77" s="1285"/>
      <c r="CM77" s="1285"/>
      <c r="CN77" s="1285">
        <v>33.9</v>
      </c>
      <c r="CO77" s="1285"/>
      <c r="CP77" s="1285"/>
      <c r="CQ77" s="1285"/>
      <c r="CR77" s="1285"/>
      <c r="CS77" s="1285"/>
      <c r="CT77" s="1285"/>
      <c r="CU77" s="1285"/>
      <c r="CV77" s="1285">
        <v>31.5</v>
      </c>
      <c r="CW77" s="1285"/>
      <c r="CX77" s="1285"/>
      <c r="CY77" s="1285"/>
      <c r="CZ77" s="1285"/>
      <c r="DA77" s="1285"/>
      <c r="DB77" s="1285"/>
      <c r="DC77" s="1285"/>
    </row>
    <row r="78" spans="2:107" ht="13.5" x14ac:dyDescent="0.15">
      <c r="B78" s="1278"/>
      <c r="G78" s="1290"/>
      <c r="H78" s="1290"/>
      <c r="I78" s="1290"/>
      <c r="J78" s="1290"/>
      <c r="K78" s="1291"/>
      <c r="L78" s="1291"/>
      <c r="M78" s="1291"/>
      <c r="N78" s="1291"/>
      <c r="AN78" s="1287"/>
      <c r="AO78" s="1287"/>
      <c r="AP78" s="1287"/>
      <c r="AQ78" s="1287"/>
      <c r="AR78" s="1287"/>
      <c r="AS78" s="1287"/>
      <c r="AT78" s="1287"/>
      <c r="AU78" s="1287"/>
      <c r="AV78" s="1287"/>
      <c r="AW78" s="1287"/>
      <c r="AX78" s="1287"/>
      <c r="AY78" s="1287"/>
      <c r="AZ78" s="1287"/>
      <c r="BA78" s="1287"/>
      <c r="BB78" s="1286"/>
      <c r="BC78" s="1286"/>
      <c r="BD78" s="1286"/>
      <c r="BE78" s="1286"/>
      <c r="BF78" s="1286"/>
      <c r="BG78" s="1286"/>
      <c r="BH78" s="1286"/>
      <c r="BI78" s="1286"/>
      <c r="BJ78" s="1286"/>
      <c r="BK78" s="1286"/>
      <c r="BL78" s="1286"/>
      <c r="BM78" s="1286"/>
      <c r="BN78" s="1286"/>
      <c r="BO78" s="1286"/>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5" x14ac:dyDescent="0.15">
      <c r="B79" s="1278"/>
      <c r="G79" s="1290"/>
      <c r="H79" s="1290"/>
      <c r="I79" s="1289"/>
      <c r="J79" s="1289"/>
      <c r="K79" s="1288"/>
      <c r="L79" s="1288"/>
      <c r="M79" s="1288"/>
      <c r="N79" s="1288"/>
      <c r="AN79" s="1287"/>
      <c r="AO79" s="1287"/>
      <c r="AP79" s="1287"/>
      <c r="AQ79" s="1287"/>
      <c r="AR79" s="1287"/>
      <c r="AS79" s="1287"/>
      <c r="AT79" s="1287"/>
      <c r="AU79" s="1287"/>
      <c r="AV79" s="1287"/>
      <c r="AW79" s="1287"/>
      <c r="AX79" s="1287"/>
      <c r="AY79" s="1287"/>
      <c r="AZ79" s="1287"/>
      <c r="BA79" s="1287"/>
      <c r="BB79" s="1286" t="s">
        <v>642</v>
      </c>
      <c r="BC79" s="1286"/>
      <c r="BD79" s="1286"/>
      <c r="BE79" s="1286"/>
      <c r="BF79" s="1286"/>
      <c r="BG79" s="1286"/>
      <c r="BH79" s="1286"/>
      <c r="BI79" s="1286"/>
      <c r="BJ79" s="1286"/>
      <c r="BK79" s="1286"/>
      <c r="BL79" s="1286"/>
      <c r="BM79" s="1286"/>
      <c r="BN79" s="1286"/>
      <c r="BO79" s="1286"/>
      <c r="BP79" s="1285">
        <v>6.4</v>
      </c>
      <c r="BQ79" s="1285"/>
      <c r="BR79" s="1285"/>
      <c r="BS79" s="1285"/>
      <c r="BT79" s="1285"/>
      <c r="BU79" s="1285"/>
      <c r="BV79" s="1285"/>
      <c r="BW79" s="1285"/>
      <c r="BX79" s="1285">
        <v>6.1</v>
      </c>
      <c r="BY79" s="1285"/>
      <c r="BZ79" s="1285"/>
      <c r="CA79" s="1285"/>
      <c r="CB79" s="1285"/>
      <c r="CC79" s="1285"/>
      <c r="CD79" s="1285"/>
      <c r="CE79" s="1285"/>
      <c r="CF79" s="1285">
        <v>5.9</v>
      </c>
      <c r="CG79" s="1285"/>
      <c r="CH79" s="1285"/>
      <c r="CI79" s="1285"/>
      <c r="CJ79" s="1285"/>
      <c r="CK79" s="1285"/>
      <c r="CL79" s="1285"/>
      <c r="CM79" s="1285"/>
      <c r="CN79" s="1285">
        <v>5.7</v>
      </c>
      <c r="CO79" s="1285"/>
      <c r="CP79" s="1285"/>
      <c r="CQ79" s="1285"/>
      <c r="CR79" s="1285"/>
      <c r="CS79" s="1285"/>
      <c r="CT79" s="1285"/>
      <c r="CU79" s="1285"/>
      <c r="CV79" s="1285">
        <v>5.4</v>
      </c>
      <c r="CW79" s="1285"/>
      <c r="CX79" s="1285"/>
      <c r="CY79" s="1285"/>
      <c r="CZ79" s="1285"/>
      <c r="DA79" s="1285"/>
      <c r="DB79" s="1285"/>
      <c r="DC79" s="1285"/>
    </row>
    <row r="80" spans="2:107" ht="13.5" x14ac:dyDescent="0.15">
      <c r="B80" s="1278"/>
      <c r="G80" s="1290"/>
      <c r="H80" s="1290"/>
      <c r="I80" s="1289"/>
      <c r="J80" s="1289"/>
      <c r="K80" s="1288"/>
      <c r="L80" s="1288"/>
      <c r="M80" s="1288"/>
      <c r="N80" s="1288"/>
      <c r="AN80" s="1287"/>
      <c r="AO80" s="1287"/>
      <c r="AP80" s="1287"/>
      <c r="AQ80" s="1287"/>
      <c r="AR80" s="1287"/>
      <c r="AS80" s="1287"/>
      <c r="AT80" s="1287"/>
      <c r="AU80" s="1287"/>
      <c r="AV80" s="1287"/>
      <c r="AW80" s="1287"/>
      <c r="AX80" s="1287"/>
      <c r="AY80" s="1287"/>
      <c r="AZ80" s="1287"/>
      <c r="BA80" s="1287"/>
      <c r="BB80" s="1286"/>
      <c r="BC80" s="1286"/>
      <c r="BD80" s="1286"/>
      <c r="BE80" s="1286"/>
      <c r="BF80" s="1286"/>
      <c r="BG80" s="1286"/>
      <c r="BH80" s="1286"/>
      <c r="BI80" s="1286"/>
      <c r="BJ80" s="1286"/>
      <c r="BK80" s="1286"/>
      <c r="BL80" s="1286"/>
      <c r="BM80" s="1286"/>
      <c r="BN80" s="1286"/>
      <c r="BO80" s="1286"/>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5" x14ac:dyDescent="0.15">
      <c r="B81" s="1278"/>
    </row>
    <row r="82" spans="2:109" ht="17.25" x14ac:dyDescent="0.15">
      <c r="B82" s="1278"/>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5" x14ac:dyDescent="0.15">
      <c r="B83" s="1283"/>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1"/>
    </row>
    <row r="84" spans="2:109" ht="13.5" x14ac:dyDescent="0.15">
      <c r="DD84" s="1277"/>
      <c r="DE84" s="1277"/>
    </row>
    <row r="85" spans="2:109" ht="13.5" x14ac:dyDescent="0.15">
      <c r="DD85" s="1277"/>
      <c r="DE85" s="1277"/>
    </row>
    <row r="86" spans="2:109" ht="13.5" hidden="1" x14ac:dyDescent="0.15">
      <c r="DD86" s="1277"/>
      <c r="DE86" s="1277"/>
    </row>
    <row r="87" spans="2:109" ht="13.5" hidden="1" x14ac:dyDescent="0.15">
      <c r="K87" s="1280"/>
      <c r="AQ87" s="1280"/>
      <c r="BC87" s="1280"/>
      <c r="BO87" s="1280"/>
      <c r="CA87" s="1280"/>
      <c r="CM87" s="1280"/>
      <c r="CY87" s="1280"/>
      <c r="DD87" s="1277"/>
      <c r="DE87" s="1277"/>
    </row>
    <row r="88" spans="2:109" ht="13.5" hidden="1" x14ac:dyDescent="0.15">
      <c r="DD88" s="1277"/>
      <c r="DE88" s="1277"/>
    </row>
    <row r="89" spans="2:109" ht="13.5" hidden="1" x14ac:dyDescent="0.15">
      <c r="DD89" s="1277"/>
      <c r="DE89" s="1277"/>
    </row>
    <row r="90" spans="2:109" ht="13.5" hidden="1" x14ac:dyDescent="0.15">
      <c r="DD90" s="1277"/>
      <c r="DE90" s="1277"/>
    </row>
    <row r="91" spans="2:109" ht="13.5"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1277" customFormat="1" ht="13.5" hidden="1" customHeight="1" x14ac:dyDescent="0.15"/>
    <row r="98" s="1277" customFormat="1" ht="13.5" hidden="1" customHeight="1" x14ac:dyDescent="0.15"/>
    <row r="99" s="1277" customFormat="1" ht="13.5" hidden="1" customHeight="1" x14ac:dyDescent="0.15"/>
    <row r="100" s="1277" customFormat="1" ht="13.5" hidden="1" customHeight="1" x14ac:dyDescent="0.15"/>
    <row r="101" s="1277" customFormat="1" ht="13.5" hidden="1" customHeight="1" x14ac:dyDescent="0.15"/>
    <row r="102" s="1277" customFormat="1" ht="13.5" hidden="1" customHeight="1" x14ac:dyDescent="0.15"/>
    <row r="103" s="1277" customFormat="1" ht="13.5" hidden="1" customHeight="1" x14ac:dyDescent="0.15"/>
    <row r="104" s="1277" customFormat="1" ht="13.5" hidden="1" customHeight="1" x14ac:dyDescent="0.15"/>
    <row r="105" s="1277" customFormat="1" ht="13.5" hidden="1" customHeight="1" x14ac:dyDescent="0.15"/>
    <row r="106" s="1277" customFormat="1" ht="13.5" hidden="1" customHeight="1" x14ac:dyDescent="0.15"/>
    <row r="107" s="1277" customFormat="1" ht="13.5" hidden="1" customHeight="1" x14ac:dyDescent="0.15"/>
    <row r="108" s="1277" customFormat="1" ht="13.5" hidden="1" customHeight="1" x14ac:dyDescent="0.15"/>
    <row r="109" s="1277" customFormat="1" ht="13.5" hidden="1" customHeight="1" x14ac:dyDescent="0.15"/>
    <row r="110" s="1277" customFormat="1" ht="13.5" hidden="1" customHeight="1" x14ac:dyDescent="0.15"/>
    <row r="111" s="1277" customFormat="1" ht="13.5" hidden="1" customHeight="1" x14ac:dyDescent="0.15"/>
    <row r="112" s="1277" customFormat="1" ht="13.5" hidden="1" customHeight="1" x14ac:dyDescent="0.15"/>
    <row r="113" s="1277" customFormat="1" ht="13.5" hidden="1" customHeight="1" x14ac:dyDescent="0.15"/>
    <row r="114" s="1277" customFormat="1" ht="13.5" hidden="1" customHeight="1" x14ac:dyDescent="0.15"/>
    <row r="115" s="1277" customFormat="1" ht="13.5" hidden="1" customHeight="1" x14ac:dyDescent="0.15"/>
    <row r="116" s="1277" customFormat="1" ht="13.5" hidden="1" customHeight="1" x14ac:dyDescent="0.15"/>
    <row r="117" s="1277" customFormat="1" ht="13.5" hidden="1" customHeight="1" x14ac:dyDescent="0.15"/>
    <row r="118" s="1277" customFormat="1" ht="13.5" hidden="1" customHeight="1" x14ac:dyDescent="0.15"/>
    <row r="119" s="1277" customFormat="1" ht="13.5" hidden="1" customHeight="1" x14ac:dyDescent="0.15"/>
    <row r="120" s="1277" customFormat="1" ht="13.5" hidden="1" customHeight="1" x14ac:dyDescent="0.15"/>
    <row r="121" s="1277" customFormat="1" ht="13.5" hidden="1" customHeight="1" x14ac:dyDescent="0.15"/>
    <row r="122" s="1277" customFormat="1" ht="13.5" hidden="1" customHeight="1" x14ac:dyDescent="0.15"/>
    <row r="123" s="1277" customFormat="1" ht="13.5" hidden="1" customHeight="1" x14ac:dyDescent="0.15"/>
    <row r="124" s="1277" customFormat="1" ht="13.5" hidden="1" customHeight="1" x14ac:dyDescent="0.15"/>
    <row r="125" s="1277" customFormat="1" ht="13.5" hidden="1" customHeight="1" x14ac:dyDescent="0.15"/>
    <row r="126" s="1277" customFormat="1" ht="13.5" hidden="1" customHeight="1" x14ac:dyDescent="0.15"/>
    <row r="127" s="1277" customFormat="1" ht="13.5" hidden="1" customHeight="1" x14ac:dyDescent="0.15"/>
    <row r="128" s="1277" customFormat="1" ht="13.5" hidden="1" customHeight="1" x14ac:dyDescent="0.15"/>
    <row r="129" s="1277" customFormat="1" ht="13.5" hidden="1" customHeight="1" x14ac:dyDescent="0.15"/>
    <row r="130" s="1277" customFormat="1" ht="13.5" hidden="1" customHeight="1" x14ac:dyDescent="0.15"/>
    <row r="131" s="1277" customFormat="1" ht="13.5" hidden="1" customHeight="1" x14ac:dyDescent="0.15"/>
    <row r="132" s="1277" customFormat="1" ht="13.5" hidden="1" customHeight="1" x14ac:dyDescent="0.15"/>
    <row r="133" s="1277" customFormat="1" ht="13.5" hidden="1" customHeight="1" x14ac:dyDescent="0.15"/>
    <row r="134" s="1277" customFormat="1" ht="13.5" hidden="1" customHeight="1" x14ac:dyDescent="0.15"/>
    <row r="135" s="1277" customFormat="1" ht="13.5" hidden="1" customHeight="1" x14ac:dyDescent="0.15"/>
    <row r="136" s="1277" customFormat="1" ht="13.5" hidden="1" customHeight="1" x14ac:dyDescent="0.15"/>
    <row r="137" s="1277" customFormat="1" ht="13.5" hidden="1" customHeight="1" x14ac:dyDescent="0.15"/>
    <row r="138" s="1277" customFormat="1" ht="13.5" hidden="1" customHeight="1" x14ac:dyDescent="0.15"/>
    <row r="139" s="1277" customFormat="1" ht="13.5" hidden="1" customHeight="1" x14ac:dyDescent="0.15"/>
    <row r="140" s="1277" customFormat="1" ht="13.5" hidden="1" customHeight="1" x14ac:dyDescent="0.15"/>
    <row r="141" s="1277" customFormat="1" ht="13.5" hidden="1" customHeight="1" x14ac:dyDescent="0.15"/>
    <row r="142" s="1277" customFormat="1" ht="13.5" hidden="1" customHeight="1" x14ac:dyDescent="0.15"/>
    <row r="143" s="1277" customFormat="1" ht="13.5" hidden="1" customHeight="1" x14ac:dyDescent="0.15"/>
    <row r="144" s="1277" customFormat="1" ht="13.5" hidden="1" customHeight="1" x14ac:dyDescent="0.15"/>
    <row r="145" s="1277" customFormat="1" ht="13.5" hidden="1" customHeight="1" x14ac:dyDescent="0.15"/>
    <row r="146" s="1277" customFormat="1" ht="13.5" hidden="1" customHeight="1" x14ac:dyDescent="0.15"/>
    <row r="147" s="1277" customFormat="1" ht="13.5" hidden="1" customHeight="1" x14ac:dyDescent="0.15"/>
    <row r="148" s="1277" customFormat="1" ht="13.5" hidden="1" customHeight="1" x14ac:dyDescent="0.15"/>
    <row r="149" s="1277" customFormat="1" ht="13.5" hidden="1" customHeight="1" x14ac:dyDescent="0.15"/>
    <row r="150" s="1277" customFormat="1" ht="13.5" hidden="1" customHeight="1" x14ac:dyDescent="0.15"/>
    <row r="151" s="1277" customFormat="1" ht="13.5" hidden="1" customHeight="1" x14ac:dyDescent="0.15"/>
    <row r="152" s="1277" customFormat="1" ht="13.5" hidden="1" customHeight="1" x14ac:dyDescent="0.15"/>
    <row r="153" s="1277" customFormat="1" ht="13.5" hidden="1" customHeight="1" x14ac:dyDescent="0.15"/>
    <row r="154" s="1277" customFormat="1" ht="13.5" hidden="1" customHeight="1" x14ac:dyDescent="0.15"/>
    <row r="155" s="1277" customFormat="1" ht="13.5" hidden="1" customHeight="1" x14ac:dyDescent="0.15"/>
    <row r="156" s="1277" customFormat="1" ht="13.5" hidden="1" customHeight="1" x14ac:dyDescent="0.15"/>
    <row r="157" s="1277" customFormat="1" ht="13.5" hidden="1" customHeight="1" x14ac:dyDescent="0.15"/>
    <row r="158" s="1277" customFormat="1" ht="13.5" hidden="1" customHeight="1" x14ac:dyDescent="0.15"/>
    <row r="159" s="1277" customFormat="1" ht="13.5" hidden="1" customHeight="1" x14ac:dyDescent="0.15"/>
    <row r="160" s="1277" customFormat="1" ht="13.5" hidden="1" customHeight="1" x14ac:dyDescent="0.15"/>
  </sheetData>
  <sheetProtection algorithmName="SHA-512" hashValue="CRPAO21DqszZXyjcQXStvDowQ0QQ37JX8Gfls7DvpdyxD3r9aPqBSvxdKXn3H+dnOzUD0CLqCSxStJgRtE+AlQ==" saltValue="MF2WkSoBZpTYZQjjX3J0S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0" zoomScaleNormal="70" zoomScaleSheetLayoutView="70" workbookViewId="0">
      <selection activeCell="CQ16" sqref="CQ1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527</v>
      </c>
    </row>
  </sheetData>
  <sheetProtection algorithmName="SHA-512" hashValue="O6WxCeDe4Y5ZS3Wd9/3fbHHOiRKsOEr5LvvjQyaK28lnM3aqFBJMsvDI1YlU/ENurioHpE2dURSe+f4J7WoOuQ==" saltValue="AW9IS7Sb/6G+t2iCQGSXX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0" zoomScaleNormal="70" zoomScaleSheetLayoutView="55" workbookViewId="0">
      <selection activeCell="CQ16" sqref="CQ1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527</v>
      </c>
    </row>
  </sheetData>
  <sheetProtection algorithmName="SHA-512" hashValue="phSYtCnUO43vP7vgMMqRe3PFFmJpSntTQVy8oInh0lmOOUkF9JxI+o8DHcthxeCuxmGJnj/X5WfZ2B3h27LY3A==" saltValue="KPE/A24iiTmKRdcQ9mbdc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577</v>
      </c>
      <c r="G2" s="157"/>
      <c r="H2" s="158"/>
    </row>
    <row r="3" spans="1:8" x14ac:dyDescent="0.15">
      <c r="A3" s="154" t="s">
        <v>570</v>
      </c>
      <c r="B3" s="159"/>
      <c r="C3" s="160"/>
      <c r="D3" s="161">
        <v>42811</v>
      </c>
      <c r="E3" s="162"/>
      <c r="F3" s="163">
        <v>46395</v>
      </c>
      <c r="G3" s="164"/>
      <c r="H3" s="165"/>
    </row>
    <row r="4" spans="1:8" x14ac:dyDescent="0.15">
      <c r="A4" s="166"/>
      <c r="B4" s="167"/>
      <c r="C4" s="168"/>
      <c r="D4" s="169">
        <v>20458</v>
      </c>
      <c r="E4" s="170"/>
      <c r="F4" s="171">
        <v>26304</v>
      </c>
      <c r="G4" s="172"/>
      <c r="H4" s="173"/>
    </row>
    <row r="5" spans="1:8" x14ac:dyDescent="0.15">
      <c r="A5" s="154" t="s">
        <v>572</v>
      </c>
      <c r="B5" s="159"/>
      <c r="C5" s="160"/>
      <c r="D5" s="161">
        <v>51108</v>
      </c>
      <c r="E5" s="162"/>
      <c r="F5" s="163">
        <v>48088</v>
      </c>
      <c r="G5" s="164"/>
      <c r="H5" s="165"/>
    </row>
    <row r="6" spans="1:8" x14ac:dyDescent="0.15">
      <c r="A6" s="166"/>
      <c r="B6" s="167"/>
      <c r="C6" s="168"/>
      <c r="D6" s="169">
        <v>9847</v>
      </c>
      <c r="E6" s="170"/>
      <c r="F6" s="171">
        <v>25183</v>
      </c>
      <c r="G6" s="172"/>
      <c r="H6" s="173"/>
    </row>
    <row r="7" spans="1:8" x14ac:dyDescent="0.15">
      <c r="A7" s="154" t="s">
        <v>573</v>
      </c>
      <c r="B7" s="159"/>
      <c r="C7" s="160"/>
      <c r="D7" s="161">
        <v>48398</v>
      </c>
      <c r="E7" s="162"/>
      <c r="F7" s="163">
        <v>46457</v>
      </c>
      <c r="G7" s="164"/>
      <c r="H7" s="165"/>
    </row>
    <row r="8" spans="1:8" x14ac:dyDescent="0.15">
      <c r="A8" s="166"/>
      <c r="B8" s="167"/>
      <c r="C8" s="168"/>
      <c r="D8" s="169">
        <v>11774</v>
      </c>
      <c r="E8" s="170"/>
      <c r="F8" s="171">
        <v>24020</v>
      </c>
      <c r="G8" s="172"/>
      <c r="H8" s="173"/>
    </row>
    <row r="9" spans="1:8" x14ac:dyDescent="0.15">
      <c r="A9" s="154" t="s">
        <v>574</v>
      </c>
      <c r="B9" s="159"/>
      <c r="C9" s="160"/>
      <c r="D9" s="161">
        <v>72550</v>
      </c>
      <c r="E9" s="162"/>
      <c r="F9" s="163">
        <v>51849</v>
      </c>
      <c r="G9" s="164"/>
      <c r="H9" s="165"/>
    </row>
    <row r="10" spans="1:8" x14ac:dyDescent="0.15">
      <c r="A10" s="166"/>
      <c r="B10" s="167"/>
      <c r="C10" s="168"/>
      <c r="D10" s="169">
        <v>15727</v>
      </c>
      <c r="E10" s="170"/>
      <c r="F10" s="171">
        <v>26326</v>
      </c>
      <c r="G10" s="172"/>
      <c r="H10" s="173"/>
    </row>
    <row r="11" spans="1:8" x14ac:dyDescent="0.15">
      <c r="A11" s="154" t="s">
        <v>575</v>
      </c>
      <c r="B11" s="159"/>
      <c r="C11" s="160"/>
      <c r="D11" s="161">
        <v>49746</v>
      </c>
      <c r="E11" s="162"/>
      <c r="F11" s="163">
        <v>52191</v>
      </c>
      <c r="G11" s="164"/>
      <c r="H11" s="165"/>
    </row>
    <row r="12" spans="1:8" x14ac:dyDescent="0.15">
      <c r="A12" s="166"/>
      <c r="B12" s="167"/>
      <c r="C12" s="174"/>
      <c r="D12" s="169">
        <v>17113</v>
      </c>
      <c r="E12" s="170"/>
      <c r="F12" s="171">
        <v>26807</v>
      </c>
      <c r="G12" s="172"/>
      <c r="H12" s="173"/>
    </row>
    <row r="13" spans="1:8" x14ac:dyDescent="0.15">
      <c r="A13" s="154"/>
      <c r="B13" s="159"/>
      <c r="C13" s="175"/>
      <c r="D13" s="176">
        <v>52923</v>
      </c>
      <c r="E13" s="177"/>
      <c r="F13" s="178">
        <v>48996</v>
      </c>
      <c r="G13" s="179"/>
      <c r="H13" s="165"/>
    </row>
    <row r="14" spans="1:8" x14ac:dyDescent="0.15">
      <c r="A14" s="166"/>
      <c r="B14" s="167"/>
      <c r="C14" s="168"/>
      <c r="D14" s="169">
        <v>14984</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0.25</v>
      </c>
      <c r="C19" s="180">
        <f>ROUND(VALUE(SUBSTITUTE(実質収支比率等に係る経年分析!G$48,"▲","-")),2)</f>
        <v>0.19</v>
      </c>
      <c r="D19" s="180">
        <f>ROUND(VALUE(SUBSTITUTE(実質収支比率等に係る経年分析!H$48,"▲","-")),2)</f>
        <v>0.49</v>
      </c>
      <c r="E19" s="180">
        <f>ROUND(VALUE(SUBSTITUTE(実質収支比率等に係る経年分析!I$48,"▲","-")),2)</f>
        <v>0.44</v>
      </c>
      <c r="F19" s="180">
        <f>ROUND(VALUE(SUBSTITUTE(実質収支比率等に係る経年分析!J$48,"▲","-")),2)</f>
        <v>1.76</v>
      </c>
    </row>
    <row r="20" spans="1:11" x14ac:dyDescent="0.15">
      <c r="A20" s="180" t="s">
        <v>55</v>
      </c>
      <c r="B20" s="180">
        <f>ROUND(VALUE(SUBSTITUTE(実質収支比率等に係る経年分析!F$47,"▲","-")),2)</f>
        <v>19.149999999999999</v>
      </c>
      <c r="C20" s="180">
        <f>ROUND(VALUE(SUBSTITUTE(実質収支比率等に係る経年分析!G$47,"▲","-")),2)</f>
        <v>14.22</v>
      </c>
      <c r="D20" s="180">
        <f>ROUND(VALUE(SUBSTITUTE(実質収支比率等に係る経年分析!H$47,"▲","-")),2)</f>
        <v>9.25</v>
      </c>
      <c r="E20" s="180">
        <f>ROUND(VALUE(SUBSTITUTE(実質収支比率等に係る経年分析!I$47,"▲","-")),2)</f>
        <v>5.9</v>
      </c>
      <c r="F20" s="180">
        <f>ROUND(VALUE(SUBSTITUTE(実質収支比率等に係る経年分析!J$47,"▲","-")),2)</f>
        <v>6.6</v>
      </c>
    </row>
    <row r="21" spans="1:11" x14ac:dyDescent="0.15">
      <c r="A21" s="180" t="s">
        <v>56</v>
      </c>
      <c r="B21" s="180">
        <f>IF(ISNUMBER(VALUE(SUBSTITUTE(実質収支比率等に係る経年分析!F$49,"▲","-"))),ROUND(VALUE(SUBSTITUTE(実質収支比率等に係る経年分析!F$49,"▲","-")),2),NA())</f>
        <v>7</v>
      </c>
      <c r="C21" s="180">
        <f>IF(ISNUMBER(VALUE(SUBSTITUTE(実質収支比率等に係る経年分析!G$49,"▲","-"))),ROUND(VALUE(SUBSTITUTE(実質収支比率等に係る経年分析!G$49,"▲","-")),2),NA())</f>
        <v>-5.09</v>
      </c>
      <c r="D21" s="180">
        <f>IF(ISNUMBER(VALUE(SUBSTITUTE(実質収支比率等に係る経年分析!H$49,"▲","-"))),ROUND(VALUE(SUBSTITUTE(実質収支比率等に係る経年分析!H$49,"▲","-")),2),NA())</f>
        <v>-4.45</v>
      </c>
      <c r="E21" s="180">
        <f>IF(ISNUMBER(VALUE(SUBSTITUTE(実質収支比率等に係る経年分析!I$49,"▲","-"))),ROUND(VALUE(SUBSTITUTE(実質収支比率等に係る経年分析!I$49,"▲","-")),2),NA())</f>
        <v>-3.27</v>
      </c>
      <c r="F21" s="180">
        <f>IF(ISNUMBER(VALUE(SUBSTITUTE(実質収支比率等に係る経年分析!J$49,"▲","-"))),ROUND(VALUE(SUBSTITUTE(実質収支比率等に係る経年分析!J$49,"▲","-")),2),NA())</f>
        <v>2.09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1.06</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1.24</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4.87</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0.76</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0.54</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一般会計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1.41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1.66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1.54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2.83</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3.85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4.13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4.34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4.4400000000000004</v>
      </c>
    </row>
    <row r="31" spans="1:11" x14ac:dyDescent="0.15">
      <c r="A31" s="181" t="str">
        <f>IF(連結実質赤字比率に係る赤字・黒字の構成分析!C$39="",NA(),連結実質赤字比率に係る赤字・黒字の構成分析!C$39)</f>
        <v>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5.15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5.27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5.08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4.78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4.62</v>
      </c>
    </row>
    <row r="32" spans="1:11" x14ac:dyDescent="0.15">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5.55</v>
      </c>
    </row>
    <row r="33" spans="1:16" x14ac:dyDescent="0.15">
      <c r="A33" s="181" t="str">
        <f>IF(連結実質赤字比率に係る赤字・黒字の構成分析!C$37="",NA(),連結実質赤字比率に係る赤字・黒字の構成分析!C$37)</f>
        <v>住宅改修資金貸付事業特別会計</v>
      </c>
      <c r="B33" s="181">
        <f>IF(ROUND(VALUE(SUBSTITUTE(連結実質赤字比率に係る赤字・黒字の構成分析!F$37,"▲", "-")), 2) &lt; 0, ABS(ROUND(VALUE(SUBSTITUTE(連結実質赤字比率に係る赤字・黒字の構成分析!F$37,"▲", "-")), 2)), NA())</f>
        <v>0.08</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0.08</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7.0000000000000007E-2</v>
      </c>
      <c r="G33" s="181" t="e">
        <f>IF(ROUND(VALUE(SUBSTITUTE(連結実質赤字比率に係る赤字・黒字の構成分析!H$37,"▲", "-")), 2) &gt;= 0, ABS(ROUND(VALUE(SUBSTITUTE(連結実質赤字比率に係る赤字・黒字の構成分析!H$37,"▲", "-")), 2)), NA())</f>
        <v>#N/A</v>
      </c>
      <c r="H33" s="181">
        <f>IF(ROUND(VALUE(SUBSTITUTE(連結実質赤字比率に係る赤字・黒字の構成分析!I$37,"▲", "-")), 2) &lt; 0, ABS(ROUND(VALUE(SUBSTITUTE(連結実質赤字比率に係る赤字・黒字の構成分析!I$37,"▲", "-")), 2)), NA())</f>
        <v>0.06</v>
      </c>
      <c r="I33" s="181" t="e">
        <f>IF(ROUND(VALUE(SUBSTITUTE(連結実質赤字比率に係る赤字・黒字の構成分析!I$37,"▲", "-")), 2) &gt;= 0, ABS(ROUND(VALUE(SUBSTITUTE(連結実質赤字比率に係る赤字・黒字の構成分析!I$37,"▲", "-")), 2)), NA())</f>
        <v>#N/A</v>
      </c>
      <c r="J33" s="181">
        <f>IF(ROUND(VALUE(SUBSTITUTE(連結実質赤字比率に係る赤字・黒字の構成分析!J$37,"▲", "-")), 2) &lt; 0, ABS(ROUND(VALUE(SUBSTITUTE(連結実質赤字比率に係る赤字・黒字の構成分析!J$37,"▲", "-")), 2)), NA())</f>
        <v>0.04</v>
      </c>
      <c r="K33" s="181" t="e">
        <f>IF(ROUND(VALUE(SUBSTITUTE(連結実質赤字比率に係る赤字・黒字の構成分析!J$37,"▲", "-")), 2) &gt;= 0, ABS(ROUND(VALUE(SUBSTITUTE(連結実質赤字比率に係る赤字・黒字の構成分析!J$37,"▲", "-")), 2)), NA())</f>
        <v>#N/A</v>
      </c>
    </row>
    <row r="34" spans="1:16" x14ac:dyDescent="0.15">
      <c r="A34" s="181" t="str">
        <f>IF(連結実質赤字比率に係る赤字・黒字の構成分析!C$36="",NA(),連結実質赤字比率に係る赤字・黒字の構成分析!C$36)</f>
        <v>宅地取得資金貸付事業特別会計</v>
      </c>
      <c r="B34" s="181">
        <f>IF(ROUND(VALUE(SUBSTITUTE(連結実質赤字比率に係る赤字・黒字の構成分析!F$36,"▲", "-")), 2) &lt; 0, ABS(ROUND(VALUE(SUBSTITUTE(連結実質赤字比率に係る赤字・黒字の構成分析!F$36,"▲", "-")), 2)), NA())</f>
        <v>0.36</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0.35</v>
      </c>
      <c r="E34" s="181" t="e">
        <f>IF(ROUND(VALUE(SUBSTITUTE(連結実質赤字比率に係る赤字・黒字の構成分析!G$36,"▲", "-")), 2) &gt;= 0, ABS(ROUND(VALUE(SUBSTITUTE(連結実質赤字比率に係る赤字・黒字の構成分析!G$36,"▲", "-")), 2)), NA())</f>
        <v>#N/A</v>
      </c>
      <c r="F34" s="181">
        <f>IF(ROUND(VALUE(SUBSTITUTE(連結実質赤字比率に係る赤字・黒字の構成分析!H$36,"▲", "-")), 2) &lt; 0, ABS(ROUND(VALUE(SUBSTITUTE(連結実質赤字比率に係る赤字・黒字の構成分析!H$36,"▲", "-")), 2)), NA())</f>
        <v>0.34</v>
      </c>
      <c r="G34" s="181" t="e">
        <f>IF(ROUND(VALUE(SUBSTITUTE(連結実質赤字比率に係る赤字・黒字の構成分析!H$36,"▲", "-")), 2) &gt;= 0, ABS(ROUND(VALUE(SUBSTITUTE(連結実質赤字比率に係る赤字・黒字の構成分析!H$36,"▲", "-")), 2)), NA())</f>
        <v>#N/A</v>
      </c>
      <c r="H34" s="181">
        <f>IF(ROUND(VALUE(SUBSTITUTE(連結実質赤字比率に係る赤字・黒字の構成分析!I$36,"▲", "-")), 2) &lt; 0, ABS(ROUND(VALUE(SUBSTITUTE(連結実質赤字比率に係る赤字・黒字の構成分析!I$36,"▲", "-")), 2)), NA())</f>
        <v>0.32</v>
      </c>
      <c r="I34" s="181" t="e">
        <f>IF(ROUND(VALUE(SUBSTITUTE(連結実質赤字比率に係る赤字・黒字の構成分析!I$36,"▲", "-")), 2) &gt;= 0, ABS(ROUND(VALUE(SUBSTITUTE(連結実質赤字比率に係る赤字・黒字の構成分析!I$36,"▲", "-")), 2)), NA())</f>
        <v>#N/A</v>
      </c>
      <c r="J34" s="181">
        <f>IF(ROUND(VALUE(SUBSTITUTE(連結実質赤字比率に係る赤字・黒字の構成分析!J$36,"▲", "-")), 2) &lt; 0, ABS(ROUND(VALUE(SUBSTITUTE(連結実質赤字比率に係る赤字・黒字の構成分析!J$36,"▲", "-")), 2)), NA())</f>
        <v>0.31</v>
      </c>
      <c r="K34" s="181" t="e">
        <f>IF(ROUND(VALUE(SUBSTITUTE(連結実質赤字比率に係る赤字・黒字の構成分析!J$36,"▲", "-")), 2) &gt;= 0, ABS(ROUND(VALUE(SUBSTITUTE(連結実質赤字比率に係る赤字・黒字の構成分析!J$36,"▲", "-")), 2)), NA())</f>
        <v>#N/A</v>
      </c>
    </row>
    <row r="35" spans="1:16" x14ac:dyDescent="0.15">
      <c r="A35" s="181" t="str">
        <f>IF(連結実質赤字比率に係る赤字・黒字の構成分析!C$35="",NA(),連結実質赤字比率に係る赤字・黒字の構成分析!C$35)</f>
        <v>住宅新築資金貸付事業特別会計</v>
      </c>
      <c r="B35" s="181">
        <f>IF(ROUND(VALUE(SUBSTITUTE(連結実質赤字比率に係る赤字・黒字の構成分析!F$35,"▲", "-")), 2) &lt; 0, ABS(ROUND(VALUE(SUBSTITUTE(連結実質赤字比率に係る赤字・黒字の構成分析!F$35,"▲", "-")), 2)), NA())</f>
        <v>0.85</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0.84</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0.8</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0.77</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0.75</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駐車場管理事業特別会計</v>
      </c>
      <c r="B36" s="181">
        <f>IF(ROUND(VALUE(SUBSTITUTE(連結実質赤字比率に係る赤字・黒字の構成分析!F$34,"▲", "-")), 2) &lt; 0, ABS(ROUND(VALUE(SUBSTITUTE(連結実質赤字比率に係る赤字・黒字の構成分析!F$34,"▲", "-")), 2)), NA())</f>
        <v>2.41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2.2799999999999998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2.12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1.93</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14859</v>
      </c>
      <c r="E42" s="182"/>
      <c r="F42" s="182"/>
      <c r="G42" s="182">
        <f>'実質公債費比率（分子）の構造'!L$52</f>
        <v>16666</v>
      </c>
      <c r="H42" s="182"/>
      <c r="I42" s="182"/>
      <c r="J42" s="182">
        <f>'実質公債費比率（分子）の構造'!M$52</f>
        <v>15452</v>
      </c>
      <c r="K42" s="182"/>
      <c r="L42" s="182"/>
      <c r="M42" s="182">
        <f>'実質公債費比率（分子）の構造'!N$52</f>
        <v>14371</v>
      </c>
      <c r="N42" s="182"/>
      <c r="O42" s="182"/>
      <c r="P42" s="182">
        <f>'実質公債費比率（分子）の構造'!O$52</f>
        <v>14293</v>
      </c>
    </row>
    <row r="43" spans="1:16" x14ac:dyDescent="0.15">
      <c r="A43" s="182" t="s">
        <v>64</v>
      </c>
      <c r="B43" s="182">
        <f>'実質公債費比率（分子）の構造'!K$51</f>
        <v>2</v>
      </c>
      <c r="C43" s="182"/>
      <c r="D43" s="182"/>
      <c r="E43" s="182">
        <f>'実質公債費比率（分子）の構造'!L$51</f>
        <v>0</v>
      </c>
      <c r="F43" s="182"/>
      <c r="G43" s="182"/>
      <c r="H43" s="182">
        <f>'実質公債費比率（分子）の構造'!M$51</f>
        <v>2</v>
      </c>
      <c r="I43" s="182"/>
      <c r="J43" s="182"/>
      <c r="K43" s="182">
        <f>'実質公債費比率（分子）の構造'!N$51</f>
        <v>2</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6</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6655</v>
      </c>
      <c r="C46" s="182"/>
      <c r="D46" s="182"/>
      <c r="E46" s="182">
        <f>'実質公債費比率（分子）の構造'!L$48</f>
        <v>6935</v>
      </c>
      <c r="F46" s="182"/>
      <c r="G46" s="182"/>
      <c r="H46" s="182">
        <f>'実質公債費比率（分子）の構造'!M$48</f>
        <v>7333</v>
      </c>
      <c r="I46" s="182"/>
      <c r="J46" s="182"/>
      <c r="K46" s="182">
        <f>'実質公債費比率（分子）の構造'!N$48</f>
        <v>5941</v>
      </c>
      <c r="L46" s="182"/>
      <c r="M46" s="182"/>
      <c r="N46" s="182">
        <f>'実質公債費比率（分子）の構造'!O$48</f>
        <v>5623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15957</v>
      </c>
      <c r="C49" s="182"/>
      <c r="D49" s="182"/>
      <c r="E49" s="182">
        <f>'実質公債費比率（分子）の構造'!L$45</f>
        <v>17740</v>
      </c>
      <c r="F49" s="182"/>
      <c r="G49" s="182"/>
      <c r="H49" s="182">
        <f>'実質公債費比率（分子）の構造'!M$45</f>
        <v>16135</v>
      </c>
      <c r="I49" s="182"/>
      <c r="J49" s="182"/>
      <c r="K49" s="182">
        <f>'実質公債費比率（分子）の構造'!N$45</f>
        <v>15566</v>
      </c>
      <c r="L49" s="182"/>
      <c r="M49" s="182"/>
      <c r="N49" s="182">
        <f>'実質公債費比率（分子）の構造'!O$45</f>
        <v>15476</v>
      </c>
      <c r="O49" s="182"/>
      <c r="P49" s="182"/>
    </row>
    <row r="50" spans="1:16" x14ac:dyDescent="0.15">
      <c r="A50" s="182" t="s">
        <v>71</v>
      </c>
      <c r="B50" s="182" t="e">
        <f>NA()</f>
        <v>#N/A</v>
      </c>
      <c r="C50" s="182">
        <f>IF(ISNUMBER('実質公債費比率（分子）の構造'!K$53),'実質公債費比率（分子）の構造'!K$53,NA())</f>
        <v>7765</v>
      </c>
      <c r="D50" s="182" t="e">
        <f>NA()</f>
        <v>#N/A</v>
      </c>
      <c r="E50" s="182" t="e">
        <f>NA()</f>
        <v>#N/A</v>
      </c>
      <c r="F50" s="182">
        <f>IF(ISNUMBER('実質公債費比率（分子）の構造'!L$53),'実質公債費比率（分子）の構造'!L$53,NA())</f>
        <v>8015</v>
      </c>
      <c r="G50" s="182" t="e">
        <f>NA()</f>
        <v>#N/A</v>
      </c>
      <c r="H50" s="182" t="e">
        <f>NA()</f>
        <v>#N/A</v>
      </c>
      <c r="I50" s="182">
        <f>IF(ISNUMBER('実質公債費比率（分子）の構造'!M$53),'実質公債費比率（分子）の構造'!M$53,NA())</f>
        <v>8020</v>
      </c>
      <c r="J50" s="182" t="e">
        <f>NA()</f>
        <v>#N/A</v>
      </c>
      <c r="K50" s="182" t="e">
        <f>NA()</f>
        <v>#N/A</v>
      </c>
      <c r="L50" s="182">
        <f>IF(ISNUMBER('実質公債費比率（分子）の構造'!N$53),'実質公債費比率（分子）の構造'!N$53,NA())</f>
        <v>7139</v>
      </c>
      <c r="M50" s="182" t="e">
        <f>NA()</f>
        <v>#N/A</v>
      </c>
      <c r="N50" s="182" t="e">
        <f>NA()</f>
        <v>#N/A</v>
      </c>
      <c r="O50" s="182">
        <f>IF(ISNUMBER('実質公債費比率（分子）の構造'!O$53),'実質公債費比率（分子）の構造'!O$53,NA())</f>
        <v>6807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147202</v>
      </c>
      <c r="E56" s="181"/>
      <c r="F56" s="181"/>
      <c r="G56" s="181">
        <f>'将来負担比率（分子）の構造'!J$52</f>
        <v>145100</v>
      </c>
      <c r="H56" s="181"/>
      <c r="I56" s="181"/>
      <c r="J56" s="181">
        <f>'将来負担比率（分子）の構造'!K$52</f>
        <v>148885</v>
      </c>
      <c r="K56" s="181"/>
      <c r="L56" s="181"/>
      <c r="M56" s="181">
        <f>'将来負担比率（分子）の構造'!L$52</f>
        <v>149908</v>
      </c>
      <c r="N56" s="181"/>
      <c r="O56" s="181"/>
      <c r="P56" s="181">
        <f>'将来負担比率（分子）の構造'!M$52</f>
        <v>151578</v>
      </c>
    </row>
    <row r="57" spans="1:16" x14ac:dyDescent="0.15">
      <c r="A57" s="181" t="s">
        <v>42</v>
      </c>
      <c r="B57" s="181"/>
      <c r="C57" s="181"/>
      <c r="D57" s="181">
        <f>'将来負担比率（分子）の構造'!I$51</f>
        <v>47645</v>
      </c>
      <c r="E57" s="181"/>
      <c r="F57" s="181"/>
      <c r="G57" s="181">
        <f>'将来負担比率（分子）の構造'!J$51</f>
        <v>46519</v>
      </c>
      <c r="H57" s="181"/>
      <c r="I57" s="181"/>
      <c r="J57" s="181">
        <f>'将来負担比率（分子）の構造'!K$51</f>
        <v>44107</v>
      </c>
      <c r="K57" s="181"/>
      <c r="L57" s="181"/>
      <c r="M57" s="181">
        <f>'将来負担比率（分子）の構造'!L$51</f>
        <v>41766</v>
      </c>
      <c r="N57" s="181"/>
      <c r="O57" s="181"/>
      <c r="P57" s="181">
        <f>'将来負担比率（分子）の構造'!M$51</f>
        <v>41704</v>
      </c>
    </row>
    <row r="58" spans="1:16" x14ac:dyDescent="0.15">
      <c r="A58" s="181" t="s">
        <v>41</v>
      </c>
      <c r="B58" s="181"/>
      <c r="C58" s="181"/>
      <c r="D58" s="181">
        <f>'将来負担比率（分子）の構造'!I$50</f>
        <v>19481</v>
      </c>
      <c r="E58" s="181"/>
      <c r="F58" s="181"/>
      <c r="G58" s="181">
        <f>'将来負担比率（分子）の構造'!J$50</f>
        <v>15821</v>
      </c>
      <c r="H58" s="181"/>
      <c r="I58" s="181"/>
      <c r="J58" s="181">
        <f>'将来負担比率（分子）の構造'!K$50</f>
        <v>12485</v>
      </c>
      <c r="K58" s="181"/>
      <c r="L58" s="181"/>
      <c r="M58" s="181">
        <f>'将来負担比率（分子）の構造'!L$50</f>
        <v>9905</v>
      </c>
      <c r="N58" s="181"/>
      <c r="O58" s="181"/>
      <c r="P58" s="181">
        <f>'将来負担比率（分子）の構造'!M$50</f>
        <v>11021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20289</v>
      </c>
      <c r="C62" s="181"/>
      <c r="D62" s="181"/>
      <c r="E62" s="181">
        <f>'将来負担比率（分子）の構造'!J$45</f>
        <v>19995</v>
      </c>
      <c r="F62" s="181"/>
      <c r="G62" s="181"/>
      <c r="H62" s="181">
        <f>'将来負担比率（分子）の構造'!K$45</f>
        <v>18747</v>
      </c>
      <c r="I62" s="181"/>
      <c r="J62" s="181"/>
      <c r="K62" s="181">
        <f>'将来負担比率（分子）の構造'!L$45</f>
        <v>18083</v>
      </c>
      <c r="L62" s="181"/>
      <c r="M62" s="181"/>
      <c r="N62" s="181">
        <f>'将来負担比率（分子）の構造'!M$45</f>
        <v>17433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92714</v>
      </c>
      <c r="C64" s="181"/>
      <c r="D64" s="181"/>
      <c r="E64" s="181">
        <f>'将来負担比率（分子）の構造'!J$43</f>
        <v>91585</v>
      </c>
      <c r="F64" s="181"/>
      <c r="G64" s="181"/>
      <c r="H64" s="181">
        <f>'将来負担比率（分子）の構造'!K$43</f>
        <v>89195</v>
      </c>
      <c r="I64" s="181"/>
      <c r="J64" s="181"/>
      <c r="K64" s="181">
        <f>'将来負担比率（分子）の構造'!L$43</f>
        <v>88390</v>
      </c>
      <c r="L64" s="181"/>
      <c r="M64" s="181"/>
      <c r="N64" s="181">
        <f>'将来負担比率（分子）の構造'!M$43</f>
        <v>84006</v>
      </c>
      <c r="O64" s="181"/>
      <c r="P64" s="181"/>
    </row>
    <row r="65" spans="1:16" x14ac:dyDescent="0.15">
      <c r="A65" s="181" t="s">
        <v>32</v>
      </c>
      <c r="B65" s="181">
        <f>'将来負担比率（分子）の構造'!I$42</f>
        <v>0</v>
      </c>
      <c r="C65" s="181"/>
      <c r="D65" s="181"/>
      <c r="E65" s="181">
        <f>'将来負担比率（分子）の構造'!J$42</f>
        <v>0</v>
      </c>
      <c r="F65" s="181"/>
      <c r="G65" s="181"/>
      <c r="H65" s="181">
        <f>'将来負担比率（分子）の構造'!K$42</f>
        <v>0</v>
      </c>
      <c r="I65" s="181"/>
      <c r="J65" s="181"/>
      <c r="K65" s="181">
        <f>'将来負担比率（分子）の構造'!L$42</f>
        <v>0</v>
      </c>
      <c r="L65" s="181"/>
      <c r="M65" s="181"/>
      <c r="N65" s="181">
        <f>'将来負担比率（分子）の構造'!M$42</f>
        <v>0</v>
      </c>
      <c r="O65" s="181"/>
      <c r="P65" s="181"/>
    </row>
    <row r="66" spans="1:16" x14ac:dyDescent="0.15">
      <c r="A66" s="181" t="s">
        <v>31</v>
      </c>
      <c r="B66" s="181">
        <f>'将来負担比率（分子）の構造'!I$41</f>
        <v>174443</v>
      </c>
      <c r="C66" s="181"/>
      <c r="D66" s="181"/>
      <c r="E66" s="181">
        <f>'将来負担比率（分子）の構造'!J$41</f>
        <v>175420</v>
      </c>
      <c r="F66" s="181"/>
      <c r="G66" s="181"/>
      <c r="H66" s="181">
        <f>'将来負担比率（分子）の構造'!K$41</f>
        <v>178015</v>
      </c>
      <c r="I66" s="181"/>
      <c r="J66" s="181"/>
      <c r="K66" s="181">
        <f>'将来負担比率（分子）の構造'!L$41</f>
        <v>183384</v>
      </c>
      <c r="L66" s="181"/>
      <c r="M66" s="181"/>
      <c r="N66" s="181">
        <f>'将来負担比率（分子）の構造'!M$41</f>
        <v>186744</v>
      </c>
      <c r="O66" s="181"/>
      <c r="P66" s="181"/>
    </row>
    <row r="67" spans="1:16" x14ac:dyDescent="0.15">
      <c r="A67" s="181" t="s">
        <v>75</v>
      </c>
      <c r="B67" s="181" t="e">
        <f>NA()</f>
        <v>#N/A</v>
      </c>
      <c r="C67" s="181">
        <f>IF(ISNUMBER('将来負担比率（分子）の構造'!I$53), IF('将来負担比率（分子）の構造'!I$53 &lt; 0, 0, '将来負担比率（分子）の構造'!I$53), NA())</f>
        <v>73117</v>
      </c>
      <c r="D67" s="181" t="e">
        <f>NA()</f>
        <v>#N/A</v>
      </c>
      <c r="E67" s="181" t="e">
        <f>NA()</f>
        <v>#N/A</v>
      </c>
      <c r="F67" s="181">
        <f>IF(ISNUMBER('将来負担比率（分子）の構造'!J$53), IF('将来負担比率（分子）の構造'!J$53 &lt; 0, 0, '将来負担比率（分子）の構造'!J$53), NA())</f>
        <v>79562</v>
      </c>
      <c r="G67" s="181" t="e">
        <f>NA()</f>
        <v>#N/A</v>
      </c>
      <c r="H67" s="181" t="e">
        <f>NA()</f>
        <v>#N/A</v>
      </c>
      <c r="I67" s="181">
        <f>IF(ISNUMBER('将来負担比率（分子）の構造'!K$53), IF('将来負担比率（分子）の構造'!K$53 &lt; 0, 0, '将来負担比率（分子）の構造'!K$53), NA())</f>
        <v>80481</v>
      </c>
      <c r="J67" s="181" t="e">
        <f>NA()</f>
        <v>#N/A</v>
      </c>
      <c r="K67" s="181" t="e">
        <f>NA()</f>
        <v>#N/A</v>
      </c>
      <c r="L67" s="181">
        <f>IF(ISNUMBER('将来負担比率（分子）の構造'!L$53), IF('将来負担比率（分子）の構造'!L$53 &lt; 0, 0, '将来負担比率（分子）の構造'!L$53), NA())</f>
        <v>88279</v>
      </c>
      <c r="M67" s="181" t="e">
        <f>NA()</f>
        <v>#N/A</v>
      </c>
      <c r="N67" s="181" t="e">
        <f>NA()</f>
        <v>#N/A</v>
      </c>
      <c r="O67" s="181">
        <f>IF(ISNUMBER('将来負担比率（分子）の構造'!M$53), IF('将来負担比率（分子）の構造'!M$53 &lt; 0, 0, '将来負担比率（分子）の構造'!M$53), NA())</f>
        <v>83881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7307</v>
      </c>
      <c r="C72" s="185">
        <f>基金残高に係る経年分析!G55</f>
        <v>4725</v>
      </c>
      <c r="D72" s="185">
        <f>基金残高に係る経年分析!H55</f>
        <v>5343</v>
      </c>
    </row>
    <row r="73" spans="1:16" x14ac:dyDescent="0.15">
      <c r="A73" s="184" t="s">
        <v>78</v>
      </c>
      <c r="B73" s="185">
        <f>基金残高に係る経年分析!F56</f>
        <v>1589</v>
      </c>
      <c r="C73" s="185">
        <f>基金残高に係る経年分析!G56</f>
        <v>1589</v>
      </c>
      <c r="D73" s="185">
        <f>基金残高に係る経年分析!H56</f>
        <v>1590</v>
      </c>
    </row>
    <row r="74" spans="1:16" x14ac:dyDescent="0.15">
      <c r="A74" s="184" t="s">
        <v>79</v>
      </c>
      <c r="B74" s="185">
        <f>基金残高に係る経年分析!F57</f>
        <v>1433</v>
      </c>
      <c r="C74" s="185">
        <f>基金残高に係る経年分析!G57</f>
        <v>1320</v>
      </c>
      <c r="D74" s="185">
        <f>基金残高に係る経年分析!H57</f>
        <v>1763</v>
      </c>
    </row>
  </sheetData>
  <sheetProtection algorithmName="SHA-512" hashValue="iENQT4+d/sKI4JRElAe3PcazteIAiZVHYlGme07Z6lSNbfiT+Ke26PSrRTFCobr8KS/HmKVjy78rSQA9JqGVaQ==" saltValue="CF1wKx9Twlu/s2CbddoKxA=="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59202309</v>
      </c>
      <c r="S5" s="698"/>
      <c r="T5" s="698"/>
      <c r="U5" s="698"/>
      <c r="V5" s="698"/>
      <c r="W5" s="698"/>
      <c r="X5" s="698"/>
      <c r="Y5" s="741"/>
      <c r="Z5" s="759">
        <v>30.7</v>
      </c>
      <c r="AA5" s="759"/>
      <c r="AB5" s="759"/>
      <c r="AC5" s="759"/>
      <c r="AD5" s="760">
        <v>55042658</v>
      </c>
      <c r="AE5" s="760"/>
      <c r="AF5" s="760"/>
      <c r="AG5" s="760"/>
      <c r="AH5" s="760"/>
      <c r="AI5" s="760"/>
      <c r="AJ5" s="760"/>
      <c r="AK5" s="760"/>
      <c r="AL5" s="742">
        <v>72.599999999999994</v>
      </c>
      <c r="AM5" s="713"/>
      <c r="AN5" s="713"/>
      <c r="AO5" s="743"/>
      <c r="AP5" s="708" t="s">
        <v>227</v>
      </c>
      <c r="AQ5" s="709"/>
      <c r="AR5" s="709"/>
      <c r="AS5" s="709"/>
      <c r="AT5" s="709"/>
      <c r="AU5" s="709"/>
      <c r="AV5" s="709"/>
      <c r="AW5" s="709"/>
      <c r="AX5" s="709"/>
      <c r="AY5" s="709"/>
      <c r="AZ5" s="709"/>
      <c r="BA5" s="709"/>
      <c r="BB5" s="709"/>
      <c r="BC5" s="709"/>
      <c r="BD5" s="709"/>
      <c r="BE5" s="709"/>
      <c r="BF5" s="710"/>
      <c r="BG5" s="642">
        <v>52781336</v>
      </c>
      <c r="BH5" s="643"/>
      <c r="BI5" s="643"/>
      <c r="BJ5" s="643"/>
      <c r="BK5" s="643"/>
      <c r="BL5" s="643"/>
      <c r="BM5" s="643"/>
      <c r="BN5" s="644"/>
      <c r="BO5" s="675">
        <v>89.2</v>
      </c>
      <c r="BP5" s="675"/>
      <c r="BQ5" s="675"/>
      <c r="BR5" s="675"/>
      <c r="BS5" s="676">
        <v>684201</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819882</v>
      </c>
      <c r="S6" s="643"/>
      <c r="T6" s="643"/>
      <c r="U6" s="643"/>
      <c r="V6" s="643"/>
      <c r="W6" s="643"/>
      <c r="X6" s="643"/>
      <c r="Y6" s="644"/>
      <c r="Z6" s="675">
        <v>0.4</v>
      </c>
      <c r="AA6" s="675"/>
      <c r="AB6" s="675"/>
      <c r="AC6" s="675"/>
      <c r="AD6" s="676">
        <v>819882</v>
      </c>
      <c r="AE6" s="676"/>
      <c r="AF6" s="676"/>
      <c r="AG6" s="676"/>
      <c r="AH6" s="676"/>
      <c r="AI6" s="676"/>
      <c r="AJ6" s="676"/>
      <c r="AK6" s="676"/>
      <c r="AL6" s="645">
        <v>1.1000000000000001</v>
      </c>
      <c r="AM6" s="646"/>
      <c r="AN6" s="646"/>
      <c r="AO6" s="677"/>
      <c r="AP6" s="639" t="s">
        <v>232</v>
      </c>
      <c r="AQ6" s="640"/>
      <c r="AR6" s="640"/>
      <c r="AS6" s="640"/>
      <c r="AT6" s="640"/>
      <c r="AU6" s="640"/>
      <c r="AV6" s="640"/>
      <c r="AW6" s="640"/>
      <c r="AX6" s="640"/>
      <c r="AY6" s="640"/>
      <c r="AZ6" s="640"/>
      <c r="BA6" s="640"/>
      <c r="BB6" s="640"/>
      <c r="BC6" s="640"/>
      <c r="BD6" s="640"/>
      <c r="BE6" s="640"/>
      <c r="BF6" s="641"/>
      <c r="BG6" s="642">
        <v>52781336</v>
      </c>
      <c r="BH6" s="643"/>
      <c r="BI6" s="643"/>
      <c r="BJ6" s="643"/>
      <c r="BK6" s="643"/>
      <c r="BL6" s="643"/>
      <c r="BM6" s="643"/>
      <c r="BN6" s="644"/>
      <c r="BO6" s="675">
        <v>89.2</v>
      </c>
      <c r="BP6" s="675"/>
      <c r="BQ6" s="675"/>
      <c r="BR6" s="675"/>
      <c r="BS6" s="676">
        <v>684201</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838018</v>
      </c>
      <c r="CS6" s="643"/>
      <c r="CT6" s="643"/>
      <c r="CU6" s="643"/>
      <c r="CV6" s="643"/>
      <c r="CW6" s="643"/>
      <c r="CX6" s="643"/>
      <c r="CY6" s="644"/>
      <c r="CZ6" s="742">
        <v>0.4</v>
      </c>
      <c r="DA6" s="713"/>
      <c r="DB6" s="713"/>
      <c r="DC6" s="745"/>
      <c r="DD6" s="648" t="s">
        <v>128</v>
      </c>
      <c r="DE6" s="643"/>
      <c r="DF6" s="643"/>
      <c r="DG6" s="643"/>
      <c r="DH6" s="643"/>
      <c r="DI6" s="643"/>
      <c r="DJ6" s="643"/>
      <c r="DK6" s="643"/>
      <c r="DL6" s="643"/>
      <c r="DM6" s="643"/>
      <c r="DN6" s="643"/>
      <c r="DO6" s="643"/>
      <c r="DP6" s="644"/>
      <c r="DQ6" s="648">
        <v>837916</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69449</v>
      </c>
      <c r="S7" s="643"/>
      <c r="T7" s="643"/>
      <c r="U7" s="643"/>
      <c r="V7" s="643"/>
      <c r="W7" s="643"/>
      <c r="X7" s="643"/>
      <c r="Y7" s="644"/>
      <c r="Z7" s="675">
        <v>0</v>
      </c>
      <c r="AA7" s="675"/>
      <c r="AB7" s="675"/>
      <c r="AC7" s="675"/>
      <c r="AD7" s="676">
        <v>69449</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23417207</v>
      </c>
      <c r="BH7" s="643"/>
      <c r="BI7" s="643"/>
      <c r="BJ7" s="643"/>
      <c r="BK7" s="643"/>
      <c r="BL7" s="643"/>
      <c r="BM7" s="643"/>
      <c r="BN7" s="644"/>
      <c r="BO7" s="675">
        <v>39.6</v>
      </c>
      <c r="BP7" s="675"/>
      <c r="BQ7" s="675"/>
      <c r="BR7" s="675"/>
      <c r="BS7" s="676">
        <v>684201</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49689199</v>
      </c>
      <c r="CS7" s="643"/>
      <c r="CT7" s="643"/>
      <c r="CU7" s="643"/>
      <c r="CV7" s="643"/>
      <c r="CW7" s="643"/>
      <c r="CX7" s="643"/>
      <c r="CY7" s="644"/>
      <c r="CZ7" s="675">
        <v>26</v>
      </c>
      <c r="DA7" s="675"/>
      <c r="DB7" s="675"/>
      <c r="DC7" s="675"/>
      <c r="DD7" s="648">
        <v>1757143</v>
      </c>
      <c r="DE7" s="643"/>
      <c r="DF7" s="643"/>
      <c r="DG7" s="643"/>
      <c r="DH7" s="643"/>
      <c r="DI7" s="643"/>
      <c r="DJ7" s="643"/>
      <c r="DK7" s="643"/>
      <c r="DL7" s="643"/>
      <c r="DM7" s="643"/>
      <c r="DN7" s="643"/>
      <c r="DO7" s="643"/>
      <c r="DP7" s="644"/>
      <c r="DQ7" s="648">
        <v>9258249</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270907</v>
      </c>
      <c r="S8" s="643"/>
      <c r="T8" s="643"/>
      <c r="U8" s="643"/>
      <c r="V8" s="643"/>
      <c r="W8" s="643"/>
      <c r="X8" s="643"/>
      <c r="Y8" s="644"/>
      <c r="Z8" s="675">
        <v>0.1</v>
      </c>
      <c r="AA8" s="675"/>
      <c r="AB8" s="675"/>
      <c r="AC8" s="675"/>
      <c r="AD8" s="676">
        <v>270907</v>
      </c>
      <c r="AE8" s="676"/>
      <c r="AF8" s="676"/>
      <c r="AG8" s="676"/>
      <c r="AH8" s="676"/>
      <c r="AI8" s="676"/>
      <c r="AJ8" s="676"/>
      <c r="AK8" s="676"/>
      <c r="AL8" s="645">
        <v>0.4</v>
      </c>
      <c r="AM8" s="646"/>
      <c r="AN8" s="646"/>
      <c r="AO8" s="677"/>
      <c r="AP8" s="639" t="s">
        <v>238</v>
      </c>
      <c r="AQ8" s="640"/>
      <c r="AR8" s="640"/>
      <c r="AS8" s="640"/>
      <c r="AT8" s="640"/>
      <c r="AU8" s="640"/>
      <c r="AV8" s="640"/>
      <c r="AW8" s="640"/>
      <c r="AX8" s="640"/>
      <c r="AY8" s="640"/>
      <c r="AZ8" s="640"/>
      <c r="BA8" s="640"/>
      <c r="BB8" s="640"/>
      <c r="BC8" s="640"/>
      <c r="BD8" s="640"/>
      <c r="BE8" s="640"/>
      <c r="BF8" s="641"/>
      <c r="BG8" s="642">
        <v>593093</v>
      </c>
      <c r="BH8" s="643"/>
      <c r="BI8" s="643"/>
      <c r="BJ8" s="643"/>
      <c r="BK8" s="643"/>
      <c r="BL8" s="643"/>
      <c r="BM8" s="643"/>
      <c r="BN8" s="644"/>
      <c r="BO8" s="675">
        <v>1</v>
      </c>
      <c r="BP8" s="675"/>
      <c r="BQ8" s="675"/>
      <c r="BR8" s="675"/>
      <c r="BS8" s="648" t="s">
        <v>128</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67753134</v>
      </c>
      <c r="CS8" s="643"/>
      <c r="CT8" s="643"/>
      <c r="CU8" s="643"/>
      <c r="CV8" s="643"/>
      <c r="CW8" s="643"/>
      <c r="CX8" s="643"/>
      <c r="CY8" s="644"/>
      <c r="CZ8" s="675">
        <v>35.5</v>
      </c>
      <c r="DA8" s="675"/>
      <c r="DB8" s="675"/>
      <c r="DC8" s="675"/>
      <c r="DD8" s="648">
        <v>574405</v>
      </c>
      <c r="DE8" s="643"/>
      <c r="DF8" s="643"/>
      <c r="DG8" s="643"/>
      <c r="DH8" s="643"/>
      <c r="DI8" s="643"/>
      <c r="DJ8" s="643"/>
      <c r="DK8" s="643"/>
      <c r="DL8" s="643"/>
      <c r="DM8" s="643"/>
      <c r="DN8" s="643"/>
      <c r="DO8" s="643"/>
      <c r="DP8" s="644"/>
      <c r="DQ8" s="648">
        <v>29503071</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307361</v>
      </c>
      <c r="S9" s="643"/>
      <c r="T9" s="643"/>
      <c r="U9" s="643"/>
      <c r="V9" s="643"/>
      <c r="W9" s="643"/>
      <c r="X9" s="643"/>
      <c r="Y9" s="644"/>
      <c r="Z9" s="675">
        <v>0.2</v>
      </c>
      <c r="AA9" s="675"/>
      <c r="AB9" s="675"/>
      <c r="AC9" s="675"/>
      <c r="AD9" s="676">
        <v>307361</v>
      </c>
      <c r="AE9" s="676"/>
      <c r="AF9" s="676"/>
      <c r="AG9" s="676"/>
      <c r="AH9" s="676"/>
      <c r="AI9" s="676"/>
      <c r="AJ9" s="676"/>
      <c r="AK9" s="676"/>
      <c r="AL9" s="645">
        <v>0.4</v>
      </c>
      <c r="AM9" s="646"/>
      <c r="AN9" s="646"/>
      <c r="AO9" s="677"/>
      <c r="AP9" s="639" t="s">
        <v>241</v>
      </c>
      <c r="AQ9" s="640"/>
      <c r="AR9" s="640"/>
      <c r="AS9" s="640"/>
      <c r="AT9" s="640"/>
      <c r="AU9" s="640"/>
      <c r="AV9" s="640"/>
      <c r="AW9" s="640"/>
      <c r="AX9" s="640"/>
      <c r="AY9" s="640"/>
      <c r="AZ9" s="640"/>
      <c r="BA9" s="640"/>
      <c r="BB9" s="640"/>
      <c r="BC9" s="640"/>
      <c r="BD9" s="640"/>
      <c r="BE9" s="640"/>
      <c r="BF9" s="641"/>
      <c r="BG9" s="642">
        <v>18520682</v>
      </c>
      <c r="BH9" s="643"/>
      <c r="BI9" s="643"/>
      <c r="BJ9" s="643"/>
      <c r="BK9" s="643"/>
      <c r="BL9" s="643"/>
      <c r="BM9" s="643"/>
      <c r="BN9" s="644"/>
      <c r="BO9" s="675">
        <v>31.3</v>
      </c>
      <c r="BP9" s="675"/>
      <c r="BQ9" s="675"/>
      <c r="BR9" s="675"/>
      <c r="BS9" s="648" t="s">
        <v>128</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8984334</v>
      </c>
      <c r="CS9" s="643"/>
      <c r="CT9" s="643"/>
      <c r="CU9" s="643"/>
      <c r="CV9" s="643"/>
      <c r="CW9" s="643"/>
      <c r="CX9" s="643"/>
      <c r="CY9" s="644"/>
      <c r="CZ9" s="675">
        <v>4.7</v>
      </c>
      <c r="DA9" s="675"/>
      <c r="DB9" s="675"/>
      <c r="DC9" s="675"/>
      <c r="DD9" s="648">
        <v>338017</v>
      </c>
      <c r="DE9" s="643"/>
      <c r="DF9" s="643"/>
      <c r="DG9" s="643"/>
      <c r="DH9" s="643"/>
      <c r="DI9" s="643"/>
      <c r="DJ9" s="643"/>
      <c r="DK9" s="643"/>
      <c r="DL9" s="643"/>
      <c r="DM9" s="643"/>
      <c r="DN9" s="643"/>
      <c r="DO9" s="643"/>
      <c r="DP9" s="644"/>
      <c r="DQ9" s="648">
        <v>7279652</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244</v>
      </c>
      <c r="S10" s="643"/>
      <c r="T10" s="643"/>
      <c r="U10" s="643"/>
      <c r="V10" s="643"/>
      <c r="W10" s="643"/>
      <c r="X10" s="643"/>
      <c r="Y10" s="644"/>
      <c r="Z10" s="675" t="s">
        <v>244</v>
      </c>
      <c r="AA10" s="675"/>
      <c r="AB10" s="675"/>
      <c r="AC10" s="675"/>
      <c r="AD10" s="676" t="s">
        <v>128</v>
      </c>
      <c r="AE10" s="676"/>
      <c r="AF10" s="676"/>
      <c r="AG10" s="676"/>
      <c r="AH10" s="676"/>
      <c r="AI10" s="676"/>
      <c r="AJ10" s="676"/>
      <c r="AK10" s="676"/>
      <c r="AL10" s="645" t="s">
        <v>244</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1078165</v>
      </c>
      <c r="BH10" s="643"/>
      <c r="BI10" s="643"/>
      <c r="BJ10" s="643"/>
      <c r="BK10" s="643"/>
      <c r="BL10" s="643"/>
      <c r="BM10" s="643"/>
      <c r="BN10" s="644"/>
      <c r="BO10" s="675">
        <v>1.8</v>
      </c>
      <c r="BP10" s="675"/>
      <c r="BQ10" s="675"/>
      <c r="BR10" s="675"/>
      <c r="BS10" s="648" t="s">
        <v>179</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209639</v>
      </c>
      <c r="CS10" s="643"/>
      <c r="CT10" s="643"/>
      <c r="CU10" s="643"/>
      <c r="CV10" s="643"/>
      <c r="CW10" s="643"/>
      <c r="CX10" s="643"/>
      <c r="CY10" s="644"/>
      <c r="CZ10" s="675">
        <v>0.1</v>
      </c>
      <c r="DA10" s="675"/>
      <c r="DB10" s="675"/>
      <c r="DC10" s="675"/>
      <c r="DD10" s="648">
        <v>890</v>
      </c>
      <c r="DE10" s="643"/>
      <c r="DF10" s="643"/>
      <c r="DG10" s="643"/>
      <c r="DH10" s="643"/>
      <c r="DI10" s="643"/>
      <c r="DJ10" s="643"/>
      <c r="DK10" s="643"/>
      <c r="DL10" s="643"/>
      <c r="DM10" s="643"/>
      <c r="DN10" s="643"/>
      <c r="DO10" s="643"/>
      <c r="DP10" s="644"/>
      <c r="DQ10" s="648">
        <v>191251</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7855201</v>
      </c>
      <c r="S11" s="643"/>
      <c r="T11" s="643"/>
      <c r="U11" s="643"/>
      <c r="V11" s="643"/>
      <c r="W11" s="643"/>
      <c r="X11" s="643"/>
      <c r="Y11" s="644"/>
      <c r="Z11" s="645">
        <v>4.0999999999999996</v>
      </c>
      <c r="AA11" s="646"/>
      <c r="AB11" s="646"/>
      <c r="AC11" s="647"/>
      <c r="AD11" s="648">
        <v>7855201</v>
      </c>
      <c r="AE11" s="643"/>
      <c r="AF11" s="643"/>
      <c r="AG11" s="643"/>
      <c r="AH11" s="643"/>
      <c r="AI11" s="643"/>
      <c r="AJ11" s="643"/>
      <c r="AK11" s="644"/>
      <c r="AL11" s="645">
        <v>10.4</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3225267</v>
      </c>
      <c r="BH11" s="643"/>
      <c r="BI11" s="643"/>
      <c r="BJ11" s="643"/>
      <c r="BK11" s="643"/>
      <c r="BL11" s="643"/>
      <c r="BM11" s="643"/>
      <c r="BN11" s="644"/>
      <c r="BO11" s="675">
        <v>5.4</v>
      </c>
      <c r="BP11" s="675"/>
      <c r="BQ11" s="675"/>
      <c r="BR11" s="675"/>
      <c r="BS11" s="648">
        <v>684201</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1843059</v>
      </c>
      <c r="CS11" s="643"/>
      <c r="CT11" s="643"/>
      <c r="CU11" s="643"/>
      <c r="CV11" s="643"/>
      <c r="CW11" s="643"/>
      <c r="CX11" s="643"/>
      <c r="CY11" s="644"/>
      <c r="CZ11" s="675">
        <v>1</v>
      </c>
      <c r="DA11" s="675"/>
      <c r="DB11" s="675"/>
      <c r="DC11" s="675"/>
      <c r="DD11" s="648">
        <v>916702</v>
      </c>
      <c r="DE11" s="643"/>
      <c r="DF11" s="643"/>
      <c r="DG11" s="643"/>
      <c r="DH11" s="643"/>
      <c r="DI11" s="643"/>
      <c r="DJ11" s="643"/>
      <c r="DK11" s="643"/>
      <c r="DL11" s="643"/>
      <c r="DM11" s="643"/>
      <c r="DN11" s="643"/>
      <c r="DO11" s="643"/>
      <c r="DP11" s="644"/>
      <c r="DQ11" s="648">
        <v>804640</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v>15560</v>
      </c>
      <c r="S12" s="643"/>
      <c r="T12" s="643"/>
      <c r="U12" s="643"/>
      <c r="V12" s="643"/>
      <c r="W12" s="643"/>
      <c r="X12" s="643"/>
      <c r="Y12" s="644"/>
      <c r="Z12" s="675">
        <v>0</v>
      </c>
      <c r="AA12" s="675"/>
      <c r="AB12" s="675"/>
      <c r="AC12" s="675"/>
      <c r="AD12" s="676">
        <v>15560</v>
      </c>
      <c r="AE12" s="676"/>
      <c r="AF12" s="676"/>
      <c r="AG12" s="676"/>
      <c r="AH12" s="676"/>
      <c r="AI12" s="676"/>
      <c r="AJ12" s="676"/>
      <c r="AK12" s="676"/>
      <c r="AL12" s="645">
        <v>0</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25712012</v>
      </c>
      <c r="BH12" s="643"/>
      <c r="BI12" s="643"/>
      <c r="BJ12" s="643"/>
      <c r="BK12" s="643"/>
      <c r="BL12" s="643"/>
      <c r="BM12" s="643"/>
      <c r="BN12" s="644"/>
      <c r="BO12" s="675">
        <v>43.4</v>
      </c>
      <c r="BP12" s="675"/>
      <c r="BQ12" s="675"/>
      <c r="BR12" s="675"/>
      <c r="BS12" s="648" t="s">
        <v>179</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3873695</v>
      </c>
      <c r="CS12" s="643"/>
      <c r="CT12" s="643"/>
      <c r="CU12" s="643"/>
      <c r="CV12" s="643"/>
      <c r="CW12" s="643"/>
      <c r="CX12" s="643"/>
      <c r="CY12" s="644"/>
      <c r="CZ12" s="675">
        <v>2</v>
      </c>
      <c r="DA12" s="675"/>
      <c r="DB12" s="675"/>
      <c r="DC12" s="675"/>
      <c r="DD12" s="648">
        <v>435196</v>
      </c>
      <c r="DE12" s="643"/>
      <c r="DF12" s="643"/>
      <c r="DG12" s="643"/>
      <c r="DH12" s="643"/>
      <c r="DI12" s="643"/>
      <c r="DJ12" s="643"/>
      <c r="DK12" s="643"/>
      <c r="DL12" s="643"/>
      <c r="DM12" s="643"/>
      <c r="DN12" s="643"/>
      <c r="DO12" s="643"/>
      <c r="DP12" s="644"/>
      <c r="DQ12" s="648">
        <v>2650203</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244</v>
      </c>
      <c r="AA13" s="675"/>
      <c r="AB13" s="675"/>
      <c r="AC13" s="675"/>
      <c r="AD13" s="676" t="s">
        <v>179</v>
      </c>
      <c r="AE13" s="676"/>
      <c r="AF13" s="676"/>
      <c r="AG13" s="676"/>
      <c r="AH13" s="676"/>
      <c r="AI13" s="676"/>
      <c r="AJ13" s="676"/>
      <c r="AK13" s="676"/>
      <c r="AL13" s="645" t="s">
        <v>179</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25512557</v>
      </c>
      <c r="BH13" s="643"/>
      <c r="BI13" s="643"/>
      <c r="BJ13" s="643"/>
      <c r="BK13" s="643"/>
      <c r="BL13" s="643"/>
      <c r="BM13" s="643"/>
      <c r="BN13" s="644"/>
      <c r="BO13" s="675">
        <v>43.1</v>
      </c>
      <c r="BP13" s="675"/>
      <c r="BQ13" s="675"/>
      <c r="BR13" s="675"/>
      <c r="BS13" s="648" t="s">
        <v>244</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20100215</v>
      </c>
      <c r="CS13" s="643"/>
      <c r="CT13" s="643"/>
      <c r="CU13" s="643"/>
      <c r="CV13" s="643"/>
      <c r="CW13" s="643"/>
      <c r="CX13" s="643"/>
      <c r="CY13" s="644"/>
      <c r="CZ13" s="675">
        <v>10.5</v>
      </c>
      <c r="DA13" s="675"/>
      <c r="DB13" s="675"/>
      <c r="DC13" s="675"/>
      <c r="DD13" s="648">
        <v>7938569</v>
      </c>
      <c r="DE13" s="643"/>
      <c r="DF13" s="643"/>
      <c r="DG13" s="643"/>
      <c r="DH13" s="643"/>
      <c r="DI13" s="643"/>
      <c r="DJ13" s="643"/>
      <c r="DK13" s="643"/>
      <c r="DL13" s="643"/>
      <c r="DM13" s="643"/>
      <c r="DN13" s="643"/>
      <c r="DO13" s="643"/>
      <c r="DP13" s="644"/>
      <c r="DQ13" s="648">
        <v>10980930</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179</v>
      </c>
      <c r="S14" s="643"/>
      <c r="T14" s="643"/>
      <c r="U14" s="643"/>
      <c r="V14" s="643"/>
      <c r="W14" s="643"/>
      <c r="X14" s="643"/>
      <c r="Y14" s="644"/>
      <c r="Z14" s="675" t="s">
        <v>244</v>
      </c>
      <c r="AA14" s="675"/>
      <c r="AB14" s="675"/>
      <c r="AC14" s="675"/>
      <c r="AD14" s="676" t="s">
        <v>179</v>
      </c>
      <c r="AE14" s="676"/>
      <c r="AF14" s="676"/>
      <c r="AG14" s="676"/>
      <c r="AH14" s="676"/>
      <c r="AI14" s="676"/>
      <c r="AJ14" s="676"/>
      <c r="AK14" s="676"/>
      <c r="AL14" s="645" t="s">
        <v>179</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1122893</v>
      </c>
      <c r="BH14" s="643"/>
      <c r="BI14" s="643"/>
      <c r="BJ14" s="643"/>
      <c r="BK14" s="643"/>
      <c r="BL14" s="643"/>
      <c r="BM14" s="643"/>
      <c r="BN14" s="644"/>
      <c r="BO14" s="675">
        <v>1.9</v>
      </c>
      <c r="BP14" s="675"/>
      <c r="BQ14" s="675"/>
      <c r="BR14" s="675"/>
      <c r="BS14" s="648" t="s">
        <v>244</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5086199</v>
      </c>
      <c r="CS14" s="643"/>
      <c r="CT14" s="643"/>
      <c r="CU14" s="643"/>
      <c r="CV14" s="643"/>
      <c r="CW14" s="643"/>
      <c r="CX14" s="643"/>
      <c r="CY14" s="644"/>
      <c r="CZ14" s="675">
        <v>2.7</v>
      </c>
      <c r="DA14" s="675"/>
      <c r="DB14" s="675"/>
      <c r="DC14" s="675"/>
      <c r="DD14" s="648">
        <v>968765</v>
      </c>
      <c r="DE14" s="643"/>
      <c r="DF14" s="643"/>
      <c r="DG14" s="643"/>
      <c r="DH14" s="643"/>
      <c r="DI14" s="643"/>
      <c r="DJ14" s="643"/>
      <c r="DK14" s="643"/>
      <c r="DL14" s="643"/>
      <c r="DM14" s="643"/>
      <c r="DN14" s="643"/>
      <c r="DO14" s="643"/>
      <c r="DP14" s="644"/>
      <c r="DQ14" s="648">
        <v>4025198</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244</v>
      </c>
      <c r="S15" s="643"/>
      <c r="T15" s="643"/>
      <c r="U15" s="643"/>
      <c r="V15" s="643"/>
      <c r="W15" s="643"/>
      <c r="X15" s="643"/>
      <c r="Y15" s="644"/>
      <c r="Z15" s="675" t="s">
        <v>179</v>
      </c>
      <c r="AA15" s="675"/>
      <c r="AB15" s="675"/>
      <c r="AC15" s="675"/>
      <c r="AD15" s="676" t="s">
        <v>244</v>
      </c>
      <c r="AE15" s="676"/>
      <c r="AF15" s="676"/>
      <c r="AG15" s="676"/>
      <c r="AH15" s="676"/>
      <c r="AI15" s="676"/>
      <c r="AJ15" s="676"/>
      <c r="AK15" s="676"/>
      <c r="AL15" s="645" t="s">
        <v>179</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2529224</v>
      </c>
      <c r="BH15" s="643"/>
      <c r="BI15" s="643"/>
      <c r="BJ15" s="643"/>
      <c r="BK15" s="643"/>
      <c r="BL15" s="643"/>
      <c r="BM15" s="643"/>
      <c r="BN15" s="644"/>
      <c r="BO15" s="675">
        <v>4.3</v>
      </c>
      <c r="BP15" s="675"/>
      <c r="BQ15" s="675"/>
      <c r="BR15" s="675"/>
      <c r="BS15" s="648" t="s">
        <v>179</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16972442</v>
      </c>
      <c r="CS15" s="643"/>
      <c r="CT15" s="643"/>
      <c r="CU15" s="643"/>
      <c r="CV15" s="643"/>
      <c r="CW15" s="643"/>
      <c r="CX15" s="643"/>
      <c r="CY15" s="644"/>
      <c r="CZ15" s="675">
        <v>8.9</v>
      </c>
      <c r="DA15" s="675"/>
      <c r="DB15" s="675"/>
      <c r="DC15" s="675"/>
      <c r="DD15" s="648">
        <v>5235706</v>
      </c>
      <c r="DE15" s="643"/>
      <c r="DF15" s="643"/>
      <c r="DG15" s="643"/>
      <c r="DH15" s="643"/>
      <c r="DI15" s="643"/>
      <c r="DJ15" s="643"/>
      <c r="DK15" s="643"/>
      <c r="DL15" s="643"/>
      <c r="DM15" s="643"/>
      <c r="DN15" s="643"/>
      <c r="DO15" s="643"/>
      <c r="DP15" s="644"/>
      <c r="DQ15" s="648">
        <v>9107847</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60071</v>
      </c>
      <c r="S16" s="643"/>
      <c r="T16" s="643"/>
      <c r="U16" s="643"/>
      <c r="V16" s="643"/>
      <c r="W16" s="643"/>
      <c r="X16" s="643"/>
      <c r="Y16" s="644"/>
      <c r="Z16" s="675">
        <v>0</v>
      </c>
      <c r="AA16" s="675"/>
      <c r="AB16" s="675"/>
      <c r="AC16" s="675"/>
      <c r="AD16" s="676">
        <v>60071</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244</v>
      </c>
      <c r="BH16" s="643"/>
      <c r="BI16" s="643"/>
      <c r="BJ16" s="643"/>
      <c r="BK16" s="643"/>
      <c r="BL16" s="643"/>
      <c r="BM16" s="643"/>
      <c r="BN16" s="644"/>
      <c r="BO16" s="675" t="s">
        <v>244</v>
      </c>
      <c r="BP16" s="675"/>
      <c r="BQ16" s="675"/>
      <c r="BR16" s="675"/>
      <c r="BS16" s="648" t="s">
        <v>244</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98775</v>
      </c>
      <c r="CS16" s="643"/>
      <c r="CT16" s="643"/>
      <c r="CU16" s="643"/>
      <c r="CV16" s="643"/>
      <c r="CW16" s="643"/>
      <c r="CX16" s="643"/>
      <c r="CY16" s="644"/>
      <c r="CZ16" s="675">
        <v>0.1</v>
      </c>
      <c r="DA16" s="675"/>
      <c r="DB16" s="675"/>
      <c r="DC16" s="675"/>
      <c r="DD16" s="648" t="s">
        <v>179</v>
      </c>
      <c r="DE16" s="643"/>
      <c r="DF16" s="643"/>
      <c r="DG16" s="643"/>
      <c r="DH16" s="643"/>
      <c r="DI16" s="643"/>
      <c r="DJ16" s="643"/>
      <c r="DK16" s="643"/>
      <c r="DL16" s="643"/>
      <c r="DM16" s="643"/>
      <c r="DN16" s="643"/>
      <c r="DO16" s="643"/>
      <c r="DP16" s="644"/>
      <c r="DQ16" s="648">
        <v>189</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532767</v>
      </c>
      <c r="S17" s="643"/>
      <c r="T17" s="643"/>
      <c r="U17" s="643"/>
      <c r="V17" s="643"/>
      <c r="W17" s="643"/>
      <c r="X17" s="643"/>
      <c r="Y17" s="644"/>
      <c r="Z17" s="675">
        <v>0.3</v>
      </c>
      <c r="AA17" s="675"/>
      <c r="AB17" s="675"/>
      <c r="AC17" s="675"/>
      <c r="AD17" s="676">
        <v>532767</v>
      </c>
      <c r="AE17" s="676"/>
      <c r="AF17" s="676"/>
      <c r="AG17" s="676"/>
      <c r="AH17" s="676"/>
      <c r="AI17" s="676"/>
      <c r="AJ17" s="676"/>
      <c r="AK17" s="676"/>
      <c r="AL17" s="645">
        <v>0.7</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244</v>
      </c>
      <c r="BH17" s="643"/>
      <c r="BI17" s="643"/>
      <c r="BJ17" s="643"/>
      <c r="BK17" s="643"/>
      <c r="BL17" s="643"/>
      <c r="BM17" s="643"/>
      <c r="BN17" s="644"/>
      <c r="BO17" s="675" t="s">
        <v>244</v>
      </c>
      <c r="BP17" s="675"/>
      <c r="BQ17" s="675"/>
      <c r="BR17" s="675"/>
      <c r="BS17" s="648" t="s">
        <v>267</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15489753</v>
      </c>
      <c r="CS17" s="643"/>
      <c r="CT17" s="643"/>
      <c r="CU17" s="643"/>
      <c r="CV17" s="643"/>
      <c r="CW17" s="643"/>
      <c r="CX17" s="643"/>
      <c r="CY17" s="644"/>
      <c r="CZ17" s="675">
        <v>8.1</v>
      </c>
      <c r="DA17" s="675"/>
      <c r="DB17" s="675"/>
      <c r="DC17" s="675"/>
      <c r="DD17" s="648" t="s">
        <v>179</v>
      </c>
      <c r="DE17" s="643"/>
      <c r="DF17" s="643"/>
      <c r="DG17" s="643"/>
      <c r="DH17" s="643"/>
      <c r="DI17" s="643"/>
      <c r="DJ17" s="643"/>
      <c r="DK17" s="643"/>
      <c r="DL17" s="643"/>
      <c r="DM17" s="643"/>
      <c r="DN17" s="643"/>
      <c r="DO17" s="643"/>
      <c r="DP17" s="644"/>
      <c r="DQ17" s="648">
        <v>15446544</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386251</v>
      </c>
      <c r="S18" s="643"/>
      <c r="T18" s="643"/>
      <c r="U18" s="643"/>
      <c r="V18" s="643"/>
      <c r="W18" s="643"/>
      <c r="X18" s="643"/>
      <c r="Y18" s="644"/>
      <c r="Z18" s="675">
        <v>0.2</v>
      </c>
      <c r="AA18" s="675"/>
      <c r="AB18" s="675"/>
      <c r="AC18" s="675"/>
      <c r="AD18" s="676">
        <v>386251</v>
      </c>
      <c r="AE18" s="676"/>
      <c r="AF18" s="676"/>
      <c r="AG18" s="676"/>
      <c r="AH18" s="676"/>
      <c r="AI18" s="676"/>
      <c r="AJ18" s="676"/>
      <c r="AK18" s="676"/>
      <c r="AL18" s="645">
        <v>0.5</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179</v>
      </c>
      <c r="BH18" s="643"/>
      <c r="BI18" s="643"/>
      <c r="BJ18" s="643"/>
      <c r="BK18" s="643"/>
      <c r="BL18" s="643"/>
      <c r="BM18" s="643"/>
      <c r="BN18" s="644"/>
      <c r="BO18" s="675" t="s">
        <v>128</v>
      </c>
      <c r="BP18" s="675"/>
      <c r="BQ18" s="675"/>
      <c r="BR18" s="675"/>
      <c r="BS18" s="648" t="s">
        <v>179</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179</v>
      </c>
      <c r="DA18" s="675"/>
      <c r="DB18" s="675"/>
      <c r="DC18" s="675"/>
      <c r="DD18" s="648" t="s">
        <v>179</v>
      </c>
      <c r="DE18" s="643"/>
      <c r="DF18" s="643"/>
      <c r="DG18" s="643"/>
      <c r="DH18" s="643"/>
      <c r="DI18" s="643"/>
      <c r="DJ18" s="643"/>
      <c r="DK18" s="643"/>
      <c r="DL18" s="643"/>
      <c r="DM18" s="643"/>
      <c r="DN18" s="643"/>
      <c r="DO18" s="643"/>
      <c r="DP18" s="644"/>
      <c r="DQ18" s="648" t="s">
        <v>179</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333417</v>
      </c>
      <c r="S19" s="643"/>
      <c r="T19" s="643"/>
      <c r="U19" s="643"/>
      <c r="V19" s="643"/>
      <c r="W19" s="643"/>
      <c r="X19" s="643"/>
      <c r="Y19" s="644"/>
      <c r="Z19" s="675">
        <v>0.2</v>
      </c>
      <c r="AA19" s="675"/>
      <c r="AB19" s="675"/>
      <c r="AC19" s="675"/>
      <c r="AD19" s="676">
        <v>333417</v>
      </c>
      <c r="AE19" s="676"/>
      <c r="AF19" s="676"/>
      <c r="AG19" s="676"/>
      <c r="AH19" s="676"/>
      <c r="AI19" s="676"/>
      <c r="AJ19" s="676"/>
      <c r="AK19" s="676"/>
      <c r="AL19" s="645">
        <v>0.4</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6420973</v>
      </c>
      <c r="BH19" s="643"/>
      <c r="BI19" s="643"/>
      <c r="BJ19" s="643"/>
      <c r="BK19" s="643"/>
      <c r="BL19" s="643"/>
      <c r="BM19" s="643"/>
      <c r="BN19" s="644"/>
      <c r="BO19" s="675">
        <v>10.8</v>
      </c>
      <c r="BP19" s="675"/>
      <c r="BQ19" s="675"/>
      <c r="BR19" s="675"/>
      <c r="BS19" s="648" t="s">
        <v>128</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244</v>
      </c>
      <c r="CS19" s="643"/>
      <c r="CT19" s="643"/>
      <c r="CU19" s="643"/>
      <c r="CV19" s="643"/>
      <c r="CW19" s="643"/>
      <c r="CX19" s="643"/>
      <c r="CY19" s="644"/>
      <c r="CZ19" s="675" t="s">
        <v>179</v>
      </c>
      <c r="DA19" s="675"/>
      <c r="DB19" s="675"/>
      <c r="DC19" s="675"/>
      <c r="DD19" s="648" t="s">
        <v>128</v>
      </c>
      <c r="DE19" s="643"/>
      <c r="DF19" s="643"/>
      <c r="DG19" s="643"/>
      <c r="DH19" s="643"/>
      <c r="DI19" s="643"/>
      <c r="DJ19" s="643"/>
      <c r="DK19" s="643"/>
      <c r="DL19" s="643"/>
      <c r="DM19" s="643"/>
      <c r="DN19" s="643"/>
      <c r="DO19" s="643"/>
      <c r="DP19" s="644"/>
      <c r="DQ19" s="648" t="s">
        <v>244</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26588</v>
      </c>
      <c r="S20" s="643"/>
      <c r="T20" s="643"/>
      <c r="U20" s="643"/>
      <c r="V20" s="643"/>
      <c r="W20" s="643"/>
      <c r="X20" s="643"/>
      <c r="Y20" s="644"/>
      <c r="Z20" s="675">
        <v>0</v>
      </c>
      <c r="AA20" s="675"/>
      <c r="AB20" s="675"/>
      <c r="AC20" s="675"/>
      <c r="AD20" s="676">
        <v>26588</v>
      </c>
      <c r="AE20" s="676"/>
      <c r="AF20" s="676"/>
      <c r="AG20" s="676"/>
      <c r="AH20" s="676"/>
      <c r="AI20" s="676"/>
      <c r="AJ20" s="676"/>
      <c r="AK20" s="676"/>
      <c r="AL20" s="645">
        <v>0</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6420973</v>
      </c>
      <c r="BH20" s="643"/>
      <c r="BI20" s="643"/>
      <c r="BJ20" s="643"/>
      <c r="BK20" s="643"/>
      <c r="BL20" s="643"/>
      <c r="BM20" s="643"/>
      <c r="BN20" s="644"/>
      <c r="BO20" s="675">
        <v>10.8</v>
      </c>
      <c r="BP20" s="675"/>
      <c r="BQ20" s="675"/>
      <c r="BR20" s="675"/>
      <c r="BS20" s="648" t="s">
        <v>244</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190938462</v>
      </c>
      <c r="CS20" s="643"/>
      <c r="CT20" s="643"/>
      <c r="CU20" s="643"/>
      <c r="CV20" s="643"/>
      <c r="CW20" s="643"/>
      <c r="CX20" s="643"/>
      <c r="CY20" s="644"/>
      <c r="CZ20" s="675">
        <v>100</v>
      </c>
      <c r="DA20" s="675"/>
      <c r="DB20" s="675"/>
      <c r="DC20" s="675"/>
      <c r="DD20" s="648">
        <v>18165393</v>
      </c>
      <c r="DE20" s="643"/>
      <c r="DF20" s="643"/>
      <c r="DG20" s="643"/>
      <c r="DH20" s="643"/>
      <c r="DI20" s="643"/>
      <c r="DJ20" s="643"/>
      <c r="DK20" s="643"/>
      <c r="DL20" s="643"/>
      <c r="DM20" s="643"/>
      <c r="DN20" s="643"/>
      <c r="DO20" s="643"/>
      <c r="DP20" s="644"/>
      <c r="DQ20" s="648">
        <v>90085690</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26246</v>
      </c>
      <c r="S21" s="643"/>
      <c r="T21" s="643"/>
      <c r="U21" s="643"/>
      <c r="V21" s="643"/>
      <c r="W21" s="643"/>
      <c r="X21" s="643"/>
      <c r="Y21" s="644"/>
      <c r="Z21" s="675">
        <v>0</v>
      </c>
      <c r="AA21" s="675"/>
      <c r="AB21" s="675"/>
      <c r="AC21" s="675"/>
      <c r="AD21" s="676">
        <v>26246</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13488</v>
      </c>
      <c r="BH21" s="643"/>
      <c r="BI21" s="643"/>
      <c r="BJ21" s="643"/>
      <c r="BK21" s="643"/>
      <c r="BL21" s="643"/>
      <c r="BM21" s="643"/>
      <c r="BN21" s="644"/>
      <c r="BO21" s="675">
        <v>0</v>
      </c>
      <c r="BP21" s="675"/>
      <c r="BQ21" s="675"/>
      <c r="BR21" s="675"/>
      <c r="BS21" s="648" t="s">
        <v>179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10746025</v>
      </c>
      <c r="S22" s="643"/>
      <c r="T22" s="643"/>
      <c r="U22" s="643"/>
      <c r="V22" s="643"/>
      <c r="W22" s="643"/>
      <c r="X22" s="643"/>
      <c r="Y22" s="644"/>
      <c r="Z22" s="675">
        <v>5.6</v>
      </c>
      <c r="AA22" s="675"/>
      <c r="AB22" s="675"/>
      <c r="AC22" s="675"/>
      <c r="AD22" s="676">
        <v>10054242</v>
      </c>
      <c r="AE22" s="676"/>
      <c r="AF22" s="676"/>
      <c r="AG22" s="676"/>
      <c r="AH22" s="676"/>
      <c r="AI22" s="676"/>
      <c r="AJ22" s="676"/>
      <c r="AK22" s="676"/>
      <c r="AL22" s="645">
        <v>13.3</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v>2247834</v>
      </c>
      <c r="BH22" s="643"/>
      <c r="BI22" s="643"/>
      <c r="BJ22" s="643"/>
      <c r="BK22" s="643"/>
      <c r="BL22" s="643"/>
      <c r="BM22" s="643"/>
      <c r="BN22" s="644"/>
      <c r="BO22" s="675">
        <v>3.8</v>
      </c>
      <c r="BP22" s="675"/>
      <c r="BQ22" s="675"/>
      <c r="BR22" s="675"/>
      <c r="BS22" s="648" t="s">
        <v>179</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10054242</v>
      </c>
      <c r="S23" s="643"/>
      <c r="T23" s="643"/>
      <c r="U23" s="643"/>
      <c r="V23" s="643"/>
      <c r="W23" s="643"/>
      <c r="X23" s="643"/>
      <c r="Y23" s="644"/>
      <c r="Z23" s="675">
        <v>5.2</v>
      </c>
      <c r="AA23" s="675"/>
      <c r="AB23" s="675"/>
      <c r="AC23" s="675"/>
      <c r="AD23" s="676">
        <v>10054242</v>
      </c>
      <c r="AE23" s="676"/>
      <c r="AF23" s="676"/>
      <c r="AG23" s="676"/>
      <c r="AH23" s="676"/>
      <c r="AI23" s="676"/>
      <c r="AJ23" s="676"/>
      <c r="AK23" s="676"/>
      <c r="AL23" s="645">
        <v>13.3</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v>4159651</v>
      </c>
      <c r="BH23" s="643"/>
      <c r="BI23" s="643"/>
      <c r="BJ23" s="643"/>
      <c r="BK23" s="643"/>
      <c r="BL23" s="643"/>
      <c r="BM23" s="643"/>
      <c r="BN23" s="644"/>
      <c r="BO23" s="675">
        <v>7</v>
      </c>
      <c r="BP23" s="675"/>
      <c r="BQ23" s="675"/>
      <c r="BR23" s="675"/>
      <c r="BS23" s="648" t="s">
        <v>179</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691783</v>
      </c>
      <c r="S24" s="643"/>
      <c r="T24" s="643"/>
      <c r="U24" s="643"/>
      <c r="V24" s="643"/>
      <c r="W24" s="643"/>
      <c r="X24" s="643"/>
      <c r="Y24" s="644"/>
      <c r="Z24" s="675">
        <v>0.4</v>
      </c>
      <c r="AA24" s="675"/>
      <c r="AB24" s="675"/>
      <c r="AC24" s="675"/>
      <c r="AD24" s="676" t="s">
        <v>128</v>
      </c>
      <c r="AE24" s="676"/>
      <c r="AF24" s="676"/>
      <c r="AG24" s="676"/>
      <c r="AH24" s="676"/>
      <c r="AI24" s="676"/>
      <c r="AJ24" s="676"/>
      <c r="AK24" s="676"/>
      <c r="AL24" s="645" t="s">
        <v>244</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179</v>
      </c>
      <c r="BH24" s="643"/>
      <c r="BI24" s="643"/>
      <c r="BJ24" s="643"/>
      <c r="BK24" s="643"/>
      <c r="BL24" s="643"/>
      <c r="BM24" s="643"/>
      <c r="BN24" s="644"/>
      <c r="BO24" s="675" t="s">
        <v>244</v>
      </c>
      <c r="BP24" s="675"/>
      <c r="BQ24" s="675"/>
      <c r="BR24" s="675"/>
      <c r="BS24" s="648" t="s">
        <v>267</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88193977</v>
      </c>
      <c r="CS24" s="698"/>
      <c r="CT24" s="698"/>
      <c r="CU24" s="698"/>
      <c r="CV24" s="698"/>
      <c r="CW24" s="698"/>
      <c r="CX24" s="698"/>
      <c r="CY24" s="741"/>
      <c r="CZ24" s="742">
        <v>46.2</v>
      </c>
      <c r="DA24" s="713"/>
      <c r="DB24" s="713"/>
      <c r="DC24" s="745"/>
      <c r="DD24" s="740">
        <v>51310755</v>
      </c>
      <c r="DE24" s="698"/>
      <c r="DF24" s="698"/>
      <c r="DG24" s="698"/>
      <c r="DH24" s="698"/>
      <c r="DI24" s="698"/>
      <c r="DJ24" s="698"/>
      <c r="DK24" s="741"/>
      <c r="DL24" s="740">
        <v>50090894</v>
      </c>
      <c r="DM24" s="698"/>
      <c r="DN24" s="698"/>
      <c r="DO24" s="698"/>
      <c r="DP24" s="698"/>
      <c r="DQ24" s="698"/>
      <c r="DR24" s="698"/>
      <c r="DS24" s="698"/>
      <c r="DT24" s="698"/>
      <c r="DU24" s="698"/>
      <c r="DV24" s="741"/>
      <c r="DW24" s="742">
        <v>60.9</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244</v>
      </c>
      <c r="S25" s="643"/>
      <c r="T25" s="643"/>
      <c r="U25" s="643"/>
      <c r="V25" s="643"/>
      <c r="W25" s="643"/>
      <c r="X25" s="643"/>
      <c r="Y25" s="644"/>
      <c r="Z25" s="675" t="s">
        <v>179</v>
      </c>
      <c r="AA25" s="675"/>
      <c r="AB25" s="675"/>
      <c r="AC25" s="675"/>
      <c r="AD25" s="676" t="s">
        <v>244</v>
      </c>
      <c r="AE25" s="676"/>
      <c r="AF25" s="676"/>
      <c r="AG25" s="676"/>
      <c r="AH25" s="676"/>
      <c r="AI25" s="676"/>
      <c r="AJ25" s="676"/>
      <c r="AK25" s="676"/>
      <c r="AL25" s="645" t="s">
        <v>244</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244</v>
      </c>
      <c r="BH25" s="643"/>
      <c r="BI25" s="643"/>
      <c r="BJ25" s="643"/>
      <c r="BK25" s="643"/>
      <c r="BL25" s="643"/>
      <c r="BM25" s="643"/>
      <c r="BN25" s="644"/>
      <c r="BO25" s="675" t="s">
        <v>128</v>
      </c>
      <c r="BP25" s="675"/>
      <c r="BQ25" s="675"/>
      <c r="BR25" s="675"/>
      <c r="BS25" s="648" t="s">
        <v>179</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24772658</v>
      </c>
      <c r="CS25" s="661"/>
      <c r="CT25" s="661"/>
      <c r="CU25" s="661"/>
      <c r="CV25" s="661"/>
      <c r="CW25" s="661"/>
      <c r="CX25" s="661"/>
      <c r="CY25" s="662"/>
      <c r="CZ25" s="645">
        <v>13</v>
      </c>
      <c r="DA25" s="663"/>
      <c r="DB25" s="663"/>
      <c r="DC25" s="664"/>
      <c r="DD25" s="648">
        <v>22612809</v>
      </c>
      <c r="DE25" s="661"/>
      <c r="DF25" s="661"/>
      <c r="DG25" s="661"/>
      <c r="DH25" s="661"/>
      <c r="DI25" s="661"/>
      <c r="DJ25" s="661"/>
      <c r="DK25" s="662"/>
      <c r="DL25" s="648">
        <v>22002019</v>
      </c>
      <c r="DM25" s="661"/>
      <c r="DN25" s="661"/>
      <c r="DO25" s="661"/>
      <c r="DP25" s="661"/>
      <c r="DQ25" s="661"/>
      <c r="DR25" s="661"/>
      <c r="DS25" s="661"/>
      <c r="DT25" s="661"/>
      <c r="DU25" s="661"/>
      <c r="DV25" s="662"/>
      <c r="DW25" s="645">
        <v>26.7</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80265783</v>
      </c>
      <c r="S26" s="643"/>
      <c r="T26" s="643"/>
      <c r="U26" s="643"/>
      <c r="V26" s="643"/>
      <c r="W26" s="643"/>
      <c r="X26" s="643"/>
      <c r="Y26" s="644"/>
      <c r="Z26" s="675">
        <v>41.6</v>
      </c>
      <c r="AA26" s="675"/>
      <c r="AB26" s="675"/>
      <c r="AC26" s="675"/>
      <c r="AD26" s="676">
        <v>75414349</v>
      </c>
      <c r="AE26" s="676"/>
      <c r="AF26" s="676"/>
      <c r="AG26" s="676"/>
      <c r="AH26" s="676"/>
      <c r="AI26" s="676"/>
      <c r="AJ26" s="676"/>
      <c r="AK26" s="676"/>
      <c r="AL26" s="645">
        <v>99.4</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244</v>
      </c>
      <c r="BH26" s="643"/>
      <c r="BI26" s="643"/>
      <c r="BJ26" s="643"/>
      <c r="BK26" s="643"/>
      <c r="BL26" s="643"/>
      <c r="BM26" s="643"/>
      <c r="BN26" s="644"/>
      <c r="BO26" s="675" t="s">
        <v>179</v>
      </c>
      <c r="BP26" s="675"/>
      <c r="BQ26" s="675"/>
      <c r="BR26" s="675"/>
      <c r="BS26" s="648" t="s">
        <v>244</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16456350</v>
      </c>
      <c r="CS26" s="643"/>
      <c r="CT26" s="643"/>
      <c r="CU26" s="643"/>
      <c r="CV26" s="643"/>
      <c r="CW26" s="643"/>
      <c r="CX26" s="643"/>
      <c r="CY26" s="644"/>
      <c r="CZ26" s="645">
        <v>8.6</v>
      </c>
      <c r="DA26" s="663"/>
      <c r="DB26" s="663"/>
      <c r="DC26" s="664"/>
      <c r="DD26" s="648">
        <v>14949870</v>
      </c>
      <c r="DE26" s="643"/>
      <c r="DF26" s="643"/>
      <c r="DG26" s="643"/>
      <c r="DH26" s="643"/>
      <c r="DI26" s="643"/>
      <c r="DJ26" s="643"/>
      <c r="DK26" s="644"/>
      <c r="DL26" s="648" t="s">
        <v>244</v>
      </c>
      <c r="DM26" s="643"/>
      <c r="DN26" s="643"/>
      <c r="DO26" s="643"/>
      <c r="DP26" s="643"/>
      <c r="DQ26" s="643"/>
      <c r="DR26" s="643"/>
      <c r="DS26" s="643"/>
      <c r="DT26" s="643"/>
      <c r="DU26" s="643"/>
      <c r="DV26" s="644"/>
      <c r="DW26" s="645" t="s">
        <v>179</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48908</v>
      </c>
      <c r="S27" s="643"/>
      <c r="T27" s="643"/>
      <c r="U27" s="643"/>
      <c r="V27" s="643"/>
      <c r="W27" s="643"/>
      <c r="X27" s="643"/>
      <c r="Y27" s="644"/>
      <c r="Z27" s="675">
        <v>0</v>
      </c>
      <c r="AA27" s="675"/>
      <c r="AB27" s="675"/>
      <c r="AC27" s="675"/>
      <c r="AD27" s="676">
        <v>48908</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59202309</v>
      </c>
      <c r="BH27" s="643"/>
      <c r="BI27" s="643"/>
      <c r="BJ27" s="643"/>
      <c r="BK27" s="643"/>
      <c r="BL27" s="643"/>
      <c r="BM27" s="643"/>
      <c r="BN27" s="644"/>
      <c r="BO27" s="675">
        <v>100</v>
      </c>
      <c r="BP27" s="675"/>
      <c r="BQ27" s="675"/>
      <c r="BR27" s="675"/>
      <c r="BS27" s="648">
        <v>684201</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47931566</v>
      </c>
      <c r="CS27" s="661"/>
      <c r="CT27" s="661"/>
      <c r="CU27" s="661"/>
      <c r="CV27" s="661"/>
      <c r="CW27" s="661"/>
      <c r="CX27" s="661"/>
      <c r="CY27" s="662"/>
      <c r="CZ27" s="645">
        <v>25.1</v>
      </c>
      <c r="DA27" s="663"/>
      <c r="DB27" s="663"/>
      <c r="DC27" s="664"/>
      <c r="DD27" s="648">
        <v>13251402</v>
      </c>
      <c r="DE27" s="661"/>
      <c r="DF27" s="661"/>
      <c r="DG27" s="661"/>
      <c r="DH27" s="661"/>
      <c r="DI27" s="661"/>
      <c r="DJ27" s="661"/>
      <c r="DK27" s="662"/>
      <c r="DL27" s="648">
        <v>12686446</v>
      </c>
      <c r="DM27" s="661"/>
      <c r="DN27" s="661"/>
      <c r="DO27" s="661"/>
      <c r="DP27" s="661"/>
      <c r="DQ27" s="661"/>
      <c r="DR27" s="661"/>
      <c r="DS27" s="661"/>
      <c r="DT27" s="661"/>
      <c r="DU27" s="661"/>
      <c r="DV27" s="662"/>
      <c r="DW27" s="645">
        <v>15.4</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365266</v>
      </c>
      <c r="S28" s="643"/>
      <c r="T28" s="643"/>
      <c r="U28" s="643"/>
      <c r="V28" s="643"/>
      <c r="W28" s="643"/>
      <c r="X28" s="643"/>
      <c r="Y28" s="644"/>
      <c r="Z28" s="675">
        <v>0.2</v>
      </c>
      <c r="AA28" s="675"/>
      <c r="AB28" s="675"/>
      <c r="AC28" s="675"/>
      <c r="AD28" s="676" t="s">
        <v>244</v>
      </c>
      <c r="AE28" s="676"/>
      <c r="AF28" s="676"/>
      <c r="AG28" s="676"/>
      <c r="AH28" s="676"/>
      <c r="AI28" s="676"/>
      <c r="AJ28" s="676"/>
      <c r="AK28" s="676"/>
      <c r="AL28" s="645" t="s">
        <v>179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15489753</v>
      </c>
      <c r="CS28" s="643"/>
      <c r="CT28" s="643"/>
      <c r="CU28" s="643"/>
      <c r="CV28" s="643"/>
      <c r="CW28" s="643"/>
      <c r="CX28" s="643"/>
      <c r="CY28" s="644"/>
      <c r="CZ28" s="645">
        <v>8.1</v>
      </c>
      <c r="DA28" s="663"/>
      <c r="DB28" s="663"/>
      <c r="DC28" s="664"/>
      <c r="DD28" s="648">
        <v>15446544</v>
      </c>
      <c r="DE28" s="643"/>
      <c r="DF28" s="643"/>
      <c r="DG28" s="643"/>
      <c r="DH28" s="643"/>
      <c r="DI28" s="643"/>
      <c r="DJ28" s="643"/>
      <c r="DK28" s="644"/>
      <c r="DL28" s="648">
        <v>15402429</v>
      </c>
      <c r="DM28" s="643"/>
      <c r="DN28" s="643"/>
      <c r="DO28" s="643"/>
      <c r="DP28" s="643"/>
      <c r="DQ28" s="643"/>
      <c r="DR28" s="643"/>
      <c r="DS28" s="643"/>
      <c r="DT28" s="643"/>
      <c r="DU28" s="643"/>
      <c r="DV28" s="644"/>
      <c r="DW28" s="645">
        <v>18.7</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1662855</v>
      </c>
      <c r="S29" s="643"/>
      <c r="T29" s="643"/>
      <c r="U29" s="643"/>
      <c r="V29" s="643"/>
      <c r="W29" s="643"/>
      <c r="X29" s="643"/>
      <c r="Y29" s="644"/>
      <c r="Z29" s="675">
        <v>0.9</v>
      </c>
      <c r="AA29" s="675"/>
      <c r="AB29" s="675"/>
      <c r="AC29" s="675"/>
      <c r="AD29" s="676">
        <v>187585</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306</v>
      </c>
      <c r="CG29" s="682"/>
      <c r="CH29" s="682"/>
      <c r="CI29" s="682"/>
      <c r="CJ29" s="682"/>
      <c r="CK29" s="682"/>
      <c r="CL29" s="682"/>
      <c r="CM29" s="682"/>
      <c r="CN29" s="682"/>
      <c r="CO29" s="682"/>
      <c r="CP29" s="682"/>
      <c r="CQ29" s="683"/>
      <c r="CR29" s="642">
        <v>15488502</v>
      </c>
      <c r="CS29" s="661"/>
      <c r="CT29" s="661"/>
      <c r="CU29" s="661"/>
      <c r="CV29" s="661"/>
      <c r="CW29" s="661"/>
      <c r="CX29" s="661"/>
      <c r="CY29" s="662"/>
      <c r="CZ29" s="645">
        <v>8.1</v>
      </c>
      <c r="DA29" s="663"/>
      <c r="DB29" s="663"/>
      <c r="DC29" s="664"/>
      <c r="DD29" s="648">
        <v>15445293</v>
      </c>
      <c r="DE29" s="661"/>
      <c r="DF29" s="661"/>
      <c r="DG29" s="661"/>
      <c r="DH29" s="661"/>
      <c r="DI29" s="661"/>
      <c r="DJ29" s="661"/>
      <c r="DK29" s="662"/>
      <c r="DL29" s="648">
        <v>15401178</v>
      </c>
      <c r="DM29" s="661"/>
      <c r="DN29" s="661"/>
      <c r="DO29" s="661"/>
      <c r="DP29" s="661"/>
      <c r="DQ29" s="661"/>
      <c r="DR29" s="661"/>
      <c r="DS29" s="661"/>
      <c r="DT29" s="661"/>
      <c r="DU29" s="661"/>
      <c r="DV29" s="662"/>
      <c r="DW29" s="645">
        <v>18.7</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699827</v>
      </c>
      <c r="S30" s="643"/>
      <c r="T30" s="643"/>
      <c r="U30" s="643"/>
      <c r="V30" s="643"/>
      <c r="W30" s="643"/>
      <c r="X30" s="643"/>
      <c r="Y30" s="644"/>
      <c r="Z30" s="675">
        <v>0.4</v>
      </c>
      <c r="AA30" s="675"/>
      <c r="AB30" s="675"/>
      <c r="AC30" s="675"/>
      <c r="AD30" s="676" t="s">
        <v>244</v>
      </c>
      <c r="AE30" s="676"/>
      <c r="AF30" s="676"/>
      <c r="AG30" s="676"/>
      <c r="AH30" s="676"/>
      <c r="AI30" s="676"/>
      <c r="AJ30" s="676"/>
      <c r="AK30" s="676"/>
      <c r="AL30" s="645" t="s">
        <v>179</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14491748</v>
      </c>
      <c r="CS30" s="643"/>
      <c r="CT30" s="643"/>
      <c r="CU30" s="643"/>
      <c r="CV30" s="643"/>
      <c r="CW30" s="643"/>
      <c r="CX30" s="643"/>
      <c r="CY30" s="644"/>
      <c r="CZ30" s="645">
        <v>7.6</v>
      </c>
      <c r="DA30" s="663"/>
      <c r="DB30" s="663"/>
      <c r="DC30" s="664"/>
      <c r="DD30" s="648">
        <v>14448539</v>
      </c>
      <c r="DE30" s="643"/>
      <c r="DF30" s="643"/>
      <c r="DG30" s="643"/>
      <c r="DH30" s="643"/>
      <c r="DI30" s="643"/>
      <c r="DJ30" s="643"/>
      <c r="DK30" s="644"/>
      <c r="DL30" s="648">
        <v>14404479</v>
      </c>
      <c r="DM30" s="643"/>
      <c r="DN30" s="643"/>
      <c r="DO30" s="643"/>
      <c r="DP30" s="643"/>
      <c r="DQ30" s="643"/>
      <c r="DR30" s="643"/>
      <c r="DS30" s="643"/>
      <c r="DT30" s="643"/>
      <c r="DU30" s="643"/>
      <c r="DV30" s="644"/>
      <c r="DW30" s="645">
        <v>17.5</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76229868</v>
      </c>
      <c r="S31" s="643"/>
      <c r="T31" s="643"/>
      <c r="U31" s="643"/>
      <c r="V31" s="643"/>
      <c r="W31" s="643"/>
      <c r="X31" s="643"/>
      <c r="Y31" s="644"/>
      <c r="Z31" s="675">
        <v>39.5</v>
      </c>
      <c r="AA31" s="675"/>
      <c r="AB31" s="675"/>
      <c r="AC31" s="675"/>
      <c r="AD31" s="676" t="s">
        <v>244</v>
      </c>
      <c r="AE31" s="676"/>
      <c r="AF31" s="676"/>
      <c r="AG31" s="676"/>
      <c r="AH31" s="676"/>
      <c r="AI31" s="676"/>
      <c r="AJ31" s="676"/>
      <c r="AK31" s="676"/>
      <c r="AL31" s="645" t="s">
        <v>179</v>
      </c>
      <c r="AM31" s="646"/>
      <c r="AN31" s="646"/>
      <c r="AO31" s="677"/>
      <c r="AP31" s="718" t="s">
        <v>312</v>
      </c>
      <c r="AQ31" s="719"/>
      <c r="AR31" s="719"/>
      <c r="AS31" s="719"/>
      <c r="AT31" s="724" t="s">
        <v>313</v>
      </c>
      <c r="AU31" s="231"/>
      <c r="AV31" s="231"/>
      <c r="AW31" s="231"/>
      <c r="AX31" s="708" t="s">
        <v>187</v>
      </c>
      <c r="AY31" s="709"/>
      <c r="AZ31" s="709"/>
      <c r="BA31" s="709"/>
      <c r="BB31" s="709"/>
      <c r="BC31" s="709"/>
      <c r="BD31" s="709"/>
      <c r="BE31" s="709"/>
      <c r="BF31" s="710"/>
      <c r="BG31" s="711">
        <v>98.6</v>
      </c>
      <c r="BH31" s="712"/>
      <c r="BI31" s="712"/>
      <c r="BJ31" s="712"/>
      <c r="BK31" s="712"/>
      <c r="BL31" s="712"/>
      <c r="BM31" s="713">
        <v>97.2</v>
      </c>
      <c r="BN31" s="712"/>
      <c r="BO31" s="712"/>
      <c r="BP31" s="712"/>
      <c r="BQ31" s="714"/>
      <c r="BR31" s="711">
        <v>99.3</v>
      </c>
      <c r="BS31" s="712"/>
      <c r="BT31" s="712"/>
      <c r="BU31" s="712"/>
      <c r="BV31" s="712"/>
      <c r="BW31" s="712"/>
      <c r="BX31" s="713">
        <v>97.8</v>
      </c>
      <c r="BY31" s="712"/>
      <c r="BZ31" s="712"/>
      <c r="CA31" s="712"/>
      <c r="CB31" s="714"/>
      <c r="CD31" s="729"/>
      <c r="CE31" s="730"/>
      <c r="CF31" s="681" t="s">
        <v>314</v>
      </c>
      <c r="CG31" s="682"/>
      <c r="CH31" s="682"/>
      <c r="CI31" s="682"/>
      <c r="CJ31" s="682"/>
      <c r="CK31" s="682"/>
      <c r="CL31" s="682"/>
      <c r="CM31" s="682"/>
      <c r="CN31" s="682"/>
      <c r="CO31" s="682"/>
      <c r="CP31" s="682"/>
      <c r="CQ31" s="683"/>
      <c r="CR31" s="642">
        <v>996754</v>
      </c>
      <c r="CS31" s="661"/>
      <c r="CT31" s="661"/>
      <c r="CU31" s="661"/>
      <c r="CV31" s="661"/>
      <c r="CW31" s="661"/>
      <c r="CX31" s="661"/>
      <c r="CY31" s="662"/>
      <c r="CZ31" s="645">
        <v>0.5</v>
      </c>
      <c r="DA31" s="663"/>
      <c r="DB31" s="663"/>
      <c r="DC31" s="664"/>
      <c r="DD31" s="648">
        <v>996754</v>
      </c>
      <c r="DE31" s="661"/>
      <c r="DF31" s="661"/>
      <c r="DG31" s="661"/>
      <c r="DH31" s="661"/>
      <c r="DI31" s="661"/>
      <c r="DJ31" s="661"/>
      <c r="DK31" s="662"/>
      <c r="DL31" s="648">
        <v>996699</v>
      </c>
      <c r="DM31" s="661"/>
      <c r="DN31" s="661"/>
      <c r="DO31" s="661"/>
      <c r="DP31" s="661"/>
      <c r="DQ31" s="661"/>
      <c r="DR31" s="661"/>
      <c r="DS31" s="661"/>
      <c r="DT31" s="661"/>
      <c r="DU31" s="661"/>
      <c r="DV31" s="662"/>
      <c r="DW31" s="645">
        <v>1.2</v>
      </c>
      <c r="DX31" s="663"/>
      <c r="DY31" s="663"/>
      <c r="DZ31" s="663"/>
      <c r="EA31" s="663"/>
      <c r="EB31" s="663"/>
      <c r="EC31" s="684"/>
    </row>
    <row r="32" spans="2:133" ht="11.25" customHeight="1" x14ac:dyDescent="0.15">
      <c r="B32" s="733" t="s">
        <v>315</v>
      </c>
      <c r="C32" s="734"/>
      <c r="D32" s="734"/>
      <c r="E32" s="734"/>
      <c r="F32" s="734"/>
      <c r="G32" s="734"/>
      <c r="H32" s="734"/>
      <c r="I32" s="734"/>
      <c r="J32" s="734"/>
      <c r="K32" s="734"/>
      <c r="L32" s="734"/>
      <c r="M32" s="734"/>
      <c r="N32" s="734"/>
      <c r="O32" s="734"/>
      <c r="P32" s="734"/>
      <c r="Q32" s="735"/>
      <c r="R32" s="642" t="s">
        <v>179</v>
      </c>
      <c r="S32" s="643"/>
      <c r="T32" s="643"/>
      <c r="U32" s="643"/>
      <c r="V32" s="643"/>
      <c r="W32" s="643"/>
      <c r="X32" s="643"/>
      <c r="Y32" s="644"/>
      <c r="Z32" s="675" t="s">
        <v>244</v>
      </c>
      <c r="AA32" s="675"/>
      <c r="AB32" s="675"/>
      <c r="AC32" s="675"/>
      <c r="AD32" s="676" t="s">
        <v>128</v>
      </c>
      <c r="AE32" s="676"/>
      <c r="AF32" s="676"/>
      <c r="AG32" s="676"/>
      <c r="AH32" s="676"/>
      <c r="AI32" s="676"/>
      <c r="AJ32" s="676"/>
      <c r="AK32" s="676"/>
      <c r="AL32" s="645" t="s">
        <v>179</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99.1</v>
      </c>
      <c r="BH32" s="661"/>
      <c r="BI32" s="661"/>
      <c r="BJ32" s="661"/>
      <c r="BK32" s="661"/>
      <c r="BL32" s="661"/>
      <c r="BM32" s="646">
        <v>97.7</v>
      </c>
      <c r="BN32" s="707"/>
      <c r="BO32" s="707"/>
      <c r="BP32" s="707"/>
      <c r="BQ32" s="688"/>
      <c r="BR32" s="715">
        <v>99.3</v>
      </c>
      <c r="BS32" s="661"/>
      <c r="BT32" s="661"/>
      <c r="BU32" s="661"/>
      <c r="BV32" s="661"/>
      <c r="BW32" s="661"/>
      <c r="BX32" s="646">
        <v>97.8</v>
      </c>
      <c r="BY32" s="707"/>
      <c r="BZ32" s="707"/>
      <c r="CA32" s="707"/>
      <c r="CB32" s="688"/>
      <c r="CD32" s="731"/>
      <c r="CE32" s="732"/>
      <c r="CF32" s="681" t="s">
        <v>318</v>
      </c>
      <c r="CG32" s="682"/>
      <c r="CH32" s="682"/>
      <c r="CI32" s="682"/>
      <c r="CJ32" s="682"/>
      <c r="CK32" s="682"/>
      <c r="CL32" s="682"/>
      <c r="CM32" s="682"/>
      <c r="CN32" s="682"/>
      <c r="CO32" s="682"/>
      <c r="CP32" s="682"/>
      <c r="CQ32" s="683"/>
      <c r="CR32" s="642">
        <v>1251</v>
      </c>
      <c r="CS32" s="643"/>
      <c r="CT32" s="643"/>
      <c r="CU32" s="643"/>
      <c r="CV32" s="643"/>
      <c r="CW32" s="643"/>
      <c r="CX32" s="643"/>
      <c r="CY32" s="644"/>
      <c r="CZ32" s="645">
        <v>0</v>
      </c>
      <c r="DA32" s="663"/>
      <c r="DB32" s="663"/>
      <c r="DC32" s="664"/>
      <c r="DD32" s="648">
        <v>1251</v>
      </c>
      <c r="DE32" s="643"/>
      <c r="DF32" s="643"/>
      <c r="DG32" s="643"/>
      <c r="DH32" s="643"/>
      <c r="DI32" s="643"/>
      <c r="DJ32" s="643"/>
      <c r="DK32" s="644"/>
      <c r="DL32" s="648">
        <v>1251</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10768077</v>
      </c>
      <c r="S33" s="643"/>
      <c r="T33" s="643"/>
      <c r="U33" s="643"/>
      <c r="V33" s="643"/>
      <c r="W33" s="643"/>
      <c r="X33" s="643"/>
      <c r="Y33" s="644"/>
      <c r="Z33" s="675">
        <v>5.6</v>
      </c>
      <c r="AA33" s="675"/>
      <c r="AB33" s="675"/>
      <c r="AC33" s="675"/>
      <c r="AD33" s="676" t="s">
        <v>179</v>
      </c>
      <c r="AE33" s="676"/>
      <c r="AF33" s="676"/>
      <c r="AG33" s="676"/>
      <c r="AH33" s="676"/>
      <c r="AI33" s="676"/>
      <c r="AJ33" s="676"/>
      <c r="AK33" s="676"/>
      <c r="AL33" s="645" t="s">
        <v>244</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98</v>
      </c>
      <c r="BH33" s="627"/>
      <c r="BI33" s="627"/>
      <c r="BJ33" s="627"/>
      <c r="BK33" s="627"/>
      <c r="BL33" s="627"/>
      <c r="BM33" s="669">
        <v>96.5</v>
      </c>
      <c r="BN33" s="627"/>
      <c r="BO33" s="627"/>
      <c r="BP33" s="627"/>
      <c r="BQ33" s="671"/>
      <c r="BR33" s="706">
        <v>99.3</v>
      </c>
      <c r="BS33" s="627"/>
      <c r="BT33" s="627"/>
      <c r="BU33" s="627"/>
      <c r="BV33" s="627"/>
      <c r="BW33" s="627"/>
      <c r="BX33" s="669">
        <v>97.5</v>
      </c>
      <c r="BY33" s="627"/>
      <c r="BZ33" s="627"/>
      <c r="CA33" s="627"/>
      <c r="CB33" s="671"/>
      <c r="CD33" s="681" t="s">
        <v>321</v>
      </c>
      <c r="CE33" s="682"/>
      <c r="CF33" s="682"/>
      <c r="CG33" s="682"/>
      <c r="CH33" s="682"/>
      <c r="CI33" s="682"/>
      <c r="CJ33" s="682"/>
      <c r="CK33" s="682"/>
      <c r="CL33" s="682"/>
      <c r="CM33" s="682"/>
      <c r="CN33" s="682"/>
      <c r="CO33" s="682"/>
      <c r="CP33" s="682"/>
      <c r="CQ33" s="683"/>
      <c r="CR33" s="642">
        <v>84480317</v>
      </c>
      <c r="CS33" s="661"/>
      <c r="CT33" s="661"/>
      <c r="CU33" s="661"/>
      <c r="CV33" s="661"/>
      <c r="CW33" s="661"/>
      <c r="CX33" s="661"/>
      <c r="CY33" s="662"/>
      <c r="CZ33" s="645">
        <v>44.2</v>
      </c>
      <c r="DA33" s="663"/>
      <c r="DB33" s="663"/>
      <c r="DC33" s="664"/>
      <c r="DD33" s="648">
        <v>38077374</v>
      </c>
      <c r="DE33" s="661"/>
      <c r="DF33" s="661"/>
      <c r="DG33" s="661"/>
      <c r="DH33" s="661"/>
      <c r="DI33" s="661"/>
      <c r="DJ33" s="661"/>
      <c r="DK33" s="662"/>
      <c r="DL33" s="648">
        <v>30579759</v>
      </c>
      <c r="DM33" s="661"/>
      <c r="DN33" s="661"/>
      <c r="DO33" s="661"/>
      <c r="DP33" s="661"/>
      <c r="DQ33" s="661"/>
      <c r="DR33" s="661"/>
      <c r="DS33" s="661"/>
      <c r="DT33" s="661"/>
      <c r="DU33" s="661"/>
      <c r="DV33" s="662"/>
      <c r="DW33" s="645">
        <v>37.200000000000003</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534307</v>
      </c>
      <c r="S34" s="643"/>
      <c r="T34" s="643"/>
      <c r="U34" s="643"/>
      <c r="V34" s="643"/>
      <c r="W34" s="643"/>
      <c r="X34" s="643"/>
      <c r="Y34" s="644"/>
      <c r="Z34" s="675">
        <v>0.3</v>
      </c>
      <c r="AA34" s="675"/>
      <c r="AB34" s="675"/>
      <c r="AC34" s="675"/>
      <c r="AD34" s="676">
        <v>145912</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15639355</v>
      </c>
      <c r="CS34" s="643"/>
      <c r="CT34" s="643"/>
      <c r="CU34" s="643"/>
      <c r="CV34" s="643"/>
      <c r="CW34" s="643"/>
      <c r="CX34" s="643"/>
      <c r="CY34" s="644"/>
      <c r="CZ34" s="645">
        <v>8.1999999999999993</v>
      </c>
      <c r="DA34" s="663"/>
      <c r="DB34" s="663"/>
      <c r="DC34" s="664"/>
      <c r="DD34" s="648">
        <v>11708976</v>
      </c>
      <c r="DE34" s="643"/>
      <c r="DF34" s="643"/>
      <c r="DG34" s="643"/>
      <c r="DH34" s="643"/>
      <c r="DI34" s="643"/>
      <c r="DJ34" s="643"/>
      <c r="DK34" s="644"/>
      <c r="DL34" s="648">
        <v>9818529</v>
      </c>
      <c r="DM34" s="643"/>
      <c r="DN34" s="643"/>
      <c r="DO34" s="643"/>
      <c r="DP34" s="643"/>
      <c r="DQ34" s="643"/>
      <c r="DR34" s="643"/>
      <c r="DS34" s="643"/>
      <c r="DT34" s="643"/>
      <c r="DU34" s="643"/>
      <c r="DV34" s="644"/>
      <c r="DW34" s="645">
        <v>11.9</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870802</v>
      </c>
      <c r="S35" s="643"/>
      <c r="T35" s="643"/>
      <c r="U35" s="643"/>
      <c r="V35" s="643"/>
      <c r="W35" s="643"/>
      <c r="X35" s="643"/>
      <c r="Y35" s="644"/>
      <c r="Z35" s="675">
        <v>0.5</v>
      </c>
      <c r="AA35" s="675"/>
      <c r="AB35" s="675"/>
      <c r="AC35" s="675"/>
      <c r="AD35" s="676" t="s">
        <v>244</v>
      </c>
      <c r="AE35" s="676"/>
      <c r="AF35" s="676"/>
      <c r="AG35" s="676"/>
      <c r="AH35" s="676"/>
      <c r="AI35" s="676"/>
      <c r="AJ35" s="676"/>
      <c r="AK35" s="676"/>
      <c r="AL35" s="645" t="s">
        <v>128</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1494026</v>
      </c>
      <c r="CS35" s="661"/>
      <c r="CT35" s="661"/>
      <c r="CU35" s="661"/>
      <c r="CV35" s="661"/>
      <c r="CW35" s="661"/>
      <c r="CX35" s="661"/>
      <c r="CY35" s="662"/>
      <c r="CZ35" s="645">
        <v>0.8</v>
      </c>
      <c r="DA35" s="663"/>
      <c r="DB35" s="663"/>
      <c r="DC35" s="664"/>
      <c r="DD35" s="648">
        <v>1336033</v>
      </c>
      <c r="DE35" s="661"/>
      <c r="DF35" s="661"/>
      <c r="DG35" s="661"/>
      <c r="DH35" s="661"/>
      <c r="DI35" s="661"/>
      <c r="DJ35" s="661"/>
      <c r="DK35" s="662"/>
      <c r="DL35" s="648">
        <v>1272946</v>
      </c>
      <c r="DM35" s="661"/>
      <c r="DN35" s="661"/>
      <c r="DO35" s="661"/>
      <c r="DP35" s="661"/>
      <c r="DQ35" s="661"/>
      <c r="DR35" s="661"/>
      <c r="DS35" s="661"/>
      <c r="DT35" s="661"/>
      <c r="DU35" s="661"/>
      <c r="DV35" s="662"/>
      <c r="DW35" s="645">
        <v>1.5</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195701</v>
      </c>
      <c r="S36" s="643"/>
      <c r="T36" s="643"/>
      <c r="U36" s="643"/>
      <c r="V36" s="643"/>
      <c r="W36" s="643"/>
      <c r="X36" s="643"/>
      <c r="Y36" s="644"/>
      <c r="Z36" s="675">
        <v>0.1</v>
      </c>
      <c r="AA36" s="675"/>
      <c r="AB36" s="675"/>
      <c r="AC36" s="675"/>
      <c r="AD36" s="676" t="s">
        <v>244</v>
      </c>
      <c r="AE36" s="676"/>
      <c r="AF36" s="676"/>
      <c r="AG36" s="676"/>
      <c r="AH36" s="676"/>
      <c r="AI36" s="676"/>
      <c r="AJ36" s="676"/>
      <c r="AK36" s="676"/>
      <c r="AL36" s="645" t="s">
        <v>128</v>
      </c>
      <c r="AM36" s="646"/>
      <c r="AN36" s="646"/>
      <c r="AO36" s="677"/>
      <c r="AP36" s="235"/>
      <c r="AQ36" s="694" t="s">
        <v>329</v>
      </c>
      <c r="AR36" s="695"/>
      <c r="AS36" s="695"/>
      <c r="AT36" s="695"/>
      <c r="AU36" s="695"/>
      <c r="AV36" s="695"/>
      <c r="AW36" s="695"/>
      <c r="AX36" s="695"/>
      <c r="AY36" s="696"/>
      <c r="AZ36" s="697">
        <v>23892051</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3599529</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49303620</v>
      </c>
      <c r="CS36" s="643"/>
      <c r="CT36" s="643"/>
      <c r="CU36" s="643"/>
      <c r="CV36" s="643"/>
      <c r="CW36" s="643"/>
      <c r="CX36" s="643"/>
      <c r="CY36" s="644"/>
      <c r="CZ36" s="645">
        <v>25.8</v>
      </c>
      <c r="DA36" s="663"/>
      <c r="DB36" s="663"/>
      <c r="DC36" s="664"/>
      <c r="DD36" s="648">
        <v>11681443</v>
      </c>
      <c r="DE36" s="643"/>
      <c r="DF36" s="643"/>
      <c r="DG36" s="643"/>
      <c r="DH36" s="643"/>
      <c r="DI36" s="643"/>
      <c r="DJ36" s="643"/>
      <c r="DK36" s="644"/>
      <c r="DL36" s="648">
        <v>7708560</v>
      </c>
      <c r="DM36" s="643"/>
      <c r="DN36" s="643"/>
      <c r="DO36" s="643"/>
      <c r="DP36" s="643"/>
      <c r="DQ36" s="643"/>
      <c r="DR36" s="643"/>
      <c r="DS36" s="643"/>
      <c r="DT36" s="643"/>
      <c r="DU36" s="643"/>
      <c r="DV36" s="644"/>
      <c r="DW36" s="645">
        <v>9.4</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806191</v>
      </c>
      <c r="S37" s="643"/>
      <c r="T37" s="643"/>
      <c r="U37" s="643"/>
      <c r="V37" s="643"/>
      <c r="W37" s="643"/>
      <c r="X37" s="643"/>
      <c r="Y37" s="644"/>
      <c r="Z37" s="675">
        <v>0.4</v>
      </c>
      <c r="AA37" s="675"/>
      <c r="AB37" s="675"/>
      <c r="AC37" s="675"/>
      <c r="AD37" s="676" t="s">
        <v>128</v>
      </c>
      <c r="AE37" s="676"/>
      <c r="AF37" s="676"/>
      <c r="AG37" s="676"/>
      <c r="AH37" s="676"/>
      <c r="AI37" s="676"/>
      <c r="AJ37" s="676"/>
      <c r="AK37" s="676"/>
      <c r="AL37" s="645" t="s">
        <v>128</v>
      </c>
      <c r="AM37" s="646"/>
      <c r="AN37" s="646"/>
      <c r="AO37" s="677"/>
      <c r="AQ37" s="685" t="s">
        <v>333</v>
      </c>
      <c r="AR37" s="686"/>
      <c r="AS37" s="686"/>
      <c r="AT37" s="686"/>
      <c r="AU37" s="686"/>
      <c r="AV37" s="686"/>
      <c r="AW37" s="686"/>
      <c r="AX37" s="686"/>
      <c r="AY37" s="687"/>
      <c r="AZ37" s="642">
        <v>8072380</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2839122</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72552</v>
      </c>
      <c r="CS37" s="661"/>
      <c r="CT37" s="661"/>
      <c r="CU37" s="661"/>
      <c r="CV37" s="661"/>
      <c r="CW37" s="661"/>
      <c r="CX37" s="661"/>
      <c r="CY37" s="662"/>
      <c r="CZ37" s="645">
        <v>0</v>
      </c>
      <c r="DA37" s="663"/>
      <c r="DB37" s="663"/>
      <c r="DC37" s="664"/>
      <c r="DD37" s="648">
        <v>72552</v>
      </c>
      <c r="DE37" s="661"/>
      <c r="DF37" s="661"/>
      <c r="DG37" s="661"/>
      <c r="DH37" s="661"/>
      <c r="DI37" s="661"/>
      <c r="DJ37" s="661"/>
      <c r="DK37" s="662"/>
      <c r="DL37" s="648">
        <v>72552</v>
      </c>
      <c r="DM37" s="661"/>
      <c r="DN37" s="661"/>
      <c r="DO37" s="661"/>
      <c r="DP37" s="661"/>
      <c r="DQ37" s="661"/>
      <c r="DR37" s="661"/>
      <c r="DS37" s="661"/>
      <c r="DT37" s="661"/>
      <c r="DU37" s="661"/>
      <c r="DV37" s="662"/>
      <c r="DW37" s="645">
        <v>0.1</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2456671</v>
      </c>
      <c r="S38" s="643"/>
      <c r="T38" s="643"/>
      <c r="U38" s="643"/>
      <c r="V38" s="643"/>
      <c r="W38" s="643"/>
      <c r="X38" s="643"/>
      <c r="Y38" s="644"/>
      <c r="Z38" s="675">
        <v>1.3</v>
      </c>
      <c r="AA38" s="675"/>
      <c r="AB38" s="675"/>
      <c r="AC38" s="675"/>
      <c r="AD38" s="676">
        <v>59177</v>
      </c>
      <c r="AE38" s="676"/>
      <c r="AF38" s="676"/>
      <c r="AG38" s="676"/>
      <c r="AH38" s="676"/>
      <c r="AI38" s="676"/>
      <c r="AJ38" s="676"/>
      <c r="AK38" s="676"/>
      <c r="AL38" s="645">
        <v>0.1</v>
      </c>
      <c r="AM38" s="646"/>
      <c r="AN38" s="646"/>
      <c r="AO38" s="677"/>
      <c r="AQ38" s="685" t="s">
        <v>337</v>
      </c>
      <c r="AR38" s="686"/>
      <c r="AS38" s="686"/>
      <c r="AT38" s="686"/>
      <c r="AU38" s="686"/>
      <c r="AV38" s="686"/>
      <c r="AW38" s="686"/>
      <c r="AX38" s="686"/>
      <c r="AY38" s="687"/>
      <c r="AZ38" s="642">
        <v>251362</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51142</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15763615</v>
      </c>
      <c r="CS38" s="643"/>
      <c r="CT38" s="643"/>
      <c r="CU38" s="643"/>
      <c r="CV38" s="643"/>
      <c r="CW38" s="643"/>
      <c r="CX38" s="643"/>
      <c r="CY38" s="644"/>
      <c r="CZ38" s="645">
        <v>8.3000000000000007</v>
      </c>
      <c r="DA38" s="663"/>
      <c r="DB38" s="663"/>
      <c r="DC38" s="664"/>
      <c r="DD38" s="648">
        <v>12679240</v>
      </c>
      <c r="DE38" s="643"/>
      <c r="DF38" s="643"/>
      <c r="DG38" s="643"/>
      <c r="DH38" s="643"/>
      <c r="DI38" s="643"/>
      <c r="DJ38" s="643"/>
      <c r="DK38" s="644"/>
      <c r="DL38" s="648">
        <v>11779721</v>
      </c>
      <c r="DM38" s="643"/>
      <c r="DN38" s="643"/>
      <c r="DO38" s="643"/>
      <c r="DP38" s="643"/>
      <c r="DQ38" s="643"/>
      <c r="DR38" s="643"/>
      <c r="DS38" s="643"/>
      <c r="DT38" s="643"/>
      <c r="DU38" s="643"/>
      <c r="DV38" s="644"/>
      <c r="DW38" s="645">
        <v>14.3</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17856900</v>
      </c>
      <c r="S39" s="643"/>
      <c r="T39" s="643"/>
      <c r="U39" s="643"/>
      <c r="V39" s="643"/>
      <c r="W39" s="643"/>
      <c r="X39" s="643"/>
      <c r="Y39" s="644"/>
      <c r="Z39" s="675">
        <v>9.3000000000000007</v>
      </c>
      <c r="AA39" s="675"/>
      <c r="AB39" s="675"/>
      <c r="AC39" s="675"/>
      <c r="AD39" s="676" t="s">
        <v>128</v>
      </c>
      <c r="AE39" s="676"/>
      <c r="AF39" s="676"/>
      <c r="AG39" s="676"/>
      <c r="AH39" s="676"/>
      <c r="AI39" s="676"/>
      <c r="AJ39" s="676"/>
      <c r="AK39" s="676"/>
      <c r="AL39" s="645" t="s">
        <v>179</v>
      </c>
      <c r="AM39" s="646"/>
      <c r="AN39" s="646"/>
      <c r="AO39" s="677"/>
      <c r="AQ39" s="685" t="s">
        <v>341</v>
      </c>
      <c r="AR39" s="686"/>
      <c r="AS39" s="686"/>
      <c r="AT39" s="686"/>
      <c r="AU39" s="686"/>
      <c r="AV39" s="686"/>
      <c r="AW39" s="686"/>
      <c r="AX39" s="686"/>
      <c r="AY39" s="687"/>
      <c r="AZ39" s="642">
        <v>56127</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78434</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1257429</v>
      </c>
      <c r="CS39" s="661"/>
      <c r="CT39" s="661"/>
      <c r="CU39" s="661"/>
      <c r="CV39" s="661"/>
      <c r="CW39" s="661"/>
      <c r="CX39" s="661"/>
      <c r="CY39" s="662"/>
      <c r="CZ39" s="645">
        <v>0.7</v>
      </c>
      <c r="DA39" s="663"/>
      <c r="DB39" s="663"/>
      <c r="DC39" s="664"/>
      <c r="DD39" s="648">
        <v>671679</v>
      </c>
      <c r="DE39" s="661"/>
      <c r="DF39" s="661"/>
      <c r="DG39" s="661"/>
      <c r="DH39" s="661"/>
      <c r="DI39" s="661"/>
      <c r="DJ39" s="661"/>
      <c r="DK39" s="662"/>
      <c r="DL39" s="648" t="s">
        <v>244</v>
      </c>
      <c r="DM39" s="661"/>
      <c r="DN39" s="661"/>
      <c r="DO39" s="661"/>
      <c r="DP39" s="661"/>
      <c r="DQ39" s="661"/>
      <c r="DR39" s="661"/>
      <c r="DS39" s="661"/>
      <c r="DT39" s="661"/>
      <c r="DU39" s="661"/>
      <c r="DV39" s="662"/>
      <c r="DW39" s="645" t="s">
        <v>244</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v>810500</v>
      </c>
      <c r="S40" s="643"/>
      <c r="T40" s="643"/>
      <c r="U40" s="643"/>
      <c r="V40" s="643"/>
      <c r="W40" s="643"/>
      <c r="X40" s="643"/>
      <c r="Y40" s="644"/>
      <c r="Z40" s="675">
        <v>0.4</v>
      </c>
      <c r="AA40" s="675"/>
      <c r="AB40" s="675"/>
      <c r="AC40" s="675"/>
      <c r="AD40" s="676" t="s">
        <v>179</v>
      </c>
      <c r="AE40" s="676"/>
      <c r="AF40" s="676"/>
      <c r="AG40" s="676"/>
      <c r="AH40" s="676"/>
      <c r="AI40" s="676"/>
      <c r="AJ40" s="676"/>
      <c r="AK40" s="676"/>
      <c r="AL40" s="645" t="s">
        <v>244</v>
      </c>
      <c r="AM40" s="646"/>
      <c r="AN40" s="646"/>
      <c r="AO40" s="677"/>
      <c r="AQ40" s="685" t="s">
        <v>345</v>
      </c>
      <c r="AR40" s="686"/>
      <c r="AS40" s="686"/>
      <c r="AT40" s="686"/>
      <c r="AU40" s="686"/>
      <c r="AV40" s="686"/>
      <c r="AW40" s="686"/>
      <c r="AX40" s="686"/>
      <c r="AY40" s="687"/>
      <c r="AZ40" s="642">
        <v>2501</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87</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1022272</v>
      </c>
      <c r="CS40" s="643"/>
      <c r="CT40" s="643"/>
      <c r="CU40" s="643"/>
      <c r="CV40" s="643"/>
      <c r="CW40" s="643"/>
      <c r="CX40" s="643"/>
      <c r="CY40" s="644"/>
      <c r="CZ40" s="645">
        <v>0.5</v>
      </c>
      <c r="DA40" s="663"/>
      <c r="DB40" s="663"/>
      <c r="DC40" s="664"/>
      <c r="DD40" s="648">
        <v>3</v>
      </c>
      <c r="DE40" s="643"/>
      <c r="DF40" s="643"/>
      <c r="DG40" s="643"/>
      <c r="DH40" s="643"/>
      <c r="DI40" s="643"/>
      <c r="DJ40" s="643"/>
      <c r="DK40" s="644"/>
      <c r="DL40" s="648">
        <v>3</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v>450000</v>
      </c>
      <c r="S41" s="643"/>
      <c r="T41" s="643"/>
      <c r="U41" s="643"/>
      <c r="V41" s="643"/>
      <c r="W41" s="643"/>
      <c r="X41" s="643"/>
      <c r="Y41" s="644"/>
      <c r="Z41" s="675">
        <v>0.2</v>
      </c>
      <c r="AA41" s="675"/>
      <c r="AB41" s="675"/>
      <c r="AC41" s="675"/>
      <c r="AD41" s="676" t="s">
        <v>179</v>
      </c>
      <c r="AE41" s="676"/>
      <c r="AF41" s="676"/>
      <c r="AG41" s="676"/>
      <c r="AH41" s="676"/>
      <c r="AI41" s="676"/>
      <c r="AJ41" s="676"/>
      <c r="AK41" s="676"/>
      <c r="AL41" s="645" t="s">
        <v>179</v>
      </c>
      <c r="AM41" s="646"/>
      <c r="AN41" s="646"/>
      <c r="AO41" s="677"/>
      <c r="AQ41" s="685" t="s">
        <v>350</v>
      </c>
      <c r="AR41" s="686"/>
      <c r="AS41" s="686"/>
      <c r="AT41" s="686"/>
      <c r="AU41" s="686"/>
      <c r="AV41" s="686"/>
      <c r="AW41" s="686"/>
      <c r="AX41" s="686"/>
      <c r="AY41" s="687"/>
      <c r="AZ41" s="642">
        <v>3581763</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267</v>
      </c>
      <c r="DA41" s="663"/>
      <c r="DB41" s="663"/>
      <c r="DC41" s="664"/>
      <c r="DD41" s="648" t="s">
        <v>244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5184600</v>
      </c>
      <c r="S42" s="643"/>
      <c r="T42" s="643"/>
      <c r="U42" s="643"/>
      <c r="V42" s="643"/>
      <c r="W42" s="643"/>
      <c r="X42" s="643"/>
      <c r="Y42" s="644"/>
      <c r="Z42" s="675">
        <v>2.7</v>
      </c>
      <c r="AA42" s="675"/>
      <c r="AB42" s="675"/>
      <c r="AC42" s="675"/>
      <c r="AD42" s="676" t="s">
        <v>267</v>
      </c>
      <c r="AE42" s="676"/>
      <c r="AF42" s="676"/>
      <c r="AG42" s="676"/>
      <c r="AH42" s="676"/>
      <c r="AI42" s="676"/>
      <c r="AJ42" s="676"/>
      <c r="AK42" s="676"/>
      <c r="AL42" s="645" t="s">
        <v>244</v>
      </c>
      <c r="AM42" s="646"/>
      <c r="AN42" s="646"/>
      <c r="AO42" s="677"/>
      <c r="AQ42" s="678" t="s">
        <v>354</v>
      </c>
      <c r="AR42" s="679"/>
      <c r="AS42" s="679"/>
      <c r="AT42" s="679"/>
      <c r="AU42" s="679"/>
      <c r="AV42" s="679"/>
      <c r="AW42" s="679"/>
      <c r="AX42" s="679"/>
      <c r="AY42" s="680"/>
      <c r="AZ42" s="626">
        <v>11927918</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345</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18264168</v>
      </c>
      <c r="CS42" s="643"/>
      <c r="CT42" s="643"/>
      <c r="CU42" s="643"/>
      <c r="CV42" s="643"/>
      <c r="CW42" s="643"/>
      <c r="CX42" s="643"/>
      <c r="CY42" s="644"/>
      <c r="CZ42" s="645">
        <v>9.6</v>
      </c>
      <c r="DA42" s="646"/>
      <c r="DB42" s="646"/>
      <c r="DC42" s="647"/>
      <c r="DD42" s="648">
        <v>697561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192761156</v>
      </c>
      <c r="S43" s="665"/>
      <c r="T43" s="665"/>
      <c r="U43" s="665"/>
      <c r="V43" s="665"/>
      <c r="W43" s="665"/>
      <c r="X43" s="665"/>
      <c r="Y43" s="666"/>
      <c r="Z43" s="667">
        <v>100</v>
      </c>
      <c r="AA43" s="667"/>
      <c r="AB43" s="667"/>
      <c r="AC43" s="667"/>
      <c r="AD43" s="668">
        <v>75855931</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312126</v>
      </c>
      <c r="CS43" s="661"/>
      <c r="CT43" s="661"/>
      <c r="CU43" s="661"/>
      <c r="CV43" s="661"/>
      <c r="CW43" s="661"/>
      <c r="CX43" s="661"/>
      <c r="CY43" s="662"/>
      <c r="CZ43" s="645">
        <v>0.2</v>
      </c>
      <c r="DA43" s="663"/>
      <c r="DB43" s="663"/>
      <c r="DC43" s="664"/>
      <c r="DD43" s="648">
        <v>272631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18165393</v>
      </c>
      <c r="CS44" s="643"/>
      <c r="CT44" s="643"/>
      <c r="CU44" s="643"/>
      <c r="CV44" s="643"/>
      <c r="CW44" s="643"/>
      <c r="CX44" s="643"/>
      <c r="CY44" s="644"/>
      <c r="CZ44" s="645">
        <v>9.5</v>
      </c>
      <c r="DA44" s="646"/>
      <c r="DB44" s="646"/>
      <c r="DC44" s="647"/>
      <c r="DD44" s="648">
        <v>697372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11378140</v>
      </c>
      <c r="CS45" s="661"/>
      <c r="CT45" s="661"/>
      <c r="CU45" s="661"/>
      <c r="CV45" s="661"/>
      <c r="CW45" s="661"/>
      <c r="CX45" s="661"/>
      <c r="CY45" s="662"/>
      <c r="CZ45" s="645">
        <v>6</v>
      </c>
      <c r="DA45" s="663"/>
      <c r="DB45" s="663"/>
      <c r="DC45" s="664"/>
      <c r="DD45" s="648">
        <v>235572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6249130</v>
      </c>
      <c r="CS46" s="643"/>
      <c r="CT46" s="643"/>
      <c r="CU46" s="643"/>
      <c r="CV46" s="643"/>
      <c r="CW46" s="643"/>
      <c r="CX46" s="643"/>
      <c r="CY46" s="644"/>
      <c r="CZ46" s="645">
        <v>3.3</v>
      </c>
      <c r="DA46" s="646"/>
      <c r="DB46" s="646"/>
      <c r="DC46" s="647"/>
      <c r="DD46" s="648">
        <v>461509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98775</v>
      </c>
      <c r="CS47" s="661"/>
      <c r="CT47" s="661"/>
      <c r="CU47" s="661"/>
      <c r="CV47" s="661"/>
      <c r="CW47" s="661"/>
      <c r="CX47" s="661"/>
      <c r="CY47" s="662"/>
      <c r="CZ47" s="645">
        <v>0.1</v>
      </c>
      <c r="DA47" s="663"/>
      <c r="DB47" s="663"/>
      <c r="DC47" s="664"/>
      <c r="DD47" s="648">
        <v>189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244</v>
      </c>
      <c r="CS48" s="643"/>
      <c r="CT48" s="643"/>
      <c r="CU48" s="643"/>
      <c r="CV48" s="643"/>
      <c r="CW48" s="643"/>
      <c r="CX48" s="643"/>
      <c r="CY48" s="644"/>
      <c r="CZ48" s="645" t="s">
        <v>179</v>
      </c>
      <c r="DA48" s="646"/>
      <c r="DB48" s="646"/>
      <c r="DC48" s="647"/>
      <c r="DD48" s="648" t="s">
        <v>179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190938462</v>
      </c>
      <c r="CS49" s="627"/>
      <c r="CT49" s="627"/>
      <c r="CU49" s="627"/>
      <c r="CV49" s="627"/>
      <c r="CW49" s="627"/>
      <c r="CX49" s="627"/>
      <c r="CY49" s="628"/>
      <c r="CZ49" s="629">
        <v>100</v>
      </c>
      <c r="DA49" s="630"/>
      <c r="DB49" s="630"/>
      <c r="DC49" s="631"/>
      <c r="DD49" s="632">
        <v>90085690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QCWrO4vywctKJdOwLxrgXRxA8olvY3PJCrKi2UP7Kps4qNdLXoL0I9+gd/R769x/RpucoZ6YDSytM3cfx+ODUw==" saltValue="2+tZGLa2Ah64lW9win7hA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1" t="s">
        <v>369</v>
      </c>
      <c r="DK2" s="1172"/>
      <c r="DL2" s="1172"/>
      <c r="DM2" s="1172"/>
      <c r="DN2" s="1172"/>
      <c r="DO2" s="1173"/>
      <c r="DP2" s="251"/>
      <c r="DQ2" s="1171" t="s">
        <v>370</v>
      </c>
      <c r="DR2" s="1172"/>
      <c r="DS2" s="1172"/>
      <c r="DT2" s="1172"/>
      <c r="DU2" s="1172"/>
      <c r="DV2" s="1172"/>
      <c r="DW2" s="1172"/>
      <c r="DX2" s="1172"/>
      <c r="DY2" s="1172"/>
      <c r="DZ2" s="1173"/>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4"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7" t="s">
        <v>387</v>
      </c>
      <c r="DH5" s="1158"/>
      <c r="DI5" s="1158"/>
      <c r="DJ5" s="1158"/>
      <c r="DK5" s="1159"/>
      <c r="DL5" s="1157" t="s">
        <v>388</v>
      </c>
      <c r="DM5" s="1158"/>
      <c r="DN5" s="1158"/>
      <c r="DO5" s="1158"/>
      <c r="DP5" s="1159"/>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5"/>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0"/>
      <c r="DH6" s="1161"/>
      <c r="DI6" s="1161"/>
      <c r="DJ6" s="1161"/>
      <c r="DK6" s="1162"/>
      <c r="DL6" s="1160"/>
      <c r="DM6" s="1161"/>
      <c r="DN6" s="1161"/>
      <c r="DO6" s="1161"/>
      <c r="DP6" s="1162"/>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3">
        <v>194271</v>
      </c>
      <c r="R7" s="1164"/>
      <c r="S7" s="1164"/>
      <c r="T7" s="1164"/>
      <c r="U7" s="1165"/>
      <c r="V7" s="1166">
        <v>191847</v>
      </c>
      <c r="W7" s="1166"/>
      <c r="X7" s="1166"/>
      <c r="Y7" s="1166"/>
      <c r="Z7" s="1166"/>
      <c r="AA7" s="1166">
        <v>2424</v>
      </c>
      <c r="AB7" s="1166"/>
      <c r="AC7" s="1166"/>
      <c r="AD7" s="1166"/>
      <c r="AE7" s="1167"/>
      <c r="AF7" s="1168">
        <v>2298</v>
      </c>
      <c r="AG7" s="1169"/>
      <c r="AH7" s="1169"/>
      <c r="AI7" s="1169"/>
      <c r="AJ7" s="1170"/>
      <c r="AK7" s="1150">
        <v>2</v>
      </c>
      <c r="AL7" s="1151"/>
      <c r="AM7" s="1151"/>
      <c r="AN7" s="1151"/>
      <c r="AO7" s="1151"/>
      <c r="AP7" s="1151">
        <v>185367</v>
      </c>
      <c r="AQ7" s="1151"/>
      <c r="AR7" s="1151"/>
      <c r="AS7" s="1151"/>
      <c r="AT7" s="1151"/>
      <c r="AU7" s="1152"/>
      <c r="AV7" s="1152"/>
      <c r="AW7" s="1152"/>
      <c r="AX7" s="1152"/>
      <c r="AY7" s="1153"/>
      <c r="AZ7" s="254"/>
      <c r="BA7" s="254"/>
      <c r="BB7" s="254"/>
      <c r="BC7" s="254"/>
      <c r="BD7" s="254"/>
      <c r="BE7" s="255"/>
      <c r="BF7" s="255"/>
      <c r="BG7" s="255"/>
      <c r="BH7" s="255"/>
      <c r="BI7" s="255"/>
      <c r="BJ7" s="255"/>
      <c r="BK7" s="255"/>
      <c r="BL7" s="255"/>
      <c r="BM7" s="255"/>
      <c r="BN7" s="255"/>
      <c r="BO7" s="255"/>
      <c r="BP7" s="255"/>
      <c r="BQ7" s="261">
        <v>1</v>
      </c>
      <c r="BR7" s="262"/>
      <c r="BS7" s="1154" t="s">
        <v>631</v>
      </c>
      <c r="BT7" s="1155"/>
      <c r="BU7" s="1155"/>
      <c r="BV7" s="1155"/>
      <c r="BW7" s="1155"/>
      <c r="BX7" s="1155"/>
      <c r="BY7" s="1155"/>
      <c r="BZ7" s="1155"/>
      <c r="CA7" s="1155"/>
      <c r="CB7" s="1155"/>
      <c r="CC7" s="1155"/>
      <c r="CD7" s="1155"/>
      <c r="CE7" s="1155"/>
      <c r="CF7" s="1155"/>
      <c r="CG7" s="1156"/>
      <c r="CH7" s="1147">
        <v>44</v>
      </c>
      <c r="CI7" s="1148"/>
      <c r="CJ7" s="1148"/>
      <c r="CK7" s="1148"/>
      <c r="CL7" s="1149"/>
      <c r="CM7" s="1147">
        <v>449</v>
      </c>
      <c r="CN7" s="1148"/>
      <c r="CO7" s="1148"/>
      <c r="CP7" s="1148"/>
      <c r="CQ7" s="1149"/>
      <c r="CR7" s="1147">
        <v>11</v>
      </c>
      <c r="CS7" s="1148"/>
      <c r="CT7" s="1148"/>
      <c r="CU7" s="1148"/>
      <c r="CV7" s="1149"/>
      <c r="CW7" s="1147" t="s">
        <v>539</v>
      </c>
      <c r="CX7" s="1148"/>
      <c r="CY7" s="1148"/>
      <c r="CZ7" s="1148"/>
      <c r="DA7" s="1149"/>
      <c r="DB7" s="1147" t="s">
        <v>539</v>
      </c>
      <c r="DC7" s="1148"/>
      <c r="DD7" s="1148"/>
      <c r="DE7" s="1148"/>
      <c r="DF7" s="1149"/>
      <c r="DG7" s="1147" t="s">
        <v>539</v>
      </c>
      <c r="DH7" s="1148"/>
      <c r="DI7" s="1148"/>
      <c r="DJ7" s="1148"/>
      <c r="DK7" s="1149"/>
      <c r="DL7" s="1147" t="s">
        <v>539</v>
      </c>
      <c r="DM7" s="1148"/>
      <c r="DN7" s="1148"/>
      <c r="DO7" s="1148"/>
      <c r="DP7" s="1149"/>
      <c r="DQ7" s="1147" t="s">
        <v>539</v>
      </c>
      <c r="DR7" s="1148"/>
      <c r="DS7" s="1148"/>
      <c r="DT7" s="1148"/>
      <c r="DU7" s="1149"/>
      <c r="DV7" s="1176"/>
      <c r="DW7" s="1177"/>
      <c r="DX7" s="1177"/>
      <c r="DY7" s="1177"/>
      <c r="DZ7" s="1178"/>
      <c r="EA7" s="256"/>
    </row>
    <row r="8" spans="1:131" s="257" customFormat="1" ht="26.25" customHeight="1" x14ac:dyDescent="0.15">
      <c r="A8" s="263">
        <v>2</v>
      </c>
      <c r="B8" s="1094" t="s">
        <v>391</v>
      </c>
      <c r="C8" s="1095"/>
      <c r="D8" s="1095"/>
      <c r="E8" s="1095"/>
      <c r="F8" s="1095"/>
      <c r="G8" s="1095"/>
      <c r="H8" s="1095"/>
      <c r="I8" s="1095"/>
      <c r="J8" s="1095"/>
      <c r="K8" s="1095"/>
      <c r="L8" s="1095"/>
      <c r="M8" s="1095"/>
      <c r="N8" s="1095"/>
      <c r="O8" s="1095"/>
      <c r="P8" s="1096"/>
      <c r="Q8" s="1145">
        <v>13</v>
      </c>
      <c r="R8" s="1077"/>
      <c r="S8" s="1077"/>
      <c r="T8" s="1077"/>
      <c r="U8" s="1146"/>
      <c r="V8" s="1101">
        <v>1</v>
      </c>
      <c r="W8" s="1101"/>
      <c r="X8" s="1101"/>
      <c r="Y8" s="1101"/>
      <c r="Z8" s="1101"/>
      <c r="AA8" s="1102">
        <v>12</v>
      </c>
      <c r="AB8" s="1077"/>
      <c r="AC8" s="1077"/>
      <c r="AD8" s="1077"/>
      <c r="AE8" s="1078"/>
      <c r="AF8" s="1076" t="s">
        <v>179</v>
      </c>
      <c r="AG8" s="1077"/>
      <c r="AH8" s="1077"/>
      <c r="AI8" s="1077"/>
      <c r="AJ8" s="1078"/>
      <c r="AK8" s="1143">
        <v>11</v>
      </c>
      <c r="AL8" s="1144"/>
      <c r="AM8" s="1144"/>
      <c r="AN8" s="1144"/>
      <c r="AO8" s="1144"/>
      <c r="AP8" s="1144" t="s">
        <v>539</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632</v>
      </c>
      <c r="BT8" s="1072"/>
      <c r="BU8" s="1072"/>
      <c r="BV8" s="1072"/>
      <c r="BW8" s="1072"/>
      <c r="BX8" s="1072"/>
      <c r="BY8" s="1072"/>
      <c r="BZ8" s="1072"/>
      <c r="CA8" s="1072"/>
      <c r="CB8" s="1072"/>
      <c r="CC8" s="1072"/>
      <c r="CD8" s="1072"/>
      <c r="CE8" s="1072"/>
      <c r="CF8" s="1072"/>
      <c r="CG8" s="1073"/>
      <c r="CH8" s="1046">
        <v>22</v>
      </c>
      <c r="CI8" s="1047"/>
      <c r="CJ8" s="1047"/>
      <c r="CK8" s="1047"/>
      <c r="CL8" s="1048"/>
      <c r="CM8" s="1046">
        <v>158</v>
      </c>
      <c r="CN8" s="1047"/>
      <c r="CO8" s="1047"/>
      <c r="CP8" s="1047"/>
      <c r="CQ8" s="1048"/>
      <c r="CR8" s="1046">
        <v>10</v>
      </c>
      <c r="CS8" s="1047"/>
      <c r="CT8" s="1047"/>
      <c r="CU8" s="1047"/>
      <c r="CV8" s="1048"/>
      <c r="CW8" s="1046" t="s">
        <v>539</v>
      </c>
      <c r="CX8" s="1047"/>
      <c r="CY8" s="1047"/>
      <c r="CZ8" s="1047"/>
      <c r="DA8" s="1048"/>
      <c r="DB8" s="1046" t="s">
        <v>539</v>
      </c>
      <c r="DC8" s="1047"/>
      <c r="DD8" s="1047"/>
      <c r="DE8" s="1047"/>
      <c r="DF8" s="1048"/>
      <c r="DG8" s="1046" t="s">
        <v>539</v>
      </c>
      <c r="DH8" s="1047"/>
      <c r="DI8" s="1047"/>
      <c r="DJ8" s="1047"/>
      <c r="DK8" s="1048"/>
      <c r="DL8" s="1046" t="s">
        <v>539</v>
      </c>
      <c r="DM8" s="1047"/>
      <c r="DN8" s="1047"/>
      <c r="DO8" s="1047"/>
      <c r="DP8" s="1048"/>
      <c r="DQ8" s="1046" t="s">
        <v>539</v>
      </c>
      <c r="DR8" s="1047"/>
      <c r="DS8" s="1047"/>
      <c r="DT8" s="1047"/>
      <c r="DU8" s="1048"/>
      <c r="DV8" s="1049"/>
      <c r="DW8" s="1050"/>
      <c r="DX8" s="1050"/>
      <c r="DY8" s="1050"/>
      <c r="DZ8" s="1051"/>
      <c r="EA8" s="256"/>
    </row>
    <row r="9" spans="1:131" s="257" customFormat="1" ht="26.25" customHeight="1" x14ac:dyDescent="0.15">
      <c r="A9" s="263">
        <v>3</v>
      </c>
      <c r="B9" s="1094" t="s">
        <v>392</v>
      </c>
      <c r="C9" s="1095"/>
      <c r="D9" s="1095"/>
      <c r="E9" s="1095"/>
      <c r="F9" s="1095"/>
      <c r="G9" s="1095"/>
      <c r="H9" s="1095"/>
      <c r="I9" s="1095"/>
      <c r="J9" s="1095"/>
      <c r="K9" s="1095"/>
      <c r="L9" s="1095"/>
      <c r="M9" s="1095"/>
      <c r="N9" s="1095"/>
      <c r="O9" s="1095"/>
      <c r="P9" s="1096"/>
      <c r="Q9" s="1145">
        <v>11</v>
      </c>
      <c r="R9" s="1077"/>
      <c r="S9" s="1077"/>
      <c r="T9" s="1077"/>
      <c r="U9" s="1146"/>
      <c r="V9" s="1101">
        <v>51</v>
      </c>
      <c r="W9" s="1101"/>
      <c r="X9" s="1101"/>
      <c r="Y9" s="1101"/>
      <c r="Z9" s="1101"/>
      <c r="AA9" s="1102">
        <v>-40</v>
      </c>
      <c r="AB9" s="1077"/>
      <c r="AC9" s="1077"/>
      <c r="AD9" s="1077"/>
      <c r="AE9" s="1078"/>
      <c r="AF9" s="1076">
        <v>-40</v>
      </c>
      <c r="AG9" s="1077"/>
      <c r="AH9" s="1077"/>
      <c r="AI9" s="1077"/>
      <c r="AJ9" s="1078"/>
      <c r="AK9" s="1143" t="s">
        <v>539</v>
      </c>
      <c r="AL9" s="1144"/>
      <c r="AM9" s="1144"/>
      <c r="AN9" s="1144"/>
      <c r="AO9" s="1144"/>
      <c r="AP9" s="1144" t="s">
        <v>539</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633</v>
      </c>
      <c r="BT9" s="1072"/>
      <c r="BU9" s="1072"/>
      <c r="BV9" s="1072"/>
      <c r="BW9" s="1072"/>
      <c r="BX9" s="1072"/>
      <c r="BY9" s="1072"/>
      <c r="BZ9" s="1072"/>
      <c r="CA9" s="1072"/>
      <c r="CB9" s="1072"/>
      <c r="CC9" s="1072"/>
      <c r="CD9" s="1072"/>
      <c r="CE9" s="1072"/>
      <c r="CF9" s="1072"/>
      <c r="CG9" s="1073"/>
      <c r="CH9" s="1046">
        <v>-19</v>
      </c>
      <c r="CI9" s="1047"/>
      <c r="CJ9" s="1047"/>
      <c r="CK9" s="1047"/>
      <c r="CL9" s="1048"/>
      <c r="CM9" s="1046">
        <v>137</v>
      </c>
      <c r="CN9" s="1047"/>
      <c r="CO9" s="1047"/>
      <c r="CP9" s="1047"/>
      <c r="CQ9" s="1048"/>
      <c r="CR9" s="1046">
        <v>35</v>
      </c>
      <c r="CS9" s="1047"/>
      <c r="CT9" s="1047"/>
      <c r="CU9" s="1047"/>
      <c r="CV9" s="1048"/>
      <c r="CW9" s="1046">
        <v>61</v>
      </c>
      <c r="CX9" s="1047"/>
      <c r="CY9" s="1047"/>
      <c r="CZ9" s="1047"/>
      <c r="DA9" s="1048"/>
      <c r="DB9" s="1046" t="s">
        <v>539</v>
      </c>
      <c r="DC9" s="1047"/>
      <c r="DD9" s="1047"/>
      <c r="DE9" s="1047"/>
      <c r="DF9" s="1048"/>
      <c r="DG9" s="1046" t="s">
        <v>539</v>
      </c>
      <c r="DH9" s="1047"/>
      <c r="DI9" s="1047"/>
      <c r="DJ9" s="1047"/>
      <c r="DK9" s="1048"/>
      <c r="DL9" s="1046" t="s">
        <v>539</v>
      </c>
      <c r="DM9" s="1047"/>
      <c r="DN9" s="1047"/>
      <c r="DO9" s="1047"/>
      <c r="DP9" s="1048"/>
      <c r="DQ9" s="1046" t="s">
        <v>539</v>
      </c>
      <c r="DR9" s="1047"/>
      <c r="DS9" s="1047"/>
      <c r="DT9" s="1047"/>
      <c r="DU9" s="1048"/>
      <c r="DV9" s="1049"/>
      <c r="DW9" s="1050"/>
      <c r="DX9" s="1050"/>
      <c r="DY9" s="1050"/>
      <c r="DZ9" s="1051"/>
      <c r="EA9" s="256"/>
    </row>
    <row r="10" spans="1:131" s="257" customFormat="1" ht="26.25" customHeight="1" x14ac:dyDescent="0.15">
      <c r="A10" s="263">
        <v>4</v>
      </c>
      <c r="B10" s="1094" t="s">
        <v>393</v>
      </c>
      <c r="C10" s="1095"/>
      <c r="D10" s="1095"/>
      <c r="E10" s="1095"/>
      <c r="F10" s="1095"/>
      <c r="G10" s="1095"/>
      <c r="H10" s="1095"/>
      <c r="I10" s="1095"/>
      <c r="J10" s="1095"/>
      <c r="K10" s="1095"/>
      <c r="L10" s="1095"/>
      <c r="M10" s="1095"/>
      <c r="N10" s="1095"/>
      <c r="O10" s="1095"/>
      <c r="P10" s="1096"/>
      <c r="Q10" s="1145">
        <v>11</v>
      </c>
      <c r="R10" s="1077"/>
      <c r="S10" s="1077"/>
      <c r="T10" s="1077"/>
      <c r="U10" s="1146"/>
      <c r="V10" s="1101">
        <v>623</v>
      </c>
      <c r="W10" s="1101"/>
      <c r="X10" s="1101"/>
      <c r="Y10" s="1101"/>
      <c r="Z10" s="1101"/>
      <c r="AA10" s="1102">
        <v>-612</v>
      </c>
      <c r="AB10" s="1077"/>
      <c r="AC10" s="1077"/>
      <c r="AD10" s="1077"/>
      <c r="AE10" s="1078"/>
      <c r="AF10" s="1076">
        <v>-612</v>
      </c>
      <c r="AG10" s="1077"/>
      <c r="AH10" s="1077"/>
      <c r="AI10" s="1077"/>
      <c r="AJ10" s="1078"/>
      <c r="AK10" s="1143" t="s">
        <v>539</v>
      </c>
      <c r="AL10" s="1144"/>
      <c r="AM10" s="1144"/>
      <c r="AN10" s="1144"/>
      <c r="AO10" s="1144"/>
      <c r="AP10" s="1144">
        <v>4</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634</v>
      </c>
      <c r="BT10" s="1072"/>
      <c r="BU10" s="1072"/>
      <c r="BV10" s="1072"/>
      <c r="BW10" s="1072"/>
      <c r="BX10" s="1072"/>
      <c r="BY10" s="1072"/>
      <c r="BZ10" s="1072"/>
      <c r="CA10" s="1072"/>
      <c r="CB10" s="1072"/>
      <c r="CC10" s="1072"/>
      <c r="CD10" s="1072"/>
      <c r="CE10" s="1072"/>
      <c r="CF10" s="1072"/>
      <c r="CG10" s="1073"/>
      <c r="CH10" s="1046">
        <v>1</v>
      </c>
      <c r="CI10" s="1047"/>
      <c r="CJ10" s="1047"/>
      <c r="CK10" s="1047"/>
      <c r="CL10" s="1048"/>
      <c r="CM10" s="1046">
        <v>11</v>
      </c>
      <c r="CN10" s="1047"/>
      <c r="CO10" s="1047"/>
      <c r="CP10" s="1047"/>
      <c r="CQ10" s="1048"/>
      <c r="CR10" s="1046">
        <v>3</v>
      </c>
      <c r="CS10" s="1047"/>
      <c r="CT10" s="1047"/>
      <c r="CU10" s="1047"/>
      <c r="CV10" s="1048"/>
      <c r="CW10" s="1046" t="s">
        <v>539</v>
      </c>
      <c r="CX10" s="1047"/>
      <c r="CY10" s="1047"/>
      <c r="CZ10" s="1047"/>
      <c r="DA10" s="1048"/>
      <c r="DB10" s="1046" t="s">
        <v>539</v>
      </c>
      <c r="DC10" s="1047"/>
      <c r="DD10" s="1047"/>
      <c r="DE10" s="1047"/>
      <c r="DF10" s="1048"/>
      <c r="DG10" s="1046" t="s">
        <v>539</v>
      </c>
      <c r="DH10" s="1047"/>
      <c r="DI10" s="1047"/>
      <c r="DJ10" s="1047"/>
      <c r="DK10" s="1048"/>
      <c r="DL10" s="1046" t="s">
        <v>539</v>
      </c>
      <c r="DM10" s="1047"/>
      <c r="DN10" s="1047"/>
      <c r="DO10" s="1047"/>
      <c r="DP10" s="1048"/>
      <c r="DQ10" s="1046" t="s">
        <v>539</v>
      </c>
      <c r="DR10" s="1047"/>
      <c r="DS10" s="1047"/>
      <c r="DT10" s="1047"/>
      <c r="DU10" s="1048"/>
      <c r="DV10" s="1049"/>
      <c r="DW10" s="1050"/>
      <c r="DX10" s="1050"/>
      <c r="DY10" s="1050"/>
      <c r="DZ10" s="1051"/>
      <c r="EA10" s="256"/>
    </row>
    <row r="11" spans="1:131" s="257" customFormat="1" ht="26.25" customHeight="1" x14ac:dyDescent="0.15">
      <c r="A11" s="263">
        <v>5</v>
      </c>
      <c r="B11" s="1094" t="s">
        <v>394</v>
      </c>
      <c r="C11" s="1095"/>
      <c r="D11" s="1095"/>
      <c r="E11" s="1095"/>
      <c r="F11" s="1095"/>
      <c r="G11" s="1095"/>
      <c r="H11" s="1095"/>
      <c r="I11" s="1095"/>
      <c r="J11" s="1095"/>
      <c r="K11" s="1095"/>
      <c r="L11" s="1095"/>
      <c r="M11" s="1095"/>
      <c r="N11" s="1095"/>
      <c r="O11" s="1095"/>
      <c r="P11" s="1096"/>
      <c r="Q11" s="1145">
        <v>9</v>
      </c>
      <c r="R11" s="1077"/>
      <c r="S11" s="1077"/>
      <c r="T11" s="1077"/>
      <c r="U11" s="1146"/>
      <c r="V11" s="1101">
        <v>260</v>
      </c>
      <c r="W11" s="1101"/>
      <c r="X11" s="1101"/>
      <c r="Y11" s="1101"/>
      <c r="Z11" s="1101"/>
      <c r="AA11" s="1102">
        <v>-251</v>
      </c>
      <c r="AB11" s="1077"/>
      <c r="AC11" s="1077"/>
      <c r="AD11" s="1077"/>
      <c r="AE11" s="1078"/>
      <c r="AF11" s="1076">
        <v>-251</v>
      </c>
      <c r="AG11" s="1077"/>
      <c r="AH11" s="1077"/>
      <c r="AI11" s="1077"/>
      <c r="AJ11" s="1078"/>
      <c r="AK11" s="1143" t="s">
        <v>539</v>
      </c>
      <c r="AL11" s="1144"/>
      <c r="AM11" s="1144"/>
      <c r="AN11" s="1144"/>
      <c r="AO11" s="1144"/>
      <c r="AP11" s="1144">
        <v>3</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t="s">
        <v>395</v>
      </c>
      <c r="C12" s="1095"/>
      <c r="D12" s="1095"/>
      <c r="E12" s="1095"/>
      <c r="F12" s="1095"/>
      <c r="G12" s="1095"/>
      <c r="H12" s="1095"/>
      <c r="I12" s="1095"/>
      <c r="J12" s="1095"/>
      <c r="K12" s="1095"/>
      <c r="L12" s="1095"/>
      <c r="M12" s="1095"/>
      <c r="N12" s="1095"/>
      <c r="O12" s="1095"/>
      <c r="P12" s="1096"/>
      <c r="Q12" s="1145">
        <v>369</v>
      </c>
      <c r="R12" s="1077"/>
      <c r="S12" s="1077"/>
      <c r="T12" s="1077"/>
      <c r="U12" s="1146"/>
      <c r="V12" s="1101">
        <v>78</v>
      </c>
      <c r="W12" s="1101"/>
      <c r="X12" s="1101"/>
      <c r="Y12" s="1101"/>
      <c r="Z12" s="1101"/>
      <c r="AA12" s="1102">
        <v>291</v>
      </c>
      <c r="AB12" s="1077"/>
      <c r="AC12" s="1077"/>
      <c r="AD12" s="1077"/>
      <c r="AE12" s="1078"/>
      <c r="AF12" s="1076">
        <v>31</v>
      </c>
      <c r="AG12" s="1077"/>
      <c r="AH12" s="1077"/>
      <c r="AI12" s="1077"/>
      <c r="AJ12" s="1078"/>
      <c r="AK12" s="1143">
        <v>2</v>
      </c>
      <c r="AL12" s="1144"/>
      <c r="AM12" s="1144"/>
      <c r="AN12" s="1144"/>
      <c r="AO12" s="1144"/>
      <c r="AP12" s="1144">
        <v>822</v>
      </c>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t="s">
        <v>396</v>
      </c>
      <c r="C13" s="1095"/>
      <c r="D13" s="1095"/>
      <c r="E13" s="1095"/>
      <c r="F13" s="1095"/>
      <c r="G13" s="1095"/>
      <c r="H13" s="1095"/>
      <c r="I13" s="1095"/>
      <c r="J13" s="1095"/>
      <c r="K13" s="1095"/>
      <c r="L13" s="1095"/>
      <c r="M13" s="1095"/>
      <c r="N13" s="1095"/>
      <c r="O13" s="1095"/>
      <c r="P13" s="1096"/>
      <c r="Q13" s="1145">
        <v>42</v>
      </c>
      <c r="R13" s="1077"/>
      <c r="S13" s="1077"/>
      <c r="T13" s="1077"/>
      <c r="U13" s="1146"/>
      <c r="V13" s="1101">
        <v>42</v>
      </c>
      <c r="W13" s="1101"/>
      <c r="X13" s="1101"/>
      <c r="Y13" s="1101"/>
      <c r="Z13" s="1101"/>
      <c r="AA13" s="1102" t="s">
        <v>539</v>
      </c>
      <c r="AB13" s="1077"/>
      <c r="AC13" s="1077"/>
      <c r="AD13" s="1077"/>
      <c r="AE13" s="1078"/>
      <c r="AF13" s="1076" t="s">
        <v>179</v>
      </c>
      <c r="AG13" s="1077"/>
      <c r="AH13" s="1077"/>
      <c r="AI13" s="1077"/>
      <c r="AJ13" s="1078"/>
      <c r="AK13" s="1143">
        <v>42</v>
      </c>
      <c r="AL13" s="1144"/>
      <c r="AM13" s="1144"/>
      <c r="AN13" s="1144"/>
      <c r="AO13" s="1144"/>
      <c r="AP13" s="1144" t="s">
        <v>539</v>
      </c>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t="s">
        <v>397</v>
      </c>
      <c r="C14" s="1095"/>
      <c r="D14" s="1095"/>
      <c r="E14" s="1095"/>
      <c r="F14" s="1095"/>
      <c r="G14" s="1095"/>
      <c r="H14" s="1095"/>
      <c r="I14" s="1095"/>
      <c r="J14" s="1095"/>
      <c r="K14" s="1095"/>
      <c r="L14" s="1095"/>
      <c r="M14" s="1095"/>
      <c r="N14" s="1095"/>
      <c r="O14" s="1095"/>
      <c r="P14" s="1096"/>
      <c r="Q14" s="1145">
        <v>549</v>
      </c>
      <c r="R14" s="1077"/>
      <c r="S14" s="1077"/>
      <c r="T14" s="1077"/>
      <c r="U14" s="1146"/>
      <c r="V14" s="1101">
        <v>549</v>
      </c>
      <c r="W14" s="1101"/>
      <c r="X14" s="1101"/>
      <c r="Y14" s="1101"/>
      <c r="Z14" s="1101"/>
      <c r="AA14" s="1102">
        <v>0</v>
      </c>
      <c r="AB14" s="1077"/>
      <c r="AC14" s="1077"/>
      <c r="AD14" s="1077"/>
      <c r="AE14" s="1078"/>
      <c r="AF14" s="1076" t="s">
        <v>179</v>
      </c>
      <c r="AG14" s="1077"/>
      <c r="AH14" s="1077"/>
      <c r="AI14" s="1077"/>
      <c r="AJ14" s="1078"/>
      <c r="AK14" s="1143">
        <v>0</v>
      </c>
      <c r="AL14" s="1144"/>
      <c r="AM14" s="1144"/>
      <c r="AN14" s="1144"/>
      <c r="AO14" s="1144"/>
      <c r="AP14" s="1144">
        <v>549</v>
      </c>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398</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399</v>
      </c>
      <c r="B23" s="1001" t="s">
        <v>400</v>
      </c>
      <c r="C23" s="1002"/>
      <c r="D23" s="1002"/>
      <c r="E23" s="1002"/>
      <c r="F23" s="1002"/>
      <c r="G23" s="1002"/>
      <c r="H23" s="1002"/>
      <c r="I23" s="1002"/>
      <c r="J23" s="1002"/>
      <c r="K23" s="1002"/>
      <c r="L23" s="1002"/>
      <c r="M23" s="1002"/>
      <c r="N23" s="1002"/>
      <c r="O23" s="1002"/>
      <c r="P23" s="1003"/>
      <c r="Q23" s="1125">
        <v>192761</v>
      </c>
      <c r="R23" s="1126"/>
      <c r="S23" s="1126"/>
      <c r="T23" s="1126"/>
      <c r="U23" s="1126"/>
      <c r="V23" s="1126">
        <v>190938</v>
      </c>
      <c r="W23" s="1126"/>
      <c r="X23" s="1126"/>
      <c r="Y23" s="1126"/>
      <c r="Z23" s="1126"/>
      <c r="AA23" s="1126">
        <v>1823</v>
      </c>
      <c r="AB23" s="1126"/>
      <c r="AC23" s="1126"/>
      <c r="AD23" s="1126"/>
      <c r="AE23" s="1127"/>
      <c r="AF23" s="1128">
        <v>1425</v>
      </c>
      <c r="AG23" s="1126"/>
      <c r="AH23" s="1126"/>
      <c r="AI23" s="1126"/>
      <c r="AJ23" s="1129"/>
      <c r="AK23" s="1130"/>
      <c r="AL23" s="1131"/>
      <c r="AM23" s="1131"/>
      <c r="AN23" s="1131"/>
      <c r="AO23" s="1131"/>
      <c r="AP23" s="1126">
        <v>186744</v>
      </c>
      <c r="AQ23" s="1126"/>
      <c r="AR23" s="1126"/>
      <c r="AS23" s="1126"/>
      <c r="AT23" s="1126"/>
      <c r="AU23" s="1132"/>
      <c r="AV23" s="1132"/>
      <c r="AW23" s="1132"/>
      <c r="AX23" s="1132"/>
      <c r="AY23" s="1133"/>
      <c r="AZ23" s="1122" t="s">
        <v>401</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402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404</v>
      </c>
      <c r="R26" s="1059"/>
      <c r="S26" s="1059"/>
      <c r="T26" s="1059"/>
      <c r="U26" s="1060"/>
      <c r="V26" s="1058" t="s">
        <v>405</v>
      </c>
      <c r="W26" s="1059"/>
      <c r="X26" s="1059"/>
      <c r="Y26" s="1059"/>
      <c r="Z26" s="1060"/>
      <c r="AA26" s="1058" t="s">
        <v>406</v>
      </c>
      <c r="AB26" s="1059"/>
      <c r="AC26" s="1059"/>
      <c r="AD26" s="1059"/>
      <c r="AE26" s="1059"/>
      <c r="AF26" s="1116" t="s">
        <v>407</v>
      </c>
      <c r="AG26" s="1065"/>
      <c r="AH26" s="1065"/>
      <c r="AI26" s="1065"/>
      <c r="AJ26" s="1117"/>
      <c r="AK26" s="1059" t="s">
        <v>408</v>
      </c>
      <c r="AL26" s="1059"/>
      <c r="AM26" s="1059"/>
      <c r="AN26" s="1059"/>
      <c r="AO26" s="1060"/>
      <c r="AP26" s="1058" t="s">
        <v>409</v>
      </c>
      <c r="AQ26" s="1059"/>
      <c r="AR26" s="1059"/>
      <c r="AS26" s="1059"/>
      <c r="AT26" s="1060"/>
      <c r="AU26" s="1058" t="s">
        <v>410</v>
      </c>
      <c r="AV26" s="1059"/>
      <c r="AW26" s="1059"/>
      <c r="AX26" s="1059"/>
      <c r="AY26" s="1060"/>
      <c r="AZ26" s="1058" t="s">
        <v>411</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412</v>
      </c>
      <c r="C28" s="1108"/>
      <c r="D28" s="1108"/>
      <c r="E28" s="1108"/>
      <c r="F28" s="1108"/>
      <c r="G28" s="1108"/>
      <c r="H28" s="1108"/>
      <c r="I28" s="1108"/>
      <c r="J28" s="1108"/>
      <c r="K28" s="1108"/>
      <c r="L28" s="1108"/>
      <c r="M28" s="1108"/>
      <c r="N28" s="1108"/>
      <c r="O28" s="1108"/>
      <c r="P28" s="1109"/>
      <c r="Q28" s="1110">
        <v>41726</v>
      </c>
      <c r="R28" s="1111"/>
      <c r="S28" s="1111"/>
      <c r="T28" s="1111"/>
      <c r="U28" s="1111"/>
      <c r="V28" s="1111">
        <v>38126</v>
      </c>
      <c r="W28" s="1111"/>
      <c r="X28" s="1111"/>
      <c r="Y28" s="1111"/>
      <c r="Z28" s="1111"/>
      <c r="AA28" s="1111">
        <v>3600</v>
      </c>
      <c r="AB28" s="1111"/>
      <c r="AC28" s="1111"/>
      <c r="AD28" s="1111"/>
      <c r="AE28" s="1112"/>
      <c r="AF28" s="1113">
        <v>3600</v>
      </c>
      <c r="AG28" s="1111"/>
      <c r="AH28" s="1111"/>
      <c r="AI28" s="1111"/>
      <c r="AJ28" s="1114"/>
      <c r="AK28" s="1115">
        <v>3582</v>
      </c>
      <c r="AL28" s="1103"/>
      <c r="AM28" s="1103"/>
      <c r="AN28" s="1103"/>
      <c r="AO28" s="1103"/>
      <c r="AP28" s="1103" t="s">
        <v>539</v>
      </c>
      <c r="AQ28" s="1103"/>
      <c r="AR28" s="1103"/>
      <c r="AS28" s="1103"/>
      <c r="AT28" s="1103"/>
      <c r="AU28" s="1103" t="s">
        <v>539</v>
      </c>
      <c r="AV28" s="1103"/>
      <c r="AW28" s="1103"/>
      <c r="AX28" s="1103"/>
      <c r="AY28" s="1103"/>
      <c r="AZ28" s="1104" t="s">
        <v>539</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413</v>
      </c>
      <c r="C29" s="1095"/>
      <c r="D29" s="1095"/>
      <c r="E29" s="1095"/>
      <c r="F29" s="1095"/>
      <c r="G29" s="1095"/>
      <c r="H29" s="1095"/>
      <c r="I29" s="1095"/>
      <c r="J29" s="1095"/>
      <c r="K29" s="1095"/>
      <c r="L29" s="1095"/>
      <c r="M29" s="1095"/>
      <c r="N29" s="1095"/>
      <c r="O29" s="1095"/>
      <c r="P29" s="1096"/>
      <c r="Q29" s="1100">
        <v>40462</v>
      </c>
      <c r="R29" s="1101"/>
      <c r="S29" s="1101"/>
      <c r="T29" s="1101"/>
      <c r="U29" s="1101"/>
      <c r="V29" s="1101">
        <v>39956</v>
      </c>
      <c r="W29" s="1101"/>
      <c r="X29" s="1101"/>
      <c r="Y29" s="1101"/>
      <c r="Z29" s="1101"/>
      <c r="AA29" s="1102">
        <v>506</v>
      </c>
      <c r="AB29" s="1077"/>
      <c r="AC29" s="1077"/>
      <c r="AD29" s="1077"/>
      <c r="AE29" s="1078"/>
      <c r="AF29" s="1076">
        <v>506</v>
      </c>
      <c r="AG29" s="1077"/>
      <c r="AH29" s="1077"/>
      <c r="AI29" s="1077"/>
      <c r="AJ29" s="1078"/>
      <c r="AK29" s="1037">
        <v>6062</v>
      </c>
      <c r="AL29" s="1028"/>
      <c r="AM29" s="1028"/>
      <c r="AN29" s="1028"/>
      <c r="AO29" s="1028"/>
      <c r="AP29" s="1028" t="s">
        <v>539</v>
      </c>
      <c r="AQ29" s="1028"/>
      <c r="AR29" s="1028"/>
      <c r="AS29" s="1028"/>
      <c r="AT29" s="1028"/>
      <c r="AU29" s="1028" t="s">
        <v>539</v>
      </c>
      <c r="AV29" s="1028"/>
      <c r="AW29" s="1028"/>
      <c r="AX29" s="1028"/>
      <c r="AY29" s="1028"/>
      <c r="AZ29" s="1099" t="s">
        <v>539</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414</v>
      </c>
      <c r="C30" s="1095"/>
      <c r="D30" s="1095"/>
      <c r="E30" s="1095"/>
      <c r="F30" s="1095"/>
      <c r="G30" s="1095"/>
      <c r="H30" s="1095"/>
      <c r="I30" s="1095"/>
      <c r="J30" s="1095"/>
      <c r="K30" s="1095"/>
      <c r="L30" s="1095"/>
      <c r="M30" s="1095"/>
      <c r="N30" s="1095"/>
      <c r="O30" s="1095"/>
      <c r="P30" s="1096"/>
      <c r="Q30" s="1100">
        <v>10033</v>
      </c>
      <c r="R30" s="1101"/>
      <c r="S30" s="1101"/>
      <c r="T30" s="1101"/>
      <c r="U30" s="1101"/>
      <c r="V30" s="1101">
        <v>9882</v>
      </c>
      <c r="W30" s="1101"/>
      <c r="X30" s="1101"/>
      <c r="Y30" s="1101"/>
      <c r="Z30" s="1101"/>
      <c r="AA30" s="1102">
        <v>151</v>
      </c>
      <c r="AB30" s="1077"/>
      <c r="AC30" s="1077"/>
      <c r="AD30" s="1077"/>
      <c r="AE30" s="1078"/>
      <c r="AF30" s="1076">
        <v>151</v>
      </c>
      <c r="AG30" s="1077"/>
      <c r="AH30" s="1077"/>
      <c r="AI30" s="1077"/>
      <c r="AJ30" s="1078"/>
      <c r="AK30" s="1037">
        <v>5785</v>
      </c>
      <c r="AL30" s="1028"/>
      <c r="AM30" s="1028"/>
      <c r="AN30" s="1028"/>
      <c r="AO30" s="1028"/>
      <c r="AP30" s="1028" t="s">
        <v>539</v>
      </c>
      <c r="AQ30" s="1028"/>
      <c r="AR30" s="1028"/>
      <c r="AS30" s="1028"/>
      <c r="AT30" s="1028"/>
      <c r="AU30" s="1028" t="s">
        <v>539</v>
      </c>
      <c r="AV30" s="1028"/>
      <c r="AW30" s="1028"/>
      <c r="AX30" s="1028"/>
      <c r="AY30" s="1028"/>
      <c r="AZ30" s="1099" t="s">
        <v>539</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415</v>
      </c>
      <c r="C31" s="1095"/>
      <c r="D31" s="1095"/>
      <c r="E31" s="1095"/>
      <c r="F31" s="1095"/>
      <c r="G31" s="1095"/>
      <c r="H31" s="1095"/>
      <c r="I31" s="1095"/>
      <c r="J31" s="1095"/>
      <c r="K31" s="1095"/>
      <c r="L31" s="1095"/>
      <c r="M31" s="1095"/>
      <c r="N31" s="1095"/>
      <c r="O31" s="1095"/>
      <c r="P31" s="1096"/>
      <c r="Q31" s="1100">
        <v>1186</v>
      </c>
      <c r="R31" s="1101"/>
      <c r="S31" s="1101"/>
      <c r="T31" s="1101"/>
      <c r="U31" s="1101"/>
      <c r="V31" s="1101">
        <v>2751</v>
      </c>
      <c r="W31" s="1101"/>
      <c r="X31" s="1101"/>
      <c r="Y31" s="1101"/>
      <c r="Z31" s="1101"/>
      <c r="AA31" s="1102">
        <v>-1565</v>
      </c>
      <c r="AB31" s="1077"/>
      <c r="AC31" s="1077"/>
      <c r="AD31" s="1077"/>
      <c r="AE31" s="1078"/>
      <c r="AF31" s="1076">
        <v>-1565</v>
      </c>
      <c r="AG31" s="1077"/>
      <c r="AH31" s="1077"/>
      <c r="AI31" s="1077"/>
      <c r="AJ31" s="1078"/>
      <c r="AK31" s="1037">
        <v>1</v>
      </c>
      <c r="AL31" s="1028"/>
      <c r="AM31" s="1028"/>
      <c r="AN31" s="1028"/>
      <c r="AO31" s="1028"/>
      <c r="AP31" s="1028">
        <v>1298</v>
      </c>
      <c r="AQ31" s="1028"/>
      <c r="AR31" s="1028"/>
      <c r="AS31" s="1028"/>
      <c r="AT31" s="1028"/>
      <c r="AU31" s="1028">
        <v>13</v>
      </c>
      <c r="AV31" s="1028"/>
      <c r="AW31" s="1028"/>
      <c r="AX31" s="1028"/>
      <c r="AY31" s="1028"/>
      <c r="AZ31" s="1099" t="s">
        <v>539</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416</v>
      </c>
      <c r="C32" s="1095"/>
      <c r="D32" s="1095"/>
      <c r="E32" s="1095"/>
      <c r="F32" s="1095"/>
      <c r="G32" s="1095"/>
      <c r="H32" s="1095"/>
      <c r="I32" s="1095"/>
      <c r="J32" s="1095"/>
      <c r="K32" s="1095"/>
      <c r="L32" s="1095"/>
      <c r="M32" s="1095"/>
      <c r="N32" s="1095"/>
      <c r="O32" s="1095"/>
      <c r="P32" s="1096"/>
      <c r="Q32" s="1100">
        <v>7113</v>
      </c>
      <c r="R32" s="1101"/>
      <c r="S32" s="1101"/>
      <c r="T32" s="1101"/>
      <c r="U32" s="1101"/>
      <c r="V32" s="1101">
        <v>6650</v>
      </c>
      <c r="W32" s="1101"/>
      <c r="X32" s="1101"/>
      <c r="Y32" s="1101"/>
      <c r="Z32" s="1101"/>
      <c r="AA32" s="1102">
        <v>463</v>
      </c>
      <c r="AB32" s="1077"/>
      <c r="AC32" s="1077"/>
      <c r="AD32" s="1077"/>
      <c r="AE32" s="1078"/>
      <c r="AF32" s="1076">
        <v>3745</v>
      </c>
      <c r="AG32" s="1077"/>
      <c r="AH32" s="1077"/>
      <c r="AI32" s="1077"/>
      <c r="AJ32" s="1078"/>
      <c r="AK32" s="1037">
        <v>238</v>
      </c>
      <c r="AL32" s="1028"/>
      <c r="AM32" s="1028"/>
      <c r="AN32" s="1028"/>
      <c r="AO32" s="1028"/>
      <c r="AP32" s="1028">
        <v>43230</v>
      </c>
      <c r="AQ32" s="1028"/>
      <c r="AR32" s="1028"/>
      <c r="AS32" s="1028"/>
      <c r="AT32" s="1028"/>
      <c r="AU32" s="1028">
        <v>43</v>
      </c>
      <c r="AV32" s="1028"/>
      <c r="AW32" s="1028"/>
      <c r="AX32" s="1028"/>
      <c r="AY32" s="1028"/>
      <c r="AZ32" s="1099" t="s">
        <v>539</v>
      </c>
      <c r="BA32" s="1099"/>
      <c r="BB32" s="1099"/>
      <c r="BC32" s="1099"/>
      <c r="BD32" s="1099"/>
      <c r="BE32" s="1089" t="s">
        <v>417</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418</v>
      </c>
      <c r="C33" s="1095"/>
      <c r="D33" s="1095"/>
      <c r="E33" s="1095"/>
      <c r="F33" s="1095"/>
      <c r="G33" s="1095"/>
      <c r="H33" s="1095"/>
      <c r="I33" s="1095"/>
      <c r="J33" s="1095"/>
      <c r="K33" s="1095"/>
      <c r="L33" s="1095"/>
      <c r="M33" s="1095"/>
      <c r="N33" s="1095"/>
      <c r="O33" s="1095"/>
      <c r="P33" s="1096"/>
      <c r="Q33" s="1100">
        <v>2159</v>
      </c>
      <c r="R33" s="1101"/>
      <c r="S33" s="1101"/>
      <c r="T33" s="1101"/>
      <c r="U33" s="1101"/>
      <c r="V33" s="1101">
        <v>1614</v>
      </c>
      <c r="W33" s="1101"/>
      <c r="X33" s="1101"/>
      <c r="Y33" s="1101"/>
      <c r="Z33" s="1101"/>
      <c r="AA33" s="1102">
        <v>545</v>
      </c>
      <c r="AB33" s="1077"/>
      <c r="AC33" s="1077"/>
      <c r="AD33" s="1077"/>
      <c r="AE33" s="1078"/>
      <c r="AF33" s="1076">
        <v>4495</v>
      </c>
      <c r="AG33" s="1077"/>
      <c r="AH33" s="1077"/>
      <c r="AI33" s="1077"/>
      <c r="AJ33" s="1078"/>
      <c r="AK33" s="1037">
        <v>2</v>
      </c>
      <c r="AL33" s="1028"/>
      <c r="AM33" s="1028"/>
      <c r="AN33" s="1028"/>
      <c r="AO33" s="1028"/>
      <c r="AP33" s="1028">
        <v>6140</v>
      </c>
      <c r="AQ33" s="1028"/>
      <c r="AR33" s="1028"/>
      <c r="AS33" s="1028"/>
      <c r="AT33" s="1028"/>
      <c r="AU33" s="1028" t="s">
        <v>539</v>
      </c>
      <c r="AV33" s="1028"/>
      <c r="AW33" s="1028"/>
      <c r="AX33" s="1028"/>
      <c r="AY33" s="1028"/>
      <c r="AZ33" s="1099" t="s">
        <v>539</v>
      </c>
      <c r="BA33" s="1099"/>
      <c r="BB33" s="1099"/>
      <c r="BC33" s="1099"/>
      <c r="BD33" s="1099"/>
      <c r="BE33" s="1089" t="s">
        <v>419</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420</v>
      </c>
      <c r="C34" s="1095"/>
      <c r="D34" s="1095"/>
      <c r="E34" s="1095"/>
      <c r="F34" s="1095"/>
      <c r="G34" s="1095"/>
      <c r="H34" s="1095"/>
      <c r="I34" s="1095"/>
      <c r="J34" s="1095"/>
      <c r="K34" s="1095"/>
      <c r="L34" s="1095"/>
      <c r="M34" s="1095"/>
      <c r="N34" s="1095"/>
      <c r="O34" s="1095"/>
      <c r="P34" s="1096"/>
      <c r="Q34" s="1100">
        <v>11956</v>
      </c>
      <c r="R34" s="1101"/>
      <c r="S34" s="1101"/>
      <c r="T34" s="1101"/>
      <c r="U34" s="1101"/>
      <c r="V34" s="1101">
        <v>11431</v>
      </c>
      <c r="W34" s="1101"/>
      <c r="X34" s="1101"/>
      <c r="Y34" s="1101"/>
      <c r="Z34" s="1101"/>
      <c r="AA34" s="1102">
        <v>525</v>
      </c>
      <c r="AB34" s="1077"/>
      <c r="AC34" s="1077"/>
      <c r="AD34" s="1077"/>
      <c r="AE34" s="1078"/>
      <c r="AF34" s="1076" t="s">
        <v>421</v>
      </c>
      <c r="AG34" s="1077"/>
      <c r="AH34" s="1077"/>
      <c r="AI34" s="1077"/>
      <c r="AJ34" s="1078"/>
      <c r="AK34" s="1037">
        <v>7875</v>
      </c>
      <c r="AL34" s="1028"/>
      <c r="AM34" s="1028"/>
      <c r="AN34" s="1028"/>
      <c r="AO34" s="1028"/>
      <c r="AP34" s="1028">
        <v>95915</v>
      </c>
      <c r="AQ34" s="1028"/>
      <c r="AR34" s="1028"/>
      <c r="AS34" s="1028"/>
      <c r="AT34" s="1028"/>
      <c r="AU34" s="1028">
        <v>81144</v>
      </c>
      <c r="AV34" s="1028"/>
      <c r="AW34" s="1028"/>
      <c r="AX34" s="1028"/>
      <c r="AY34" s="1028"/>
      <c r="AZ34" s="1099" t="s">
        <v>539</v>
      </c>
      <c r="BA34" s="1099"/>
      <c r="BB34" s="1099"/>
      <c r="BC34" s="1099"/>
      <c r="BD34" s="1099"/>
      <c r="BE34" s="1089" t="s">
        <v>417</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422</v>
      </c>
      <c r="C35" s="1095"/>
      <c r="D35" s="1095"/>
      <c r="E35" s="1095"/>
      <c r="F35" s="1095"/>
      <c r="G35" s="1095"/>
      <c r="H35" s="1095"/>
      <c r="I35" s="1095"/>
      <c r="J35" s="1095"/>
      <c r="K35" s="1095"/>
      <c r="L35" s="1095"/>
      <c r="M35" s="1095"/>
      <c r="N35" s="1095"/>
      <c r="O35" s="1095"/>
      <c r="P35" s="1096"/>
      <c r="Q35" s="1100">
        <v>2200</v>
      </c>
      <c r="R35" s="1101"/>
      <c r="S35" s="1101"/>
      <c r="T35" s="1101"/>
      <c r="U35" s="1101"/>
      <c r="V35" s="1101">
        <v>2200</v>
      </c>
      <c r="W35" s="1101"/>
      <c r="X35" s="1101"/>
      <c r="Y35" s="1101"/>
      <c r="Z35" s="1101"/>
      <c r="AA35" s="1102" t="s">
        <v>641</v>
      </c>
      <c r="AB35" s="1077"/>
      <c r="AC35" s="1077"/>
      <c r="AD35" s="1077"/>
      <c r="AE35" s="1078"/>
      <c r="AF35" s="1076" t="s">
        <v>423</v>
      </c>
      <c r="AG35" s="1077"/>
      <c r="AH35" s="1077"/>
      <c r="AI35" s="1077"/>
      <c r="AJ35" s="1078"/>
      <c r="AK35" s="1037">
        <v>56</v>
      </c>
      <c r="AL35" s="1028"/>
      <c r="AM35" s="1028"/>
      <c r="AN35" s="1028"/>
      <c r="AO35" s="1028"/>
      <c r="AP35" s="1028">
        <v>2992</v>
      </c>
      <c r="AQ35" s="1028"/>
      <c r="AR35" s="1028"/>
      <c r="AS35" s="1028"/>
      <c r="AT35" s="1028"/>
      <c r="AU35" s="1028">
        <v>1658</v>
      </c>
      <c r="AV35" s="1028"/>
      <c r="AW35" s="1028"/>
      <c r="AX35" s="1028"/>
      <c r="AY35" s="1028"/>
      <c r="AZ35" s="1099" t="s">
        <v>539</v>
      </c>
      <c r="BA35" s="1099"/>
      <c r="BB35" s="1099"/>
      <c r="BC35" s="1099"/>
      <c r="BD35" s="1099"/>
      <c r="BE35" s="1089" t="s">
        <v>424</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425</v>
      </c>
      <c r="C36" s="1095"/>
      <c r="D36" s="1095"/>
      <c r="E36" s="1095"/>
      <c r="F36" s="1095"/>
      <c r="G36" s="1095"/>
      <c r="H36" s="1095"/>
      <c r="I36" s="1095"/>
      <c r="J36" s="1095"/>
      <c r="K36" s="1095"/>
      <c r="L36" s="1095"/>
      <c r="M36" s="1095"/>
      <c r="N36" s="1095"/>
      <c r="O36" s="1095"/>
      <c r="P36" s="1096"/>
      <c r="Q36" s="1100">
        <v>121</v>
      </c>
      <c r="R36" s="1101"/>
      <c r="S36" s="1101"/>
      <c r="T36" s="1101"/>
      <c r="U36" s="1101"/>
      <c r="V36" s="1101">
        <v>121</v>
      </c>
      <c r="W36" s="1101"/>
      <c r="X36" s="1101"/>
      <c r="Y36" s="1101"/>
      <c r="Z36" s="1101"/>
      <c r="AA36" s="1102" t="s">
        <v>641</v>
      </c>
      <c r="AB36" s="1077"/>
      <c r="AC36" s="1077"/>
      <c r="AD36" s="1077"/>
      <c r="AE36" s="1078"/>
      <c r="AF36" s="1076" t="s">
        <v>426</v>
      </c>
      <c r="AG36" s="1077"/>
      <c r="AH36" s="1077"/>
      <c r="AI36" s="1077"/>
      <c r="AJ36" s="1078"/>
      <c r="AK36" s="1037">
        <v>99</v>
      </c>
      <c r="AL36" s="1028"/>
      <c r="AM36" s="1028"/>
      <c r="AN36" s="1028"/>
      <c r="AO36" s="1028"/>
      <c r="AP36" s="1028">
        <v>500</v>
      </c>
      <c r="AQ36" s="1028"/>
      <c r="AR36" s="1028"/>
      <c r="AS36" s="1028"/>
      <c r="AT36" s="1028"/>
      <c r="AU36" s="1028">
        <v>500</v>
      </c>
      <c r="AV36" s="1028"/>
      <c r="AW36" s="1028"/>
      <c r="AX36" s="1028"/>
      <c r="AY36" s="1028"/>
      <c r="AZ36" s="1099" t="s">
        <v>539</v>
      </c>
      <c r="BA36" s="1099"/>
      <c r="BB36" s="1099"/>
      <c r="BC36" s="1099"/>
      <c r="BD36" s="1099"/>
      <c r="BE36" s="1089" t="s">
        <v>427</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428</v>
      </c>
      <c r="C37" s="1095"/>
      <c r="D37" s="1095"/>
      <c r="E37" s="1095"/>
      <c r="F37" s="1095"/>
      <c r="G37" s="1095"/>
      <c r="H37" s="1095"/>
      <c r="I37" s="1095"/>
      <c r="J37" s="1095"/>
      <c r="K37" s="1095"/>
      <c r="L37" s="1095"/>
      <c r="M37" s="1095"/>
      <c r="N37" s="1095"/>
      <c r="O37" s="1095"/>
      <c r="P37" s="1096"/>
      <c r="Q37" s="1100">
        <v>142</v>
      </c>
      <c r="R37" s="1101"/>
      <c r="S37" s="1101"/>
      <c r="T37" s="1101"/>
      <c r="U37" s="1101"/>
      <c r="V37" s="1101">
        <v>142</v>
      </c>
      <c r="W37" s="1101"/>
      <c r="X37" s="1101"/>
      <c r="Y37" s="1101"/>
      <c r="Z37" s="1101"/>
      <c r="AA37" s="1102" t="s">
        <v>641</v>
      </c>
      <c r="AB37" s="1077"/>
      <c r="AC37" s="1077"/>
      <c r="AD37" s="1077"/>
      <c r="AE37" s="1078"/>
      <c r="AF37" s="1076" t="s">
        <v>423</v>
      </c>
      <c r="AG37" s="1077"/>
      <c r="AH37" s="1077"/>
      <c r="AI37" s="1077"/>
      <c r="AJ37" s="1078"/>
      <c r="AK37" s="1037">
        <v>99</v>
      </c>
      <c r="AL37" s="1028"/>
      <c r="AM37" s="1028"/>
      <c r="AN37" s="1028"/>
      <c r="AO37" s="1028"/>
      <c r="AP37" s="1028">
        <v>650</v>
      </c>
      <c r="AQ37" s="1028"/>
      <c r="AR37" s="1028"/>
      <c r="AS37" s="1028"/>
      <c r="AT37" s="1028"/>
      <c r="AU37" s="1028">
        <v>648</v>
      </c>
      <c r="AV37" s="1028"/>
      <c r="AW37" s="1028"/>
      <c r="AX37" s="1028"/>
      <c r="AY37" s="1028"/>
      <c r="AZ37" s="1099" t="s">
        <v>539</v>
      </c>
      <c r="BA37" s="1099"/>
      <c r="BB37" s="1099"/>
      <c r="BC37" s="1099"/>
      <c r="BD37" s="1099"/>
      <c r="BE37" s="1089" t="s">
        <v>424</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429</v>
      </c>
      <c r="C38" s="1095"/>
      <c r="D38" s="1095"/>
      <c r="E38" s="1095"/>
      <c r="F38" s="1095"/>
      <c r="G38" s="1095"/>
      <c r="H38" s="1095"/>
      <c r="I38" s="1095"/>
      <c r="J38" s="1095"/>
      <c r="K38" s="1095"/>
      <c r="L38" s="1095"/>
      <c r="M38" s="1095"/>
      <c r="N38" s="1095"/>
      <c r="O38" s="1095"/>
      <c r="P38" s="1096"/>
      <c r="Q38" s="1100">
        <v>2276</v>
      </c>
      <c r="R38" s="1101"/>
      <c r="S38" s="1101"/>
      <c r="T38" s="1101"/>
      <c r="U38" s="1101"/>
      <c r="V38" s="1101">
        <v>3504</v>
      </c>
      <c r="W38" s="1101"/>
      <c r="X38" s="1101"/>
      <c r="Y38" s="1101"/>
      <c r="Z38" s="1101"/>
      <c r="AA38" s="1102">
        <v>-1228</v>
      </c>
      <c r="AB38" s="1077"/>
      <c r="AC38" s="1077"/>
      <c r="AD38" s="1077"/>
      <c r="AE38" s="1078"/>
      <c r="AF38" s="1076">
        <v>178</v>
      </c>
      <c r="AG38" s="1077"/>
      <c r="AH38" s="1077"/>
      <c r="AI38" s="1077"/>
      <c r="AJ38" s="1078"/>
      <c r="AK38" s="1037" t="s">
        <v>539</v>
      </c>
      <c r="AL38" s="1028"/>
      <c r="AM38" s="1028"/>
      <c r="AN38" s="1028"/>
      <c r="AO38" s="1028"/>
      <c r="AP38" s="1028">
        <v>591</v>
      </c>
      <c r="AQ38" s="1028"/>
      <c r="AR38" s="1028"/>
      <c r="AS38" s="1028"/>
      <c r="AT38" s="1028"/>
      <c r="AU38" s="1028" t="s">
        <v>539</v>
      </c>
      <c r="AV38" s="1028"/>
      <c r="AW38" s="1028"/>
      <c r="AX38" s="1028"/>
      <c r="AY38" s="1028"/>
      <c r="AZ38" s="1099" t="s">
        <v>539</v>
      </c>
      <c r="BA38" s="1099"/>
      <c r="BB38" s="1099"/>
      <c r="BC38" s="1099"/>
      <c r="BD38" s="1099"/>
      <c r="BE38" s="1089" t="s">
        <v>430</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431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399</v>
      </c>
      <c r="B63" s="1001" t="s">
        <v>432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11109</v>
      </c>
      <c r="AG63" s="1016"/>
      <c r="AH63" s="1016"/>
      <c r="AI63" s="1016"/>
      <c r="AJ63" s="1087"/>
      <c r="AK63" s="1088"/>
      <c r="AL63" s="1020"/>
      <c r="AM63" s="1020"/>
      <c r="AN63" s="1020"/>
      <c r="AO63" s="1020"/>
      <c r="AP63" s="1016">
        <v>151316</v>
      </c>
      <c r="AQ63" s="1016"/>
      <c r="AR63" s="1016"/>
      <c r="AS63" s="1016"/>
      <c r="AT63" s="1016"/>
      <c r="AU63" s="1016">
        <v>84006</v>
      </c>
      <c r="AV63" s="1016"/>
      <c r="AW63" s="1016"/>
      <c r="AX63" s="1016"/>
      <c r="AY63" s="1016"/>
      <c r="AZ63" s="1082"/>
      <c r="BA63" s="1082"/>
      <c r="BB63" s="1082"/>
      <c r="BC63" s="1082"/>
      <c r="BD63" s="1082"/>
      <c r="BE63" s="1017"/>
      <c r="BF63" s="1017"/>
      <c r="BG63" s="1017"/>
      <c r="BH63" s="1017"/>
      <c r="BI63" s="1018"/>
      <c r="BJ63" s="1083" t="s">
        <v>426</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433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434</v>
      </c>
      <c r="B66" s="1053"/>
      <c r="C66" s="1053"/>
      <c r="D66" s="1053"/>
      <c r="E66" s="1053"/>
      <c r="F66" s="1053"/>
      <c r="G66" s="1053"/>
      <c r="H66" s="1053"/>
      <c r="I66" s="1053"/>
      <c r="J66" s="1053"/>
      <c r="K66" s="1053"/>
      <c r="L66" s="1053"/>
      <c r="M66" s="1053"/>
      <c r="N66" s="1053"/>
      <c r="O66" s="1053"/>
      <c r="P66" s="1054"/>
      <c r="Q66" s="1058" t="s">
        <v>435</v>
      </c>
      <c r="R66" s="1059"/>
      <c r="S66" s="1059"/>
      <c r="T66" s="1059"/>
      <c r="U66" s="1060"/>
      <c r="V66" s="1058" t="s">
        <v>405</v>
      </c>
      <c r="W66" s="1059"/>
      <c r="X66" s="1059"/>
      <c r="Y66" s="1059"/>
      <c r="Z66" s="1060"/>
      <c r="AA66" s="1058" t="s">
        <v>436</v>
      </c>
      <c r="AB66" s="1059"/>
      <c r="AC66" s="1059"/>
      <c r="AD66" s="1059"/>
      <c r="AE66" s="1060"/>
      <c r="AF66" s="1064" t="s">
        <v>437</v>
      </c>
      <c r="AG66" s="1065"/>
      <c r="AH66" s="1065"/>
      <c r="AI66" s="1065"/>
      <c r="AJ66" s="1066"/>
      <c r="AK66" s="1058" t="s">
        <v>438</v>
      </c>
      <c r="AL66" s="1053"/>
      <c r="AM66" s="1053"/>
      <c r="AN66" s="1053"/>
      <c r="AO66" s="1054"/>
      <c r="AP66" s="1058" t="s">
        <v>439</v>
      </c>
      <c r="AQ66" s="1059"/>
      <c r="AR66" s="1059"/>
      <c r="AS66" s="1059"/>
      <c r="AT66" s="1060"/>
      <c r="AU66" s="1058" t="s">
        <v>440</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627</v>
      </c>
      <c r="C68" s="1043"/>
      <c r="D68" s="1043"/>
      <c r="E68" s="1043"/>
      <c r="F68" s="1043"/>
      <c r="G68" s="1043"/>
      <c r="H68" s="1043"/>
      <c r="I68" s="1043"/>
      <c r="J68" s="1043"/>
      <c r="K68" s="1043"/>
      <c r="L68" s="1043"/>
      <c r="M68" s="1043"/>
      <c r="N68" s="1043"/>
      <c r="O68" s="1043"/>
      <c r="P68" s="1044"/>
      <c r="Q68" s="1045">
        <v>126</v>
      </c>
      <c r="R68" s="1039"/>
      <c r="S68" s="1039"/>
      <c r="T68" s="1039"/>
      <c r="U68" s="1039"/>
      <c r="V68" s="1039">
        <v>123</v>
      </c>
      <c r="W68" s="1039"/>
      <c r="X68" s="1039"/>
      <c r="Y68" s="1039"/>
      <c r="Z68" s="1039"/>
      <c r="AA68" s="1039">
        <v>3</v>
      </c>
      <c r="AB68" s="1039"/>
      <c r="AC68" s="1039"/>
      <c r="AD68" s="1039"/>
      <c r="AE68" s="1039"/>
      <c r="AF68" s="1039">
        <v>3</v>
      </c>
      <c r="AG68" s="1039"/>
      <c r="AH68" s="1039"/>
      <c r="AI68" s="1039"/>
      <c r="AJ68" s="1039"/>
      <c r="AK68" s="1039">
        <v>26</v>
      </c>
      <c r="AL68" s="1039"/>
      <c r="AM68" s="1039"/>
      <c r="AN68" s="1039"/>
      <c r="AO68" s="1039"/>
      <c r="AP68" s="1039" t="s">
        <v>539</v>
      </c>
      <c r="AQ68" s="1039"/>
      <c r="AR68" s="1039"/>
      <c r="AS68" s="1039"/>
      <c r="AT68" s="1039"/>
      <c r="AU68" s="1039" t="s">
        <v>539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628</v>
      </c>
      <c r="C69" s="1032"/>
      <c r="D69" s="1032"/>
      <c r="E69" s="1032"/>
      <c r="F69" s="1032"/>
      <c r="G69" s="1032"/>
      <c r="H69" s="1032"/>
      <c r="I69" s="1032"/>
      <c r="J69" s="1032"/>
      <c r="K69" s="1032"/>
      <c r="L69" s="1032"/>
      <c r="M69" s="1032"/>
      <c r="N69" s="1032"/>
      <c r="O69" s="1032"/>
      <c r="P69" s="1033"/>
      <c r="Q69" s="1034">
        <v>245</v>
      </c>
      <c r="R69" s="1028"/>
      <c r="S69" s="1028"/>
      <c r="T69" s="1028"/>
      <c r="U69" s="1028"/>
      <c r="V69" s="1028">
        <v>219</v>
      </c>
      <c r="W69" s="1028"/>
      <c r="X69" s="1028"/>
      <c r="Y69" s="1028"/>
      <c r="Z69" s="1028"/>
      <c r="AA69" s="1028">
        <v>26</v>
      </c>
      <c r="AB69" s="1028"/>
      <c r="AC69" s="1028"/>
      <c r="AD69" s="1028"/>
      <c r="AE69" s="1028"/>
      <c r="AF69" s="1028">
        <v>26</v>
      </c>
      <c r="AG69" s="1028"/>
      <c r="AH69" s="1028"/>
      <c r="AI69" s="1028"/>
      <c r="AJ69" s="1028"/>
      <c r="AK69" s="1028">
        <v>17</v>
      </c>
      <c r="AL69" s="1028"/>
      <c r="AM69" s="1028"/>
      <c r="AN69" s="1028"/>
      <c r="AO69" s="1028"/>
      <c r="AP69" s="1028" t="s">
        <v>539</v>
      </c>
      <c r="AQ69" s="1028"/>
      <c r="AR69" s="1028"/>
      <c r="AS69" s="1028"/>
      <c r="AT69" s="1028"/>
      <c r="AU69" s="1028" t="s">
        <v>539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629</v>
      </c>
      <c r="C70" s="1032"/>
      <c r="D70" s="1032"/>
      <c r="E70" s="1032"/>
      <c r="F70" s="1032"/>
      <c r="G70" s="1032"/>
      <c r="H70" s="1032"/>
      <c r="I70" s="1032"/>
      <c r="J70" s="1032"/>
      <c r="K70" s="1032"/>
      <c r="L70" s="1032"/>
      <c r="M70" s="1032"/>
      <c r="N70" s="1032"/>
      <c r="O70" s="1032"/>
      <c r="P70" s="1033"/>
      <c r="Q70" s="1034">
        <v>121</v>
      </c>
      <c r="R70" s="1028"/>
      <c r="S70" s="1028"/>
      <c r="T70" s="1028"/>
      <c r="U70" s="1028"/>
      <c r="V70" s="1028">
        <v>112</v>
      </c>
      <c r="W70" s="1028"/>
      <c r="X70" s="1028"/>
      <c r="Y70" s="1028"/>
      <c r="Z70" s="1028"/>
      <c r="AA70" s="1028">
        <v>8</v>
      </c>
      <c r="AB70" s="1028"/>
      <c r="AC70" s="1028"/>
      <c r="AD70" s="1028"/>
      <c r="AE70" s="1028"/>
      <c r="AF70" s="1028">
        <v>8</v>
      </c>
      <c r="AG70" s="1028"/>
      <c r="AH70" s="1028"/>
      <c r="AI70" s="1028"/>
      <c r="AJ70" s="1028"/>
      <c r="AK70" s="1028">
        <v>11</v>
      </c>
      <c r="AL70" s="1028"/>
      <c r="AM70" s="1028"/>
      <c r="AN70" s="1028"/>
      <c r="AO70" s="1028"/>
      <c r="AP70" s="1028" t="s">
        <v>539</v>
      </c>
      <c r="AQ70" s="1028"/>
      <c r="AR70" s="1028"/>
      <c r="AS70" s="1028"/>
      <c r="AT70" s="1028"/>
      <c r="AU70" s="1028" t="s">
        <v>539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630</v>
      </c>
      <c r="C71" s="1032"/>
      <c r="D71" s="1032"/>
      <c r="E71" s="1032"/>
      <c r="F71" s="1032"/>
      <c r="G71" s="1032"/>
      <c r="H71" s="1032"/>
      <c r="I71" s="1032"/>
      <c r="J71" s="1032"/>
      <c r="K71" s="1032"/>
      <c r="L71" s="1032"/>
      <c r="M71" s="1032"/>
      <c r="N71" s="1032"/>
      <c r="O71" s="1032"/>
      <c r="P71" s="1033"/>
      <c r="Q71" s="1034">
        <v>152261</v>
      </c>
      <c r="R71" s="1028"/>
      <c r="S71" s="1028"/>
      <c r="T71" s="1028"/>
      <c r="U71" s="1028"/>
      <c r="V71" s="1028">
        <v>145343</v>
      </c>
      <c r="W71" s="1028"/>
      <c r="X71" s="1028"/>
      <c r="Y71" s="1028"/>
      <c r="Z71" s="1028"/>
      <c r="AA71" s="1028">
        <v>6917</v>
      </c>
      <c r="AB71" s="1028"/>
      <c r="AC71" s="1028"/>
      <c r="AD71" s="1028"/>
      <c r="AE71" s="1028"/>
      <c r="AF71" s="1028">
        <v>6917</v>
      </c>
      <c r="AG71" s="1028"/>
      <c r="AH71" s="1028"/>
      <c r="AI71" s="1028"/>
      <c r="AJ71" s="1028"/>
      <c r="AK71" s="1028">
        <v>20</v>
      </c>
      <c r="AL71" s="1028"/>
      <c r="AM71" s="1028"/>
      <c r="AN71" s="1028"/>
      <c r="AO71" s="1028"/>
      <c r="AP71" s="1028" t="s">
        <v>539</v>
      </c>
      <c r="AQ71" s="1028"/>
      <c r="AR71" s="1028"/>
      <c r="AS71" s="1028"/>
      <c r="AT71" s="1028"/>
      <c r="AU71" s="1028" t="s">
        <v>539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399</v>
      </c>
      <c r="B88" s="1001" t="s">
        <v>441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6954</v>
      </c>
      <c r="AG88" s="1016"/>
      <c r="AH88" s="1016"/>
      <c r="AI88" s="1016"/>
      <c r="AJ88" s="1016"/>
      <c r="AK88" s="1020"/>
      <c r="AL88" s="1020"/>
      <c r="AM88" s="1020"/>
      <c r="AN88" s="1020"/>
      <c r="AO88" s="1020"/>
      <c r="AP88" s="1016" t="s">
        <v>641</v>
      </c>
      <c r="AQ88" s="1016"/>
      <c r="AR88" s="1016"/>
      <c r="AS88" s="1016"/>
      <c r="AT88" s="1016"/>
      <c r="AU88" s="1016" t="s">
        <v>641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1001" t="s">
        <v>442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59</v>
      </c>
      <c r="CS102" s="1008"/>
      <c r="CT102" s="1008"/>
      <c r="CU102" s="1008"/>
      <c r="CV102" s="1009"/>
      <c r="CW102" s="1007">
        <v>61</v>
      </c>
      <c r="CX102" s="1008"/>
      <c r="CY102" s="1008"/>
      <c r="CZ102" s="1008"/>
      <c r="DA102" s="1009"/>
      <c r="DB102" s="1007" t="s">
        <v>539</v>
      </c>
      <c r="DC102" s="1008"/>
      <c r="DD102" s="1008"/>
      <c r="DE102" s="1008"/>
      <c r="DF102" s="1009"/>
      <c r="DG102" s="1007" t="s">
        <v>539</v>
      </c>
      <c r="DH102" s="1008"/>
      <c r="DI102" s="1008"/>
      <c r="DJ102" s="1008"/>
      <c r="DK102" s="1009"/>
      <c r="DL102" s="1007" t="s">
        <v>539</v>
      </c>
      <c r="DM102" s="1008"/>
      <c r="DN102" s="1008"/>
      <c r="DO102" s="1008"/>
      <c r="DP102" s="1009"/>
      <c r="DQ102" s="1007" t="s">
        <v>539</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443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444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447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450</v>
      </c>
      <c r="AB109" s="951"/>
      <c r="AC109" s="951"/>
      <c r="AD109" s="951"/>
      <c r="AE109" s="952"/>
      <c r="AF109" s="953" t="s">
        <v>451</v>
      </c>
      <c r="AG109" s="951"/>
      <c r="AH109" s="951"/>
      <c r="AI109" s="951"/>
      <c r="AJ109" s="952"/>
      <c r="AK109" s="953" t="s">
        <v>308</v>
      </c>
      <c r="AL109" s="951"/>
      <c r="AM109" s="951"/>
      <c r="AN109" s="951"/>
      <c r="AO109" s="952"/>
      <c r="AP109" s="953" t="s">
        <v>452</v>
      </c>
      <c r="AQ109" s="951"/>
      <c r="AR109" s="951"/>
      <c r="AS109" s="951"/>
      <c r="AT109" s="982"/>
      <c r="AU109" s="950" t="s">
        <v>449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450</v>
      </c>
      <c r="BR109" s="951"/>
      <c r="BS109" s="951"/>
      <c r="BT109" s="951"/>
      <c r="BU109" s="952"/>
      <c r="BV109" s="953" t="s">
        <v>451</v>
      </c>
      <c r="BW109" s="951"/>
      <c r="BX109" s="951"/>
      <c r="BY109" s="951"/>
      <c r="BZ109" s="952"/>
      <c r="CA109" s="953" t="s">
        <v>308</v>
      </c>
      <c r="CB109" s="951"/>
      <c r="CC109" s="951"/>
      <c r="CD109" s="951"/>
      <c r="CE109" s="952"/>
      <c r="CF109" s="989" t="s">
        <v>452</v>
      </c>
      <c r="CG109" s="989"/>
      <c r="CH109" s="989"/>
      <c r="CI109" s="989"/>
      <c r="CJ109" s="989"/>
      <c r="CK109" s="953" t="s">
        <v>453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450</v>
      </c>
      <c r="DH109" s="951"/>
      <c r="DI109" s="951"/>
      <c r="DJ109" s="951"/>
      <c r="DK109" s="952"/>
      <c r="DL109" s="953" t="s">
        <v>451</v>
      </c>
      <c r="DM109" s="951"/>
      <c r="DN109" s="951"/>
      <c r="DO109" s="951"/>
      <c r="DP109" s="952"/>
      <c r="DQ109" s="953" t="s">
        <v>308</v>
      </c>
      <c r="DR109" s="951"/>
      <c r="DS109" s="951"/>
      <c r="DT109" s="951"/>
      <c r="DU109" s="952"/>
      <c r="DV109" s="953" t="s">
        <v>452</v>
      </c>
      <c r="DW109" s="951"/>
      <c r="DX109" s="951"/>
      <c r="DY109" s="951"/>
      <c r="DZ109" s="982"/>
    </row>
    <row r="110" spans="1:131" s="248" customFormat="1" ht="26.25" customHeight="1" x14ac:dyDescent="0.15">
      <c r="A110" s="853" t="s">
        <v>454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16135322</v>
      </c>
      <c r="AB110" s="944"/>
      <c r="AC110" s="944"/>
      <c r="AD110" s="944"/>
      <c r="AE110" s="945"/>
      <c r="AF110" s="946">
        <v>15566003</v>
      </c>
      <c r="AG110" s="944"/>
      <c r="AH110" s="944"/>
      <c r="AI110" s="944"/>
      <c r="AJ110" s="945"/>
      <c r="AK110" s="946">
        <v>15475883</v>
      </c>
      <c r="AL110" s="944"/>
      <c r="AM110" s="944"/>
      <c r="AN110" s="944"/>
      <c r="AO110" s="945"/>
      <c r="AP110" s="947">
        <v>22.1</v>
      </c>
      <c r="AQ110" s="948"/>
      <c r="AR110" s="948"/>
      <c r="AS110" s="948"/>
      <c r="AT110" s="949"/>
      <c r="AU110" s="983" t="s">
        <v>73</v>
      </c>
      <c r="AV110" s="984"/>
      <c r="AW110" s="984"/>
      <c r="AX110" s="984"/>
      <c r="AY110" s="984"/>
      <c r="AZ110" s="909" t="s">
        <v>455</v>
      </c>
      <c r="BA110" s="854"/>
      <c r="BB110" s="854"/>
      <c r="BC110" s="854"/>
      <c r="BD110" s="854"/>
      <c r="BE110" s="854"/>
      <c r="BF110" s="854"/>
      <c r="BG110" s="854"/>
      <c r="BH110" s="854"/>
      <c r="BI110" s="854"/>
      <c r="BJ110" s="854"/>
      <c r="BK110" s="854"/>
      <c r="BL110" s="854"/>
      <c r="BM110" s="854"/>
      <c r="BN110" s="854"/>
      <c r="BO110" s="854"/>
      <c r="BP110" s="855"/>
      <c r="BQ110" s="910">
        <v>178014917</v>
      </c>
      <c r="BR110" s="891"/>
      <c r="BS110" s="891"/>
      <c r="BT110" s="891"/>
      <c r="BU110" s="891"/>
      <c r="BV110" s="891">
        <v>183384366</v>
      </c>
      <c r="BW110" s="891"/>
      <c r="BX110" s="891"/>
      <c r="BY110" s="891"/>
      <c r="BZ110" s="891"/>
      <c r="CA110" s="891">
        <v>186744477</v>
      </c>
      <c r="CB110" s="891"/>
      <c r="CC110" s="891"/>
      <c r="CD110" s="891"/>
      <c r="CE110" s="891"/>
      <c r="CF110" s="915">
        <v>266.7</v>
      </c>
      <c r="CG110" s="916"/>
      <c r="CH110" s="916"/>
      <c r="CI110" s="916"/>
      <c r="CJ110" s="916"/>
      <c r="CK110" s="979" t="s">
        <v>456</v>
      </c>
      <c r="CL110" s="865"/>
      <c r="CM110" s="940" t="s">
        <v>457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401</v>
      </c>
      <c r="DH110" s="891"/>
      <c r="DI110" s="891"/>
      <c r="DJ110" s="891"/>
      <c r="DK110" s="891"/>
      <c r="DL110" s="891" t="s">
        <v>401</v>
      </c>
      <c r="DM110" s="891"/>
      <c r="DN110" s="891"/>
      <c r="DO110" s="891"/>
      <c r="DP110" s="891"/>
      <c r="DQ110" s="891" t="s">
        <v>458</v>
      </c>
      <c r="DR110" s="891"/>
      <c r="DS110" s="891"/>
      <c r="DT110" s="891"/>
      <c r="DU110" s="891"/>
      <c r="DV110" s="892" t="s">
        <v>179</v>
      </c>
      <c r="DW110" s="892"/>
      <c r="DX110" s="892"/>
      <c r="DY110" s="892"/>
      <c r="DZ110" s="893"/>
    </row>
    <row r="111" spans="1:131" s="248" customFormat="1" ht="26.25" customHeight="1" x14ac:dyDescent="0.15">
      <c r="A111" s="820" t="s">
        <v>459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460</v>
      </c>
      <c r="AB111" s="972"/>
      <c r="AC111" s="972"/>
      <c r="AD111" s="972"/>
      <c r="AE111" s="973"/>
      <c r="AF111" s="974" t="s">
        <v>401</v>
      </c>
      <c r="AG111" s="972"/>
      <c r="AH111" s="972"/>
      <c r="AI111" s="972"/>
      <c r="AJ111" s="973"/>
      <c r="AK111" s="974" t="s">
        <v>179</v>
      </c>
      <c r="AL111" s="972"/>
      <c r="AM111" s="972"/>
      <c r="AN111" s="972"/>
      <c r="AO111" s="973"/>
      <c r="AP111" s="975" t="s">
        <v>401</v>
      </c>
      <c r="AQ111" s="976"/>
      <c r="AR111" s="976"/>
      <c r="AS111" s="976"/>
      <c r="AT111" s="977"/>
      <c r="AU111" s="985"/>
      <c r="AV111" s="986"/>
      <c r="AW111" s="986"/>
      <c r="AX111" s="986"/>
      <c r="AY111" s="986"/>
      <c r="AZ111" s="861" t="s">
        <v>461</v>
      </c>
      <c r="BA111" s="796"/>
      <c r="BB111" s="796"/>
      <c r="BC111" s="796"/>
      <c r="BD111" s="796"/>
      <c r="BE111" s="796"/>
      <c r="BF111" s="796"/>
      <c r="BG111" s="796"/>
      <c r="BH111" s="796"/>
      <c r="BI111" s="796"/>
      <c r="BJ111" s="796"/>
      <c r="BK111" s="796"/>
      <c r="BL111" s="796"/>
      <c r="BM111" s="796"/>
      <c r="BN111" s="796"/>
      <c r="BO111" s="796"/>
      <c r="BP111" s="797"/>
      <c r="BQ111" s="862">
        <v>7</v>
      </c>
      <c r="BR111" s="863"/>
      <c r="BS111" s="863"/>
      <c r="BT111" s="863"/>
      <c r="BU111" s="863"/>
      <c r="BV111" s="863">
        <v>28</v>
      </c>
      <c r="BW111" s="863"/>
      <c r="BX111" s="863"/>
      <c r="BY111" s="863"/>
      <c r="BZ111" s="863"/>
      <c r="CA111" s="863">
        <v>20</v>
      </c>
      <c r="CB111" s="863"/>
      <c r="CC111" s="863"/>
      <c r="CD111" s="863"/>
      <c r="CE111" s="863"/>
      <c r="CF111" s="924">
        <v>0</v>
      </c>
      <c r="CG111" s="925"/>
      <c r="CH111" s="925"/>
      <c r="CI111" s="925"/>
      <c r="CJ111" s="925"/>
      <c r="CK111" s="980"/>
      <c r="CL111" s="867"/>
      <c r="CM111" s="870" t="s">
        <v>462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463</v>
      </c>
      <c r="DH111" s="863"/>
      <c r="DI111" s="863"/>
      <c r="DJ111" s="863"/>
      <c r="DK111" s="863"/>
      <c r="DL111" s="863" t="s">
        <v>464</v>
      </c>
      <c r="DM111" s="863"/>
      <c r="DN111" s="863"/>
      <c r="DO111" s="863"/>
      <c r="DP111" s="863"/>
      <c r="DQ111" s="863" t="s">
        <v>465</v>
      </c>
      <c r="DR111" s="863"/>
      <c r="DS111" s="863"/>
      <c r="DT111" s="863"/>
      <c r="DU111" s="863"/>
      <c r="DV111" s="840" t="s">
        <v>401</v>
      </c>
      <c r="DW111" s="840"/>
      <c r="DX111" s="840"/>
      <c r="DY111" s="840"/>
      <c r="DZ111" s="841"/>
    </row>
    <row r="112" spans="1:131" s="248" customFormat="1" ht="26.25" customHeight="1" x14ac:dyDescent="0.15">
      <c r="A112" s="965" t="s">
        <v>466</v>
      </c>
      <c r="B112" s="966"/>
      <c r="C112" s="796" t="s">
        <v>467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179</v>
      </c>
      <c r="AB112" s="826"/>
      <c r="AC112" s="826"/>
      <c r="AD112" s="826"/>
      <c r="AE112" s="827"/>
      <c r="AF112" s="828" t="s">
        <v>179</v>
      </c>
      <c r="AG112" s="826"/>
      <c r="AH112" s="826"/>
      <c r="AI112" s="826"/>
      <c r="AJ112" s="827"/>
      <c r="AK112" s="828" t="s">
        <v>463</v>
      </c>
      <c r="AL112" s="826"/>
      <c r="AM112" s="826"/>
      <c r="AN112" s="826"/>
      <c r="AO112" s="827"/>
      <c r="AP112" s="873" t="s">
        <v>179</v>
      </c>
      <c r="AQ112" s="874"/>
      <c r="AR112" s="874"/>
      <c r="AS112" s="874"/>
      <c r="AT112" s="875"/>
      <c r="AU112" s="985"/>
      <c r="AV112" s="986"/>
      <c r="AW112" s="986"/>
      <c r="AX112" s="986"/>
      <c r="AY112" s="986"/>
      <c r="AZ112" s="861" t="s">
        <v>468</v>
      </c>
      <c r="BA112" s="796"/>
      <c r="BB112" s="796"/>
      <c r="BC112" s="796"/>
      <c r="BD112" s="796"/>
      <c r="BE112" s="796"/>
      <c r="BF112" s="796"/>
      <c r="BG112" s="796"/>
      <c r="BH112" s="796"/>
      <c r="BI112" s="796"/>
      <c r="BJ112" s="796"/>
      <c r="BK112" s="796"/>
      <c r="BL112" s="796"/>
      <c r="BM112" s="796"/>
      <c r="BN112" s="796"/>
      <c r="BO112" s="796"/>
      <c r="BP112" s="797"/>
      <c r="BQ112" s="862">
        <v>89195123</v>
      </c>
      <c r="BR112" s="863"/>
      <c r="BS112" s="863"/>
      <c r="BT112" s="863"/>
      <c r="BU112" s="863"/>
      <c r="BV112" s="863">
        <v>88389845</v>
      </c>
      <c r="BW112" s="863"/>
      <c r="BX112" s="863"/>
      <c r="BY112" s="863"/>
      <c r="BZ112" s="863"/>
      <c r="CA112" s="863">
        <v>84006063</v>
      </c>
      <c r="CB112" s="863"/>
      <c r="CC112" s="863"/>
      <c r="CD112" s="863"/>
      <c r="CE112" s="863"/>
      <c r="CF112" s="924">
        <v>120</v>
      </c>
      <c r="CG112" s="925"/>
      <c r="CH112" s="925"/>
      <c r="CI112" s="925"/>
      <c r="CJ112" s="925"/>
      <c r="CK112" s="980"/>
      <c r="CL112" s="867"/>
      <c r="CM112" s="870" t="s">
        <v>469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460</v>
      </c>
      <c r="DH112" s="863"/>
      <c r="DI112" s="863"/>
      <c r="DJ112" s="863"/>
      <c r="DK112" s="863"/>
      <c r="DL112" s="863" t="s">
        <v>460</v>
      </c>
      <c r="DM112" s="863"/>
      <c r="DN112" s="863"/>
      <c r="DO112" s="863"/>
      <c r="DP112" s="863"/>
      <c r="DQ112" s="863" t="s">
        <v>401</v>
      </c>
      <c r="DR112" s="863"/>
      <c r="DS112" s="863"/>
      <c r="DT112" s="863"/>
      <c r="DU112" s="863"/>
      <c r="DV112" s="840" t="s">
        <v>463</v>
      </c>
      <c r="DW112" s="840"/>
      <c r="DX112" s="840"/>
      <c r="DY112" s="840"/>
      <c r="DZ112" s="841"/>
    </row>
    <row r="113" spans="1:130" s="248" customFormat="1" ht="26.25" customHeight="1" x14ac:dyDescent="0.15">
      <c r="A113" s="967"/>
      <c r="B113" s="968"/>
      <c r="C113" s="796" t="s">
        <v>470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7332653</v>
      </c>
      <c r="AB113" s="972"/>
      <c r="AC113" s="972"/>
      <c r="AD113" s="972"/>
      <c r="AE113" s="973"/>
      <c r="AF113" s="974">
        <v>5940642</v>
      </c>
      <c r="AG113" s="972"/>
      <c r="AH113" s="972"/>
      <c r="AI113" s="972"/>
      <c r="AJ113" s="973"/>
      <c r="AK113" s="974">
        <v>5623080</v>
      </c>
      <c r="AL113" s="972"/>
      <c r="AM113" s="972"/>
      <c r="AN113" s="972"/>
      <c r="AO113" s="973"/>
      <c r="AP113" s="975">
        <v>8</v>
      </c>
      <c r="AQ113" s="976"/>
      <c r="AR113" s="976"/>
      <c r="AS113" s="976"/>
      <c r="AT113" s="977"/>
      <c r="AU113" s="985"/>
      <c r="AV113" s="986"/>
      <c r="AW113" s="986"/>
      <c r="AX113" s="986"/>
      <c r="AY113" s="986"/>
      <c r="AZ113" s="861" t="s">
        <v>471</v>
      </c>
      <c r="BA113" s="796"/>
      <c r="BB113" s="796"/>
      <c r="BC113" s="796"/>
      <c r="BD113" s="796"/>
      <c r="BE113" s="796"/>
      <c r="BF113" s="796"/>
      <c r="BG113" s="796"/>
      <c r="BH113" s="796"/>
      <c r="BI113" s="796"/>
      <c r="BJ113" s="796"/>
      <c r="BK113" s="796"/>
      <c r="BL113" s="796"/>
      <c r="BM113" s="796"/>
      <c r="BN113" s="796"/>
      <c r="BO113" s="796"/>
      <c r="BP113" s="797"/>
      <c r="BQ113" s="862" t="s">
        <v>463</v>
      </c>
      <c r="BR113" s="863"/>
      <c r="BS113" s="863"/>
      <c r="BT113" s="863"/>
      <c r="BU113" s="863"/>
      <c r="BV113" s="863" t="s">
        <v>179</v>
      </c>
      <c r="BW113" s="863"/>
      <c r="BX113" s="863"/>
      <c r="BY113" s="863"/>
      <c r="BZ113" s="863"/>
      <c r="CA113" s="863" t="s">
        <v>401</v>
      </c>
      <c r="CB113" s="863"/>
      <c r="CC113" s="863"/>
      <c r="CD113" s="863"/>
      <c r="CE113" s="863"/>
      <c r="CF113" s="924" t="s">
        <v>401</v>
      </c>
      <c r="CG113" s="925"/>
      <c r="CH113" s="925"/>
      <c r="CI113" s="925"/>
      <c r="CJ113" s="925"/>
      <c r="CK113" s="980"/>
      <c r="CL113" s="867"/>
      <c r="CM113" s="870" t="s">
        <v>472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473</v>
      </c>
      <c r="DH113" s="826"/>
      <c r="DI113" s="826"/>
      <c r="DJ113" s="826"/>
      <c r="DK113" s="827"/>
      <c r="DL113" s="828" t="s">
        <v>465</v>
      </c>
      <c r="DM113" s="826"/>
      <c r="DN113" s="826"/>
      <c r="DO113" s="826"/>
      <c r="DP113" s="827"/>
      <c r="DQ113" s="828" t="s">
        <v>401</v>
      </c>
      <c r="DR113" s="826"/>
      <c r="DS113" s="826"/>
      <c r="DT113" s="826"/>
      <c r="DU113" s="827"/>
      <c r="DV113" s="873" t="s">
        <v>179</v>
      </c>
      <c r="DW113" s="874"/>
      <c r="DX113" s="874"/>
      <c r="DY113" s="874"/>
      <c r="DZ113" s="875"/>
    </row>
    <row r="114" spans="1:130" s="248" customFormat="1" ht="26.25" customHeight="1" x14ac:dyDescent="0.15">
      <c r="A114" s="967"/>
      <c r="B114" s="968"/>
      <c r="C114" s="796" t="s">
        <v>474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179</v>
      </c>
      <c r="AB114" s="826"/>
      <c r="AC114" s="826"/>
      <c r="AD114" s="826"/>
      <c r="AE114" s="827"/>
      <c r="AF114" s="828" t="s">
        <v>473</v>
      </c>
      <c r="AG114" s="826"/>
      <c r="AH114" s="826"/>
      <c r="AI114" s="826"/>
      <c r="AJ114" s="827"/>
      <c r="AK114" s="828" t="s">
        <v>179</v>
      </c>
      <c r="AL114" s="826"/>
      <c r="AM114" s="826"/>
      <c r="AN114" s="826"/>
      <c r="AO114" s="827"/>
      <c r="AP114" s="873" t="s">
        <v>179</v>
      </c>
      <c r="AQ114" s="874"/>
      <c r="AR114" s="874"/>
      <c r="AS114" s="874"/>
      <c r="AT114" s="875"/>
      <c r="AU114" s="985"/>
      <c r="AV114" s="986"/>
      <c r="AW114" s="986"/>
      <c r="AX114" s="986"/>
      <c r="AY114" s="986"/>
      <c r="AZ114" s="861" t="s">
        <v>475</v>
      </c>
      <c r="BA114" s="796"/>
      <c r="BB114" s="796"/>
      <c r="BC114" s="796"/>
      <c r="BD114" s="796"/>
      <c r="BE114" s="796"/>
      <c r="BF114" s="796"/>
      <c r="BG114" s="796"/>
      <c r="BH114" s="796"/>
      <c r="BI114" s="796"/>
      <c r="BJ114" s="796"/>
      <c r="BK114" s="796"/>
      <c r="BL114" s="796"/>
      <c r="BM114" s="796"/>
      <c r="BN114" s="796"/>
      <c r="BO114" s="796"/>
      <c r="BP114" s="797"/>
      <c r="BQ114" s="862">
        <v>18747096</v>
      </c>
      <c r="BR114" s="863"/>
      <c r="BS114" s="863"/>
      <c r="BT114" s="863"/>
      <c r="BU114" s="863"/>
      <c r="BV114" s="863">
        <v>18083405</v>
      </c>
      <c r="BW114" s="863"/>
      <c r="BX114" s="863"/>
      <c r="BY114" s="863"/>
      <c r="BZ114" s="863"/>
      <c r="CA114" s="863">
        <v>17432827</v>
      </c>
      <c r="CB114" s="863"/>
      <c r="CC114" s="863"/>
      <c r="CD114" s="863"/>
      <c r="CE114" s="863"/>
      <c r="CF114" s="924">
        <v>24.9</v>
      </c>
      <c r="CG114" s="925"/>
      <c r="CH114" s="925"/>
      <c r="CI114" s="925"/>
      <c r="CJ114" s="925"/>
      <c r="CK114" s="980"/>
      <c r="CL114" s="867"/>
      <c r="CM114" s="870" t="s">
        <v>476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460</v>
      </c>
      <c r="DH114" s="826"/>
      <c r="DI114" s="826"/>
      <c r="DJ114" s="826"/>
      <c r="DK114" s="827"/>
      <c r="DL114" s="828" t="s">
        <v>477</v>
      </c>
      <c r="DM114" s="826"/>
      <c r="DN114" s="826"/>
      <c r="DO114" s="826"/>
      <c r="DP114" s="827"/>
      <c r="DQ114" s="828" t="s">
        <v>460</v>
      </c>
      <c r="DR114" s="826"/>
      <c r="DS114" s="826"/>
      <c r="DT114" s="826"/>
      <c r="DU114" s="827"/>
      <c r="DV114" s="873" t="s">
        <v>179</v>
      </c>
      <c r="DW114" s="874"/>
      <c r="DX114" s="874"/>
      <c r="DY114" s="874"/>
      <c r="DZ114" s="875"/>
    </row>
    <row r="115" spans="1:130" s="248" customFormat="1" ht="26.25" customHeight="1" x14ac:dyDescent="0.15">
      <c r="A115" s="967"/>
      <c r="B115" s="968"/>
      <c r="C115" s="796" t="s">
        <v>478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2430</v>
      </c>
      <c r="AB115" s="972"/>
      <c r="AC115" s="972"/>
      <c r="AD115" s="972"/>
      <c r="AE115" s="973"/>
      <c r="AF115" s="974">
        <v>994</v>
      </c>
      <c r="AG115" s="972"/>
      <c r="AH115" s="972"/>
      <c r="AI115" s="972"/>
      <c r="AJ115" s="973"/>
      <c r="AK115" s="974">
        <v>684</v>
      </c>
      <c r="AL115" s="972"/>
      <c r="AM115" s="972"/>
      <c r="AN115" s="972"/>
      <c r="AO115" s="973"/>
      <c r="AP115" s="975">
        <v>0</v>
      </c>
      <c r="AQ115" s="976"/>
      <c r="AR115" s="976"/>
      <c r="AS115" s="976"/>
      <c r="AT115" s="977"/>
      <c r="AU115" s="985"/>
      <c r="AV115" s="986"/>
      <c r="AW115" s="986"/>
      <c r="AX115" s="986"/>
      <c r="AY115" s="986"/>
      <c r="AZ115" s="861" t="s">
        <v>479</v>
      </c>
      <c r="BA115" s="796"/>
      <c r="BB115" s="796"/>
      <c r="BC115" s="796"/>
      <c r="BD115" s="796"/>
      <c r="BE115" s="796"/>
      <c r="BF115" s="796"/>
      <c r="BG115" s="796"/>
      <c r="BH115" s="796"/>
      <c r="BI115" s="796"/>
      <c r="BJ115" s="796"/>
      <c r="BK115" s="796"/>
      <c r="BL115" s="796"/>
      <c r="BM115" s="796"/>
      <c r="BN115" s="796"/>
      <c r="BO115" s="796"/>
      <c r="BP115" s="797"/>
      <c r="BQ115" s="862" t="s">
        <v>179</v>
      </c>
      <c r="BR115" s="863"/>
      <c r="BS115" s="863"/>
      <c r="BT115" s="863"/>
      <c r="BU115" s="863"/>
      <c r="BV115" s="863" t="s">
        <v>401</v>
      </c>
      <c r="BW115" s="863"/>
      <c r="BX115" s="863"/>
      <c r="BY115" s="863"/>
      <c r="BZ115" s="863"/>
      <c r="CA115" s="863" t="s">
        <v>473</v>
      </c>
      <c r="CB115" s="863"/>
      <c r="CC115" s="863"/>
      <c r="CD115" s="863"/>
      <c r="CE115" s="863"/>
      <c r="CF115" s="924" t="s">
        <v>460</v>
      </c>
      <c r="CG115" s="925"/>
      <c r="CH115" s="925"/>
      <c r="CI115" s="925"/>
      <c r="CJ115" s="925"/>
      <c r="CK115" s="980"/>
      <c r="CL115" s="867"/>
      <c r="CM115" s="861" t="s">
        <v>480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477</v>
      </c>
      <c r="DH115" s="826"/>
      <c r="DI115" s="826"/>
      <c r="DJ115" s="826"/>
      <c r="DK115" s="827"/>
      <c r="DL115" s="828" t="s">
        <v>401</v>
      </c>
      <c r="DM115" s="826"/>
      <c r="DN115" s="826"/>
      <c r="DO115" s="826"/>
      <c r="DP115" s="827"/>
      <c r="DQ115" s="828" t="s">
        <v>179</v>
      </c>
      <c r="DR115" s="826"/>
      <c r="DS115" s="826"/>
      <c r="DT115" s="826"/>
      <c r="DU115" s="827"/>
      <c r="DV115" s="873" t="s">
        <v>460</v>
      </c>
      <c r="DW115" s="874"/>
      <c r="DX115" s="874"/>
      <c r="DY115" s="874"/>
      <c r="DZ115" s="875"/>
    </row>
    <row r="116" spans="1:130" s="248" customFormat="1" ht="26.25" customHeight="1" x14ac:dyDescent="0.15">
      <c r="A116" s="969"/>
      <c r="B116" s="970"/>
      <c r="C116" s="929" t="s">
        <v>481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2341</v>
      </c>
      <c r="AB116" s="826"/>
      <c r="AC116" s="826"/>
      <c r="AD116" s="826"/>
      <c r="AE116" s="827"/>
      <c r="AF116" s="828">
        <v>1806</v>
      </c>
      <c r="AG116" s="826"/>
      <c r="AH116" s="826"/>
      <c r="AI116" s="826"/>
      <c r="AJ116" s="827"/>
      <c r="AK116" s="828" t="s">
        <v>401</v>
      </c>
      <c r="AL116" s="826"/>
      <c r="AM116" s="826"/>
      <c r="AN116" s="826"/>
      <c r="AO116" s="827"/>
      <c r="AP116" s="873" t="s">
        <v>477</v>
      </c>
      <c r="AQ116" s="874"/>
      <c r="AR116" s="874"/>
      <c r="AS116" s="874"/>
      <c r="AT116" s="875"/>
      <c r="AU116" s="985"/>
      <c r="AV116" s="986"/>
      <c r="AW116" s="986"/>
      <c r="AX116" s="986"/>
      <c r="AY116" s="986"/>
      <c r="AZ116" s="912" t="s">
        <v>482</v>
      </c>
      <c r="BA116" s="913"/>
      <c r="BB116" s="913"/>
      <c r="BC116" s="913"/>
      <c r="BD116" s="913"/>
      <c r="BE116" s="913"/>
      <c r="BF116" s="913"/>
      <c r="BG116" s="913"/>
      <c r="BH116" s="913"/>
      <c r="BI116" s="913"/>
      <c r="BJ116" s="913"/>
      <c r="BK116" s="913"/>
      <c r="BL116" s="913"/>
      <c r="BM116" s="913"/>
      <c r="BN116" s="913"/>
      <c r="BO116" s="913"/>
      <c r="BP116" s="914"/>
      <c r="BQ116" s="862" t="s">
        <v>179</v>
      </c>
      <c r="BR116" s="863"/>
      <c r="BS116" s="863"/>
      <c r="BT116" s="863"/>
      <c r="BU116" s="863"/>
      <c r="BV116" s="863" t="s">
        <v>465</v>
      </c>
      <c r="BW116" s="863"/>
      <c r="BX116" s="863"/>
      <c r="BY116" s="863"/>
      <c r="BZ116" s="863"/>
      <c r="CA116" s="863" t="s">
        <v>179</v>
      </c>
      <c r="CB116" s="863"/>
      <c r="CC116" s="863"/>
      <c r="CD116" s="863"/>
      <c r="CE116" s="863"/>
      <c r="CF116" s="924" t="s">
        <v>401</v>
      </c>
      <c r="CG116" s="925"/>
      <c r="CH116" s="925"/>
      <c r="CI116" s="925"/>
      <c r="CJ116" s="925"/>
      <c r="CK116" s="980"/>
      <c r="CL116" s="867"/>
      <c r="CM116" s="870" t="s">
        <v>483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460</v>
      </c>
      <c r="DH116" s="826"/>
      <c r="DI116" s="826"/>
      <c r="DJ116" s="826"/>
      <c r="DK116" s="827"/>
      <c r="DL116" s="828" t="s">
        <v>460</v>
      </c>
      <c r="DM116" s="826"/>
      <c r="DN116" s="826"/>
      <c r="DO116" s="826"/>
      <c r="DP116" s="827"/>
      <c r="DQ116" s="828" t="s">
        <v>460</v>
      </c>
      <c r="DR116" s="826"/>
      <c r="DS116" s="826"/>
      <c r="DT116" s="826"/>
      <c r="DU116" s="827"/>
      <c r="DV116" s="873" t="s">
        <v>464</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484</v>
      </c>
      <c r="Z117" s="952"/>
      <c r="AA117" s="957">
        <v>23472746</v>
      </c>
      <c r="AB117" s="958"/>
      <c r="AC117" s="958"/>
      <c r="AD117" s="958"/>
      <c r="AE117" s="959"/>
      <c r="AF117" s="960">
        <v>21509445</v>
      </c>
      <c r="AG117" s="958"/>
      <c r="AH117" s="958"/>
      <c r="AI117" s="958"/>
      <c r="AJ117" s="959"/>
      <c r="AK117" s="960">
        <v>21099647</v>
      </c>
      <c r="AL117" s="958"/>
      <c r="AM117" s="958"/>
      <c r="AN117" s="958"/>
      <c r="AO117" s="959"/>
      <c r="AP117" s="961"/>
      <c r="AQ117" s="962"/>
      <c r="AR117" s="962"/>
      <c r="AS117" s="962"/>
      <c r="AT117" s="963"/>
      <c r="AU117" s="985"/>
      <c r="AV117" s="986"/>
      <c r="AW117" s="986"/>
      <c r="AX117" s="986"/>
      <c r="AY117" s="986"/>
      <c r="AZ117" s="912" t="s">
        <v>485</v>
      </c>
      <c r="BA117" s="913"/>
      <c r="BB117" s="913"/>
      <c r="BC117" s="913"/>
      <c r="BD117" s="913"/>
      <c r="BE117" s="913"/>
      <c r="BF117" s="913"/>
      <c r="BG117" s="913"/>
      <c r="BH117" s="913"/>
      <c r="BI117" s="913"/>
      <c r="BJ117" s="913"/>
      <c r="BK117" s="913"/>
      <c r="BL117" s="913"/>
      <c r="BM117" s="913"/>
      <c r="BN117" s="913"/>
      <c r="BO117" s="913"/>
      <c r="BP117" s="914"/>
      <c r="BQ117" s="862" t="s">
        <v>473</v>
      </c>
      <c r="BR117" s="863"/>
      <c r="BS117" s="863"/>
      <c r="BT117" s="863"/>
      <c r="BU117" s="863"/>
      <c r="BV117" s="863" t="s">
        <v>460</v>
      </c>
      <c r="BW117" s="863"/>
      <c r="BX117" s="863"/>
      <c r="BY117" s="863"/>
      <c r="BZ117" s="863"/>
      <c r="CA117" s="863" t="s">
        <v>179</v>
      </c>
      <c r="CB117" s="863"/>
      <c r="CC117" s="863"/>
      <c r="CD117" s="863"/>
      <c r="CE117" s="863"/>
      <c r="CF117" s="924" t="s">
        <v>463</v>
      </c>
      <c r="CG117" s="925"/>
      <c r="CH117" s="925"/>
      <c r="CI117" s="925"/>
      <c r="CJ117" s="925"/>
      <c r="CK117" s="980"/>
      <c r="CL117" s="867"/>
      <c r="CM117" s="870" t="s">
        <v>486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179</v>
      </c>
      <c r="DH117" s="826"/>
      <c r="DI117" s="826"/>
      <c r="DJ117" s="826"/>
      <c r="DK117" s="827"/>
      <c r="DL117" s="828" t="s">
        <v>179</v>
      </c>
      <c r="DM117" s="826"/>
      <c r="DN117" s="826"/>
      <c r="DO117" s="826"/>
      <c r="DP117" s="827"/>
      <c r="DQ117" s="828" t="s">
        <v>460</v>
      </c>
      <c r="DR117" s="826"/>
      <c r="DS117" s="826"/>
      <c r="DT117" s="826"/>
      <c r="DU117" s="827"/>
      <c r="DV117" s="873" t="s">
        <v>179</v>
      </c>
      <c r="DW117" s="874"/>
      <c r="DX117" s="874"/>
      <c r="DY117" s="874"/>
      <c r="DZ117" s="875"/>
    </row>
    <row r="118" spans="1:130" s="248" customFormat="1" ht="26.25" customHeight="1" x14ac:dyDescent="0.15">
      <c r="A118" s="950" t="s">
        <v>453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450</v>
      </c>
      <c r="AB118" s="951"/>
      <c r="AC118" s="951"/>
      <c r="AD118" s="951"/>
      <c r="AE118" s="952"/>
      <c r="AF118" s="953" t="s">
        <v>451</v>
      </c>
      <c r="AG118" s="951"/>
      <c r="AH118" s="951"/>
      <c r="AI118" s="951"/>
      <c r="AJ118" s="952"/>
      <c r="AK118" s="953" t="s">
        <v>308</v>
      </c>
      <c r="AL118" s="951"/>
      <c r="AM118" s="951"/>
      <c r="AN118" s="951"/>
      <c r="AO118" s="952"/>
      <c r="AP118" s="954" t="s">
        <v>452</v>
      </c>
      <c r="AQ118" s="955"/>
      <c r="AR118" s="955"/>
      <c r="AS118" s="955"/>
      <c r="AT118" s="956"/>
      <c r="AU118" s="985"/>
      <c r="AV118" s="986"/>
      <c r="AW118" s="986"/>
      <c r="AX118" s="986"/>
      <c r="AY118" s="986"/>
      <c r="AZ118" s="928" t="s">
        <v>487</v>
      </c>
      <c r="BA118" s="929"/>
      <c r="BB118" s="929"/>
      <c r="BC118" s="929"/>
      <c r="BD118" s="929"/>
      <c r="BE118" s="929"/>
      <c r="BF118" s="929"/>
      <c r="BG118" s="929"/>
      <c r="BH118" s="929"/>
      <c r="BI118" s="929"/>
      <c r="BJ118" s="929"/>
      <c r="BK118" s="929"/>
      <c r="BL118" s="929"/>
      <c r="BM118" s="929"/>
      <c r="BN118" s="929"/>
      <c r="BO118" s="929"/>
      <c r="BP118" s="930"/>
      <c r="BQ118" s="931" t="s">
        <v>488</v>
      </c>
      <c r="BR118" s="894"/>
      <c r="BS118" s="894"/>
      <c r="BT118" s="894"/>
      <c r="BU118" s="894"/>
      <c r="BV118" s="894" t="s">
        <v>179</v>
      </c>
      <c r="BW118" s="894"/>
      <c r="BX118" s="894"/>
      <c r="BY118" s="894"/>
      <c r="BZ118" s="894"/>
      <c r="CA118" s="894" t="s">
        <v>179</v>
      </c>
      <c r="CB118" s="894"/>
      <c r="CC118" s="894"/>
      <c r="CD118" s="894"/>
      <c r="CE118" s="894"/>
      <c r="CF118" s="924" t="s">
        <v>179</v>
      </c>
      <c r="CG118" s="925"/>
      <c r="CH118" s="925"/>
      <c r="CI118" s="925"/>
      <c r="CJ118" s="925"/>
      <c r="CK118" s="980"/>
      <c r="CL118" s="867"/>
      <c r="CM118" s="870" t="s">
        <v>489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179</v>
      </c>
      <c r="DH118" s="826"/>
      <c r="DI118" s="826"/>
      <c r="DJ118" s="826"/>
      <c r="DK118" s="827"/>
      <c r="DL118" s="828" t="s">
        <v>179</v>
      </c>
      <c r="DM118" s="826"/>
      <c r="DN118" s="826"/>
      <c r="DO118" s="826"/>
      <c r="DP118" s="827"/>
      <c r="DQ118" s="828" t="s">
        <v>477</v>
      </c>
      <c r="DR118" s="826"/>
      <c r="DS118" s="826"/>
      <c r="DT118" s="826"/>
      <c r="DU118" s="827"/>
      <c r="DV118" s="873" t="s">
        <v>179</v>
      </c>
      <c r="DW118" s="874"/>
      <c r="DX118" s="874"/>
      <c r="DY118" s="874"/>
      <c r="DZ118" s="875"/>
    </row>
    <row r="119" spans="1:130" s="248" customFormat="1" ht="26.25" customHeight="1" x14ac:dyDescent="0.15">
      <c r="A119" s="864" t="s">
        <v>456</v>
      </c>
      <c r="B119" s="865"/>
      <c r="C119" s="940" t="s">
        <v>457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401</v>
      </c>
      <c r="AB119" s="944"/>
      <c r="AC119" s="944"/>
      <c r="AD119" s="944"/>
      <c r="AE119" s="945"/>
      <c r="AF119" s="946" t="s">
        <v>179</v>
      </c>
      <c r="AG119" s="944"/>
      <c r="AH119" s="944"/>
      <c r="AI119" s="944"/>
      <c r="AJ119" s="945"/>
      <c r="AK119" s="946" t="s">
        <v>477</v>
      </c>
      <c r="AL119" s="944"/>
      <c r="AM119" s="944"/>
      <c r="AN119" s="944"/>
      <c r="AO119" s="945"/>
      <c r="AP119" s="947" t="s">
        <v>179</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490</v>
      </c>
      <c r="BP119" s="927"/>
      <c r="BQ119" s="931">
        <v>285957143</v>
      </c>
      <c r="BR119" s="894"/>
      <c r="BS119" s="894"/>
      <c r="BT119" s="894"/>
      <c r="BU119" s="894"/>
      <c r="BV119" s="894">
        <v>289857644</v>
      </c>
      <c r="BW119" s="894"/>
      <c r="BX119" s="894"/>
      <c r="BY119" s="894"/>
      <c r="BZ119" s="894"/>
      <c r="CA119" s="894">
        <v>288183387</v>
      </c>
      <c r="CB119" s="894"/>
      <c r="CC119" s="894"/>
      <c r="CD119" s="894"/>
      <c r="CE119" s="894"/>
      <c r="CF119" s="792"/>
      <c r="CG119" s="793"/>
      <c r="CH119" s="793"/>
      <c r="CI119" s="793"/>
      <c r="CJ119" s="883"/>
      <c r="CK119" s="981"/>
      <c r="CL119" s="869"/>
      <c r="CM119" s="887" t="s">
        <v>491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7</v>
      </c>
      <c r="DH119" s="809"/>
      <c r="DI119" s="809"/>
      <c r="DJ119" s="809"/>
      <c r="DK119" s="810"/>
      <c r="DL119" s="811">
        <v>28</v>
      </c>
      <c r="DM119" s="809"/>
      <c r="DN119" s="809"/>
      <c r="DO119" s="809"/>
      <c r="DP119" s="810"/>
      <c r="DQ119" s="811">
        <v>20</v>
      </c>
      <c r="DR119" s="809"/>
      <c r="DS119" s="809"/>
      <c r="DT119" s="809"/>
      <c r="DU119" s="810"/>
      <c r="DV119" s="897">
        <v>0</v>
      </c>
      <c r="DW119" s="898"/>
      <c r="DX119" s="898"/>
      <c r="DY119" s="898"/>
      <c r="DZ119" s="899"/>
    </row>
    <row r="120" spans="1:130" s="248" customFormat="1" ht="26.25" customHeight="1" x14ac:dyDescent="0.15">
      <c r="A120" s="866"/>
      <c r="B120" s="867"/>
      <c r="C120" s="870" t="s">
        <v>462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179</v>
      </c>
      <c r="AB120" s="826"/>
      <c r="AC120" s="826"/>
      <c r="AD120" s="826"/>
      <c r="AE120" s="827"/>
      <c r="AF120" s="828" t="s">
        <v>179</v>
      </c>
      <c r="AG120" s="826"/>
      <c r="AH120" s="826"/>
      <c r="AI120" s="826"/>
      <c r="AJ120" s="827"/>
      <c r="AK120" s="828" t="s">
        <v>179</v>
      </c>
      <c r="AL120" s="826"/>
      <c r="AM120" s="826"/>
      <c r="AN120" s="826"/>
      <c r="AO120" s="827"/>
      <c r="AP120" s="873" t="s">
        <v>179</v>
      </c>
      <c r="AQ120" s="874"/>
      <c r="AR120" s="874"/>
      <c r="AS120" s="874"/>
      <c r="AT120" s="875"/>
      <c r="AU120" s="932" t="s">
        <v>492</v>
      </c>
      <c r="AV120" s="933"/>
      <c r="AW120" s="933"/>
      <c r="AX120" s="933"/>
      <c r="AY120" s="934"/>
      <c r="AZ120" s="909" t="s">
        <v>493</v>
      </c>
      <c r="BA120" s="854"/>
      <c r="BB120" s="854"/>
      <c r="BC120" s="854"/>
      <c r="BD120" s="854"/>
      <c r="BE120" s="854"/>
      <c r="BF120" s="854"/>
      <c r="BG120" s="854"/>
      <c r="BH120" s="854"/>
      <c r="BI120" s="854"/>
      <c r="BJ120" s="854"/>
      <c r="BK120" s="854"/>
      <c r="BL120" s="854"/>
      <c r="BM120" s="854"/>
      <c r="BN120" s="854"/>
      <c r="BO120" s="854"/>
      <c r="BP120" s="855"/>
      <c r="BQ120" s="910">
        <v>12484847</v>
      </c>
      <c r="BR120" s="891"/>
      <c r="BS120" s="891"/>
      <c r="BT120" s="891"/>
      <c r="BU120" s="891"/>
      <c r="BV120" s="891">
        <v>9904851</v>
      </c>
      <c r="BW120" s="891"/>
      <c r="BX120" s="891"/>
      <c r="BY120" s="891"/>
      <c r="BZ120" s="891"/>
      <c r="CA120" s="891">
        <v>11020869</v>
      </c>
      <c r="CB120" s="891"/>
      <c r="CC120" s="891"/>
      <c r="CD120" s="891"/>
      <c r="CE120" s="891"/>
      <c r="CF120" s="915">
        <v>15.7</v>
      </c>
      <c r="CG120" s="916"/>
      <c r="CH120" s="916"/>
      <c r="CI120" s="916"/>
      <c r="CJ120" s="916"/>
      <c r="CK120" s="917" t="s">
        <v>494</v>
      </c>
      <c r="CL120" s="901"/>
      <c r="CM120" s="901"/>
      <c r="CN120" s="901"/>
      <c r="CO120" s="902"/>
      <c r="CP120" s="921" t="s">
        <v>495</v>
      </c>
      <c r="CQ120" s="922"/>
      <c r="CR120" s="922"/>
      <c r="CS120" s="922"/>
      <c r="CT120" s="922"/>
      <c r="CU120" s="922"/>
      <c r="CV120" s="922"/>
      <c r="CW120" s="922"/>
      <c r="CX120" s="922"/>
      <c r="CY120" s="922"/>
      <c r="CZ120" s="922"/>
      <c r="DA120" s="922"/>
      <c r="DB120" s="922"/>
      <c r="DC120" s="922"/>
      <c r="DD120" s="922"/>
      <c r="DE120" s="922"/>
      <c r="DF120" s="923"/>
      <c r="DG120" s="910">
        <v>85057090</v>
      </c>
      <c r="DH120" s="891"/>
      <c r="DI120" s="891"/>
      <c r="DJ120" s="891"/>
      <c r="DK120" s="891"/>
      <c r="DL120" s="891">
        <v>84748015</v>
      </c>
      <c r="DM120" s="891"/>
      <c r="DN120" s="891"/>
      <c r="DO120" s="891"/>
      <c r="DP120" s="891"/>
      <c r="DQ120" s="891">
        <v>81143676</v>
      </c>
      <c r="DR120" s="891"/>
      <c r="DS120" s="891"/>
      <c r="DT120" s="891"/>
      <c r="DU120" s="891"/>
      <c r="DV120" s="892">
        <v>115.9</v>
      </c>
      <c r="DW120" s="892"/>
      <c r="DX120" s="892"/>
      <c r="DY120" s="892"/>
      <c r="DZ120" s="893"/>
    </row>
    <row r="121" spans="1:130" s="248" customFormat="1" ht="26.25" customHeight="1" x14ac:dyDescent="0.15">
      <c r="A121" s="866"/>
      <c r="B121" s="867"/>
      <c r="C121" s="912" t="s">
        <v>496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460</v>
      </c>
      <c r="AB121" s="826"/>
      <c r="AC121" s="826"/>
      <c r="AD121" s="826"/>
      <c r="AE121" s="827"/>
      <c r="AF121" s="828" t="s">
        <v>460</v>
      </c>
      <c r="AG121" s="826"/>
      <c r="AH121" s="826"/>
      <c r="AI121" s="826"/>
      <c r="AJ121" s="827"/>
      <c r="AK121" s="828" t="s">
        <v>488</v>
      </c>
      <c r="AL121" s="826"/>
      <c r="AM121" s="826"/>
      <c r="AN121" s="826"/>
      <c r="AO121" s="827"/>
      <c r="AP121" s="873" t="s">
        <v>179</v>
      </c>
      <c r="AQ121" s="874"/>
      <c r="AR121" s="874"/>
      <c r="AS121" s="874"/>
      <c r="AT121" s="875"/>
      <c r="AU121" s="935"/>
      <c r="AV121" s="936"/>
      <c r="AW121" s="936"/>
      <c r="AX121" s="936"/>
      <c r="AY121" s="937"/>
      <c r="AZ121" s="861" t="s">
        <v>497</v>
      </c>
      <c r="BA121" s="796"/>
      <c r="BB121" s="796"/>
      <c r="BC121" s="796"/>
      <c r="BD121" s="796"/>
      <c r="BE121" s="796"/>
      <c r="BF121" s="796"/>
      <c r="BG121" s="796"/>
      <c r="BH121" s="796"/>
      <c r="BI121" s="796"/>
      <c r="BJ121" s="796"/>
      <c r="BK121" s="796"/>
      <c r="BL121" s="796"/>
      <c r="BM121" s="796"/>
      <c r="BN121" s="796"/>
      <c r="BO121" s="796"/>
      <c r="BP121" s="797"/>
      <c r="BQ121" s="862">
        <v>44106624</v>
      </c>
      <c r="BR121" s="863"/>
      <c r="BS121" s="863"/>
      <c r="BT121" s="863"/>
      <c r="BU121" s="863"/>
      <c r="BV121" s="863">
        <v>41766017</v>
      </c>
      <c r="BW121" s="863"/>
      <c r="BX121" s="863"/>
      <c r="BY121" s="863"/>
      <c r="BZ121" s="863"/>
      <c r="CA121" s="863">
        <v>41703537</v>
      </c>
      <c r="CB121" s="863"/>
      <c r="CC121" s="863"/>
      <c r="CD121" s="863"/>
      <c r="CE121" s="863"/>
      <c r="CF121" s="924">
        <v>59.6</v>
      </c>
      <c r="CG121" s="925"/>
      <c r="CH121" s="925"/>
      <c r="CI121" s="925"/>
      <c r="CJ121" s="925"/>
      <c r="CK121" s="918"/>
      <c r="CL121" s="904"/>
      <c r="CM121" s="904"/>
      <c r="CN121" s="904"/>
      <c r="CO121" s="905"/>
      <c r="CP121" s="884" t="s">
        <v>422</v>
      </c>
      <c r="CQ121" s="885"/>
      <c r="CR121" s="885"/>
      <c r="CS121" s="885"/>
      <c r="CT121" s="885"/>
      <c r="CU121" s="885"/>
      <c r="CV121" s="885"/>
      <c r="CW121" s="885"/>
      <c r="CX121" s="885"/>
      <c r="CY121" s="885"/>
      <c r="CZ121" s="885"/>
      <c r="DA121" s="885"/>
      <c r="DB121" s="885"/>
      <c r="DC121" s="885"/>
      <c r="DD121" s="885"/>
      <c r="DE121" s="885"/>
      <c r="DF121" s="886"/>
      <c r="DG121" s="862">
        <v>309025</v>
      </c>
      <c r="DH121" s="863"/>
      <c r="DI121" s="863"/>
      <c r="DJ121" s="863"/>
      <c r="DK121" s="863"/>
      <c r="DL121" s="863">
        <v>965168</v>
      </c>
      <c r="DM121" s="863"/>
      <c r="DN121" s="863"/>
      <c r="DO121" s="863"/>
      <c r="DP121" s="863"/>
      <c r="DQ121" s="863">
        <v>1657507</v>
      </c>
      <c r="DR121" s="863"/>
      <c r="DS121" s="863"/>
      <c r="DT121" s="863"/>
      <c r="DU121" s="863"/>
      <c r="DV121" s="840">
        <v>2.4</v>
      </c>
      <c r="DW121" s="840"/>
      <c r="DX121" s="840"/>
      <c r="DY121" s="840"/>
      <c r="DZ121" s="841"/>
    </row>
    <row r="122" spans="1:130" s="248" customFormat="1" ht="26.25" customHeight="1" x14ac:dyDescent="0.15">
      <c r="A122" s="866"/>
      <c r="B122" s="867"/>
      <c r="C122" s="870" t="s">
        <v>476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179</v>
      </c>
      <c r="AB122" s="826"/>
      <c r="AC122" s="826"/>
      <c r="AD122" s="826"/>
      <c r="AE122" s="827"/>
      <c r="AF122" s="828" t="s">
        <v>460</v>
      </c>
      <c r="AG122" s="826"/>
      <c r="AH122" s="826"/>
      <c r="AI122" s="826"/>
      <c r="AJ122" s="827"/>
      <c r="AK122" s="828" t="s">
        <v>488</v>
      </c>
      <c r="AL122" s="826"/>
      <c r="AM122" s="826"/>
      <c r="AN122" s="826"/>
      <c r="AO122" s="827"/>
      <c r="AP122" s="873" t="s">
        <v>460</v>
      </c>
      <c r="AQ122" s="874"/>
      <c r="AR122" s="874"/>
      <c r="AS122" s="874"/>
      <c r="AT122" s="875"/>
      <c r="AU122" s="935"/>
      <c r="AV122" s="936"/>
      <c r="AW122" s="936"/>
      <c r="AX122" s="936"/>
      <c r="AY122" s="937"/>
      <c r="AZ122" s="928" t="s">
        <v>498</v>
      </c>
      <c r="BA122" s="929"/>
      <c r="BB122" s="929"/>
      <c r="BC122" s="929"/>
      <c r="BD122" s="929"/>
      <c r="BE122" s="929"/>
      <c r="BF122" s="929"/>
      <c r="BG122" s="929"/>
      <c r="BH122" s="929"/>
      <c r="BI122" s="929"/>
      <c r="BJ122" s="929"/>
      <c r="BK122" s="929"/>
      <c r="BL122" s="929"/>
      <c r="BM122" s="929"/>
      <c r="BN122" s="929"/>
      <c r="BO122" s="929"/>
      <c r="BP122" s="930"/>
      <c r="BQ122" s="931">
        <v>148884821</v>
      </c>
      <c r="BR122" s="894"/>
      <c r="BS122" s="894"/>
      <c r="BT122" s="894"/>
      <c r="BU122" s="894"/>
      <c r="BV122" s="894">
        <v>149908257</v>
      </c>
      <c r="BW122" s="894"/>
      <c r="BX122" s="894"/>
      <c r="BY122" s="894"/>
      <c r="BZ122" s="894"/>
      <c r="CA122" s="894">
        <v>151577561</v>
      </c>
      <c r="CB122" s="894"/>
      <c r="CC122" s="894"/>
      <c r="CD122" s="894"/>
      <c r="CE122" s="894"/>
      <c r="CF122" s="895">
        <v>216.5</v>
      </c>
      <c r="CG122" s="896"/>
      <c r="CH122" s="896"/>
      <c r="CI122" s="896"/>
      <c r="CJ122" s="896"/>
      <c r="CK122" s="918"/>
      <c r="CL122" s="904"/>
      <c r="CM122" s="904"/>
      <c r="CN122" s="904"/>
      <c r="CO122" s="905"/>
      <c r="CP122" s="884" t="s">
        <v>428</v>
      </c>
      <c r="CQ122" s="885"/>
      <c r="CR122" s="885"/>
      <c r="CS122" s="885"/>
      <c r="CT122" s="885"/>
      <c r="CU122" s="885"/>
      <c r="CV122" s="885"/>
      <c r="CW122" s="885"/>
      <c r="CX122" s="885"/>
      <c r="CY122" s="885"/>
      <c r="CZ122" s="885"/>
      <c r="DA122" s="885"/>
      <c r="DB122" s="885"/>
      <c r="DC122" s="885"/>
      <c r="DD122" s="885"/>
      <c r="DE122" s="885"/>
      <c r="DF122" s="886"/>
      <c r="DG122" s="862">
        <v>719684</v>
      </c>
      <c r="DH122" s="863"/>
      <c r="DI122" s="863"/>
      <c r="DJ122" s="863"/>
      <c r="DK122" s="863"/>
      <c r="DL122" s="863">
        <v>685704</v>
      </c>
      <c r="DM122" s="863"/>
      <c r="DN122" s="863"/>
      <c r="DO122" s="863"/>
      <c r="DP122" s="863"/>
      <c r="DQ122" s="863">
        <v>648179</v>
      </c>
      <c r="DR122" s="863"/>
      <c r="DS122" s="863"/>
      <c r="DT122" s="863"/>
      <c r="DU122" s="863"/>
      <c r="DV122" s="840">
        <v>0.9</v>
      </c>
      <c r="DW122" s="840"/>
      <c r="DX122" s="840"/>
      <c r="DY122" s="840"/>
      <c r="DZ122" s="841"/>
    </row>
    <row r="123" spans="1:130" s="248" customFormat="1" ht="26.25" customHeight="1" x14ac:dyDescent="0.15">
      <c r="A123" s="866"/>
      <c r="B123" s="867"/>
      <c r="C123" s="870" t="s">
        <v>483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488</v>
      </c>
      <c r="AB123" s="826"/>
      <c r="AC123" s="826"/>
      <c r="AD123" s="826"/>
      <c r="AE123" s="827"/>
      <c r="AF123" s="828" t="s">
        <v>488</v>
      </c>
      <c r="AG123" s="826"/>
      <c r="AH123" s="826"/>
      <c r="AI123" s="826"/>
      <c r="AJ123" s="827"/>
      <c r="AK123" s="828" t="s">
        <v>460</v>
      </c>
      <c r="AL123" s="826"/>
      <c r="AM123" s="826"/>
      <c r="AN123" s="826"/>
      <c r="AO123" s="827"/>
      <c r="AP123" s="873" t="s">
        <v>179</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499</v>
      </c>
      <c r="BP123" s="927"/>
      <c r="BQ123" s="881">
        <v>205476292</v>
      </c>
      <c r="BR123" s="882"/>
      <c r="BS123" s="882"/>
      <c r="BT123" s="882"/>
      <c r="BU123" s="882"/>
      <c r="BV123" s="882">
        <v>201579125</v>
      </c>
      <c r="BW123" s="882"/>
      <c r="BX123" s="882"/>
      <c r="BY123" s="882"/>
      <c r="BZ123" s="882"/>
      <c r="CA123" s="882">
        <v>204301967</v>
      </c>
      <c r="CB123" s="882"/>
      <c r="CC123" s="882"/>
      <c r="CD123" s="882"/>
      <c r="CE123" s="882"/>
      <c r="CF123" s="792"/>
      <c r="CG123" s="793"/>
      <c r="CH123" s="793"/>
      <c r="CI123" s="793"/>
      <c r="CJ123" s="883"/>
      <c r="CK123" s="918"/>
      <c r="CL123" s="904"/>
      <c r="CM123" s="904"/>
      <c r="CN123" s="904"/>
      <c r="CO123" s="905"/>
      <c r="CP123" s="884" t="s">
        <v>500</v>
      </c>
      <c r="CQ123" s="885"/>
      <c r="CR123" s="885"/>
      <c r="CS123" s="885"/>
      <c r="CT123" s="885"/>
      <c r="CU123" s="885"/>
      <c r="CV123" s="885"/>
      <c r="CW123" s="885"/>
      <c r="CX123" s="885"/>
      <c r="CY123" s="885"/>
      <c r="CZ123" s="885"/>
      <c r="DA123" s="885"/>
      <c r="DB123" s="885"/>
      <c r="DC123" s="885"/>
      <c r="DD123" s="885"/>
      <c r="DE123" s="885"/>
      <c r="DF123" s="886"/>
      <c r="DG123" s="825">
        <v>586653</v>
      </c>
      <c r="DH123" s="826"/>
      <c r="DI123" s="826"/>
      <c r="DJ123" s="826"/>
      <c r="DK123" s="827"/>
      <c r="DL123" s="828">
        <v>542049</v>
      </c>
      <c r="DM123" s="826"/>
      <c r="DN123" s="826"/>
      <c r="DO123" s="826"/>
      <c r="DP123" s="827"/>
      <c r="DQ123" s="828">
        <v>500495</v>
      </c>
      <c r="DR123" s="826"/>
      <c r="DS123" s="826"/>
      <c r="DT123" s="826"/>
      <c r="DU123" s="827"/>
      <c r="DV123" s="873">
        <v>0.7</v>
      </c>
      <c r="DW123" s="874"/>
      <c r="DX123" s="874"/>
      <c r="DY123" s="874"/>
      <c r="DZ123" s="875"/>
    </row>
    <row r="124" spans="1:130" s="248" customFormat="1" ht="26.25" customHeight="1" thickBot="1" x14ac:dyDescent="0.2">
      <c r="A124" s="866"/>
      <c r="B124" s="867"/>
      <c r="C124" s="870" t="s">
        <v>486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179</v>
      </c>
      <c r="AB124" s="826"/>
      <c r="AC124" s="826"/>
      <c r="AD124" s="826"/>
      <c r="AE124" s="827"/>
      <c r="AF124" s="828" t="s">
        <v>179</v>
      </c>
      <c r="AG124" s="826"/>
      <c r="AH124" s="826"/>
      <c r="AI124" s="826"/>
      <c r="AJ124" s="827"/>
      <c r="AK124" s="828" t="s">
        <v>477</v>
      </c>
      <c r="AL124" s="826"/>
      <c r="AM124" s="826"/>
      <c r="AN124" s="826"/>
      <c r="AO124" s="827"/>
      <c r="AP124" s="873" t="s">
        <v>179</v>
      </c>
      <c r="AQ124" s="874"/>
      <c r="AR124" s="874"/>
      <c r="AS124" s="874"/>
      <c r="AT124" s="875"/>
      <c r="AU124" s="876" t="s">
        <v>501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118.2</v>
      </c>
      <c r="BR124" s="880"/>
      <c r="BS124" s="880"/>
      <c r="BT124" s="880"/>
      <c r="BU124" s="880"/>
      <c r="BV124" s="880">
        <v>127.6</v>
      </c>
      <c r="BW124" s="880"/>
      <c r="BX124" s="880"/>
      <c r="BY124" s="880"/>
      <c r="BZ124" s="880"/>
      <c r="CA124" s="880">
        <v>119.7</v>
      </c>
      <c r="CB124" s="880"/>
      <c r="CC124" s="880"/>
      <c r="CD124" s="880"/>
      <c r="CE124" s="880"/>
      <c r="CF124" s="770"/>
      <c r="CG124" s="771"/>
      <c r="CH124" s="771"/>
      <c r="CI124" s="771"/>
      <c r="CJ124" s="911"/>
      <c r="CK124" s="919"/>
      <c r="CL124" s="919"/>
      <c r="CM124" s="919"/>
      <c r="CN124" s="919"/>
      <c r="CO124" s="920"/>
      <c r="CP124" s="884" t="s">
        <v>502</v>
      </c>
      <c r="CQ124" s="885"/>
      <c r="CR124" s="885"/>
      <c r="CS124" s="885"/>
      <c r="CT124" s="885"/>
      <c r="CU124" s="885"/>
      <c r="CV124" s="885"/>
      <c r="CW124" s="885"/>
      <c r="CX124" s="885"/>
      <c r="CY124" s="885"/>
      <c r="CZ124" s="885"/>
      <c r="DA124" s="885"/>
      <c r="DB124" s="885"/>
      <c r="DC124" s="885"/>
      <c r="DD124" s="885"/>
      <c r="DE124" s="885"/>
      <c r="DF124" s="886"/>
      <c r="DG124" s="808">
        <v>2522671</v>
      </c>
      <c r="DH124" s="809"/>
      <c r="DI124" s="809"/>
      <c r="DJ124" s="809"/>
      <c r="DK124" s="810"/>
      <c r="DL124" s="811">
        <v>1448909</v>
      </c>
      <c r="DM124" s="809"/>
      <c r="DN124" s="809"/>
      <c r="DO124" s="809"/>
      <c r="DP124" s="810"/>
      <c r="DQ124" s="811">
        <v>56206</v>
      </c>
      <c r="DR124" s="809"/>
      <c r="DS124" s="809"/>
      <c r="DT124" s="809"/>
      <c r="DU124" s="810"/>
      <c r="DV124" s="897">
        <v>0.1</v>
      </c>
      <c r="DW124" s="898"/>
      <c r="DX124" s="898"/>
      <c r="DY124" s="898"/>
      <c r="DZ124" s="899"/>
    </row>
    <row r="125" spans="1:130" s="248" customFormat="1" ht="26.25" customHeight="1" x14ac:dyDescent="0.15">
      <c r="A125" s="866"/>
      <c r="B125" s="867"/>
      <c r="C125" s="870" t="s">
        <v>489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460</v>
      </c>
      <c r="AB125" s="826"/>
      <c r="AC125" s="826"/>
      <c r="AD125" s="826"/>
      <c r="AE125" s="827"/>
      <c r="AF125" s="828" t="s">
        <v>179</v>
      </c>
      <c r="AG125" s="826"/>
      <c r="AH125" s="826"/>
      <c r="AI125" s="826"/>
      <c r="AJ125" s="827"/>
      <c r="AK125" s="828" t="s">
        <v>460</v>
      </c>
      <c r="AL125" s="826"/>
      <c r="AM125" s="826"/>
      <c r="AN125" s="826"/>
      <c r="AO125" s="827"/>
      <c r="AP125" s="873" t="s">
        <v>179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503</v>
      </c>
      <c r="CL125" s="901"/>
      <c r="CM125" s="901"/>
      <c r="CN125" s="901"/>
      <c r="CO125" s="902"/>
      <c r="CP125" s="909" t="s">
        <v>504</v>
      </c>
      <c r="CQ125" s="854"/>
      <c r="CR125" s="854"/>
      <c r="CS125" s="854"/>
      <c r="CT125" s="854"/>
      <c r="CU125" s="854"/>
      <c r="CV125" s="854"/>
      <c r="CW125" s="854"/>
      <c r="CX125" s="854"/>
      <c r="CY125" s="854"/>
      <c r="CZ125" s="854"/>
      <c r="DA125" s="854"/>
      <c r="DB125" s="854"/>
      <c r="DC125" s="854"/>
      <c r="DD125" s="854"/>
      <c r="DE125" s="854"/>
      <c r="DF125" s="855"/>
      <c r="DG125" s="910" t="s">
        <v>401</v>
      </c>
      <c r="DH125" s="891"/>
      <c r="DI125" s="891"/>
      <c r="DJ125" s="891"/>
      <c r="DK125" s="891"/>
      <c r="DL125" s="891" t="s">
        <v>179</v>
      </c>
      <c r="DM125" s="891"/>
      <c r="DN125" s="891"/>
      <c r="DO125" s="891"/>
      <c r="DP125" s="891"/>
      <c r="DQ125" s="891" t="s">
        <v>460</v>
      </c>
      <c r="DR125" s="891"/>
      <c r="DS125" s="891"/>
      <c r="DT125" s="891"/>
      <c r="DU125" s="891"/>
      <c r="DV125" s="892" t="s">
        <v>460</v>
      </c>
      <c r="DW125" s="892"/>
      <c r="DX125" s="892"/>
      <c r="DY125" s="892"/>
      <c r="DZ125" s="893"/>
    </row>
    <row r="126" spans="1:130" s="248" customFormat="1" ht="26.25" customHeight="1" thickBot="1" x14ac:dyDescent="0.2">
      <c r="A126" s="866"/>
      <c r="B126" s="867"/>
      <c r="C126" s="870" t="s">
        <v>491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460</v>
      </c>
      <c r="AB126" s="826"/>
      <c r="AC126" s="826"/>
      <c r="AD126" s="826"/>
      <c r="AE126" s="827"/>
      <c r="AF126" s="828" t="s">
        <v>460</v>
      </c>
      <c r="AG126" s="826"/>
      <c r="AH126" s="826"/>
      <c r="AI126" s="826"/>
      <c r="AJ126" s="827"/>
      <c r="AK126" s="828" t="s">
        <v>460</v>
      </c>
      <c r="AL126" s="826"/>
      <c r="AM126" s="826"/>
      <c r="AN126" s="826"/>
      <c r="AO126" s="827"/>
      <c r="AP126" s="873" t="s">
        <v>179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505</v>
      </c>
      <c r="CQ126" s="796"/>
      <c r="CR126" s="796"/>
      <c r="CS126" s="796"/>
      <c r="CT126" s="796"/>
      <c r="CU126" s="796"/>
      <c r="CV126" s="796"/>
      <c r="CW126" s="796"/>
      <c r="CX126" s="796"/>
      <c r="CY126" s="796"/>
      <c r="CZ126" s="796"/>
      <c r="DA126" s="796"/>
      <c r="DB126" s="796"/>
      <c r="DC126" s="796"/>
      <c r="DD126" s="796"/>
      <c r="DE126" s="796"/>
      <c r="DF126" s="797"/>
      <c r="DG126" s="862" t="s">
        <v>179</v>
      </c>
      <c r="DH126" s="863"/>
      <c r="DI126" s="863"/>
      <c r="DJ126" s="863"/>
      <c r="DK126" s="863"/>
      <c r="DL126" s="863" t="s">
        <v>179</v>
      </c>
      <c r="DM126" s="863"/>
      <c r="DN126" s="863"/>
      <c r="DO126" s="863"/>
      <c r="DP126" s="863"/>
      <c r="DQ126" s="863" t="s">
        <v>179</v>
      </c>
      <c r="DR126" s="863"/>
      <c r="DS126" s="863"/>
      <c r="DT126" s="863"/>
      <c r="DU126" s="863"/>
      <c r="DV126" s="840" t="s">
        <v>460</v>
      </c>
      <c r="DW126" s="840"/>
      <c r="DX126" s="840"/>
      <c r="DY126" s="840"/>
      <c r="DZ126" s="841"/>
    </row>
    <row r="127" spans="1:130" s="248" customFormat="1" ht="26.25" customHeight="1" x14ac:dyDescent="0.15">
      <c r="A127" s="868"/>
      <c r="B127" s="869"/>
      <c r="C127" s="887" t="s">
        <v>506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2430</v>
      </c>
      <c r="AB127" s="826"/>
      <c r="AC127" s="826"/>
      <c r="AD127" s="826"/>
      <c r="AE127" s="827"/>
      <c r="AF127" s="828">
        <v>994</v>
      </c>
      <c r="AG127" s="826"/>
      <c r="AH127" s="826"/>
      <c r="AI127" s="826"/>
      <c r="AJ127" s="827"/>
      <c r="AK127" s="828">
        <v>684</v>
      </c>
      <c r="AL127" s="826"/>
      <c r="AM127" s="826"/>
      <c r="AN127" s="826"/>
      <c r="AO127" s="827"/>
      <c r="AP127" s="873">
        <v>0</v>
      </c>
      <c r="AQ127" s="874"/>
      <c r="AR127" s="874"/>
      <c r="AS127" s="874"/>
      <c r="AT127" s="875"/>
      <c r="AU127" s="284"/>
      <c r="AV127" s="284"/>
      <c r="AW127" s="284"/>
      <c r="AX127" s="890" t="s">
        <v>507</v>
      </c>
      <c r="AY127" s="858"/>
      <c r="AZ127" s="858"/>
      <c r="BA127" s="858"/>
      <c r="BB127" s="858"/>
      <c r="BC127" s="858"/>
      <c r="BD127" s="858"/>
      <c r="BE127" s="859"/>
      <c r="BF127" s="857" t="s">
        <v>508</v>
      </c>
      <c r="BG127" s="858"/>
      <c r="BH127" s="858"/>
      <c r="BI127" s="858"/>
      <c r="BJ127" s="858"/>
      <c r="BK127" s="858"/>
      <c r="BL127" s="859"/>
      <c r="BM127" s="857" t="s">
        <v>509</v>
      </c>
      <c r="BN127" s="858"/>
      <c r="BO127" s="858"/>
      <c r="BP127" s="858"/>
      <c r="BQ127" s="858"/>
      <c r="BR127" s="858"/>
      <c r="BS127" s="859"/>
      <c r="BT127" s="857" t="s">
        <v>510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511</v>
      </c>
      <c r="CQ127" s="796"/>
      <c r="CR127" s="796"/>
      <c r="CS127" s="796"/>
      <c r="CT127" s="796"/>
      <c r="CU127" s="796"/>
      <c r="CV127" s="796"/>
      <c r="CW127" s="796"/>
      <c r="CX127" s="796"/>
      <c r="CY127" s="796"/>
      <c r="CZ127" s="796"/>
      <c r="DA127" s="796"/>
      <c r="DB127" s="796"/>
      <c r="DC127" s="796"/>
      <c r="DD127" s="796"/>
      <c r="DE127" s="796"/>
      <c r="DF127" s="797"/>
      <c r="DG127" s="862" t="s">
        <v>460</v>
      </c>
      <c r="DH127" s="863"/>
      <c r="DI127" s="863"/>
      <c r="DJ127" s="863"/>
      <c r="DK127" s="863"/>
      <c r="DL127" s="863" t="s">
        <v>460</v>
      </c>
      <c r="DM127" s="863"/>
      <c r="DN127" s="863"/>
      <c r="DO127" s="863"/>
      <c r="DP127" s="863"/>
      <c r="DQ127" s="863" t="s">
        <v>179</v>
      </c>
      <c r="DR127" s="863"/>
      <c r="DS127" s="863"/>
      <c r="DT127" s="863"/>
      <c r="DU127" s="863"/>
      <c r="DV127" s="840" t="s">
        <v>460</v>
      </c>
      <c r="DW127" s="840"/>
      <c r="DX127" s="840"/>
      <c r="DY127" s="840"/>
      <c r="DZ127" s="841"/>
    </row>
    <row r="128" spans="1:130" s="248" customFormat="1" ht="26.25" customHeight="1" thickBot="1" x14ac:dyDescent="0.2">
      <c r="A128" s="842" t="s">
        <v>512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513</v>
      </c>
      <c r="X128" s="844"/>
      <c r="Y128" s="844"/>
      <c r="Z128" s="845"/>
      <c r="AA128" s="846">
        <v>4489419</v>
      </c>
      <c r="AB128" s="847"/>
      <c r="AC128" s="847"/>
      <c r="AD128" s="847"/>
      <c r="AE128" s="848"/>
      <c r="AF128" s="849">
        <v>3469982</v>
      </c>
      <c r="AG128" s="847"/>
      <c r="AH128" s="847"/>
      <c r="AI128" s="847"/>
      <c r="AJ128" s="848"/>
      <c r="AK128" s="849">
        <v>3328014</v>
      </c>
      <c r="AL128" s="847"/>
      <c r="AM128" s="847"/>
      <c r="AN128" s="847"/>
      <c r="AO128" s="848"/>
      <c r="AP128" s="850"/>
      <c r="AQ128" s="851"/>
      <c r="AR128" s="851"/>
      <c r="AS128" s="851"/>
      <c r="AT128" s="852"/>
      <c r="AU128" s="284"/>
      <c r="AV128" s="284"/>
      <c r="AW128" s="284"/>
      <c r="AX128" s="853" t="s">
        <v>514</v>
      </c>
      <c r="AY128" s="854"/>
      <c r="AZ128" s="854"/>
      <c r="BA128" s="854"/>
      <c r="BB128" s="854"/>
      <c r="BC128" s="854"/>
      <c r="BD128" s="854"/>
      <c r="BE128" s="855"/>
      <c r="BF128" s="832" t="s">
        <v>179</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515</v>
      </c>
      <c r="CQ128" s="774"/>
      <c r="CR128" s="774"/>
      <c r="CS128" s="774"/>
      <c r="CT128" s="774"/>
      <c r="CU128" s="774"/>
      <c r="CV128" s="774"/>
      <c r="CW128" s="774"/>
      <c r="CX128" s="774"/>
      <c r="CY128" s="774"/>
      <c r="CZ128" s="774"/>
      <c r="DA128" s="774"/>
      <c r="DB128" s="774"/>
      <c r="DC128" s="774"/>
      <c r="DD128" s="774"/>
      <c r="DE128" s="774"/>
      <c r="DF128" s="775"/>
      <c r="DG128" s="836" t="s">
        <v>179</v>
      </c>
      <c r="DH128" s="837"/>
      <c r="DI128" s="837"/>
      <c r="DJ128" s="837"/>
      <c r="DK128" s="837"/>
      <c r="DL128" s="837" t="s">
        <v>179</v>
      </c>
      <c r="DM128" s="837"/>
      <c r="DN128" s="837"/>
      <c r="DO128" s="837"/>
      <c r="DP128" s="837"/>
      <c r="DQ128" s="837" t="s">
        <v>179</v>
      </c>
      <c r="DR128" s="837"/>
      <c r="DS128" s="837"/>
      <c r="DT128" s="837"/>
      <c r="DU128" s="837"/>
      <c r="DV128" s="838" t="s">
        <v>179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516</v>
      </c>
      <c r="X129" s="823"/>
      <c r="Y129" s="823"/>
      <c r="Z129" s="824"/>
      <c r="AA129" s="825">
        <v>79033709</v>
      </c>
      <c r="AB129" s="826"/>
      <c r="AC129" s="826"/>
      <c r="AD129" s="826"/>
      <c r="AE129" s="827"/>
      <c r="AF129" s="828">
        <v>80043035</v>
      </c>
      <c r="AG129" s="826"/>
      <c r="AH129" s="826"/>
      <c r="AI129" s="826"/>
      <c r="AJ129" s="827"/>
      <c r="AK129" s="828">
        <v>80983257</v>
      </c>
      <c r="AL129" s="826"/>
      <c r="AM129" s="826"/>
      <c r="AN129" s="826"/>
      <c r="AO129" s="827"/>
      <c r="AP129" s="829"/>
      <c r="AQ129" s="830"/>
      <c r="AR129" s="830"/>
      <c r="AS129" s="830"/>
      <c r="AT129" s="831"/>
      <c r="AU129" s="286"/>
      <c r="AV129" s="286"/>
      <c r="AW129" s="286"/>
      <c r="AX129" s="795" t="s">
        <v>517</v>
      </c>
      <c r="AY129" s="796"/>
      <c r="AZ129" s="796"/>
      <c r="BA129" s="796"/>
      <c r="BB129" s="796"/>
      <c r="BC129" s="796"/>
      <c r="BD129" s="796"/>
      <c r="BE129" s="797"/>
      <c r="BF129" s="815" t="s">
        <v>518</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520</v>
      </c>
      <c r="X130" s="823"/>
      <c r="Y130" s="823"/>
      <c r="Z130" s="824"/>
      <c r="AA130" s="825">
        <v>10962280</v>
      </c>
      <c r="AB130" s="826"/>
      <c r="AC130" s="826"/>
      <c r="AD130" s="826"/>
      <c r="AE130" s="827"/>
      <c r="AF130" s="828">
        <v>10901532</v>
      </c>
      <c r="AG130" s="826"/>
      <c r="AH130" s="826"/>
      <c r="AI130" s="826"/>
      <c r="AJ130" s="827"/>
      <c r="AK130" s="828">
        <v>10964370</v>
      </c>
      <c r="AL130" s="826"/>
      <c r="AM130" s="826"/>
      <c r="AN130" s="826"/>
      <c r="AO130" s="827"/>
      <c r="AP130" s="829"/>
      <c r="AQ130" s="830"/>
      <c r="AR130" s="830"/>
      <c r="AS130" s="830"/>
      <c r="AT130" s="831"/>
      <c r="AU130" s="286"/>
      <c r="AV130" s="286"/>
      <c r="AW130" s="286"/>
      <c r="AX130" s="795" t="s">
        <v>521</v>
      </c>
      <c r="AY130" s="796"/>
      <c r="AZ130" s="796"/>
      <c r="BA130" s="796"/>
      <c r="BB130" s="796"/>
      <c r="BC130" s="796"/>
      <c r="BD130" s="796"/>
      <c r="BE130" s="797"/>
      <c r="BF130" s="798">
        <v>10.6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522</v>
      </c>
      <c r="X131" s="806"/>
      <c r="Y131" s="806"/>
      <c r="Z131" s="807"/>
      <c r="AA131" s="808">
        <v>68071429</v>
      </c>
      <c r="AB131" s="809"/>
      <c r="AC131" s="809"/>
      <c r="AD131" s="809"/>
      <c r="AE131" s="810"/>
      <c r="AF131" s="811">
        <v>69141503</v>
      </c>
      <c r="AG131" s="809"/>
      <c r="AH131" s="809"/>
      <c r="AI131" s="809"/>
      <c r="AJ131" s="810"/>
      <c r="AK131" s="811">
        <v>70018887</v>
      </c>
      <c r="AL131" s="809"/>
      <c r="AM131" s="809"/>
      <c r="AN131" s="809"/>
      <c r="AO131" s="810"/>
      <c r="AP131" s="812"/>
      <c r="AQ131" s="813"/>
      <c r="AR131" s="813"/>
      <c r="AS131" s="813"/>
      <c r="AT131" s="814"/>
      <c r="AU131" s="286"/>
      <c r="AV131" s="286"/>
      <c r="AW131" s="286"/>
      <c r="AX131" s="773" t="s">
        <v>523</v>
      </c>
      <c r="AY131" s="774"/>
      <c r="AZ131" s="774"/>
      <c r="BA131" s="774"/>
      <c r="BB131" s="774"/>
      <c r="BC131" s="774"/>
      <c r="BD131" s="774"/>
      <c r="BE131" s="775"/>
      <c r="BF131" s="776">
        <v>119.7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524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525</v>
      </c>
      <c r="W132" s="786"/>
      <c r="X132" s="786"/>
      <c r="Y132" s="786"/>
      <c r="Z132" s="787"/>
      <c r="AA132" s="788">
        <v>11.78327988</v>
      </c>
      <c r="AB132" s="789"/>
      <c r="AC132" s="789"/>
      <c r="AD132" s="789"/>
      <c r="AE132" s="790"/>
      <c r="AF132" s="791">
        <v>10.32365611</v>
      </c>
      <c r="AG132" s="789"/>
      <c r="AH132" s="789"/>
      <c r="AI132" s="789"/>
      <c r="AJ132" s="790"/>
      <c r="AK132" s="791">
        <v>9.7220382839999999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526</v>
      </c>
      <c r="W133" s="765"/>
      <c r="X133" s="765"/>
      <c r="Y133" s="765"/>
      <c r="Z133" s="766"/>
      <c r="AA133" s="767">
        <v>11.7</v>
      </c>
      <c r="AB133" s="768"/>
      <c r="AC133" s="768"/>
      <c r="AD133" s="768"/>
      <c r="AE133" s="769"/>
      <c r="AF133" s="767">
        <v>11.3</v>
      </c>
      <c r="AG133" s="768"/>
      <c r="AH133" s="768"/>
      <c r="AI133" s="768"/>
      <c r="AJ133" s="769"/>
      <c r="AK133" s="767">
        <v>10.6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mNZ1kQZEVwgHKVE5iVWOeP8FnE5mw6YxxoGYoD/mxLPUrzeg/qmZAeBNR/hsFkt1qwtDDHcFOp+uKdt6Gpr7Q==" saltValue="ZwqIJW39tTM0tPmZZKnO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EFnYKk0jsbC6MDAWB+bNupP++h7+o/RnocI8ykTm1/xdPLLyomZ687D3BZolGrRiajpdMeMjgJddpIUPbxHdA==" saltValue="HVZFDWQo4qS+y6oVT6uR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fDZWCgnnrY6MLDeR1CajSsHGw0r435ZDjgL0pV7EIzJ7y3JowQhjxInql/YvTl8x6C5B5LLk/E7XlNLkaPR1g==" saltValue="WIbatWUJDPMJx8TtA7U2S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2" t="s">
        <v>530</v>
      </c>
      <c r="AP7" s="305"/>
      <c r="AQ7" s="306" t="s">
        <v>531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3"/>
      <c r="AP8" s="311" t="s">
        <v>532</v>
      </c>
      <c r="AQ8" s="312" t="s">
        <v>533</v>
      </c>
      <c r="AR8" s="313" t="s">
        <v>534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3" t="s">
        <v>535</v>
      </c>
      <c r="AL9" s="1194"/>
      <c r="AM9" s="1194"/>
      <c r="AN9" s="1195"/>
      <c r="AO9" s="314">
        <v>24772658</v>
      </c>
      <c r="AP9" s="314">
        <v>67839</v>
      </c>
      <c r="AQ9" s="315">
        <v>62265</v>
      </c>
      <c r="AR9" s="316">
        <v>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3" t="s">
        <v>536</v>
      </c>
      <c r="AL10" s="1194"/>
      <c r="AM10" s="1194"/>
      <c r="AN10" s="1195"/>
      <c r="AO10" s="317">
        <v>9385</v>
      </c>
      <c r="AP10" s="317">
        <v>26</v>
      </c>
      <c r="AQ10" s="318">
        <v>1645</v>
      </c>
      <c r="AR10" s="319">
        <v>-98.4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3" t="s">
        <v>537</v>
      </c>
      <c r="AL11" s="1194"/>
      <c r="AM11" s="1194"/>
      <c r="AN11" s="1195"/>
      <c r="AO11" s="317">
        <v>19060</v>
      </c>
      <c r="AP11" s="317">
        <v>52</v>
      </c>
      <c r="AQ11" s="318">
        <v>688</v>
      </c>
      <c r="AR11" s="319">
        <v>-92.4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3" t="s">
        <v>538</v>
      </c>
      <c r="AL12" s="1194"/>
      <c r="AM12" s="1194"/>
      <c r="AN12" s="1195"/>
      <c r="AO12" s="317" t="s">
        <v>539</v>
      </c>
      <c r="AP12" s="317" t="s">
        <v>539</v>
      </c>
      <c r="AQ12" s="318">
        <v>24</v>
      </c>
      <c r="AR12" s="319" t="s">
        <v>539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3" t="s">
        <v>540</v>
      </c>
      <c r="AL13" s="1194"/>
      <c r="AM13" s="1194"/>
      <c r="AN13" s="1195"/>
      <c r="AO13" s="317">
        <v>728984</v>
      </c>
      <c r="AP13" s="317">
        <v>1996</v>
      </c>
      <c r="AQ13" s="318">
        <v>2006</v>
      </c>
      <c r="AR13" s="319">
        <v>-0.5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3" t="s">
        <v>541</v>
      </c>
      <c r="AL14" s="1194"/>
      <c r="AM14" s="1194"/>
      <c r="AN14" s="1195"/>
      <c r="AO14" s="317">
        <v>312126</v>
      </c>
      <c r="AP14" s="317">
        <v>855</v>
      </c>
      <c r="AQ14" s="318">
        <v>1357</v>
      </c>
      <c r="AR14" s="319">
        <v>-37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6" t="s">
        <v>542</v>
      </c>
      <c r="AL15" s="1197"/>
      <c r="AM15" s="1197"/>
      <c r="AN15" s="1198"/>
      <c r="AO15" s="317">
        <v>-2204734</v>
      </c>
      <c r="AP15" s="317">
        <v>-6038</v>
      </c>
      <c r="AQ15" s="318">
        <v>-3875</v>
      </c>
      <c r="AR15" s="319">
        <v>55.8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6" t="s">
        <v>187</v>
      </c>
      <c r="AL16" s="1197"/>
      <c r="AM16" s="1197"/>
      <c r="AN16" s="1198"/>
      <c r="AO16" s="317">
        <v>23637479</v>
      </c>
      <c r="AP16" s="317">
        <v>64731</v>
      </c>
      <c r="AQ16" s="318">
        <v>64110</v>
      </c>
      <c r="AR16" s="319">
        <v>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544</v>
      </c>
      <c r="AP20" s="326" t="s">
        <v>545</v>
      </c>
      <c r="AQ20" s="327" t="s">
        <v>546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9" t="s">
        <v>547</v>
      </c>
      <c r="AL21" s="1200"/>
      <c r="AM21" s="1200"/>
      <c r="AN21" s="1201"/>
      <c r="AO21" s="330">
        <v>6.82</v>
      </c>
      <c r="AP21" s="331">
        <v>6.37</v>
      </c>
      <c r="AQ21" s="332">
        <v>0.45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9" t="s">
        <v>548</v>
      </c>
      <c r="AL22" s="1200"/>
      <c r="AM22" s="1200"/>
      <c r="AN22" s="1201"/>
      <c r="AO22" s="335">
        <v>99.2</v>
      </c>
      <c r="AP22" s="336">
        <v>99.7</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550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2" t="s">
        <v>530</v>
      </c>
      <c r="AP30" s="305"/>
      <c r="AQ30" s="306" t="s">
        <v>531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3"/>
      <c r="AP31" s="311" t="s">
        <v>532</v>
      </c>
      <c r="AQ31" s="312" t="s">
        <v>533</v>
      </c>
      <c r="AR31" s="313" t="s">
        <v>534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2" t="s">
        <v>552</v>
      </c>
      <c r="AL32" s="1183"/>
      <c r="AM32" s="1183"/>
      <c r="AN32" s="1184"/>
      <c r="AO32" s="345">
        <v>15475883</v>
      </c>
      <c r="AP32" s="345">
        <v>42380</v>
      </c>
      <c r="AQ32" s="346">
        <v>36503</v>
      </c>
      <c r="AR32" s="347">
        <v>16.100000000000001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2" t="s">
        <v>553</v>
      </c>
      <c r="AL33" s="1183"/>
      <c r="AM33" s="1183"/>
      <c r="AN33" s="1184"/>
      <c r="AO33" s="345" t="s">
        <v>539</v>
      </c>
      <c r="AP33" s="345" t="s">
        <v>539</v>
      </c>
      <c r="AQ33" s="346">
        <v>3</v>
      </c>
      <c r="AR33" s="347" t="s">
        <v>539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2" t="s">
        <v>554</v>
      </c>
      <c r="AL34" s="1183"/>
      <c r="AM34" s="1183"/>
      <c r="AN34" s="1184"/>
      <c r="AO34" s="345" t="s">
        <v>539</v>
      </c>
      <c r="AP34" s="345" t="s">
        <v>539</v>
      </c>
      <c r="AQ34" s="346">
        <v>76</v>
      </c>
      <c r="AR34" s="347" t="s">
        <v>539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2" t="s">
        <v>555</v>
      </c>
      <c r="AL35" s="1183"/>
      <c r="AM35" s="1183"/>
      <c r="AN35" s="1184"/>
      <c r="AO35" s="345">
        <v>5623080</v>
      </c>
      <c r="AP35" s="345">
        <v>15399</v>
      </c>
      <c r="AQ35" s="346">
        <v>8582</v>
      </c>
      <c r="AR35" s="347">
        <v>79.400000000000006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2" t="s">
        <v>556</v>
      </c>
      <c r="AL36" s="1183"/>
      <c r="AM36" s="1183"/>
      <c r="AN36" s="1184"/>
      <c r="AO36" s="345" t="s">
        <v>539</v>
      </c>
      <c r="AP36" s="345" t="s">
        <v>539</v>
      </c>
      <c r="AQ36" s="346">
        <v>400</v>
      </c>
      <c r="AR36" s="347" t="s">
        <v>539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2" t="s">
        <v>557</v>
      </c>
      <c r="AL37" s="1183"/>
      <c r="AM37" s="1183"/>
      <c r="AN37" s="1184"/>
      <c r="AO37" s="345">
        <v>684</v>
      </c>
      <c r="AP37" s="345">
        <v>2</v>
      </c>
      <c r="AQ37" s="346">
        <v>747</v>
      </c>
      <c r="AR37" s="347">
        <v>-99.7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9" t="s">
        <v>558</v>
      </c>
      <c r="AL38" s="1180"/>
      <c r="AM38" s="1180"/>
      <c r="AN38" s="1181"/>
      <c r="AO38" s="348" t="s">
        <v>539</v>
      </c>
      <c r="AP38" s="348" t="s">
        <v>539</v>
      </c>
      <c r="AQ38" s="349">
        <v>2</v>
      </c>
      <c r="AR38" s="337" t="s">
        <v>539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9" t="s">
        <v>559</v>
      </c>
      <c r="AL39" s="1180"/>
      <c r="AM39" s="1180"/>
      <c r="AN39" s="1181"/>
      <c r="AO39" s="345">
        <v>-3328014</v>
      </c>
      <c r="AP39" s="345">
        <v>-9114</v>
      </c>
      <c r="AQ39" s="346">
        <v>-7844</v>
      </c>
      <c r="AR39" s="347">
        <v>16.2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2" t="s">
        <v>560</v>
      </c>
      <c r="AL40" s="1183"/>
      <c r="AM40" s="1183"/>
      <c r="AN40" s="1184"/>
      <c r="AO40" s="345">
        <v>-10964370</v>
      </c>
      <c r="AP40" s="345">
        <v>-30026</v>
      </c>
      <c r="AQ40" s="346">
        <v>-28367</v>
      </c>
      <c r="AR40" s="347">
        <v>5.8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5" t="s">
        <v>300</v>
      </c>
      <c r="AL41" s="1186"/>
      <c r="AM41" s="1186"/>
      <c r="AN41" s="1187"/>
      <c r="AO41" s="345">
        <v>6807263</v>
      </c>
      <c r="AP41" s="345">
        <v>18642</v>
      </c>
      <c r="AQ41" s="346">
        <v>10099</v>
      </c>
      <c r="AR41" s="347">
        <v>84.6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8" t="s">
        <v>530</v>
      </c>
      <c r="AN49" s="1190" t="s">
        <v>564</v>
      </c>
      <c r="AO49" s="1191"/>
      <c r="AP49" s="1191"/>
      <c r="AQ49" s="1191"/>
      <c r="AR49" s="119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9"/>
      <c r="AN50" s="361" t="s">
        <v>565</v>
      </c>
      <c r="AO50" s="362" t="s">
        <v>566</v>
      </c>
      <c r="AP50" s="363" t="s">
        <v>567</v>
      </c>
      <c r="AQ50" s="364" t="s">
        <v>568</v>
      </c>
      <c r="AR50" s="365" t="s">
        <v>569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570</v>
      </c>
      <c r="AL51" s="358"/>
      <c r="AM51" s="366">
        <v>15971580</v>
      </c>
      <c r="AN51" s="367">
        <v>42811</v>
      </c>
      <c r="AO51" s="368">
        <v>-0.7</v>
      </c>
      <c r="AP51" s="369">
        <v>46395</v>
      </c>
      <c r="AQ51" s="370">
        <v>-8.8000000000000007</v>
      </c>
      <c r="AR51" s="371">
        <v>8.1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571</v>
      </c>
      <c r="AM52" s="374">
        <v>7632246</v>
      </c>
      <c r="AN52" s="375">
        <v>20458</v>
      </c>
      <c r="AO52" s="376">
        <v>35.4</v>
      </c>
      <c r="AP52" s="377">
        <v>26304</v>
      </c>
      <c r="AQ52" s="378">
        <v>-5.4</v>
      </c>
      <c r="AR52" s="379">
        <v>40.799999999999997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572</v>
      </c>
      <c r="AL53" s="358"/>
      <c r="AM53" s="366">
        <v>18963256</v>
      </c>
      <c r="AN53" s="367">
        <v>51108</v>
      </c>
      <c r="AO53" s="368">
        <v>19.399999999999999</v>
      </c>
      <c r="AP53" s="369">
        <v>48088</v>
      </c>
      <c r="AQ53" s="370">
        <v>3.6</v>
      </c>
      <c r="AR53" s="371">
        <v>15.8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571</v>
      </c>
      <c r="AM54" s="374">
        <v>3653500</v>
      </c>
      <c r="AN54" s="375">
        <v>9847</v>
      </c>
      <c r="AO54" s="376">
        <v>-51.9</v>
      </c>
      <c r="AP54" s="377">
        <v>25183</v>
      </c>
      <c r="AQ54" s="378">
        <v>-4.3</v>
      </c>
      <c r="AR54" s="379">
        <v>-47.6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573</v>
      </c>
      <c r="AL55" s="358"/>
      <c r="AM55" s="366">
        <v>17850772</v>
      </c>
      <c r="AN55" s="367">
        <v>48398</v>
      </c>
      <c r="AO55" s="368">
        <v>-5.3</v>
      </c>
      <c r="AP55" s="369">
        <v>46457</v>
      </c>
      <c r="AQ55" s="370">
        <v>-3.4</v>
      </c>
      <c r="AR55" s="371">
        <v>-1.9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571</v>
      </c>
      <c r="AM56" s="374">
        <v>4342692</v>
      </c>
      <c r="AN56" s="375">
        <v>11774</v>
      </c>
      <c r="AO56" s="376">
        <v>19.600000000000001</v>
      </c>
      <c r="AP56" s="377">
        <v>24020</v>
      </c>
      <c r="AQ56" s="378">
        <v>-4.5999999999999996</v>
      </c>
      <c r="AR56" s="379">
        <v>24.2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574</v>
      </c>
      <c r="AL57" s="358"/>
      <c r="AM57" s="366">
        <v>26620318</v>
      </c>
      <c r="AN57" s="367">
        <v>72550</v>
      </c>
      <c r="AO57" s="368">
        <v>49.9</v>
      </c>
      <c r="AP57" s="369">
        <v>51849</v>
      </c>
      <c r="AQ57" s="370">
        <v>11.6</v>
      </c>
      <c r="AR57" s="371">
        <v>38.299999999999997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571</v>
      </c>
      <c r="AM58" s="374">
        <v>5770573</v>
      </c>
      <c r="AN58" s="375">
        <v>15727</v>
      </c>
      <c r="AO58" s="376">
        <v>33.6</v>
      </c>
      <c r="AP58" s="377">
        <v>26326</v>
      </c>
      <c r="AQ58" s="378">
        <v>9.6</v>
      </c>
      <c r="AR58" s="379">
        <v>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575</v>
      </c>
      <c r="AL59" s="358"/>
      <c r="AM59" s="366">
        <v>18165393</v>
      </c>
      <c r="AN59" s="367">
        <v>49746</v>
      </c>
      <c r="AO59" s="368">
        <v>-31.4</v>
      </c>
      <c r="AP59" s="369">
        <v>52191</v>
      </c>
      <c r="AQ59" s="370">
        <v>0.7</v>
      </c>
      <c r="AR59" s="371">
        <v>-32.1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571</v>
      </c>
      <c r="AM60" s="374">
        <v>6249130</v>
      </c>
      <c r="AN60" s="375">
        <v>17113</v>
      </c>
      <c r="AO60" s="376">
        <v>8.8000000000000007</v>
      </c>
      <c r="AP60" s="377">
        <v>26807</v>
      </c>
      <c r="AQ60" s="378">
        <v>1.8</v>
      </c>
      <c r="AR60" s="379">
        <v>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576</v>
      </c>
      <c r="AL61" s="380"/>
      <c r="AM61" s="381">
        <v>19514264</v>
      </c>
      <c r="AN61" s="382">
        <v>52923</v>
      </c>
      <c r="AO61" s="383">
        <v>6.4</v>
      </c>
      <c r="AP61" s="384">
        <v>48996</v>
      </c>
      <c r="AQ61" s="385">
        <v>0.7</v>
      </c>
      <c r="AR61" s="371">
        <v>5.7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571</v>
      </c>
      <c r="AM62" s="374">
        <v>5529628</v>
      </c>
      <c r="AN62" s="375">
        <v>14984</v>
      </c>
      <c r="AO62" s="376">
        <v>9.1</v>
      </c>
      <c r="AP62" s="377">
        <v>25728</v>
      </c>
      <c r="AQ62" s="378">
        <v>-0.6</v>
      </c>
      <c r="AR62" s="379">
        <v>9.6999999999999993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48PbwqpK+73AOtJfRXIeU1EAtvC6oMwnUsy7brb69urIQvjcgKdGOOt9o/qePXsbghxbftg47MWnklpd0ZNxQ==" saltValue="WfT6CCrvlCsvHPiqR/l+P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578</v>
      </c>
    </row>
    <row r="120" spans="125:125" ht="13.5" hidden="1" customHeight="1" x14ac:dyDescent="0.15"/>
    <row r="121" spans="125:125" ht="13.5" hidden="1" customHeight="1" x14ac:dyDescent="0.15">
      <c r="DU121" s="292"/>
    </row>
  </sheetData>
  <sheetProtection algorithmName="SHA-512" hashValue="MAzRO7fTg7Cy7pGbxMpzjZu7KJK7kRKKJIh5E1016KkC0MkSVHSlKuaiepiqc/o9pMeKJ3hXebCBFKBCN8/BBw==" saltValue="TAfgbn7VlECvCwoOo1FQ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579</v>
      </c>
    </row>
  </sheetData>
  <sheetProtection algorithmName="SHA-512" hashValue="wQr+u4GB6vV4eXLzLcXNIjkKOe254sKVNm0kwpxM7Si+2XNa3s24UMGWS2W29ImdWf0jlvlg/X5zSrmk0hrspw==" saltValue="ppwOd6L1hMaY2qNp8xA/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204" t="s">
        <v>3</v>
      </c>
      <c r="D47" s="1204"/>
      <c r="E47" s="1205"/>
      <c r="F47" s="11">
        <v>19.149999999999999</v>
      </c>
      <c r="G47" s="12">
        <v>14.22</v>
      </c>
      <c r="H47" s="12">
        <v>9.25</v>
      </c>
      <c r="I47" s="12">
        <v>5.9</v>
      </c>
      <c r="J47" s="13">
        <v>6.6</v>
      </c>
    </row>
    <row r="48" spans="2:10" ht="57.75" customHeight="1" x14ac:dyDescent="0.15">
      <c r="B48" s="14"/>
      <c r="C48" s="1206" t="s">
        <v>4</v>
      </c>
      <c r="D48" s="1206"/>
      <c r="E48" s="1207"/>
      <c r="F48" s="15">
        <v>0.25</v>
      </c>
      <c r="G48" s="16">
        <v>0.19</v>
      </c>
      <c r="H48" s="16">
        <v>0.49</v>
      </c>
      <c r="I48" s="16">
        <v>0.44</v>
      </c>
      <c r="J48" s="17">
        <v>1.76</v>
      </c>
    </row>
    <row r="49" spans="2:10" ht="57.75" customHeight="1" thickBot="1" x14ac:dyDescent="0.2">
      <c r="B49" s="18"/>
      <c r="C49" s="1208" t="s">
        <v>5</v>
      </c>
      <c r="D49" s="1208"/>
      <c r="E49" s="1209"/>
      <c r="F49" s="19">
        <v>7</v>
      </c>
      <c r="G49" s="20" t="s">
        <v>585</v>
      </c>
      <c r="H49" s="20" t="s">
        <v>586</v>
      </c>
      <c r="I49" s="20" t="s">
        <v>587</v>
      </c>
      <c r="J49" s="21">
        <v>2.09</v>
      </c>
    </row>
    <row r="50" spans="2:10" ht="13.5" customHeight="1" x14ac:dyDescent="0.15"/>
  </sheetData>
  <sheetProtection algorithmName="SHA-512" hashValue="erXP6ofUk2tLsm6+tGyQx3xsQO3R1MxCG+fF0JLuQ+mmSqzTRM5WINzh+BGMs64F+FIiJY11SgTOqX7Qos01qA==" saltValue="xTN7+4108A3qvQ3tel54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0010284</dc:creator>
  <cp:lastModifiedBy>132900</cp:lastModifiedBy>
  <cp:lastPrinted>2022-03-16T00:47:31Z</cp:lastPrinted>
  <dcterms:created xsi:type="dcterms:W3CDTF">2022-03-15T06:26:48Z</dcterms:created>
  <dcterms:modified xsi:type="dcterms:W3CDTF">2022-09-27T01:51:45Z</dcterms:modified>
</cp:coreProperties>
</file>