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元決算分\07_市町村→県（第２回）\"/>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<sst xmlns="http://schemas.openxmlformats.org/spreadsheetml/2006/main" count="1161" uniqueCount="666">
  <si>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</si>
  <si>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</si>
  <si>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</si>
  <si>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</si>
  <si>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</si>
  <si>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</si>
  <si>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</si>
  <si>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</si>
  <si>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</si>
  <si>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</si>
  <si>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</si>
  <si>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</si>
  <si>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</si>
  <si>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</si>
  <si>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</si>
  <si>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</si>
  <si>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</si>
  <si>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</si>
  <si>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</si>
  <si>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</si>
  <si>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</si>
  <si>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</si>
  <si>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</si>
  <si>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</si>
  <si>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</si>
  <si>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</si>
  <si>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</si>
  <si>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</si>
  <si>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</si>
  <si>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</si>
  <si>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</si>
  <si>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</si>
  <si>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</si>
  <si>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</si>
  <si>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</si>
  <si>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</si>
  <si>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</si>
  <si>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</si>
  <si>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</si>
  <si>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</si>
  <si>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</si>
  <si>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</si>
  <si>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</si>
  <si>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</si>
  <si>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</si>
  <si>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</si>
  <si>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</si>
  <si>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</si>
  <si>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</si>
  <si>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</si>
  <si>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</si>
  <si>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</si>
  <si>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</si>
  <si>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</si>
  <si>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</si>
  <si>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</si>
  <si>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</si>
  <si>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</si>
  <si>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</si>
  <si>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</si>
  <si>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</si>
  <si>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</si>
  <si>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</si>
  <si>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</si>
  <si>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</si>
  <si>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</si>
  <si>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</si>
  <si>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</si>
  <si>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</si>
  <si>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</si>
  <si>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</si>
  <si>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</si>
  <si>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</si>
  <si>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</si>
  <si>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</si>
  <si>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</si>
  <si>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</si>
  <si>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</si>
  <si>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</si>
  <si>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</si>
  <si>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</si>
  <si>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</si>
  <si>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</si>
  <si>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</si>
  <si>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</si>
  <si>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</si>
  <si>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</si>
  <si>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</si>
  <si>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</si>
  <si>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</si>
  <si>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</si>
  <si>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</si>
  <si>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</si>
  <si>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</si>
  <si>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</si>
  <si>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</si>
  <si>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</si>
  <si>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</si>
  <si>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上富田町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</si>
  <si>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</si>
  <si>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</si>
  <si>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</si>
  <si>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</si>
  <si>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</si>
  <si>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</si>
  <si>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</si>
  <si>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</si>
  <si>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</si>
  <si>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</si>
  <si>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</si>
  <si>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</si>
  <si>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</si>
  <si>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</si>
  <si>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</si>
  <si>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</si>
  <si>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</si>
  <si>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</si>
  <si>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</si>
  <si>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</si>
  <si>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</si>
  <si>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</si>
  <si>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</si>
  <si>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</si>
  <si>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</si>
  <si>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</si>
  <si>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</si>
  <si>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</si>
  <si>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</si>
  <si>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</si>
  <si>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</si>
  <si>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</si>
  <si>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</si>
  <si>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</si>
  <si>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</si>
  <si>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</si>
  <si>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</si>
  <si>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</si>
  <si>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</si>
  <si>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</si>
  <si>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</si>
  <si>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</si>
  <si>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</si>
  <si>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</si>
  <si>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</si>
  <si>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</si>
  <si>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</si>
  <si>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</si>
  <si>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</si>
  <si>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</si>
  <si>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</si>
  <si>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</si>
  <si>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</si>
  <si>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</si>
  <si>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</si>
  <si>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</si>
  <si>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</si>
  <si>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</si>
  <si>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</si>
  <si>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</si>
  <si>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</si>
  <si>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</si>
  <si>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</si>
  <si>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</si>
  <si>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</si>
  <si>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</si>
  <si>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</si>
  <si>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</si>
  <si>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</si>
  <si>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</si>
  <si>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</si>
  <si>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</si>
  <si>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</si>
  <si>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</si>
  <si>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</si>
  <si>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</si>
  <si>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</si>
  <si>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</si>
  <si>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</si>
  <si>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</si>
  <si>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</si>
  <si>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</si>
  <si>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</si>
  <si>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</si>
  <si>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</si>
  <si>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</si>
  <si>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</si>
  <si>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</si>
  <si>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</si>
  <si>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</si>
  <si>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</si>
  <si>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</si>
  <si>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</si>
  <si>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</si>
  <si>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</si>
  <si>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</si>
  <si>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</si>
  <si>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</si>
  <si>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</si>
  <si>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</si>
  <si>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</si>
  <si>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</si>
  <si>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</si>
  <si>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</si>
  <si>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</si>
  <si>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</si>
  <si>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</si>
  <si>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</si>
  <si>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</si>
  <si>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</si>
  <si>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</si>
  <si>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</si>
  <si>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</si>
  <si>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</si>
  <si>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</si>
  <si>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</si>
  <si>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</si>
  <si>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和歌山県上富田町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</si>
  <si>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</si>
  <si>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</si>
  <si>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</si>
  <si>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</si>
  <si>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</si>
  <si>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</si>
  <si>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</si>
  <si>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</si>
  <si>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</si>
  <si>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</si>
  <si>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</si>
  <si>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</si>
  <si>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</si>
  <si>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</si>
  <si>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</si>
  <si>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</si>
  <si>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</si>
  <si>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</si>
  <si>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</si>
  <si>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</si>
  <si>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</si>
  <si>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</si>
  <si>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</si>
  <si>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</si>
  <si>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</si>
  <si>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</si>
  <si>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</si>
  <si>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</si>
  <si>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</si>
  <si>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</si>
  <si>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</si>
  <si>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</si>
  <si>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</si>
  <si>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</si>
  <si>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</si>
  <si>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</si>
  <si>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</si>
  <si>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</si>
  <si>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</si>
  <si>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</si>
  <si>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</si>
  <si>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</si>
  <si>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</si>
  <si>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</si>
  <si>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</si>
  <si>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</si>
  <si>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</si>
  <si>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</si>
  <si>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</si>
  <si>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</si>
  <si>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</si>
  <si>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</si>
  <si>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</si>
  <si>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</si>
  <si>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</si>
  <si>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</si>
  <si>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</si>
  <si>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</si>
  <si>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</si>
  <si>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</si>
  <si>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</si>
  <si>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</si>
  <si>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</si>
  <si>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</si>
  <si>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</si>
  <si>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</si>
  <si>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</si>
  <si>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</si>
  <si>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</si>
  <si>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</si>
  <si>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</si>
  <si>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</si>
  <si>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</si>
  <si>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</si>
  <si>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</si>
  <si>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</si>
  <si>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</si>
  <si>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</si>
  <si>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</si>
  <si>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</si>
  <si>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</si>
  <si>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</si>
  <si>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</si>
  <si>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</si>
  <si>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</si>
  <si>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</si>
  <si>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</si>
  <si>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</si>
  <si>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</si>
  <si>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</si>
  <si>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</si>
  <si>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</si>
  <si>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</si>
  <si>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</si>
  <si>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</si>
  <si>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</si>
  <si>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</si>
  <si>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</si>
  <si>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</si>
  <si>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</si>
  <si>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</si>
  <si>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</si>
  <si>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</si>
  <si>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</si>
  <si>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</si>
  <si>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</si>
  <si>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</si>
  <si>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</si>
  <si>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</si>
  <si>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</si>
  <si>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</si>
  <si>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</si>
  <si>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</si>
  <si>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</si>
  <si>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</si>
  <si>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</si>
  <si>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</si>
  <si>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</si>
  <si>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</si>
  <si>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</si>
  <si>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</si>
  <si>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</si>
  <si>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</si>
  <si>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</si>
  <si>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</si>
  <si>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</si>
  <si>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</si>
  <si>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</si>
  <si>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</si>
  <si>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</si>
  <si>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</si>
  <si>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</si>
  <si>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</si>
  <si>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</si>
  <si>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</si>
  <si>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</si>
  <si>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</si>
  <si>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</si>
  <si>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</si>
  <si>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</si>
  <si>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</si>
  <si>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</si>
  <si>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</si>
  <si>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</si>
  <si>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</si>
  <si>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</si>
  <si>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</si>
  <si>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</si>
  <si>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</si>
  <si>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</si>
  <si>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</si>
  <si>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</si>
  <si>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</si>
  <si>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和歌山県上富田町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</si>
  <si>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</si>
  <si>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</si>
  <si>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</si>
  <si>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</si>
  <si>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</si>
  <si>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</si>
  <si>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</si>
  <si>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</si>
  <si>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</si>
  <si>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</si>
  <si>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</si>
  <si>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</si>
  <si>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</si>
  <si>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</si>
  <si>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</si>
  <si>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</si>
  <si>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</si>
  <si>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</si>
  <si>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</si>
  <si>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</si>
  <si>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宅地取得資金貸付事業</t>
    <phoneticPr fontId="5"/>
  </si>
  <si>
    <t>住宅新築資金貸付事業</t>
    <phoneticPr fontId="5"/>
  </si>
  <si>
    <t>奨学事業</t>
    <phoneticPr fontId="5"/>
  </si>
  <si>
    <t>-</t>
    <phoneticPr fontId="5"/>
  </si>
  <si>
    <t>診療所事業</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</si>
  <si>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</si>
  <si>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</si>
  <si>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</si>
  <si>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</si>
  <si>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</si>
  <si>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</si>
  <si>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</si>
  <si>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</si>
  <si>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</si>
  <si>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</si>
  <si>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</si>
  <si>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</si>
  <si>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</si>
  <si>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</si>
  <si>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</si>
  <si>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</si>
  <si>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t>
    <phoneticPr fontId="5"/>
  </si>
  <si>
    <t>後期高齢者医療</t>
    <phoneticPr fontId="5"/>
  </si>
  <si>
    <t>水道事業</t>
    <phoneticPr fontId="5"/>
  </si>
  <si>
    <t>法適用企業</t>
    <phoneticPr fontId="5"/>
  </si>
  <si>
    <t>公共下水道事業</t>
    <phoneticPr fontId="5"/>
  </si>
  <si>
    <t>法非適用企業</t>
    <phoneticPr fontId="5"/>
  </si>
  <si>
    <t>農業集落排水事業</t>
    <phoneticPr fontId="5"/>
  </si>
  <si>
    <t>-</t>
    <phoneticPr fontId="5"/>
  </si>
  <si>
    <t>法非適用企業</t>
    <phoneticPr fontId="5"/>
  </si>
  <si>
    <t>宅地造成事業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</si>
  <si>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</si>
  <si>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</si>
  <si>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</si>
  <si>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</si>
  <si>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</si>
  <si>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</si>
  <si>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</si>
  <si>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</si>
  <si>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</si>
  <si>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</si>
  <si>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</si>
  <si>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</si>
  <si>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</si>
  <si>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</si>
  <si>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</si>
  <si>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</si>
  <si>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</si>
  <si>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</si>
  <si>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</si>
  <si>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</si>
  <si>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</si>
  <si>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</si>
  <si>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</si>
  <si>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</si>
  <si>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</si>
  <si>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</si>
  <si>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</si>
  <si>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</si>
  <si>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</si>
  <si>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</si>
  <si>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</si>
  <si>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</si>
  <si>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</si>
  <si>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</si>
  <si>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</si>
  <si>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</si>
  <si>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</si>
  <si>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</si>
  <si>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</si>
  <si>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</si>
  <si>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</si>
  <si>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</si>
  <si>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</si>
  <si>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</si>
  <si>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</si>
  <si>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</si>
  <si>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</si>
  <si>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</si>
  <si>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</si>
  <si>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</si>
  <si>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</si>
  <si>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</si>
  <si>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</si>
  <si>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</si>
  <si>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</si>
  <si>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</si>
  <si>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</si>
  <si>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</si>
  <si>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</si>
  <si>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</si>
  <si>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</si>
  <si>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</si>
  <si>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</si>
  <si>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</si>
  <si>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</si>
  <si>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</si>
  <si>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</si>
  <si>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</si>
  <si>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</si>
  <si>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</si>
  <si>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</si>
  <si>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</si>
  <si>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</si>
  <si>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</si>
  <si>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</si>
  <si>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t>
    <phoneticPr fontId="5"/>
  </si>
  <si>
    <t>(Ｆ)</t>
    <phoneticPr fontId="5"/>
  </si>
  <si>
    <t>後期高齢者医療</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</si>
  <si>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</si>
  <si>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</si>
  <si>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</si>
  <si>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</si>
  <si>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</si>
  <si>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</si>
  <si>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</si>
  <si>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</si>
  <si>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</si>
  <si>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</si>
  <si>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</si>
  <si>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</si>
  <si>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</si>
  <si>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</si>
  <si>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</si>
  <si>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</si>
  <si>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</si>
  <si>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</si>
  <si>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</si>
  <si>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</si>
  <si>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</si>
  <si>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</si>
  <si>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</si>
  <si>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</si>
  <si>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</si>
  <si>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</si>
  <si>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</si>
  <si>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</si>
  <si>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</si>
  <si>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</si>
  <si>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</si>
  <si>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</si>
  <si>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</si>
  <si>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</si>
  <si>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</si>
  <si>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</si>
  <si>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</si>
  <si>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</si>
  <si>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</si>
  <si>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</si>
  <si>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</si>
  <si>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</si>
  <si>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</si>
  <si>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</si>
  <si>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</si>
  <si>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</si>
  <si>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</si>
  <si>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</si>
  <si>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</si>
  <si>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</si>
  <si>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</si>
  <si>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</si>
  <si>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</si>
  <si>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</si>
  <si>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</si>
  <si>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</si>
  <si>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</si>
  <si>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</si>
  <si>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</si>
  <si>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</si>
  <si>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</si>
  <si>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</si>
  <si>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</si>
  <si>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</si>
  <si>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</si>
  <si>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</si>
  <si>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</si>
  <si>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</si>
  <si>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</si>
  <si>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</si>
  <si>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</si>
  <si>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</si>
  <si>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</si>
  <si>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</si>
  <si>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</si>
  <si>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</si>
  <si>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</si>
  <si>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</si>
  <si>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</si>
  <si>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</si>
  <si>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</si>
  <si>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</si>
  <si>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</si>
  <si>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</si>
  <si>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</si>
  <si>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0.39</t>
  </si>
  <si>
    <t>住宅新築資金貸付事業</t>
  </si>
  <si>
    <t>▲ 1.00</t>
  </si>
  <si>
    <t>▲ 0.89</t>
  </si>
  <si>
    <t>▲ 0.62</t>
  </si>
  <si>
    <t>▲ 0.52</t>
  </si>
  <si>
    <t>▲ 0.32</t>
  </si>
  <si>
    <t>水道事業</t>
  </si>
  <si>
    <t>一般会計</t>
  </si>
  <si>
    <t>宅地造成事業</t>
  </si>
  <si>
    <t>介護保険</t>
  </si>
  <si>
    <t>国民健康保険事業</t>
  </si>
  <si>
    <t>公共下水道事業</t>
  </si>
  <si>
    <t>後期高齢者医療</t>
  </si>
  <si>
    <t>その他会計（赤字）</t>
  </si>
  <si>
    <t>▲ 0.09</t>
  </si>
  <si>
    <t>▲ 0.05</t>
  </si>
  <si>
    <t>▲ 0.00</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</si>
  <si>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</si>
  <si>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</si>
  <si>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</si>
  <si>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</si>
  <si>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</si>
  <si>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</si>
  <si>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</si>
  <si>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</si>
  <si>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</si>
  <si>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</si>
  <si>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</si>
  <si>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</si>
  <si>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</si>
  <si>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</si>
  <si>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</si>
  <si>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</si>
  <si>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</si>
  <si>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</si>
  <si>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和歌山県市町村総合事務組合</t>
  </si>
  <si>
    <t>富田川治水組合</t>
  </si>
  <si>
    <t>紀南地方児童福祉施設組合</t>
  </si>
  <si>
    <t>田辺周辺広域市町村圏組合</t>
  </si>
  <si>
    <t>紀南地方老人福祉施設組合（普通会計）</t>
  </si>
  <si>
    <t>紀南地方老人福祉施設組合（公営企業会計）</t>
  </si>
  <si>
    <t>上大中清掃施設組合</t>
  </si>
  <si>
    <t>富田川衛生施設組合</t>
  </si>
  <si>
    <t>和歌山地方税回収機構</t>
  </si>
  <si>
    <t>和歌山県後期高齢者医療広域連合（普通会計）</t>
  </si>
  <si>
    <t>和歌山県後期高齢者医療広域連合（特別会計）</t>
  </si>
  <si>
    <t>和歌山県住宅新築資金等貸付金回収管理組合</t>
  </si>
  <si>
    <t>公立紀南病院組合</t>
  </si>
  <si>
    <t>紀南環境広域施設組合</t>
    <rPh sb="0" eb="2">
      <t>キナン</t>
    </rPh>
    <rPh sb="2" eb="4">
      <t>カンキョウ</t>
    </rPh>
    <rPh sb="4" eb="6">
      <t>コウイキ</t>
    </rPh>
    <rPh sb="6" eb="8">
      <t>シセツ</t>
    </rPh>
    <rPh sb="8" eb="10">
      <t>クミアイ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</si>
  <si>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</si>
  <si>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</si>
  <si>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</si>
  <si>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</si>
  <si>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</si>
  <si>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</si>
  <si>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</si>
  <si>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</si>
  <si>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</si>
  <si>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</si>
  <si>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</si>
  <si>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小集落改良住宅基金</t>
    <rPh sb="0" eb="3">
      <t>ショウシュウラク</t>
    </rPh>
    <rPh sb="3" eb="5">
      <t>カイリョウ</t>
    </rPh>
    <rPh sb="5" eb="7">
      <t>ジュウタク</t>
    </rPh>
    <rPh sb="7" eb="9">
      <t>キキン</t>
    </rPh>
    <phoneticPr fontId="5"/>
  </si>
  <si>
    <t>定住促進住宅基金</t>
    <rPh sb="0" eb="2">
      <t>テイジュウ</t>
    </rPh>
    <rPh sb="2" eb="4">
      <t>ソクシン</t>
    </rPh>
    <rPh sb="4" eb="6">
      <t>ジュウタク</t>
    </rPh>
    <rPh sb="6" eb="8">
      <t>キキン</t>
    </rPh>
    <phoneticPr fontId="5"/>
  </si>
  <si>
    <t>事業所等立地促進基金</t>
    <rPh sb="0" eb="3">
      <t>ジギョウショ</t>
    </rPh>
    <rPh sb="3" eb="4">
      <t>トウ</t>
    </rPh>
    <rPh sb="4" eb="8">
      <t>リッチソクシン</t>
    </rPh>
    <rPh sb="8" eb="10">
      <t>キキン</t>
    </rPh>
    <phoneticPr fontId="5"/>
  </si>
  <si>
    <t>さわやか上富田文化と健康づくり基金</t>
    <rPh sb="4" eb="7">
      <t>カミトンダ</t>
    </rPh>
    <rPh sb="7" eb="9">
      <t>ブンカ</t>
    </rPh>
    <rPh sb="10" eb="12">
      <t>ケンコウ</t>
    </rPh>
    <rPh sb="15" eb="17">
      <t>キキン</t>
    </rPh>
    <phoneticPr fontId="5"/>
  </si>
  <si>
    <t>共同作業場基金</t>
    <rPh sb="0" eb="2">
      <t>キョウドウ</t>
    </rPh>
    <rPh sb="2" eb="4">
      <t>サギョウ</t>
    </rPh>
    <rPh sb="4" eb="5">
      <t>ジョウ</t>
    </rPh>
    <rPh sb="5" eb="7">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</si>
  <si>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</si>
  <si>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</si>
  <si>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</si>
  <si>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</si>
  <si>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</si>
  <si>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</si>
  <si>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</si>
  <si>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</si>
  <si>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</si>
  <si>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</si>
  <si>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</si>
  <si>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</si>
  <si>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xml:space="preserve"> </t>
    <phoneticPr fontId="5"/>
  </si>
  <si>
    <t>有形固定資産減価償却率については、類似団体と比較して大きな差はないものの、率が上がってきているので、公共施設等総合管理計画に基づき、適切な維持管理に取り組んでいく必要がある。</t>
    <rPh sb="0" eb="6">
      <t>ユウケイコテイシサン</t>
    </rPh>
    <rPh sb="6" eb="10">
      <t>ゲンカショウキャク</t>
    </rPh>
    <rPh sb="10" eb="11">
      <t>リツ</t>
    </rPh>
    <rPh sb="17" eb="19">
      <t>ルイジ</t>
    </rPh>
    <rPh sb="19" eb="21">
      <t>ダンタイ</t>
    </rPh>
    <rPh sb="22" eb="24">
      <t>ヒカク</t>
    </rPh>
    <rPh sb="26" eb="27">
      <t>オオ</t>
    </rPh>
    <rPh sb="29" eb="30">
      <t>サ</t>
    </rPh>
    <rPh sb="37" eb="38">
      <t>リツ</t>
    </rPh>
    <rPh sb="39" eb="40">
      <t>ア</t>
    </rPh>
    <rPh sb="50" eb="52">
      <t>コウキョウ</t>
    </rPh>
    <rPh sb="52" eb="54">
      <t>シセツ</t>
    </rPh>
    <rPh sb="54" eb="55">
      <t>トウ</t>
    </rPh>
    <rPh sb="55" eb="59">
      <t>ソウゴウカンリ</t>
    </rPh>
    <rPh sb="59" eb="61">
      <t>ケイカク</t>
    </rPh>
    <rPh sb="62" eb="63">
      <t>モト</t>
    </rPh>
    <rPh sb="66" eb="68">
      <t>テキセツ</t>
    </rPh>
    <rPh sb="69" eb="73">
      <t>イジカンリ</t>
    </rPh>
    <rPh sb="74" eb="75">
      <t>ト</t>
    </rPh>
    <rPh sb="76" eb="77">
      <t>ク</t>
    </rPh>
    <rPh sb="81" eb="83">
      <t>ヒツヨウ</t>
    </rPh>
    <phoneticPr fontId="5"/>
  </si>
  <si>
    <t>実質公債費比率は、類似団体と比較して高い水準にあるが、財政健全化判断比率の早期健全化基準である25％は大きく下回っている。今後はこの基準を念頭に置いて、地方債の発行について検討しながら事業を実施していく必要がある。
将来負担比率も早期健全化基準の350％を大きく下回っており、現状では大きな問題はないものと思われるので、今後もこの状態を維持しつつ財政運営を行っていく。</t>
    <rPh sb="0" eb="2">
      <t>ジッシツ</t>
    </rPh>
    <rPh sb="2" eb="5">
      <t>コウサイヒ</t>
    </rPh>
    <rPh sb="5" eb="7">
      <t>ヒリツ</t>
    </rPh>
    <rPh sb="6" eb="7">
      <t>リツ</t>
    </rPh>
    <rPh sb="9" eb="13">
      <t>ルイジダンタイ</t>
    </rPh>
    <rPh sb="14" eb="16">
      <t>ヒカク</t>
    </rPh>
    <rPh sb="27" eb="29">
      <t>ザイセイ</t>
    </rPh>
    <rPh sb="29" eb="32">
      <t>ケンゼンカ</t>
    </rPh>
    <rPh sb="32" eb="34">
      <t>ハンダン</t>
    </rPh>
    <rPh sb="34" eb="36">
      <t>ヒリツ</t>
    </rPh>
    <rPh sb="37" eb="39">
      <t>ソウキ</t>
    </rPh>
    <rPh sb="39" eb="42">
      <t>ケンゼンカ</t>
    </rPh>
    <rPh sb="42" eb="44">
      <t>キジュン</t>
    </rPh>
    <rPh sb="51" eb="52">
      <t>オオ</t>
    </rPh>
    <rPh sb="54" eb="56">
      <t>シタマワ</t>
    </rPh>
    <rPh sb="61" eb="63">
      <t>コンゴ</t>
    </rPh>
    <rPh sb="66" eb="68">
      <t>キジュン</t>
    </rPh>
    <rPh sb="69" eb="71">
      <t>ネントウ</t>
    </rPh>
    <rPh sb="72" eb="73">
      <t>オ</t>
    </rPh>
    <rPh sb="76" eb="79">
      <t>チホウサイ</t>
    </rPh>
    <rPh sb="80" eb="82">
      <t>ハッコウ</t>
    </rPh>
    <rPh sb="86" eb="88">
      <t>ケントウ</t>
    </rPh>
    <rPh sb="92" eb="94">
      <t>ジギョウ</t>
    </rPh>
    <rPh sb="95" eb="97">
      <t>ジッシ</t>
    </rPh>
    <rPh sb="101" eb="103">
      <t>ヒツヨウ</t>
    </rPh>
    <rPh sb="108" eb="110">
      <t>ショウライ</t>
    </rPh>
    <rPh sb="110" eb="112">
      <t>フタン</t>
    </rPh>
    <rPh sb="112" eb="114">
      <t>ヒリツ</t>
    </rPh>
    <rPh sb="115" eb="117">
      <t>ソウキ</t>
    </rPh>
    <rPh sb="117" eb="120">
      <t>ケンゼンカ</t>
    </rPh>
    <rPh sb="120" eb="122">
      <t>キジュン</t>
    </rPh>
    <rPh sb="128" eb="129">
      <t>オオ</t>
    </rPh>
    <rPh sb="131" eb="133">
      <t>シタマワ</t>
    </rPh>
    <rPh sb="138" eb="140">
      <t>ゲンジョウ</t>
    </rPh>
    <rPh sb="142" eb="143">
      <t>オオ</t>
    </rPh>
    <rPh sb="145" eb="147">
      <t>モンダイ</t>
    </rPh>
    <rPh sb="153" eb="154">
      <t>オモ</t>
    </rPh>
    <rPh sb="160" eb="162">
      <t>コンゴ</t>
    </rPh>
    <rPh sb="165" eb="167">
      <t>ジョウタイ</t>
    </rPh>
    <rPh sb="168" eb="170">
      <t>イジ</t>
    </rPh>
    <rPh sb="173" eb="175">
      <t>ザイセイ</t>
    </rPh>
    <rPh sb="175" eb="177">
      <t>ウンエイ</t>
    </rPh>
    <rPh sb="178" eb="179">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</si>
</sst>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03"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75972</c:v>
                </c:pt>
                <c:pt idx="1">
                  <c:v>79466</c:v>
                </c:pt>
                <c:pt idx="2">
                  <c:v>90072</c:v>
                </c:pt>
                <c:pt idx="3">
                  <c:v>88328</c:v>
                </c:pt>
                <c:pt idx="4">
                  <c:v>103390</c:v>
                </c:pt>
              </c:numCache>
            </c:numRef>
          </c:val>
          <c:smooth val="0"/>
          <c:extLst>
            <c:ext xmlns:c16="http://schemas.microsoft.com/office/drawing/2014/chart" uri="{C3380CC4-5D6E-409C-BE32-E72D297353CC}">
              <c16:uniqueId val="{00000000-3EA4-4E0B-92EE-1F0879FC2F6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74703</c:v>
                </c:pt>
                <c:pt idx="1">
                  <c:v>40803</c:v>
                </c:pt>
                <c:pt idx="2">
                  <c:v>94723</c:v>
                </c:pt>
                <c:pt idx="3">
                  <c:v>35371</c:v>
                </c:pt>
                <c:pt idx="4">
                  <c:v>54654</c:v>
                </c:pt>
              </c:numCache>
            </c:numRef>
          </c:val>
          <c:smooth val="0"/>
          <c:extLst>
            <c:ext xmlns:c16="http://schemas.microsoft.com/office/drawing/2014/chart" uri="{C3380CC4-5D6E-409C-BE32-E72D297353CC}">
              <c16:uniqueId val="{00000001-3EA4-4E0B-92EE-1F0879FC2F6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1.26</c:v>
                </c:pt>
                <c:pt idx="1">
                  <c:v>1.41</c:v>
                </c:pt>
                <c:pt idx="2">
                  <c:v>1.75</c:v>
                </c:pt>
                <c:pt idx="3">
                  <c:v>1.31</c:v>
                </c:pt>
                <c:pt idx="4">
                  <c:v>4.1500000000000004</c:v>
                </c:pt>
              </c:numCache>
            </c:numRef>
          </c:val>
          <c:extLst>
            <c:ext xmlns:c16="http://schemas.microsoft.com/office/drawing/2014/chart" uri="{C3380CC4-5D6E-409C-BE32-E72D297353CC}">
              <c16:uniqueId val="{00000000-662F-49E4-8AF7-7EA8E61ADCF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28.55</c:v>
                </c:pt>
                <c:pt idx="1">
                  <c:v>28.59</c:v>
                </c:pt>
                <c:pt idx="2">
                  <c:v>27.97</c:v>
                </c:pt>
                <c:pt idx="3">
                  <c:v>27.26</c:v>
                </c:pt>
                <c:pt idx="4">
                  <c:v>27.05</c:v>
                </c:pt>
              </c:numCache>
            </c:numRef>
          </c:val>
          <c:extLst>
            <c:ext xmlns:c16="http://schemas.microsoft.com/office/drawing/2014/chart" uri="{C3380CC4-5D6E-409C-BE32-E72D297353CC}">
              <c16:uniqueId val="{00000001-662F-49E4-8AF7-7EA8E61ADCF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12.29</c:v>
                </c:pt>
                <c:pt idx="1">
                  <c:v>0.16</c:v>
                </c:pt>
                <c:pt idx="2">
                  <c:v>0.37</c:v>
                </c:pt>
                <c:pt idx="3">
                  <c:v>-0.39</c:v>
                </c:pt>
                <c:pt idx="4">
                  <c:v>2.85</c:v>
                </c:pt>
              </c:numCache>
            </c:numRef>
          </c:val>
          <c:smooth val="0"/>
          <c:extLst>
            <c:ext xmlns:c16="http://schemas.microsoft.com/office/drawing/2014/chart" uri="{C3380CC4-5D6E-409C-BE32-E72D297353CC}">
              <c16:uniqueId val="{00000002-662F-49E4-8AF7-7EA8E61ADCF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0.01</c:v>
                </c:pt>
                <c:pt idx="8">
                  <c:v>#N/A</c:v>
                </c:pt>
                <c:pt idx="9">
                  <c:v>0.03</c:v>
                </c:pt>
              </c:numCache>
            </c:numRef>
          </c:val>
          <c:extLst>
            <c:ext xmlns:c16="http://schemas.microsoft.com/office/drawing/2014/chart" uri="{C3380CC4-5D6E-409C-BE32-E72D297353CC}">
              <c16:uniqueId val="{00000000-E29A-4942-B754-C1004B68810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0.09</c:v>
                </c:pt>
                <c:pt idx="1">
                  <c:v>#N/A</c:v>
                </c:pt>
                <c:pt idx="2">
                  <c:v>0.05</c:v>
                </c:pt>
                <c:pt idx="3">
                  <c:v>#N/A</c:v>
                </c:pt>
                <c:pt idx="4">
                  <c:v>#N/A</c:v>
                </c:pt>
                <c:pt idx="5">
                  <c:v>0</c:v>
                </c:pt>
                <c:pt idx="6">
                  <c:v>0</c:v>
                </c:pt>
                <c:pt idx="7">
                  <c:v>0</c:v>
                </c:pt>
                <c:pt idx="8">
                  <c:v>0</c:v>
                </c:pt>
                <c:pt idx="9">
                  <c:v>0</c:v>
                </c:pt>
              </c:numCache>
            </c:numRef>
          </c:val>
          <c:extLst>
            <c:ext xmlns:c16="http://schemas.microsoft.com/office/drawing/2014/chart" uri="{C3380CC4-5D6E-409C-BE32-E72D297353CC}">
              <c16:uniqueId val="{00000001-E29A-4942-B754-C1004B688107}"/>
            </c:ext>
          </c:extLst>
        </c:ser>
        <c:ser>
          <c:idx val="2"/>
          <c:order val="2"/>
          <c:tx>
            <c:strRef>
              <c:f>データシート!$A$29</c:f>
              <c:strCache>
                <c:ptCount val="1"/>
                <c:pt idx="0">
                  <c:v>後期高齢者医療</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0.05</c:v>
                </c:pt>
                <c:pt idx="2">
                  <c:v>#N/A</c:v>
                </c:pt>
                <c:pt idx="3">
                  <c:v>7.0000000000000007E-2</c:v>
                </c:pt>
                <c:pt idx="4">
                  <c:v>#N/A</c:v>
                </c:pt>
                <c:pt idx="5">
                  <c:v>0.05</c:v>
                </c:pt>
                <c:pt idx="6">
                  <c:v>#N/A</c:v>
                </c:pt>
                <c:pt idx="7">
                  <c:v>0.06</c:v>
                </c:pt>
                <c:pt idx="8">
                  <c:v>#N/A</c:v>
                </c:pt>
                <c:pt idx="9">
                  <c:v>0.05</c:v>
                </c:pt>
              </c:numCache>
            </c:numRef>
          </c:val>
          <c:extLst>
            <c:ext xmlns:c16="http://schemas.microsoft.com/office/drawing/2014/chart" uri="{C3380CC4-5D6E-409C-BE32-E72D297353CC}">
              <c16:uniqueId val="{00000002-E29A-4942-B754-C1004B688107}"/>
            </c:ext>
          </c:extLst>
        </c:ser>
        <c:ser>
          <c:idx val="3"/>
          <c:order val="3"/>
          <c:tx>
            <c:strRef>
              <c:f>データシート!$A$30</c:f>
              <c:strCache>
                <c:ptCount val="1"/>
                <c:pt idx="0">
                  <c:v>公共下水道事業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0.01</c:v>
                </c:pt>
                <c:pt idx="4">
                  <c:v>#N/A</c:v>
                </c:pt>
                <c:pt idx="5">
                  <c:v>0.02</c:v>
                </c:pt>
                <c:pt idx="6">
                  <c:v>#N/A</c:v>
                </c:pt>
                <c:pt idx="7">
                  <c:v>0</c:v>
                </c:pt>
                <c:pt idx="8">
                  <c:v>#N/A</c:v>
                </c:pt>
                <c:pt idx="9">
                  <c:v>0.1</c:v>
                </c:pt>
              </c:numCache>
            </c:numRef>
          </c:val>
          <c:extLst>
            <c:ext xmlns:c16="http://schemas.microsoft.com/office/drawing/2014/chart" uri="{C3380CC4-5D6E-409C-BE32-E72D297353CC}">
              <c16:uniqueId val="{00000003-E29A-4942-B754-C1004B688107}"/>
            </c:ext>
          </c:extLst>
        </c:ser>
        <c:ser>
          <c:idx val="4"/>
          <c:order val="4"/>
          <c:tx>
            <c:strRef>
              <c:f>データシート!$A$31</c:f>
              <c:strCache>
                <c:ptCount val="1"/>
                <c:pt idx="0">
                  <c:v>国民健康保険事業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1.34</c:v>
                </c:pt>
                <c:pt idx="2">
                  <c:v>#N/A</c:v>
                </c:pt>
                <c:pt idx="3">
                  <c:v>1.64</c:v>
                </c:pt>
                <c:pt idx="4">
                  <c:v>#N/A</c:v>
                </c:pt>
                <c:pt idx="5">
                  <c:v>1.62</c:v>
                </c:pt>
                <c:pt idx="6">
                  <c:v>#N/A</c:v>
                </c:pt>
                <c:pt idx="7">
                  <c:v>1.1299999999999999</c:v>
                </c:pt>
                <c:pt idx="8">
                  <c:v>#N/A</c:v>
                </c:pt>
                <c:pt idx="9">
                  <c:v>0.67</c:v>
                </c:pt>
              </c:numCache>
            </c:numRef>
          </c:val>
          <c:extLst>
            <c:ext xmlns:c16="http://schemas.microsoft.com/office/drawing/2014/chart" uri="{C3380CC4-5D6E-409C-BE32-E72D297353CC}">
              <c16:uniqueId val="{00000004-E29A-4942-B754-C1004B688107}"/>
            </c:ext>
          </c:extLst>
        </c:ser>
        <c:ser>
          <c:idx val="5"/>
          <c:order val="5"/>
          <c:tx>
            <c:strRef>
              <c:f>データシート!$A$32</c:f>
              <c:strCache>
                <c:ptCount val="1"/>
                <c:pt idx="0">
                  <c:v>介護保険</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0.34</c:v>
                </c:pt>
                <c:pt idx="2">
                  <c:v>#N/A</c:v>
                </c:pt>
                <c:pt idx="3">
                  <c:v>1.1499999999999999</c:v>
                </c:pt>
                <c:pt idx="4">
                  <c:v>#N/A</c:v>
                </c:pt>
                <c:pt idx="5">
                  <c:v>0.94</c:v>
                </c:pt>
                <c:pt idx="6">
                  <c:v>#N/A</c:v>
                </c:pt>
                <c:pt idx="7">
                  <c:v>1.28</c:v>
                </c:pt>
                <c:pt idx="8">
                  <c:v>#N/A</c:v>
                </c:pt>
                <c:pt idx="9">
                  <c:v>1.3</c:v>
                </c:pt>
              </c:numCache>
            </c:numRef>
          </c:val>
          <c:extLst>
            <c:ext xmlns:c16="http://schemas.microsoft.com/office/drawing/2014/chart" uri="{C3380CC4-5D6E-409C-BE32-E72D297353CC}">
              <c16:uniqueId val="{00000005-E29A-4942-B754-C1004B688107}"/>
            </c:ext>
          </c:extLst>
        </c:ser>
        <c:ser>
          <c:idx val="6"/>
          <c:order val="6"/>
          <c:tx>
            <c:strRef>
              <c:f>データシート!$A$33</c:f>
              <c:strCache>
                <c:ptCount val="1"/>
                <c:pt idx="0">
                  <c:v>宅地造成事業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2.86</c:v>
                </c:pt>
                <c:pt idx="2">
                  <c:v>#N/A</c:v>
                </c:pt>
                <c:pt idx="3">
                  <c:v>3.68</c:v>
                </c:pt>
                <c:pt idx="4">
                  <c:v>#N/A</c:v>
                </c:pt>
                <c:pt idx="5">
                  <c:v>5.77</c:v>
                </c:pt>
                <c:pt idx="6">
                  <c:v>#N/A</c:v>
                </c:pt>
                <c:pt idx="7">
                  <c:v>4.34</c:v>
                </c:pt>
                <c:pt idx="8">
                  <c:v>#N/A</c:v>
                </c:pt>
                <c:pt idx="9">
                  <c:v>4.1100000000000003</c:v>
                </c:pt>
              </c:numCache>
            </c:numRef>
          </c:val>
          <c:extLst>
            <c:ext xmlns:c16="http://schemas.microsoft.com/office/drawing/2014/chart" uri="{C3380CC4-5D6E-409C-BE32-E72D297353CC}">
              <c16:uniqueId val="{00000006-E29A-4942-B754-C1004B68810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2.35</c:v>
                </c:pt>
                <c:pt idx="2">
                  <c:v>#N/A</c:v>
                </c:pt>
                <c:pt idx="3">
                  <c:v>2.37</c:v>
                </c:pt>
                <c:pt idx="4">
                  <c:v>#N/A</c:v>
                </c:pt>
                <c:pt idx="5">
                  <c:v>2.38</c:v>
                </c:pt>
                <c:pt idx="6">
                  <c:v>#N/A</c:v>
                </c:pt>
                <c:pt idx="7">
                  <c:v>1.81</c:v>
                </c:pt>
                <c:pt idx="8">
                  <c:v>#N/A</c:v>
                </c:pt>
                <c:pt idx="9">
                  <c:v>4.4400000000000004</c:v>
                </c:pt>
              </c:numCache>
            </c:numRef>
          </c:val>
          <c:extLst>
            <c:ext xmlns:c16="http://schemas.microsoft.com/office/drawing/2014/chart" uri="{C3380CC4-5D6E-409C-BE32-E72D297353CC}">
              <c16:uniqueId val="{00000007-E29A-4942-B754-C1004B688107}"/>
            </c:ext>
          </c:extLst>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14.09</c:v>
                </c:pt>
                <c:pt idx="2">
                  <c:v>#N/A</c:v>
                </c:pt>
                <c:pt idx="3">
                  <c:v>16.260000000000002</c:v>
                </c:pt>
                <c:pt idx="4">
                  <c:v>#N/A</c:v>
                </c:pt>
                <c:pt idx="5">
                  <c:v>16.34</c:v>
                </c:pt>
                <c:pt idx="6">
                  <c:v>#N/A</c:v>
                </c:pt>
                <c:pt idx="7">
                  <c:v>17.28</c:v>
                </c:pt>
                <c:pt idx="8">
                  <c:v>#N/A</c:v>
                </c:pt>
                <c:pt idx="9">
                  <c:v>18.68</c:v>
                </c:pt>
              </c:numCache>
            </c:numRef>
          </c:val>
          <c:extLst>
            <c:ext xmlns:c16="http://schemas.microsoft.com/office/drawing/2014/chart" uri="{C3380CC4-5D6E-409C-BE32-E72D297353CC}">
              <c16:uniqueId val="{00000008-E29A-4942-B754-C1004B688107}"/>
            </c:ext>
          </c:extLst>
        </c:ser>
        <c:ser>
          <c:idx val="9"/>
          <c:order val="9"/>
          <c:tx>
            <c:strRef>
              <c:f>データシート!$A$36</c:f>
              <c:strCache>
                <c:ptCount val="1"/>
                <c:pt idx="0">
                  <c:v>住宅新築資金貸付事業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1</c:v>
                </c:pt>
                <c:pt idx="1">
                  <c:v>#N/A</c:v>
                </c:pt>
                <c:pt idx="2">
                  <c:v>0.89</c:v>
                </c:pt>
                <c:pt idx="3">
                  <c:v>#N/A</c:v>
                </c:pt>
                <c:pt idx="4">
                  <c:v>0.62</c:v>
                </c:pt>
                <c:pt idx="5">
                  <c:v>#N/A</c:v>
                </c:pt>
                <c:pt idx="6">
                  <c:v>0.52</c:v>
                </c:pt>
                <c:pt idx="7">
                  <c:v>#N/A</c:v>
                </c:pt>
                <c:pt idx="8">
                  <c:v>0.32</c:v>
                </c:pt>
                <c:pt idx="9">
                  <c:v>#N/A</c:v>
                </c:pt>
              </c:numCache>
            </c:numRef>
          </c:val>
          <c:extLst>
            <c:ext xmlns:c16="http://schemas.microsoft.com/office/drawing/2014/chart" uri="{C3380CC4-5D6E-409C-BE32-E72D297353CC}">
              <c16:uniqueId val="{00000009-E29A-4942-B754-C1004B68810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499</c:v>
                </c:pt>
                <c:pt idx="5">
                  <c:v>496</c:v>
                </c:pt>
                <c:pt idx="8">
                  <c:v>486</c:v>
                </c:pt>
                <c:pt idx="11">
                  <c:v>485</c:v>
                </c:pt>
                <c:pt idx="14">
                  <c:v>484</c:v>
                </c:pt>
              </c:numCache>
            </c:numRef>
          </c:val>
          <c:extLst>
            <c:ext xmlns:c16="http://schemas.microsoft.com/office/drawing/2014/chart" uri="{C3380CC4-5D6E-409C-BE32-E72D297353CC}">
              <c16:uniqueId val="{00000000-8DBF-4907-BCD6-314EA60BAF6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DBF-4907-BCD6-314EA60BAF6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DBF-4907-BCD6-314EA60BAF6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65</c:v>
                </c:pt>
                <c:pt idx="3">
                  <c:v>70</c:v>
                </c:pt>
                <c:pt idx="6">
                  <c:v>69</c:v>
                </c:pt>
                <c:pt idx="9">
                  <c:v>72</c:v>
                </c:pt>
                <c:pt idx="12">
                  <c:v>74</c:v>
                </c:pt>
              </c:numCache>
            </c:numRef>
          </c:val>
          <c:extLst>
            <c:ext xmlns:c16="http://schemas.microsoft.com/office/drawing/2014/chart" uri="{C3380CC4-5D6E-409C-BE32-E72D297353CC}">
              <c16:uniqueId val="{00000003-8DBF-4907-BCD6-314EA60BAF6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173</c:v>
                </c:pt>
                <c:pt idx="3">
                  <c:v>164</c:v>
                </c:pt>
                <c:pt idx="6">
                  <c:v>223</c:v>
                </c:pt>
                <c:pt idx="9">
                  <c:v>225</c:v>
                </c:pt>
                <c:pt idx="12">
                  <c:v>228</c:v>
                </c:pt>
              </c:numCache>
            </c:numRef>
          </c:val>
          <c:extLst>
            <c:ext xmlns:c16="http://schemas.microsoft.com/office/drawing/2014/chart" uri="{C3380CC4-5D6E-409C-BE32-E72D297353CC}">
              <c16:uniqueId val="{00000004-8DBF-4907-BCD6-314EA60BAF6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DBF-4907-BCD6-314EA60BAF6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DBF-4907-BCD6-314EA60BAF6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640</c:v>
                </c:pt>
                <c:pt idx="3">
                  <c:v>676</c:v>
                </c:pt>
                <c:pt idx="6">
                  <c:v>687</c:v>
                </c:pt>
                <c:pt idx="9">
                  <c:v>686</c:v>
                </c:pt>
                <c:pt idx="12">
                  <c:v>684</c:v>
                </c:pt>
              </c:numCache>
            </c:numRef>
          </c:val>
          <c:extLst>
            <c:ext xmlns:c16="http://schemas.microsoft.com/office/drawing/2014/chart" uri="{C3380CC4-5D6E-409C-BE32-E72D297353CC}">
              <c16:uniqueId val="{00000007-8DBF-4907-BCD6-314EA60BAF6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379</c:v>
                </c:pt>
                <c:pt idx="2">
                  <c:v>#N/A</c:v>
                </c:pt>
                <c:pt idx="3">
                  <c:v>#N/A</c:v>
                </c:pt>
                <c:pt idx="4">
                  <c:v>414</c:v>
                </c:pt>
                <c:pt idx="5">
                  <c:v>#N/A</c:v>
                </c:pt>
                <c:pt idx="6">
                  <c:v>#N/A</c:v>
                </c:pt>
                <c:pt idx="7">
                  <c:v>493</c:v>
                </c:pt>
                <c:pt idx="8">
                  <c:v>#N/A</c:v>
                </c:pt>
                <c:pt idx="9">
                  <c:v>#N/A</c:v>
                </c:pt>
                <c:pt idx="10">
                  <c:v>498</c:v>
                </c:pt>
                <c:pt idx="11">
                  <c:v>#N/A</c:v>
                </c:pt>
                <c:pt idx="12">
                  <c:v>#N/A</c:v>
                </c:pt>
                <c:pt idx="13">
                  <c:v>502</c:v>
                </c:pt>
                <c:pt idx="14">
                  <c:v>#N/A</c:v>
                </c:pt>
              </c:numCache>
            </c:numRef>
          </c:val>
          <c:smooth val="0"/>
          <c:extLst>
            <c:ext xmlns:c16="http://schemas.microsoft.com/office/drawing/2014/chart" uri="{C3380CC4-5D6E-409C-BE32-E72D297353CC}">
              <c16:uniqueId val="{00000008-8DBF-4907-BCD6-314EA60BAF6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5623</c:v>
                </c:pt>
                <c:pt idx="5">
                  <c:v>5632</c:v>
                </c:pt>
                <c:pt idx="8">
                  <c:v>5513</c:v>
                </c:pt>
                <c:pt idx="11">
                  <c:v>5547</c:v>
                </c:pt>
                <c:pt idx="14">
                  <c:v>5404</c:v>
                </c:pt>
              </c:numCache>
            </c:numRef>
          </c:val>
          <c:extLst>
            <c:ext xmlns:c16="http://schemas.microsoft.com/office/drawing/2014/chart" uri="{C3380CC4-5D6E-409C-BE32-E72D297353CC}">
              <c16:uniqueId val="{00000000-0556-4018-8306-A93CF874513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350</c:v>
                </c:pt>
                <c:pt idx="5">
                  <c:v>296</c:v>
                </c:pt>
                <c:pt idx="8">
                  <c:v>233</c:v>
                </c:pt>
                <c:pt idx="11">
                  <c:v>175</c:v>
                </c:pt>
                <c:pt idx="14">
                  <c:v>138</c:v>
                </c:pt>
              </c:numCache>
            </c:numRef>
          </c:val>
          <c:extLst>
            <c:ext xmlns:c16="http://schemas.microsoft.com/office/drawing/2014/chart" uri="{C3380CC4-5D6E-409C-BE32-E72D297353CC}">
              <c16:uniqueId val="{00000001-0556-4018-8306-A93CF874513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2109</c:v>
                </c:pt>
                <c:pt idx="5">
                  <c:v>2201</c:v>
                </c:pt>
                <c:pt idx="8">
                  <c:v>2286</c:v>
                </c:pt>
                <c:pt idx="11">
                  <c:v>2468</c:v>
                </c:pt>
                <c:pt idx="14">
                  <c:v>2511</c:v>
                </c:pt>
              </c:numCache>
            </c:numRef>
          </c:val>
          <c:extLst>
            <c:ext xmlns:c16="http://schemas.microsoft.com/office/drawing/2014/chart" uri="{C3380CC4-5D6E-409C-BE32-E72D297353CC}">
              <c16:uniqueId val="{00000002-0556-4018-8306-A93CF874513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556-4018-8306-A93CF874513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556-4018-8306-A93CF874513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556-4018-8306-A93CF874513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932</c:v>
                </c:pt>
                <c:pt idx="3">
                  <c:v>912</c:v>
                </c:pt>
                <c:pt idx="6">
                  <c:v>859</c:v>
                </c:pt>
                <c:pt idx="9">
                  <c:v>820</c:v>
                </c:pt>
                <c:pt idx="12">
                  <c:v>750</c:v>
                </c:pt>
              </c:numCache>
            </c:numRef>
          </c:val>
          <c:extLst>
            <c:ext xmlns:c16="http://schemas.microsoft.com/office/drawing/2014/chart" uri="{C3380CC4-5D6E-409C-BE32-E72D297353CC}">
              <c16:uniqueId val="{00000006-0556-4018-8306-A93CF874513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700</c:v>
                </c:pt>
                <c:pt idx="3">
                  <c:v>649</c:v>
                </c:pt>
                <c:pt idx="6">
                  <c:v>646</c:v>
                </c:pt>
                <c:pt idx="9">
                  <c:v>576</c:v>
                </c:pt>
                <c:pt idx="12">
                  <c:v>497</c:v>
                </c:pt>
              </c:numCache>
            </c:numRef>
          </c:val>
          <c:extLst>
            <c:ext xmlns:c16="http://schemas.microsoft.com/office/drawing/2014/chart" uri="{C3380CC4-5D6E-409C-BE32-E72D297353CC}">
              <c16:uniqueId val="{00000007-0556-4018-8306-A93CF874513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2746</c:v>
                </c:pt>
                <c:pt idx="3">
                  <c:v>2539</c:v>
                </c:pt>
                <c:pt idx="6">
                  <c:v>2586</c:v>
                </c:pt>
                <c:pt idx="9">
                  <c:v>2674</c:v>
                </c:pt>
                <c:pt idx="12">
                  <c:v>2753</c:v>
                </c:pt>
              </c:numCache>
            </c:numRef>
          </c:val>
          <c:extLst>
            <c:ext xmlns:c16="http://schemas.microsoft.com/office/drawing/2014/chart" uri="{C3380CC4-5D6E-409C-BE32-E72D297353CC}">
              <c16:uniqueId val="{00000008-0556-4018-8306-A93CF874513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556-4018-8306-A93CF874513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6488</c:v>
                </c:pt>
                <c:pt idx="3">
                  <c:v>6362</c:v>
                </c:pt>
                <c:pt idx="6">
                  <c:v>6918</c:v>
                </c:pt>
                <c:pt idx="9">
                  <c:v>6787</c:v>
                </c:pt>
                <c:pt idx="12">
                  <c:v>6761</c:v>
                </c:pt>
              </c:numCache>
            </c:numRef>
          </c:val>
          <c:extLst>
            <c:ext xmlns:c16="http://schemas.microsoft.com/office/drawing/2014/chart" uri="{C3380CC4-5D6E-409C-BE32-E72D297353CC}">
              <c16:uniqueId val="{0000000A-0556-4018-8306-A93CF874513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2785</c:v>
                </c:pt>
                <c:pt idx="2">
                  <c:v>#N/A</c:v>
                </c:pt>
                <c:pt idx="3">
                  <c:v>#N/A</c:v>
                </c:pt>
                <c:pt idx="4">
                  <c:v>2332</c:v>
                </c:pt>
                <c:pt idx="5">
                  <c:v>#N/A</c:v>
                </c:pt>
                <c:pt idx="6">
                  <c:v>#N/A</c:v>
                </c:pt>
                <c:pt idx="7">
                  <c:v>2977</c:v>
                </c:pt>
                <c:pt idx="8">
                  <c:v>#N/A</c:v>
                </c:pt>
                <c:pt idx="9">
                  <c:v>#N/A</c:v>
                </c:pt>
                <c:pt idx="10">
                  <c:v>2667</c:v>
                </c:pt>
                <c:pt idx="11">
                  <c:v>#N/A</c:v>
                </c:pt>
                <c:pt idx="12">
                  <c:v>#N/A</c:v>
                </c:pt>
                <c:pt idx="13">
                  <c:v>2708</c:v>
                </c:pt>
                <c:pt idx="14">
                  <c:v>#N/A</c:v>
                </c:pt>
              </c:numCache>
            </c:numRef>
          </c:val>
          <c:smooth val="0"/>
          <c:extLst>
            <c:ext xmlns:c16="http://schemas.microsoft.com/office/drawing/2014/chart" uri="{C3380CC4-5D6E-409C-BE32-E72D297353CC}">
              <c16:uniqueId val="{0000000B-0556-4018-8306-A93CF874513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1052</c:v>
                </c:pt>
                <c:pt idx="1">
                  <c:v>1052</c:v>
                </c:pt>
                <c:pt idx="2">
                  <c:v>1052</c:v>
                </c:pt>
              </c:numCache>
            </c:numRef>
          </c:val>
          <c:extLst>
            <c:ext xmlns:c16="http://schemas.microsoft.com/office/drawing/2014/chart" uri="{C3380CC4-5D6E-409C-BE32-E72D297353CC}">
              <c16:uniqueId val="{00000000-2F66-4D61-99F2-25DD75A10B3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372</c:v>
                </c:pt>
                <c:pt idx="1">
                  <c:v>432</c:v>
                </c:pt>
                <c:pt idx="2">
                  <c:v>432</c:v>
                </c:pt>
              </c:numCache>
            </c:numRef>
          </c:val>
          <c:extLst>
            <c:ext xmlns:c16="http://schemas.microsoft.com/office/drawing/2014/chart" uri="{C3380CC4-5D6E-409C-BE32-E72D297353CC}">
              <c16:uniqueId val="{00000001-2F66-4D61-99F2-25DD75A10B3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472</c:v>
                </c:pt>
                <c:pt idx="1">
                  <c:v>564</c:v>
                </c:pt>
                <c:pt idx="2">
                  <c:v>587</c:v>
                </c:pt>
              </c:numCache>
            </c:numRef>
          </c:val>
          <c:extLst>
            <c:ext xmlns:c16="http://schemas.microsoft.com/office/drawing/2014/chart" uri="{C3380CC4-5D6E-409C-BE32-E72D297353CC}">
              <c16:uniqueId val="{00000002-2F66-4D61-99F2-25DD75A10B3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{B4FE5AAC-5D7A-41A3-AFEA-9700361E5B84}</c15:txfldGUID>
                      <c15:f>[1]公会計指標分析・財政指標組合せ分析表!$BP$50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232D-4DE0-9BF1-3B5BA9A0742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{1C7EDBA2-01E0-45B7-AEDE-FDF6A1B0C719}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32D-4DE0-9BF1-3B5BA9A0742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{362EB908-5FD9-40DE-8912-66EDAC1A4C2C}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32D-4DE0-9BF1-3B5BA9A0742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{C8F62AD2-40AA-4EB5-B801-C03B73E9CF91}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32D-4DE0-9BF1-3B5BA9A0742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{A0B465CF-0DA7-421E-AE39-4B80084CDE94}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32D-4DE0-9BF1-3B5BA9A0742B}"/>
                </c:ext>
              </c:extLst>
            </c:dLbl>
            <c:dLbl>
              <c:idx val="8"/>
              <c:layout/>
              <c:tx>
                <c:strRef>
                  <c:f>[1]公会計指標分析・財政指標組合せ分析表!$BX$50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{7B6C835F-4B18-44FA-B4E1-81E0159254A2}</c15:txfldGUID>
                      <c15:f>[1]公会計指標分析・財政指標組合せ分析表!$BX$50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232D-4DE0-9BF1-3B5BA9A0742B}"/>
                </c:ext>
              </c:extLst>
            </c:dLbl>
            <c:dLbl>
              <c:idx val="16"/>
              <c:layout/>
              <c:tx>
                <c:strRef>
                  <c:f>[1]公会計指標分析・財政指標組合せ分析表!$CF$50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{F21D6EA1-DA15-4E71-B912-2AFB99C5E278}</c15:txfldGUID>
                      <c15:f>[1]公会計指標分析・財政指標組合せ分析表!$CF$50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232D-4DE0-9BF1-3B5BA9A0742B}"/>
                </c:ext>
              </c:extLst>
            </c:dLbl>
            <c:dLbl>
              <c:idx val="24"/>
              <c:layout/>
              <c:tx>
                <c:strRef>
                  <c:f>[1]公会計指標分析・財政指標組合せ分析表!$CN$50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{73A66203-0C60-44DA-AE56-10E5272ACE44}</c15:txfldGUID>
                      <c15:f>[1]公会計指標分析・財政指標組合せ分析表!$CN$50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232D-4DE0-9BF1-3B5BA9A0742B}"/>
                </c:ext>
              </c:extLst>
            </c:dLbl>
            <c:dLbl>
              <c:idx val="32"/>
              <c:layout/>
              <c:tx>
                <c:strRef>
                  <c:f>[1]公会計指標分析・財政指標組合せ分析表!$CV$50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{D21C37DA-2B10-4B85-B1F1-81E5AD06BF04}</c15:txfldGUID>
                      <c15:f>[1]公会計指標分析・財政指標組合せ分析表!$CV$50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232D-4DE0-9BF1-3B5BA9A0742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8">
                  <c:v>60</c:v>
                </c:pt>
                <c:pt idx="16">
                  <c:v>60.6</c:v>
                </c:pt>
                <c:pt idx="24">
                  <c:v>62.3</c:v>
                </c:pt>
                <c:pt idx="32">
                  <c:v>63.6</c:v>
                </c:pt>
              </c:numCache>
            </c:numRef>
          </c:xVal>
          <c:yVal>
            <c:numRef>
              <c:f>[1]公会計指標分析・財政指標組合せ分析表!$BP$51:$DC$51</c:f>
              <c:numCache>
                <c:formatCode>General</c:formatCode>
                <c:ptCount val="40"/>
                <c:pt idx="8">
                  <c:v>72.3</c:v>
                </c:pt>
                <c:pt idx="16">
                  <c:v>90</c:v>
                </c:pt>
                <c:pt idx="24">
                  <c:v>78.3</c:v>
                </c:pt>
                <c:pt idx="32">
                  <c:v>79</c:v>
                </c:pt>
              </c:numCache>
            </c:numRef>
          </c:yVal>
          <c:smooth val="0"/>
          <c:extLst>
            <c:ext xmlns:c16="http://schemas.microsoft.com/office/drawing/2014/chart" uri="{C3380CC4-5D6E-409C-BE32-E72D297353CC}">
              <c16:uniqueId val="{00000009-232D-4DE0-9BF1-3B5BA9A0742B}"/>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{22721F8B-1D39-4A0E-9554-FBE11AEBDDB6}</c15:txfldGUID>
                      <c15:f>[1]公会計指標分析・財政指標組合せ分析表!$BP$50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232D-4DE0-9BF1-3B5BA9A0742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{316BC359-CC0C-4277-9468-D8A0CDC024F0}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32D-4DE0-9BF1-3B5BA9A0742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{DDB57060-E1A4-4413-A268-09F79E2E4B23}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32D-4DE0-9BF1-3B5BA9A0742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{F0D8D3DC-858C-47AE-96AB-903CE0A65645}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32D-4DE0-9BF1-3B5BA9A0742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{BD9EAD52-6142-40F1-A384-E62A6C261F60}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32D-4DE0-9BF1-3B5BA9A0742B}"/>
                </c:ext>
              </c:extLst>
            </c:dLbl>
            <c:dLbl>
              <c:idx val="8"/>
              <c:layout/>
              <c:tx>
                <c:strRef>
                  <c:f>[1]公会計指標分析・財政指標組合せ分析表!$BX$50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{3E781F69-1242-4E18-87E9-A0522F6032D4}</c15:txfldGUID>
                      <c15:f>[1]公会計指標分析・財政指標組合せ分析表!$BX$50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232D-4DE0-9BF1-3B5BA9A0742B}"/>
                </c:ext>
              </c:extLst>
            </c:dLbl>
            <c:dLbl>
              <c:idx val="16"/>
              <c:layout>
                <c:manualLayout>
                  <c:x val="-3.2145200469572303E-2"/>
                  <c:y val="-5.553110383361573E-2"/>
                </c:manualLayout>
              </c:layout>
              <c:tx>
                <c:strRef>
                  <c:f>[1]公会計指標分析・財政指標組合せ分析表!$CF$50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{63283653-1EAD-4EB7-AF42-B142F84BACC0}</c15:txfldGUID>
                      <c15:f>[1]公会計指標分析・財政指標組合せ分析表!$CF$50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232D-4DE0-9BF1-3B5BA9A0742B}"/>
                </c:ext>
              </c:extLst>
            </c:dLbl>
            <c:dLbl>
              <c:idx val="24"/>
              <c:layout>
                <c:manualLayout>
                  <c:x val="-2.1491582267034737E-2"/>
                  <c:y val="-6.4739042105865174E-2"/>
                </c:manualLayout>
              </c:layout>
              <c:tx>
                <c:strRef>
                  <c:f>[1]公会計指標分析・財政指標組合せ分析表!$CN$50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{E4F7E2E9-4BCE-4C4B-AB9F-C04C6CD5B4E9}</c15:txfldGUID>
                      <c15:f>[1]公会計指標分析・財政指標組合せ分析表!$CN$50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232D-4DE0-9BF1-3B5BA9A0742B}"/>
                </c:ext>
              </c:extLst>
            </c:dLbl>
            <c:dLbl>
              <c:idx val="32"/>
              <c:layout>
                <c:manualLayout>
                  <c:x val="-4.2669368852771727E-2"/>
                  <c:y val="-7.3947335608942094E-2"/>
                </c:manualLayout>
              </c:layout>
              <c:tx>
                <c:strRef>
                  <c:f>[1]公会計指標分析・財政指標組合せ分析表!$CV$50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{CA3A3B2F-4814-497E-AFD5-354D37688615}</c15:txfldGUID>
                      <c15:f>[1]公会計指標分析・財政指標組合せ分析表!$CV$50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232D-4DE0-9BF1-3B5BA9A0742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8">
                  <c:v>52.1</c:v>
                </c:pt>
                <c:pt idx="16">
                  <c:v>59.1</c:v>
                </c:pt>
                <c:pt idx="24">
                  <c:v>59.8</c:v>
                </c:pt>
                <c:pt idx="32">
                  <c:v>59.7</c:v>
                </c:pt>
              </c:numCache>
            </c:numRef>
          </c:xVal>
          <c:yVal>
            <c:numRef>
              <c:f>[1]公会計指標分析・財政指標組合せ分析表!$BP$55:$DC$55</c:f>
              <c:numCache>
                <c:formatCode>General</c:formatCode>
                <c:ptCount val="40"/>
                <c:pt idx="8">
                  <c:v>0</c:v>
                </c:pt>
                <c:pt idx="16">
                  <c:v>0</c:v>
                </c:pt>
                <c:pt idx="24">
                  <c:v>0</c:v>
                </c:pt>
                <c:pt idx="32">
                  <c:v>3.1</c:v>
                </c:pt>
              </c:numCache>
            </c:numRef>
          </c:yVal>
          <c:smooth val="0"/>
          <c:extLst>
            <c:ext xmlns:c16="http://schemas.microsoft.com/office/drawing/2014/chart" uri="{C3380CC4-5D6E-409C-BE32-E72D297353CC}">
              <c16:uniqueId val="{00000013-232D-4DE0-9BF1-3B5BA9A0742B}"/>
            </c:ext>
          </c:extLst>
        </c:ser>
        <c:dLbls>
          <c:showLegendKey val="0"/>
          <c:showVal val="1"/>
          <c:showCatName val="0"/>
          <c:showSerName val="0"/>
          <c:showPercent val="0"/>
          <c:showBubbleSize val="0"/>
        </c:dLbls>
        <c:axId val="46179840"/>
        <c:axId val="46181760"/>
      </c:scatterChart>
      <c:valAx>
        <c:axId val="46179840"/>
        <c:scaling>
          <c:orientation val="minMax"/>
          <c:max val="65"/>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5"/>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1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{4AB0EEBE-B489-4630-A1BB-EB7E57DAE50B}</c15:txfldGUID>
                      <c15:f>[1]公会計指標分析・財政指標組合せ分析表!$BP$72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94D-4341-A66B-49B74966A6B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{62090A64-26D3-4142-B2ED-CEE164084D3D}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94D-4341-A66B-49B74966A6B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{3E6DBC70-2995-4483-B173-62326FB9F607}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94D-4341-A66B-49B74966A6B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{F3FD8B4A-CBA3-4F63-B556-B485FD294476}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94D-4341-A66B-49B74966A6B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{9ADFD1F5-A429-490A-AE85-19DBB2C965A9}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94D-4341-A66B-49B74966A6B9}"/>
                </c:ext>
              </c:extLst>
            </c:dLbl>
            <c:dLbl>
              <c:idx val="8"/>
              <c:tx>
                <c:strRef>
                  <c:f>[1]公会計指標分析・財政指標組合せ分析表!$BX$72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{0C517398-8F4F-48E8-85EC-35DBA24E0442}</c15:txfldGUID>
                      <c15:f>[1]公会計指標分析・財政指標組合せ分析表!$BX$72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94D-4341-A66B-49B74966A6B9}"/>
                </c:ext>
              </c:extLst>
            </c:dLbl>
            <c:dLbl>
              <c:idx val="16"/>
              <c:tx>
                <c:strRef>
                  <c:f>[1]公会計指標分析・財政指標組合せ分析表!$CF$72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{28A3EFC0-4512-4001-B96E-7797C63B1401}</c15:txfldGUID>
                      <c15:f>[1]公会計指標分析・財政指標組合せ分析表!$CF$72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94D-4341-A66B-49B74966A6B9}"/>
                </c:ext>
              </c:extLst>
            </c:dLbl>
            <c:dLbl>
              <c:idx val="24"/>
              <c:tx>
                <c:strRef>
                  <c:f>[1]公会計指標分析・財政指標組合せ分析表!$CN$72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{673127AA-DED3-4920-8122-0FBF79F2B031}</c15:txfldGUID>
                      <c15:f>[1]公会計指標分析・財政指標組合せ分析表!$CN$72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94D-4341-A66B-49B74966A6B9}"/>
                </c:ext>
              </c:extLst>
            </c:dLbl>
            <c:dLbl>
              <c:idx val="32"/>
              <c:tx>
                <c:strRef>
                  <c:f>[1]公会計指標分析・財政指標組合せ分析表!$CV$72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{C5C30DCD-40C9-44EC-AE5F-698468AD160E}</c15:txfldGUID>
                      <c15:f>[1]公会計指標分析・財政指標組合せ分析表!$CV$72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94D-4341-A66B-49B74966A6B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12.5</c:v>
                </c:pt>
                <c:pt idx="8">
                  <c:v>12.3</c:v>
                </c:pt>
                <c:pt idx="16">
                  <c:v>13.1</c:v>
                </c:pt>
                <c:pt idx="24">
                  <c:v>14.1</c:v>
                </c:pt>
                <c:pt idx="32">
                  <c:v>14.7</c:v>
                </c:pt>
              </c:numCache>
            </c:numRef>
          </c:xVal>
          <c:yVal>
            <c:numRef>
              <c:f>[1]公会計指標分析・財政指標組合せ分析表!$BP$73:$DC$73</c:f>
              <c:numCache>
                <c:formatCode>General</c:formatCode>
                <c:ptCount val="40"/>
                <c:pt idx="0">
                  <c:v>86</c:v>
                </c:pt>
                <c:pt idx="8">
                  <c:v>72.3</c:v>
                </c:pt>
                <c:pt idx="16">
                  <c:v>90</c:v>
                </c:pt>
                <c:pt idx="24">
                  <c:v>78.3</c:v>
                </c:pt>
                <c:pt idx="32">
                  <c:v>79</c:v>
                </c:pt>
              </c:numCache>
            </c:numRef>
          </c:yVal>
          <c:smooth val="0"/>
          <c:extLst>
            <c:ext xmlns:c16="http://schemas.microsoft.com/office/drawing/2014/chart" uri="{C3380CC4-5D6E-409C-BE32-E72D297353CC}">
              <c16:uniqueId val="{00000009-C94D-4341-A66B-49B74966A6B9}"/>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[1]公会計指標分析・財政指標組合せ分析表!$BP$72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{4685FCF9-8D98-42F6-B1E5-1BD2A697BF9C}</c15:txfldGUID>
                      <c15:f>[1]公会計指標分析・財政指標組合せ分析表!$BP$72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94D-4341-A66B-49B74966A6B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{011F61A7-839F-41C8-9D80-84A07152ADDC}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94D-4341-A66B-49B74966A6B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{BD473420-872E-4536-A9C3-A30C1ECDC22B}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94D-4341-A66B-49B74966A6B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{FE6CF6AB-F61C-4030-825E-86E1F2ECBFDA}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94D-4341-A66B-49B74966A6B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{10132EF7-453D-452A-8E59-CA9FE0F4D3D8}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94D-4341-A66B-49B74966A6B9}"/>
                </c:ext>
              </c:extLst>
            </c:dLbl>
            <c:dLbl>
              <c:idx val="8"/>
              <c:layout>
                <c:manualLayout>
                  <c:x val="-4.5160355153971272E-2"/>
                  <c:y val="-6.762211565531237E-2"/>
                </c:manualLayout>
              </c:layout>
              <c:tx>
                <c:strRef>
                  <c:f>[1]公会計指標分析・財政指標組合せ分析表!$BX$72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{C048BD77-395E-454B-8C0D-9506FB8906B3}</c15:txfldGUID>
                      <c15:f>[1]公会計指標分析・財政指標組合せ分析表!$BX$72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94D-4341-A66B-49B74966A6B9}"/>
                </c:ext>
              </c:extLst>
            </c:dLbl>
            <c:dLbl>
              <c:idx val="16"/>
              <c:layout>
                <c:manualLayout>
                  <c:x val="-1.8235628084249958E-2"/>
                  <c:y val="-6.7621773167742871E-2"/>
                </c:manualLayout>
              </c:layout>
              <c:tx>
                <c:strRef>
                  <c:f>[1]公会計指標分析・財政指標組合せ分析表!$CF$72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{EB2F6BBF-B1FA-4F08-9ADA-019CDD94D615}</c15:txfldGUID>
                      <c15:f>[1]公会計指標分析・財政指標組合せ分析表!$CF$72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94D-4341-A66B-49B74966A6B9}"/>
                </c:ext>
              </c:extLst>
            </c:dLbl>
            <c:dLbl>
              <c:idx val="24"/>
              <c:layout>
                <c:manualLayout>
                  <c:x val="-3.1697991619110633E-2"/>
                  <c:y val="-2.9780321623226764E-2"/>
                </c:manualLayout>
              </c:layout>
              <c:tx>
                <c:strRef>
                  <c:f>[1]公会計指標分析・財政指標組合せ分析表!$CN$72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{166E31F0-02D2-4CBA-A46F-19F05A0A3E0B}</c15:txfldGUID>
                      <c15:f>[1]公会計指標分析・財政指標組合せ分析表!$CN$72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94D-4341-A66B-49B74966A6B9}"/>
                </c:ext>
              </c:extLst>
            </c:dLbl>
            <c:dLbl>
              <c:idx val="32"/>
              <c:layout>
                <c:manualLayout>
                  <c:x val="-3.1570342725075584E-2"/>
                  <c:y val="-8.4641692929755111E-2"/>
                </c:manualLayout>
              </c:layout>
              <c:tx>
                <c:strRef>
                  <c:f>[1]公会計指標分析・財政指標組合せ分析表!$CV$72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{1765C43B-EEAB-46E7-9336-709CB1A329DA}</c15:txfldGUID>
                      <c15:f>[1]公会計指標分析・財政指標組合せ分析表!$CV$72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94D-4341-A66B-49B74966A6B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8.9</c:v>
                </c:pt>
                <c:pt idx="8">
                  <c:v>7.9</c:v>
                </c:pt>
                <c:pt idx="16">
                  <c:v>7.9</c:v>
                </c:pt>
                <c:pt idx="24">
                  <c:v>7.8</c:v>
                </c:pt>
                <c:pt idx="32">
                  <c:v>7.9</c:v>
                </c:pt>
              </c:numCache>
            </c:numRef>
          </c:xVal>
          <c:yVal>
            <c:numRef>
              <c:f>[1]公会計指標分析・財政指標組合せ分析表!$BP$77:$DC$77</c:f>
              <c:numCache>
                <c:formatCode>General</c:formatCode>
                <c:ptCount val="40"/>
                <c:pt idx="0">
                  <c:v>13.1</c:v>
                </c:pt>
                <c:pt idx="8">
                  <c:v>0</c:v>
                </c:pt>
                <c:pt idx="16">
                  <c:v>0</c:v>
                </c:pt>
                <c:pt idx="24">
                  <c:v>0</c:v>
                </c:pt>
                <c:pt idx="32">
                  <c:v>3.1</c:v>
                </c:pt>
              </c:numCache>
            </c:numRef>
          </c:yVal>
          <c:smooth val="0"/>
          <c:extLst>
            <c:ext xmlns:c16="http://schemas.microsoft.com/office/drawing/2014/chart" uri="{C3380CC4-5D6E-409C-BE32-E72D297353CC}">
              <c16:uniqueId val="{00000013-C94D-4341-A66B-49B74966A6B9}"/>
            </c:ext>
          </c:extLst>
        </c:ser>
        <c:dLbls>
          <c:showLegendKey val="0"/>
          <c:showVal val="1"/>
          <c:showCatName val="0"/>
          <c:showSerName val="0"/>
          <c:showPercent val="0"/>
          <c:showBubbleSize val="0"/>
        </c:dLbls>
        <c:axId val="84219776"/>
        <c:axId val="84234240"/>
      </c:scatterChart>
      <c:valAx>
        <c:axId val="84219776"/>
        <c:scaling>
          <c:orientation val="minMax"/>
          <c:max val="15.299999999999999"/>
          <c:min val="7.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5"/>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和歌山県上富田町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元利償還金等においては、大型投資事業の適切な取捨選択の結果、平成２７年度まで減少傾向にはあったが、平成２６～２７年度実施の産業振興施設整備事業の元利償還金に係る起債の償還等が要因で増加傾向にある。</a:t>
          </a:r>
          <a:r>
            <a:rPr kumimoji="1" lang="ja-JP" altLang="en-US" sz="1100" b="0" i="0" baseline="0">
              <a:solidFill>
                <a:schemeClr val="dk1"/>
              </a:solidFill>
              <a:effectLst/>
              <a:latin typeface="+mn-lt"/>
              <a:ea typeface="+mn-ea"/>
              <a:cs typeface="+mn-cs"/>
            </a:rPr>
            <a:t>令和元</a:t>
          </a:r>
          <a:r>
            <a:rPr kumimoji="1" lang="ja-JP" altLang="ja-JP" sz="1100" b="0" i="0" baseline="0">
              <a:solidFill>
                <a:schemeClr val="dk1"/>
              </a:solidFill>
              <a:effectLst/>
              <a:latin typeface="+mn-lt"/>
              <a:ea typeface="+mn-ea"/>
              <a:cs typeface="+mn-cs"/>
            </a:rPr>
            <a:t>年度の数値に関しては平成</a:t>
          </a:r>
          <a:r>
            <a:rPr kumimoji="1" lang="ja-JP" altLang="en-US" sz="1100" b="0" i="0" baseline="0">
              <a:solidFill>
                <a:schemeClr val="dk1"/>
              </a:solidFill>
              <a:effectLst/>
              <a:latin typeface="+mn-lt"/>
              <a:ea typeface="+mn-ea"/>
              <a:cs typeface="+mn-cs"/>
            </a:rPr>
            <a:t>３０</a:t>
          </a:r>
          <a:r>
            <a:rPr kumimoji="1" lang="ja-JP" altLang="ja-JP" sz="1100" b="0" i="0" baseline="0">
              <a:solidFill>
                <a:schemeClr val="dk1"/>
              </a:solidFill>
              <a:effectLst/>
              <a:latin typeface="+mn-lt"/>
              <a:ea typeface="+mn-ea"/>
              <a:cs typeface="+mn-cs"/>
            </a:rPr>
            <a:t>年度の数値と比べてほぼ横ばいとなっている</a:t>
          </a:r>
          <a:r>
            <a:rPr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公債費負担適正化計画に沿って財政の健全化を図った結果、平成２４年度において実質公債費比率が地方債許可団体の基準となる１８％を下回っているが、今後も上回ることがないよう取組みを行う。</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和歌山県上富田町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平成１９年度以降、将来負担額は減少傾向にある。主な要因としては、組合等負担等見込額について、紀南病院の設備機器の５年償却が平成２１年度で終了したことが挙げられる。また、公債費負担適正化計画等に沿っての継続した財政の健全化により、実質公債費比率を考慮しながら起債の借入を行ったことも要因の一つである。</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令和元</a:t>
          </a:r>
          <a:r>
            <a:rPr kumimoji="1" lang="ja-JP" altLang="ja-JP" sz="1100" b="0" i="0" baseline="0">
              <a:solidFill>
                <a:schemeClr val="dk1"/>
              </a:solidFill>
              <a:effectLst/>
              <a:latin typeface="+mn-lt"/>
              <a:ea typeface="+mn-ea"/>
              <a:cs typeface="+mn-cs"/>
            </a:rPr>
            <a:t>年度は地方債の現在高が平成</a:t>
          </a:r>
          <a:r>
            <a:rPr kumimoji="1" lang="ja-JP" altLang="en-US" sz="1100" b="0" i="0" baseline="0">
              <a:solidFill>
                <a:schemeClr val="dk1"/>
              </a:solidFill>
              <a:effectLst/>
              <a:latin typeface="+mn-lt"/>
              <a:ea typeface="+mn-ea"/>
              <a:cs typeface="+mn-cs"/>
            </a:rPr>
            <a:t>３０</a:t>
          </a:r>
          <a:r>
            <a:rPr kumimoji="1" lang="ja-JP" altLang="ja-JP" sz="1100" b="0" i="0" baseline="0">
              <a:solidFill>
                <a:schemeClr val="dk1"/>
              </a:solidFill>
              <a:effectLst/>
              <a:latin typeface="+mn-lt"/>
              <a:ea typeface="+mn-ea"/>
              <a:cs typeface="+mn-cs"/>
            </a:rPr>
            <a:t>年度と比較して</a:t>
          </a:r>
          <a:r>
            <a:rPr kumimoji="1" lang="ja-JP" altLang="en-US" sz="1100" b="0" i="0" baseline="0">
              <a:solidFill>
                <a:schemeClr val="dk1"/>
              </a:solidFill>
              <a:effectLst/>
              <a:latin typeface="+mn-lt"/>
              <a:ea typeface="+mn-ea"/>
              <a:cs typeface="+mn-cs"/>
            </a:rPr>
            <a:t>ほぼ横ばいとなっている</a:t>
          </a:r>
          <a:r>
            <a:rPr kumimoji="1" lang="ja-JP" altLang="ja-JP" sz="1100" b="0" i="0" baseline="0">
              <a:solidFill>
                <a:schemeClr val="dk1"/>
              </a:solidFill>
              <a:effectLst/>
              <a:latin typeface="+mn-lt"/>
              <a:ea typeface="+mn-ea"/>
              <a:cs typeface="+mn-cs"/>
            </a:rPr>
            <a:t>。</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今後も、町有施設の耐震化や防災・減災を図るためにハード・ソフトの両面で事業を実施していく必要があり、引き続き各種事業の見直しや効率化、新規事業についての優先順位を見極めながら財政の健全化を図り、また、財源の確保にも努めることで、将来負担比率の分子を継続して抑制していけるように取組みを行う。</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和歌山県上富田町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特定目的基金の</a:t>
          </a:r>
          <a:r>
            <a:rPr kumimoji="1" lang="ja-JP" altLang="en-US" sz="1300">
              <a:solidFill>
                <a:schemeClr val="dk1"/>
              </a:solidFill>
              <a:effectLst/>
              <a:latin typeface="+mn-lt"/>
              <a:ea typeface="+mn-ea"/>
              <a:cs typeface="+mn-cs"/>
            </a:rPr>
            <a:t>共同作業所</a:t>
          </a:r>
          <a:r>
            <a:rPr kumimoji="1" lang="ja-JP" altLang="ja-JP" sz="1300">
              <a:solidFill>
                <a:schemeClr val="dk1"/>
              </a:solidFill>
              <a:effectLst/>
              <a:latin typeface="+mn-lt"/>
              <a:ea typeface="+mn-ea"/>
              <a:cs typeface="+mn-cs"/>
            </a:rPr>
            <a:t>に</a:t>
          </a:r>
          <a:r>
            <a:rPr kumimoji="1" lang="en-US" altLang="ja-JP" sz="1300">
              <a:solidFill>
                <a:schemeClr val="dk1"/>
              </a:solidFill>
              <a:effectLst/>
              <a:latin typeface="+mn-lt"/>
              <a:ea typeface="+mn-ea"/>
              <a:cs typeface="+mn-cs"/>
            </a:rPr>
            <a:t>7</a:t>
          </a:r>
          <a:r>
            <a:rPr kumimoji="1" lang="ja-JP" altLang="ja-JP" sz="1300">
              <a:solidFill>
                <a:schemeClr val="dk1"/>
              </a:solidFill>
              <a:effectLst/>
              <a:latin typeface="+mn-lt"/>
              <a:ea typeface="+mn-ea"/>
              <a:cs typeface="+mn-cs"/>
            </a:rPr>
            <a:t>百万円</a:t>
          </a:r>
          <a:r>
            <a:rPr kumimoji="1" lang="ja-JP" altLang="en-US" sz="1300">
              <a:solidFill>
                <a:schemeClr val="dk1"/>
              </a:solidFill>
              <a:effectLst/>
              <a:latin typeface="+mn-lt"/>
              <a:ea typeface="+mn-ea"/>
              <a:cs typeface="+mn-cs"/>
            </a:rPr>
            <a:t>、定住促進住宅基金に</a:t>
          </a:r>
          <a:r>
            <a:rPr kumimoji="1" lang="en-US" altLang="ja-JP" sz="1300">
              <a:solidFill>
                <a:schemeClr val="dk1"/>
              </a:solidFill>
              <a:effectLst/>
              <a:latin typeface="+mn-lt"/>
              <a:ea typeface="+mn-ea"/>
              <a:cs typeface="+mn-cs"/>
            </a:rPr>
            <a:t>5</a:t>
          </a:r>
          <a:r>
            <a:rPr kumimoji="1" lang="ja-JP" altLang="en-US" sz="1300">
              <a:solidFill>
                <a:schemeClr val="dk1"/>
              </a:solidFill>
              <a:effectLst/>
              <a:latin typeface="+mn-lt"/>
              <a:ea typeface="+mn-ea"/>
              <a:cs typeface="+mn-cs"/>
            </a:rPr>
            <a:t>百万円</a:t>
          </a:r>
          <a:r>
            <a:rPr kumimoji="1" lang="ja-JP" altLang="ja-JP" sz="1300">
              <a:solidFill>
                <a:schemeClr val="dk1"/>
              </a:solidFill>
              <a:effectLst/>
              <a:latin typeface="+mn-lt"/>
              <a:ea typeface="+mn-ea"/>
              <a:cs typeface="+mn-cs"/>
            </a:rPr>
            <a:t>を積み立て、その他の基金においても増減があったため、基金全体としては</a:t>
          </a:r>
          <a:r>
            <a:rPr kumimoji="1" lang="en-US" altLang="ja-JP" sz="1300">
              <a:solidFill>
                <a:schemeClr val="dk1"/>
              </a:solidFill>
              <a:effectLst/>
              <a:latin typeface="+mn-lt"/>
              <a:ea typeface="+mn-ea"/>
              <a:cs typeface="+mn-cs"/>
            </a:rPr>
            <a:t>22</a:t>
          </a:r>
          <a:r>
            <a:rPr kumimoji="1" lang="ja-JP" altLang="ja-JP" sz="1300">
              <a:solidFill>
                <a:schemeClr val="dk1"/>
              </a:solidFill>
              <a:effectLst/>
              <a:latin typeface="+mn-lt"/>
              <a:ea typeface="+mn-ea"/>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　基金の使途の明確化を図るために、財政調整基金を取り崩して個々の特定目的基金に積み立てていくことを予定している。</a:t>
          </a:r>
          <a:endParaRPr lang="ja-JP" altLang="ja-JP" sz="13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小集落改良住宅基金：小集落改良住宅の払い下げのため、住宅使用料を積み立てている。</a:t>
          </a:r>
          <a:endParaRPr lang="ja-JP" altLang="ja-JP" sz="1400">
            <a:effectLst/>
          </a:endParaRPr>
        </a:p>
        <a:p>
          <a:r>
            <a:rPr kumimoji="1" lang="ja-JP" altLang="ja-JP" sz="1100">
              <a:solidFill>
                <a:schemeClr val="dk1"/>
              </a:solidFill>
              <a:effectLst/>
              <a:latin typeface="+mn-lt"/>
              <a:ea typeface="+mn-ea"/>
              <a:cs typeface="+mn-cs"/>
            </a:rPr>
            <a:t>　定住促進住宅基金：定住促進住宅の修繕・建替のため、住宅使用料を積み立てている。</a:t>
          </a:r>
          <a:endParaRPr lang="ja-JP" altLang="ja-JP" sz="1400">
            <a:effectLst/>
          </a:endParaRPr>
        </a:p>
        <a:p>
          <a:r>
            <a:rPr kumimoji="1" lang="ja-JP" altLang="ja-JP" sz="1100">
              <a:solidFill>
                <a:schemeClr val="dk1"/>
              </a:solidFill>
              <a:effectLst/>
              <a:latin typeface="+mn-lt"/>
              <a:ea typeface="+mn-ea"/>
              <a:cs typeface="+mn-cs"/>
            </a:rPr>
            <a:t>　事業所等立地促進基金：企業誘致における助成のために積み立てている。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さわやか上富田・文化と健康づくり基金：住民の文化振興と健康増進の事業実施のために積み立てている。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共同作業場基金：共同作業場の修繕のため、使用料を積み立てている。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小集落改良住宅基金：住宅使用料分を積み立て、</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百万円の増加となった。</a:t>
          </a:r>
          <a:endParaRPr lang="ja-JP" altLang="ja-JP" sz="1400">
            <a:effectLst/>
          </a:endParaRPr>
        </a:p>
        <a:p>
          <a:r>
            <a:rPr kumimoji="1" lang="ja-JP" altLang="ja-JP" sz="1100">
              <a:solidFill>
                <a:schemeClr val="dk1"/>
              </a:solidFill>
              <a:effectLst/>
              <a:latin typeface="+mn-lt"/>
              <a:ea typeface="+mn-ea"/>
              <a:cs typeface="+mn-cs"/>
            </a:rPr>
            <a:t>　定住促進住宅基金：住宅使用料分を積み立て、</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百万円の増加となった。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事業所等立地促進基金：</a:t>
          </a:r>
          <a:r>
            <a:rPr kumimoji="1" lang="ja-JP" altLang="en-US" sz="1100">
              <a:solidFill>
                <a:schemeClr val="dk1"/>
              </a:solidFill>
              <a:effectLst/>
              <a:latin typeface="+mn-lt"/>
              <a:ea typeface="+mn-ea"/>
              <a:cs typeface="+mn-cs"/>
            </a:rPr>
            <a:t>利子分のみ積立て、ほぼ増減なし</a:t>
          </a:r>
          <a:r>
            <a:rPr kumimoji="1" lang="ja-JP" altLang="ja-JP" sz="1100">
              <a:solidFill>
                <a:schemeClr val="dk1"/>
              </a:solidFill>
              <a:effectLst/>
              <a:latin typeface="+mn-lt"/>
              <a:ea typeface="+mn-ea"/>
              <a:cs typeface="+mn-cs"/>
            </a:rPr>
            <a:t>。</a:t>
          </a:r>
          <a:endParaRPr kumimoji="0"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さわやか上富田・文化と健康づくり基金：</a:t>
          </a:r>
          <a:r>
            <a:rPr kumimoji="1" lang="ja-JP" altLang="en-US" sz="1100">
              <a:solidFill>
                <a:schemeClr val="dk1"/>
              </a:solidFill>
              <a:effectLst/>
              <a:latin typeface="+mn-lt"/>
              <a:ea typeface="+mn-ea"/>
              <a:cs typeface="+mn-cs"/>
            </a:rPr>
            <a:t>利子分のみ積立て、ほぼ増減なし</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共同作業場基金：使用料分を積み立て、</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百万円の増加となった。</a:t>
          </a:r>
          <a:endParaRPr kumimoji="1" lang="en-US" altLang="ja-JP" sz="11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　小集落改良住宅基金：住宅使用料を積み立てていくが、今後の住宅使用者との協議においては、全額を取り崩す必要がある。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定住促進住宅基金：住宅使用料を積み立てていくが、定住促進住宅の建替の際には、全額を取り崩すこととなる。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事業所等立地促進基金：企業誘致の際には取り崩した資金を助成する必要があり、今後も積立額を増加させておく必要がある。</a:t>
          </a:r>
          <a:endParaRPr kumimoji="1"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さわやか上富田・文化と健康づくり基金</a:t>
          </a:r>
          <a:r>
            <a:rPr kumimoji="1" lang="ja-JP" altLang="ja-JP" sz="1100" b="0" i="0" baseline="0">
              <a:solidFill>
                <a:schemeClr val="dk1"/>
              </a:solidFill>
              <a:effectLst/>
              <a:latin typeface="+mn-lt"/>
              <a:ea typeface="+mn-ea"/>
              <a:cs typeface="+mn-cs"/>
            </a:rPr>
            <a:t>：事業実施に向けて取り崩して使用する必要があり、今後は減少する見込みである。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共同作業場基金：使用料を積み立てていくが、共同作業場の老朽化により修繕が必要となっており、基金を取り崩す必要がある。</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取崩しは無く、積み立ても利息分のみとなり、百万円以下の増加となった。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年度から学校給食を開始し、令和元年度からは子ども医療費の対象年齢を拡充しているため、毎年</a:t>
          </a:r>
          <a:r>
            <a:rPr kumimoji="1" lang="en-US" altLang="ja-JP" sz="1300">
              <a:solidFill>
                <a:schemeClr val="dk1"/>
              </a:solidFill>
              <a:effectLst/>
              <a:latin typeface="+mn-lt"/>
              <a:ea typeface="+mn-ea"/>
              <a:cs typeface="+mn-cs"/>
            </a:rPr>
            <a:t>100</a:t>
          </a:r>
          <a:r>
            <a:rPr kumimoji="1" lang="ja-JP" altLang="ja-JP" sz="1300">
              <a:solidFill>
                <a:schemeClr val="dk1"/>
              </a:solidFill>
              <a:effectLst/>
              <a:latin typeface="+mn-lt"/>
              <a:ea typeface="+mn-ea"/>
              <a:cs typeface="+mn-cs"/>
            </a:rPr>
            <a:t>百万円程度の財源不足を</a:t>
          </a:r>
          <a:r>
            <a:rPr kumimoji="1" lang="ja-JP" altLang="en-US" sz="1300">
              <a:solidFill>
                <a:schemeClr val="dk1"/>
              </a:solidFill>
              <a:effectLst/>
              <a:latin typeface="+mn-lt"/>
              <a:ea typeface="+mn-ea"/>
              <a:cs typeface="+mn-cs"/>
            </a:rPr>
            <a:t>見込まれており、基金の取崩しが必要になると思われたが取崩しはなかった。これからも取崩しを抑制するよう努めていく</a:t>
          </a:r>
          <a:r>
            <a:rPr kumimoji="1" lang="ja-JP" altLang="ja-JP" sz="1300">
              <a:solidFill>
                <a:schemeClr val="dk1"/>
              </a:solidFill>
              <a:effectLst/>
              <a:latin typeface="+mn-lt"/>
              <a:ea typeface="+mn-ea"/>
              <a:cs typeface="+mn-cs"/>
            </a:rPr>
            <a:t>。</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年度に建設した学校給食センターの地方債借り入れが</a:t>
          </a:r>
          <a:r>
            <a:rPr kumimoji="1" lang="en-US" altLang="ja-JP" sz="1300">
              <a:solidFill>
                <a:schemeClr val="dk1"/>
              </a:solidFill>
              <a:effectLst/>
              <a:latin typeface="+mn-lt"/>
              <a:ea typeface="+mn-ea"/>
              <a:cs typeface="+mn-cs"/>
            </a:rPr>
            <a:t>823</a:t>
          </a:r>
          <a:r>
            <a:rPr kumimoji="1" lang="ja-JP" altLang="ja-JP" sz="1300">
              <a:solidFill>
                <a:schemeClr val="dk1"/>
              </a:solidFill>
              <a:effectLst/>
              <a:latin typeface="+mn-lt"/>
              <a:ea typeface="+mn-ea"/>
              <a:cs typeface="+mn-cs"/>
            </a:rPr>
            <a:t>百万円となり、今後の償還に備えるため</a:t>
          </a:r>
          <a:r>
            <a:rPr kumimoji="1" lang="en-US" altLang="ja-JP" sz="1300">
              <a:solidFill>
                <a:schemeClr val="dk1"/>
              </a:solidFill>
              <a:effectLst/>
              <a:latin typeface="+mn-lt"/>
              <a:ea typeface="+mn-ea"/>
              <a:cs typeface="+mn-cs"/>
            </a:rPr>
            <a:t>60</a:t>
          </a:r>
          <a:r>
            <a:rPr kumimoji="1" lang="ja-JP" altLang="ja-JP" sz="1300">
              <a:solidFill>
                <a:schemeClr val="dk1"/>
              </a:solidFill>
              <a:effectLst/>
              <a:latin typeface="+mn-lt"/>
              <a:ea typeface="+mn-ea"/>
              <a:cs typeface="+mn-cs"/>
            </a:rPr>
            <a:t>百万円を積み立てた</a:t>
          </a:r>
          <a:r>
            <a:rPr kumimoji="1" lang="ja-JP" altLang="en-US" sz="1300">
              <a:solidFill>
                <a:schemeClr val="dk1"/>
              </a:solidFill>
              <a:effectLst/>
              <a:latin typeface="+mn-lt"/>
              <a:ea typeface="+mn-ea"/>
              <a:cs typeface="+mn-cs"/>
            </a:rPr>
            <a:t>が、令和元年度では積み立ても利子分のみとなり、取崩しもなし。</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他市町村と比較して、標準財政規模における基金残高比率が少ないため、毎年の決算状況を勘案しながら積み立てていくことが必要となる。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和歌山県上富田町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15,569
15,517
57.37
6,542,872
6,362,274
161,286
3,888,265
6,760,833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79.0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平成２８年度に作成した公共施設等総合管理計画に基づき管理を行っている。今後は、各施設の老朽化による改修や類似施設の集約、廃止に伴う除却等に向けた協議が必要となってくる。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30026</xdr:rowOff>
    </xdr:to>
    <xdr:cxnSp macro="">
      <xdr:nvCxnSpPr>
        <xdr:cNvPr id="67" name="直線コネクタ 66"/>
        <xdr:cNvCxnSpPr/>
      </xdr:nvCxnSpPr>
      <xdr:spPr>
        <a:xfrm flipV="1">
          <a:off x="4760595" y="5190490"/>
          <a:ext cx="1270" cy="144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33853</xdr:rowOff>
    </xdr:from>
    <xdr:ext cx="405111" cy="259045"/>
    <xdr:sp macro="" textlink="">
      <xdr:nvSpPr>
        <xdr:cNvPr id="68" name="有形固定資産減価償却率最小値テキスト"/>
        <xdr:cNvSpPr txBox="1"/>
      </xdr:nvSpPr>
      <xdr:spPr>
        <a:xfrm>
          <a:off x="4813300" y="6634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30026</xdr:rowOff>
    </xdr:from>
    <xdr:to>
      <xdr:col>23</xdr:col>
      <xdr:colOff>174625</xdr:colOff>
      <xdr:row>34</xdr:row>
      <xdr:rowOff>30026</xdr:rowOff>
    </xdr:to>
    <xdr:cxnSp macro="">
      <xdr:nvCxnSpPr>
        <xdr:cNvPr id="69" name="直線コネクタ 68"/>
        <xdr:cNvCxnSpPr/>
      </xdr:nvCxnSpPr>
      <xdr:spPr>
        <a:xfrm>
          <a:off x="4673600" y="663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0" name="有形固定資産減価償却率最大値テキスト"/>
        <xdr:cNvSpPr txBox="1"/>
      </xdr:nvSpPr>
      <xdr:spPr>
        <a:xfrm>
          <a:off x="4813300" y="496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1" name="直線コネクタ 70"/>
        <xdr:cNvCxnSpPr/>
      </xdr:nvCxnSpPr>
      <xdr:spPr>
        <a:xfrm>
          <a:off x="4673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97535</xdr:rowOff>
    </xdr:from>
    <xdr:ext cx="405111" cy="259045"/>
    <xdr:sp macro="" textlink="">
      <xdr:nvSpPr>
        <xdr:cNvPr id="72" name="有形固定資産減価償却率平均値テキスト"/>
        <xdr:cNvSpPr txBox="1"/>
      </xdr:nvSpPr>
      <xdr:spPr>
        <a:xfrm>
          <a:off x="4813300" y="56696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74658</xdr:rowOff>
    </xdr:from>
    <xdr:to>
      <xdr:col>23</xdr:col>
      <xdr:colOff>136525</xdr:colOff>
      <xdr:row>30</xdr:row>
      <xdr:rowOff>4808</xdr:rowOff>
    </xdr:to>
    <xdr:sp macro="" textlink="">
      <xdr:nvSpPr>
        <xdr:cNvPr id="73" name="フローチャート: 判断 72"/>
        <xdr:cNvSpPr/>
      </xdr:nvSpPr>
      <xdr:spPr>
        <a:xfrm>
          <a:off x="4711700" y="581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77742</xdr:rowOff>
    </xdr:from>
    <xdr:to>
      <xdr:col>19</xdr:col>
      <xdr:colOff>187325</xdr:colOff>
      <xdr:row>30</xdr:row>
      <xdr:rowOff>7892</xdr:rowOff>
    </xdr:to>
    <xdr:sp macro="" textlink="">
      <xdr:nvSpPr>
        <xdr:cNvPr id="74" name="フローチャート: 判断 73"/>
        <xdr:cNvSpPr/>
      </xdr:nvSpPr>
      <xdr:spPr>
        <a:xfrm>
          <a:off x="40005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56152</xdr:rowOff>
    </xdr:from>
    <xdr:to>
      <xdr:col>15</xdr:col>
      <xdr:colOff>187325</xdr:colOff>
      <xdr:row>29</xdr:row>
      <xdr:rowOff>157752</xdr:rowOff>
    </xdr:to>
    <xdr:sp macro="" textlink="">
      <xdr:nvSpPr>
        <xdr:cNvPr id="75" name="フローチャート: 判断 74"/>
        <xdr:cNvSpPr/>
      </xdr:nvSpPr>
      <xdr:spPr>
        <a:xfrm>
          <a:off x="3238500" y="5799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11702</xdr:rowOff>
    </xdr:from>
    <xdr:to>
      <xdr:col>11</xdr:col>
      <xdr:colOff>187325</xdr:colOff>
      <xdr:row>28</xdr:row>
      <xdr:rowOff>113302</xdr:rowOff>
    </xdr:to>
    <xdr:sp macro="" textlink="">
      <xdr:nvSpPr>
        <xdr:cNvPr id="76" name="フローチャート: 判断 75"/>
        <xdr:cNvSpPr/>
      </xdr:nvSpPr>
      <xdr:spPr>
        <a:xfrm>
          <a:off x="2476500" y="558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51798</xdr:rowOff>
    </xdr:from>
    <xdr:to>
      <xdr:col>7</xdr:col>
      <xdr:colOff>187325</xdr:colOff>
      <xdr:row>28</xdr:row>
      <xdr:rowOff>153398</xdr:rowOff>
    </xdr:to>
    <xdr:sp macro="" textlink="">
      <xdr:nvSpPr>
        <xdr:cNvPr id="77" name="フローチャート: 判断 76"/>
        <xdr:cNvSpPr/>
      </xdr:nvSpPr>
      <xdr:spPr>
        <a:xfrm>
          <a:off x="1714500" y="562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23495</xdr:rowOff>
    </xdr:from>
    <xdr:to>
      <xdr:col>23</xdr:col>
      <xdr:colOff>136525</xdr:colOff>
      <xdr:row>30</xdr:row>
      <xdr:rowOff>125095</xdr:rowOff>
    </xdr:to>
    <xdr:sp macro="" textlink="">
      <xdr:nvSpPr>
        <xdr:cNvPr id="83" name="楕円 82"/>
        <xdr:cNvSpPr/>
      </xdr:nvSpPr>
      <xdr:spPr>
        <a:xfrm>
          <a:off x="47117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1922</xdr:rowOff>
    </xdr:from>
    <xdr:ext cx="405111" cy="259045"/>
    <xdr:sp macro="" textlink="">
      <xdr:nvSpPr>
        <xdr:cNvPr id="84" name="有形固定資産減価償却率該当値テキスト"/>
        <xdr:cNvSpPr txBox="1"/>
      </xdr:nvSpPr>
      <xdr:spPr>
        <a:xfrm>
          <a:off x="4813300" y="5916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154849</xdr:rowOff>
    </xdr:from>
    <xdr:to>
      <xdr:col>19</xdr:col>
      <xdr:colOff>187325</xdr:colOff>
      <xdr:row>30</xdr:row>
      <xdr:rowOff>84999</xdr:rowOff>
    </xdr:to>
    <xdr:sp macro="" textlink="">
      <xdr:nvSpPr>
        <xdr:cNvPr id="85" name="楕円 84"/>
        <xdr:cNvSpPr/>
      </xdr:nvSpPr>
      <xdr:spPr>
        <a:xfrm>
          <a:off x="4000500" y="58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34199</xdr:rowOff>
    </xdr:from>
    <xdr:to>
      <xdr:col>23</xdr:col>
      <xdr:colOff>85725</xdr:colOff>
      <xdr:row>30</xdr:row>
      <xdr:rowOff>74295</xdr:rowOff>
    </xdr:to>
    <xdr:cxnSp macro="">
      <xdr:nvCxnSpPr>
        <xdr:cNvPr id="86" name="直線コネクタ 85"/>
        <xdr:cNvCxnSpPr/>
      </xdr:nvCxnSpPr>
      <xdr:spPr>
        <a:xfrm>
          <a:off x="4051300" y="5949224"/>
          <a:ext cx="711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102417</xdr:rowOff>
    </xdr:from>
    <xdr:to>
      <xdr:col>15</xdr:col>
      <xdr:colOff>187325</xdr:colOff>
      <xdr:row>30</xdr:row>
      <xdr:rowOff>32567</xdr:rowOff>
    </xdr:to>
    <xdr:sp macro="" textlink="">
      <xdr:nvSpPr>
        <xdr:cNvPr id="87" name="楕円 86"/>
        <xdr:cNvSpPr/>
      </xdr:nvSpPr>
      <xdr:spPr>
        <a:xfrm>
          <a:off x="3238500" y="58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153217</xdr:rowOff>
    </xdr:from>
    <xdr:to>
      <xdr:col>19</xdr:col>
      <xdr:colOff>136525</xdr:colOff>
      <xdr:row>30</xdr:row>
      <xdr:rowOff>34199</xdr:rowOff>
    </xdr:to>
    <xdr:cxnSp macro="">
      <xdr:nvCxnSpPr>
        <xdr:cNvPr id="88" name="直線コネクタ 87"/>
        <xdr:cNvCxnSpPr/>
      </xdr:nvCxnSpPr>
      <xdr:spPr>
        <a:xfrm>
          <a:off x="3289300" y="5896792"/>
          <a:ext cx="7620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83911</xdr:rowOff>
    </xdr:from>
    <xdr:to>
      <xdr:col>11</xdr:col>
      <xdr:colOff>187325</xdr:colOff>
      <xdr:row>30</xdr:row>
      <xdr:rowOff>14061</xdr:rowOff>
    </xdr:to>
    <xdr:sp macro="" textlink="">
      <xdr:nvSpPr>
        <xdr:cNvPr id="89" name="楕円 88"/>
        <xdr:cNvSpPr/>
      </xdr:nvSpPr>
      <xdr:spPr>
        <a:xfrm>
          <a:off x="2476500" y="582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134711</xdr:rowOff>
    </xdr:from>
    <xdr:to>
      <xdr:col>15</xdr:col>
      <xdr:colOff>136525</xdr:colOff>
      <xdr:row>29</xdr:row>
      <xdr:rowOff>153217</xdr:rowOff>
    </xdr:to>
    <xdr:cxnSp macro="">
      <xdr:nvCxnSpPr>
        <xdr:cNvPr id="90" name="直線コネクタ 89"/>
        <xdr:cNvCxnSpPr/>
      </xdr:nvCxnSpPr>
      <xdr:spPr>
        <a:xfrm>
          <a:off x="2527300" y="5878286"/>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24419</xdr:rowOff>
    </xdr:from>
    <xdr:ext cx="405111" cy="259045"/>
    <xdr:sp macro="" textlink="">
      <xdr:nvSpPr>
        <xdr:cNvPr id="91" name="n_1aveValue有形固定資産減価償却率"/>
        <xdr:cNvSpPr txBox="1"/>
      </xdr:nvSpPr>
      <xdr:spPr>
        <a:xfrm>
          <a:off x="3836044" y="5596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2829</xdr:rowOff>
    </xdr:from>
    <xdr:ext cx="405111" cy="259045"/>
    <xdr:sp macro="" textlink="">
      <xdr:nvSpPr>
        <xdr:cNvPr id="92" name="n_2aveValue有形固定資産減価償却率"/>
        <xdr:cNvSpPr txBox="1"/>
      </xdr:nvSpPr>
      <xdr:spPr>
        <a:xfrm>
          <a:off x="3086744" y="5574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129829</xdr:rowOff>
    </xdr:from>
    <xdr:ext cx="405111" cy="259045"/>
    <xdr:sp macro="" textlink="">
      <xdr:nvSpPr>
        <xdr:cNvPr id="93" name="n_3aveValue有形固定資産減価償却率"/>
        <xdr:cNvSpPr txBox="1"/>
      </xdr:nvSpPr>
      <xdr:spPr>
        <a:xfrm>
          <a:off x="2324744" y="5359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169925</xdr:rowOff>
    </xdr:from>
    <xdr:ext cx="405111" cy="259045"/>
    <xdr:sp macro="" textlink="">
      <xdr:nvSpPr>
        <xdr:cNvPr id="94" name="n_4aveValue有形固定資産減価償却率"/>
        <xdr:cNvSpPr txBox="1"/>
      </xdr:nvSpPr>
      <xdr:spPr>
        <a:xfrm>
          <a:off x="1562744" y="53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76126</xdr:rowOff>
    </xdr:from>
    <xdr:ext cx="405111" cy="259045"/>
    <xdr:sp macro="" textlink="">
      <xdr:nvSpPr>
        <xdr:cNvPr id="95" name="n_1mainValue有形固定資産減価償却率"/>
        <xdr:cNvSpPr txBox="1"/>
      </xdr:nvSpPr>
      <xdr:spPr>
        <a:xfrm>
          <a:off x="3836044" y="5991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23694</xdr:rowOff>
    </xdr:from>
    <xdr:ext cx="405111" cy="259045"/>
    <xdr:sp macro="" textlink="">
      <xdr:nvSpPr>
        <xdr:cNvPr id="96" name="n_2mainValue有形固定資産減価償却率"/>
        <xdr:cNvSpPr txBox="1"/>
      </xdr:nvSpPr>
      <xdr:spPr>
        <a:xfrm>
          <a:off x="3086744" y="5938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5188</xdr:rowOff>
    </xdr:from>
    <xdr:ext cx="405111" cy="259045"/>
    <xdr:sp macro="" textlink="">
      <xdr:nvSpPr>
        <xdr:cNvPr id="97" name="n_3mainValue有形固定資産減価償却率"/>
        <xdr:cNvSpPr txBox="1"/>
      </xdr:nvSpPr>
      <xdr:spPr>
        <a:xfrm>
          <a:off x="2324744" y="5920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少しずつ比率が下がってはいるものの、類似団体と比較して高い水準にある。今後も同じような水準で推移していくと考えられるので、地方債の発行については、慎重に検討していく必要がある。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5" name="テキスト ボックス 114"/>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3" name="テキスト ボックス 122"/>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96647</xdr:rowOff>
    </xdr:to>
    <xdr:cxnSp macro="">
      <xdr:nvCxnSpPr>
        <xdr:cNvPr id="126" name="直線コネクタ 125"/>
        <xdr:cNvCxnSpPr/>
      </xdr:nvCxnSpPr>
      <xdr:spPr>
        <a:xfrm flipV="1">
          <a:off x="14793595" y="5312833"/>
          <a:ext cx="1269" cy="138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100474</xdr:rowOff>
    </xdr:from>
    <xdr:ext cx="560923" cy="259045"/>
    <xdr:sp macro="" textlink="">
      <xdr:nvSpPr>
        <xdr:cNvPr id="127" name="債務償還比率最小値テキスト"/>
        <xdr:cNvSpPr txBox="1"/>
      </xdr:nvSpPr>
      <xdr:spPr>
        <a:xfrm>
          <a:off x="14846300" y="67012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96647</xdr:rowOff>
    </xdr:from>
    <xdr:to>
      <xdr:col>76</xdr:col>
      <xdr:colOff>111125</xdr:colOff>
      <xdr:row>34</xdr:row>
      <xdr:rowOff>96647</xdr:rowOff>
    </xdr:to>
    <xdr:cxnSp macro="">
      <xdr:nvCxnSpPr>
        <xdr:cNvPr id="128" name="直線コネクタ 127"/>
        <xdr:cNvCxnSpPr/>
      </xdr:nvCxnSpPr>
      <xdr:spPr>
        <a:xfrm>
          <a:off x="14706600" y="669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9"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0" name="直線コネクタ 129"/>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165886</xdr:rowOff>
    </xdr:from>
    <xdr:ext cx="469744" cy="259045"/>
    <xdr:sp macro="" textlink="">
      <xdr:nvSpPr>
        <xdr:cNvPr id="131" name="債務償還比率平均値テキスト"/>
        <xdr:cNvSpPr txBox="1"/>
      </xdr:nvSpPr>
      <xdr:spPr>
        <a:xfrm>
          <a:off x="14846300" y="5738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143009</xdr:rowOff>
    </xdr:from>
    <xdr:to>
      <xdr:col>76</xdr:col>
      <xdr:colOff>73025</xdr:colOff>
      <xdr:row>30</xdr:row>
      <xdr:rowOff>73159</xdr:rowOff>
    </xdr:to>
    <xdr:sp macro="" textlink="">
      <xdr:nvSpPr>
        <xdr:cNvPr id="132" name="フローチャート: 判断 131"/>
        <xdr:cNvSpPr/>
      </xdr:nvSpPr>
      <xdr:spPr>
        <a:xfrm>
          <a:off x="14744700" y="588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70563</xdr:rowOff>
    </xdr:from>
    <xdr:to>
      <xdr:col>72</xdr:col>
      <xdr:colOff>123825</xdr:colOff>
      <xdr:row>30</xdr:row>
      <xdr:rowOff>713</xdr:rowOff>
    </xdr:to>
    <xdr:sp macro="" textlink="">
      <xdr:nvSpPr>
        <xdr:cNvPr id="133" name="フローチャート: 判断 132"/>
        <xdr:cNvSpPr/>
      </xdr:nvSpPr>
      <xdr:spPr>
        <a:xfrm>
          <a:off x="14033500" y="581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60847</xdr:rowOff>
    </xdr:from>
    <xdr:to>
      <xdr:col>68</xdr:col>
      <xdr:colOff>123825</xdr:colOff>
      <xdr:row>29</xdr:row>
      <xdr:rowOff>162447</xdr:rowOff>
    </xdr:to>
    <xdr:sp macro="" textlink="">
      <xdr:nvSpPr>
        <xdr:cNvPr id="134" name="フローチャート: 判断 133"/>
        <xdr:cNvSpPr/>
      </xdr:nvSpPr>
      <xdr:spPr>
        <a:xfrm>
          <a:off x="13271500" y="580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49932</xdr:rowOff>
    </xdr:from>
    <xdr:to>
      <xdr:col>64</xdr:col>
      <xdr:colOff>123825</xdr:colOff>
      <xdr:row>29</xdr:row>
      <xdr:rowOff>151532</xdr:rowOff>
    </xdr:to>
    <xdr:sp macro="" textlink="">
      <xdr:nvSpPr>
        <xdr:cNvPr id="135" name="フローチャート: 判断 134"/>
        <xdr:cNvSpPr/>
      </xdr:nvSpPr>
      <xdr:spPr>
        <a:xfrm>
          <a:off x="12509500" y="579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76920</xdr:rowOff>
    </xdr:from>
    <xdr:to>
      <xdr:col>60</xdr:col>
      <xdr:colOff>123825</xdr:colOff>
      <xdr:row>30</xdr:row>
      <xdr:rowOff>7070</xdr:rowOff>
    </xdr:to>
    <xdr:sp macro="" textlink="">
      <xdr:nvSpPr>
        <xdr:cNvPr id="136" name="フローチャート: 判断 135"/>
        <xdr:cNvSpPr/>
      </xdr:nvSpPr>
      <xdr:spPr>
        <a:xfrm>
          <a:off x="11747500" y="58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36089</xdr:rowOff>
    </xdr:from>
    <xdr:to>
      <xdr:col>76</xdr:col>
      <xdr:colOff>73025</xdr:colOff>
      <xdr:row>30</xdr:row>
      <xdr:rowOff>137689</xdr:rowOff>
    </xdr:to>
    <xdr:sp macro="" textlink="">
      <xdr:nvSpPr>
        <xdr:cNvPr id="142" name="楕円 141"/>
        <xdr:cNvSpPr/>
      </xdr:nvSpPr>
      <xdr:spPr>
        <a:xfrm>
          <a:off x="14744700" y="595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14516</xdr:rowOff>
    </xdr:from>
    <xdr:ext cx="469744" cy="259045"/>
    <xdr:sp macro="" textlink="">
      <xdr:nvSpPr>
        <xdr:cNvPr id="143" name="債務償還比率該当値テキスト"/>
        <xdr:cNvSpPr txBox="1"/>
      </xdr:nvSpPr>
      <xdr:spPr>
        <a:xfrm>
          <a:off x="14846300" y="592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69554</xdr:rowOff>
    </xdr:from>
    <xdr:to>
      <xdr:col>72</xdr:col>
      <xdr:colOff>123825</xdr:colOff>
      <xdr:row>30</xdr:row>
      <xdr:rowOff>171154</xdr:rowOff>
    </xdr:to>
    <xdr:sp macro="" textlink="">
      <xdr:nvSpPr>
        <xdr:cNvPr id="144" name="楕円 143"/>
        <xdr:cNvSpPr/>
      </xdr:nvSpPr>
      <xdr:spPr>
        <a:xfrm>
          <a:off x="14033500" y="598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86889</xdr:rowOff>
    </xdr:from>
    <xdr:to>
      <xdr:col>76</xdr:col>
      <xdr:colOff>22225</xdr:colOff>
      <xdr:row>30</xdr:row>
      <xdr:rowOff>120354</xdr:rowOff>
    </xdr:to>
    <xdr:cxnSp macro="">
      <xdr:nvCxnSpPr>
        <xdr:cNvPr id="145" name="直線コネクタ 144"/>
        <xdr:cNvCxnSpPr/>
      </xdr:nvCxnSpPr>
      <xdr:spPr>
        <a:xfrm flipV="1">
          <a:off x="14084300" y="6001914"/>
          <a:ext cx="711200" cy="3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103378</xdr:rowOff>
    </xdr:from>
    <xdr:to>
      <xdr:col>68</xdr:col>
      <xdr:colOff>123825</xdr:colOff>
      <xdr:row>31</xdr:row>
      <xdr:rowOff>33528</xdr:rowOff>
    </xdr:to>
    <xdr:sp macro="" textlink="">
      <xdr:nvSpPr>
        <xdr:cNvPr id="146" name="楕円 145"/>
        <xdr:cNvSpPr/>
      </xdr:nvSpPr>
      <xdr:spPr>
        <a:xfrm>
          <a:off x="13271500" y="601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120354</xdr:rowOff>
    </xdr:from>
    <xdr:to>
      <xdr:col>72</xdr:col>
      <xdr:colOff>73025</xdr:colOff>
      <xdr:row>30</xdr:row>
      <xdr:rowOff>154178</xdr:rowOff>
    </xdr:to>
    <xdr:cxnSp macro="">
      <xdr:nvCxnSpPr>
        <xdr:cNvPr id="147" name="直線コネクタ 146"/>
        <xdr:cNvCxnSpPr/>
      </xdr:nvCxnSpPr>
      <xdr:spPr>
        <a:xfrm flipV="1">
          <a:off x="13322300" y="6035379"/>
          <a:ext cx="762000" cy="3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141520</xdr:rowOff>
    </xdr:from>
    <xdr:to>
      <xdr:col>64</xdr:col>
      <xdr:colOff>123825</xdr:colOff>
      <xdr:row>31</xdr:row>
      <xdr:rowOff>71670</xdr:rowOff>
    </xdr:to>
    <xdr:sp macro="" textlink="">
      <xdr:nvSpPr>
        <xdr:cNvPr id="148" name="楕円 147"/>
        <xdr:cNvSpPr/>
      </xdr:nvSpPr>
      <xdr:spPr>
        <a:xfrm>
          <a:off x="12509500" y="605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154178</xdr:rowOff>
    </xdr:from>
    <xdr:to>
      <xdr:col>68</xdr:col>
      <xdr:colOff>73025</xdr:colOff>
      <xdr:row>31</xdr:row>
      <xdr:rowOff>20870</xdr:rowOff>
    </xdr:to>
    <xdr:cxnSp macro="">
      <xdr:nvCxnSpPr>
        <xdr:cNvPr id="149" name="直線コネクタ 148"/>
        <xdr:cNvCxnSpPr/>
      </xdr:nvCxnSpPr>
      <xdr:spPr>
        <a:xfrm flipV="1">
          <a:off x="12560300" y="6069203"/>
          <a:ext cx="762000" cy="3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141760</xdr:rowOff>
    </xdr:from>
    <xdr:to>
      <xdr:col>60</xdr:col>
      <xdr:colOff>123825</xdr:colOff>
      <xdr:row>31</xdr:row>
      <xdr:rowOff>71910</xdr:rowOff>
    </xdr:to>
    <xdr:sp macro="" textlink="">
      <xdr:nvSpPr>
        <xdr:cNvPr id="150" name="楕円 149"/>
        <xdr:cNvSpPr/>
      </xdr:nvSpPr>
      <xdr:spPr>
        <a:xfrm>
          <a:off x="11747500" y="60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20870</xdr:rowOff>
    </xdr:from>
    <xdr:to>
      <xdr:col>64</xdr:col>
      <xdr:colOff>73025</xdr:colOff>
      <xdr:row>31</xdr:row>
      <xdr:rowOff>21110</xdr:rowOff>
    </xdr:to>
    <xdr:cxnSp macro="">
      <xdr:nvCxnSpPr>
        <xdr:cNvPr id="151" name="直線コネクタ 150"/>
        <xdr:cNvCxnSpPr/>
      </xdr:nvCxnSpPr>
      <xdr:spPr>
        <a:xfrm flipV="1">
          <a:off x="11798300" y="6107345"/>
          <a:ext cx="762000" cy="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17240</xdr:rowOff>
    </xdr:from>
    <xdr:ext cx="469744" cy="259045"/>
    <xdr:sp macro="" textlink="">
      <xdr:nvSpPr>
        <xdr:cNvPr id="152" name="n_1aveValue債務償還比率"/>
        <xdr:cNvSpPr txBox="1"/>
      </xdr:nvSpPr>
      <xdr:spPr>
        <a:xfrm>
          <a:off x="13836727" y="558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7524</xdr:rowOff>
    </xdr:from>
    <xdr:ext cx="469744" cy="259045"/>
    <xdr:sp macro="" textlink="">
      <xdr:nvSpPr>
        <xdr:cNvPr id="153" name="n_2aveValue債務償還比率"/>
        <xdr:cNvSpPr txBox="1"/>
      </xdr:nvSpPr>
      <xdr:spPr>
        <a:xfrm>
          <a:off x="13087427" y="557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168059</xdr:rowOff>
    </xdr:from>
    <xdr:ext cx="469744" cy="259045"/>
    <xdr:sp macro="" textlink="">
      <xdr:nvSpPr>
        <xdr:cNvPr id="154" name="n_3aveValue債務償還比率"/>
        <xdr:cNvSpPr txBox="1"/>
      </xdr:nvSpPr>
      <xdr:spPr>
        <a:xfrm>
          <a:off x="12325427" y="556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23597</xdr:rowOff>
    </xdr:from>
    <xdr:ext cx="469744" cy="259045"/>
    <xdr:sp macro="" textlink="">
      <xdr:nvSpPr>
        <xdr:cNvPr id="155" name="n_4aveValue債務償還比率"/>
        <xdr:cNvSpPr txBox="1"/>
      </xdr:nvSpPr>
      <xdr:spPr>
        <a:xfrm>
          <a:off x="11563427" y="559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162281</xdr:rowOff>
    </xdr:from>
    <xdr:ext cx="469744" cy="259045"/>
    <xdr:sp macro="" textlink="">
      <xdr:nvSpPr>
        <xdr:cNvPr id="156" name="n_1mainValue債務償還比率"/>
        <xdr:cNvSpPr txBox="1"/>
      </xdr:nvSpPr>
      <xdr:spPr>
        <a:xfrm>
          <a:off x="13836727" y="6077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24655</xdr:rowOff>
    </xdr:from>
    <xdr:ext cx="469744" cy="259045"/>
    <xdr:sp macro="" textlink="">
      <xdr:nvSpPr>
        <xdr:cNvPr id="157" name="n_2mainValue債務償還比率"/>
        <xdr:cNvSpPr txBox="1"/>
      </xdr:nvSpPr>
      <xdr:spPr>
        <a:xfrm>
          <a:off x="13087427" y="611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62797</xdr:rowOff>
    </xdr:from>
    <xdr:ext cx="469744" cy="259045"/>
    <xdr:sp macro="" textlink="">
      <xdr:nvSpPr>
        <xdr:cNvPr id="158" name="n_3mainValue債務償還比率"/>
        <xdr:cNvSpPr txBox="1"/>
      </xdr:nvSpPr>
      <xdr:spPr>
        <a:xfrm>
          <a:off x="12325427" y="614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63037</xdr:rowOff>
    </xdr:from>
    <xdr:ext cx="469744" cy="259045"/>
    <xdr:sp macro="" textlink="">
      <xdr:nvSpPr>
        <xdr:cNvPr id="159" name="n_4mainValue債務償還比率"/>
        <xdr:cNvSpPr txBox="1"/>
      </xdr:nvSpPr>
      <xdr:spPr>
        <a:xfrm>
          <a:off x="11563427" y="614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和歌山県上富田町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15,569
15,517
57.37
6,542,872
6,362,274
161,286
3,888,265
6,760,833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79.0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135255</xdr:rowOff>
    </xdr:from>
    <xdr:to>
      <xdr:col>24</xdr:col>
      <xdr:colOff>62865</xdr:colOff>
      <xdr:row>41</xdr:row>
      <xdr:rowOff>160020</xdr:rowOff>
    </xdr:to>
    <xdr:cxnSp macro="">
      <xdr:nvCxnSpPr>
        <xdr:cNvPr id="57" name="直線コネクタ 56"/>
        <xdr:cNvCxnSpPr/>
      </xdr:nvCxnSpPr>
      <xdr:spPr>
        <a:xfrm flipV="1">
          <a:off x="4634865" y="5964555"/>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163847</xdr:rowOff>
    </xdr:from>
    <xdr:ext cx="405111" cy="259045"/>
    <xdr:sp macro="" textlink="">
      <xdr:nvSpPr>
        <xdr:cNvPr id="58" name="【道路】&#10;有形固定資産減価償却率最小値テキスト"/>
        <xdr:cNvSpPr txBox="1"/>
      </xdr:nvSpPr>
      <xdr:spPr>
        <a:xfrm>
          <a:off x="4673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160020</xdr:rowOff>
    </xdr:from>
    <xdr:to>
      <xdr:col>24</xdr:col>
      <xdr:colOff>152400</xdr:colOff>
      <xdr:row>41</xdr:row>
      <xdr:rowOff>160020</xdr:rowOff>
    </xdr:to>
    <xdr:cxnSp macro="">
      <xdr:nvCxnSpPr>
        <xdr:cNvPr id="59" name="直線コネクタ 58"/>
        <xdr:cNvCxnSpPr/>
      </xdr:nvCxnSpPr>
      <xdr:spPr>
        <a:xfrm>
          <a:off x="4546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81932</xdr:rowOff>
    </xdr:from>
    <xdr:ext cx="405111" cy="259045"/>
    <xdr:sp macro="" textlink="">
      <xdr:nvSpPr>
        <xdr:cNvPr id="60" name="【道路】&#10;有形固定資産減価償却率最大値テキスト"/>
        <xdr:cNvSpPr txBox="1"/>
      </xdr:nvSpPr>
      <xdr:spPr>
        <a:xfrm>
          <a:off x="46736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135255</xdr:rowOff>
    </xdr:from>
    <xdr:to>
      <xdr:col>24</xdr:col>
      <xdr:colOff>152400</xdr:colOff>
      <xdr:row>34</xdr:row>
      <xdr:rowOff>135255</xdr:rowOff>
    </xdr:to>
    <xdr:cxnSp macro="">
      <xdr:nvCxnSpPr>
        <xdr:cNvPr id="61" name="直線コネクタ 60"/>
        <xdr:cNvCxnSpPr/>
      </xdr:nvCxnSpPr>
      <xdr:spPr>
        <a:xfrm>
          <a:off x="4546600" y="596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134002</xdr:rowOff>
    </xdr:from>
    <xdr:ext cx="405111" cy="259045"/>
    <xdr:sp macro="" textlink="">
      <xdr:nvSpPr>
        <xdr:cNvPr id="62" name="【道路】&#10;有形固定資産減価償却率平均値テキスト"/>
        <xdr:cNvSpPr txBox="1"/>
      </xdr:nvSpPr>
      <xdr:spPr>
        <a:xfrm>
          <a:off x="4673600" y="630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3" name="フローチャート: 判断 62"/>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128270</xdr:rowOff>
    </xdr:from>
    <xdr:to>
      <xdr:col>20</xdr:col>
      <xdr:colOff>38100</xdr:colOff>
      <xdr:row>38</xdr:row>
      <xdr:rowOff>58420</xdr:rowOff>
    </xdr:to>
    <xdr:sp macro="" textlink="">
      <xdr:nvSpPr>
        <xdr:cNvPr id="64" name="フローチャート: 判断 63"/>
        <xdr:cNvSpPr/>
      </xdr:nvSpPr>
      <xdr:spPr>
        <a:xfrm>
          <a:off x="3746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137795</xdr:rowOff>
    </xdr:from>
    <xdr:to>
      <xdr:col>6</xdr:col>
      <xdr:colOff>38100</xdr:colOff>
      <xdr:row>37</xdr:row>
      <xdr:rowOff>67945</xdr:rowOff>
    </xdr:to>
    <xdr:sp macro="" textlink="">
      <xdr:nvSpPr>
        <xdr:cNvPr id="67" name="フローチャート: 判断 66"/>
        <xdr:cNvSpPr/>
      </xdr:nvSpPr>
      <xdr:spPr>
        <a:xfrm>
          <a:off x="1079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118745</xdr:rowOff>
    </xdr:from>
    <xdr:to>
      <xdr:col>24</xdr:col>
      <xdr:colOff>114300</xdr:colOff>
      <xdr:row>38</xdr:row>
      <xdr:rowOff>48895</xdr:rowOff>
    </xdr:to>
    <xdr:sp macro="" textlink="">
      <xdr:nvSpPr>
        <xdr:cNvPr id="73" name="楕円 72"/>
        <xdr:cNvSpPr/>
      </xdr:nvSpPr>
      <xdr:spPr>
        <a:xfrm>
          <a:off x="45847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97172</xdr:rowOff>
    </xdr:from>
    <xdr:ext cx="405111" cy="259045"/>
    <xdr:sp macro="" textlink="">
      <xdr:nvSpPr>
        <xdr:cNvPr id="74" name="【道路】&#10;有形固定資産減価償却率該当値テキスト"/>
        <xdr:cNvSpPr txBox="1"/>
      </xdr:nvSpPr>
      <xdr:spPr>
        <a:xfrm>
          <a:off x="4673600"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82550</xdr:rowOff>
    </xdr:from>
    <xdr:to>
      <xdr:col>20</xdr:col>
      <xdr:colOff>38100</xdr:colOff>
      <xdr:row>38</xdr:row>
      <xdr:rowOff>12700</xdr:rowOff>
    </xdr:to>
    <xdr:sp macro="" textlink="">
      <xdr:nvSpPr>
        <xdr:cNvPr id="75" name="楕円 74"/>
        <xdr:cNvSpPr/>
      </xdr:nvSpPr>
      <xdr:spPr>
        <a:xfrm>
          <a:off x="3746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133350</xdr:rowOff>
    </xdr:from>
    <xdr:to>
      <xdr:col>24</xdr:col>
      <xdr:colOff>63500</xdr:colOff>
      <xdr:row>37</xdr:row>
      <xdr:rowOff>169545</xdr:rowOff>
    </xdr:to>
    <xdr:cxnSp macro="">
      <xdr:nvCxnSpPr>
        <xdr:cNvPr id="76" name="直線コネクタ 75"/>
        <xdr:cNvCxnSpPr/>
      </xdr:nvCxnSpPr>
      <xdr:spPr>
        <a:xfrm>
          <a:off x="3797300" y="64770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44450</xdr:rowOff>
    </xdr:from>
    <xdr:to>
      <xdr:col>15</xdr:col>
      <xdr:colOff>101600</xdr:colOff>
      <xdr:row>37</xdr:row>
      <xdr:rowOff>146050</xdr:rowOff>
    </xdr:to>
    <xdr:sp macro="" textlink="">
      <xdr:nvSpPr>
        <xdr:cNvPr id="77" name="楕円 76"/>
        <xdr:cNvSpPr/>
      </xdr:nvSpPr>
      <xdr:spPr>
        <a:xfrm>
          <a:off x="2857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95250</xdr:rowOff>
    </xdr:from>
    <xdr:to>
      <xdr:col>19</xdr:col>
      <xdr:colOff>177800</xdr:colOff>
      <xdr:row>37</xdr:row>
      <xdr:rowOff>133350</xdr:rowOff>
    </xdr:to>
    <xdr:cxnSp macro="">
      <xdr:nvCxnSpPr>
        <xdr:cNvPr id="78" name="直線コネクタ 77"/>
        <xdr:cNvCxnSpPr/>
      </xdr:nvCxnSpPr>
      <xdr:spPr>
        <a:xfrm>
          <a:off x="2908300" y="6438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10160</xdr:rowOff>
    </xdr:from>
    <xdr:to>
      <xdr:col>10</xdr:col>
      <xdr:colOff>165100</xdr:colOff>
      <xdr:row>37</xdr:row>
      <xdr:rowOff>111760</xdr:rowOff>
    </xdr:to>
    <xdr:sp macro="" textlink="">
      <xdr:nvSpPr>
        <xdr:cNvPr id="79" name="楕円 78"/>
        <xdr:cNvSpPr/>
      </xdr:nvSpPr>
      <xdr:spPr>
        <a:xfrm>
          <a:off x="1968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60960</xdr:rowOff>
    </xdr:from>
    <xdr:to>
      <xdr:col>15</xdr:col>
      <xdr:colOff>50800</xdr:colOff>
      <xdr:row>37</xdr:row>
      <xdr:rowOff>95250</xdr:rowOff>
    </xdr:to>
    <xdr:cxnSp macro="">
      <xdr:nvCxnSpPr>
        <xdr:cNvPr id="80" name="直線コネクタ 79"/>
        <xdr:cNvCxnSpPr/>
      </xdr:nvCxnSpPr>
      <xdr:spPr>
        <a:xfrm>
          <a:off x="2019300" y="64046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49547</xdr:rowOff>
    </xdr:from>
    <xdr:ext cx="405111" cy="259045"/>
    <xdr:sp macro="" textlink="">
      <xdr:nvSpPr>
        <xdr:cNvPr id="81" name="n_1aveValue【道路】&#10;有形固定資産減価償却率"/>
        <xdr:cNvSpPr txBox="1"/>
      </xdr:nvSpPr>
      <xdr:spPr>
        <a:xfrm>
          <a:off x="3582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28592</xdr:rowOff>
    </xdr:from>
    <xdr:ext cx="405111" cy="259045"/>
    <xdr:sp macro="" textlink="">
      <xdr:nvSpPr>
        <xdr:cNvPr id="82" name="n_2aveValue【道路】&#10;有形固定資産減価償却率"/>
        <xdr:cNvSpPr txBox="1"/>
      </xdr:nvSpPr>
      <xdr:spPr>
        <a:xfrm>
          <a:off x="2705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1922</xdr:rowOff>
    </xdr:from>
    <xdr:ext cx="405111" cy="259045"/>
    <xdr:sp macro="" textlink="">
      <xdr:nvSpPr>
        <xdr:cNvPr id="83" name="n_3aveValue【道路】&#10;有形固定資産減価償却率"/>
        <xdr:cNvSpPr txBox="1"/>
      </xdr:nvSpPr>
      <xdr:spPr>
        <a:xfrm>
          <a:off x="1816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84472</xdr:rowOff>
    </xdr:from>
    <xdr:ext cx="405111" cy="259045"/>
    <xdr:sp macro="" textlink="">
      <xdr:nvSpPr>
        <xdr:cNvPr id="84" name="n_4aveValue【道路】&#10;有形固定資産減価償却率"/>
        <xdr:cNvSpPr txBox="1"/>
      </xdr:nvSpPr>
      <xdr:spPr>
        <a:xfrm>
          <a:off x="927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29227</xdr:rowOff>
    </xdr:from>
    <xdr:ext cx="405111" cy="259045"/>
    <xdr:sp macro="" textlink="">
      <xdr:nvSpPr>
        <xdr:cNvPr id="85" name="n_1mainValue【道路】&#10;有形固定資産減価償却率"/>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162577</xdr:rowOff>
    </xdr:from>
    <xdr:ext cx="405111" cy="259045"/>
    <xdr:sp macro="" textlink="">
      <xdr:nvSpPr>
        <xdr:cNvPr id="86" name="n_2mainValue【道路】&#10;有形固定資産減価償却率"/>
        <xdr:cNvSpPr txBox="1"/>
      </xdr:nvSpPr>
      <xdr:spPr>
        <a:xfrm>
          <a:off x="2705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128287</xdr:rowOff>
    </xdr:from>
    <xdr:ext cx="405111" cy="259045"/>
    <xdr:sp macro="" textlink="">
      <xdr:nvSpPr>
        <xdr:cNvPr id="87" name="n_3mainValue【道路】&#10;有形固定資産減価償却率"/>
        <xdr:cNvSpPr txBox="1"/>
      </xdr:nvSpPr>
      <xdr:spPr>
        <a:xfrm>
          <a:off x="1816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124320</xdr:rowOff>
    </xdr:from>
    <xdr:to>
      <xdr:col>54</xdr:col>
      <xdr:colOff>189865</xdr:colOff>
      <xdr:row>42</xdr:row>
      <xdr:rowOff>819</xdr:rowOff>
    </xdr:to>
    <xdr:cxnSp macro="">
      <xdr:nvCxnSpPr>
        <xdr:cNvPr id="111" name="直線コネクタ 110"/>
        <xdr:cNvCxnSpPr/>
      </xdr:nvCxnSpPr>
      <xdr:spPr>
        <a:xfrm flipV="1">
          <a:off x="10476865" y="5953620"/>
          <a:ext cx="0" cy="1248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4646</xdr:rowOff>
    </xdr:from>
    <xdr:ext cx="469744" cy="259045"/>
    <xdr:sp macro="" textlink="">
      <xdr:nvSpPr>
        <xdr:cNvPr id="112" name="【道路】&#10;一人当たり延長最小値テキスト"/>
        <xdr:cNvSpPr txBox="1"/>
      </xdr:nvSpPr>
      <xdr:spPr>
        <a:xfrm>
          <a:off x="10515600" y="720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819</xdr:rowOff>
    </xdr:from>
    <xdr:to>
      <xdr:col>55</xdr:col>
      <xdr:colOff>88900</xdr:colOff>
      <xdr:row>42</xdr:row>
      <xdr:rowOff>819</xdr:rowOff>
    </xdr:to>
    <xdr:cxnSp macro="">
      <xdr:nvCxnSpPr>
        <xdr:cNvPr id="113" name="直線コネクタ 112"/>
        <xdr:cNvCxnSpPr/>
      </xdr:nvCxnSpPr>
      <xdr:spPr>
        <a:xfrm>
          <a:off x="10388600" y="7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70997</xdr:rowOff>
    </xdr:from>
    <xdr:ext cx="534377" cy="259045"/>
    <xdr:sp macro="" textlink="">
      <xdr:nvSpPr>
        <xdr:cNvPr id="114" name="【道路】&#10;一人当たり延長最大値テキスト"/>
        <xdr:cNvSpPr txBox="1"/>
      </xdr:nvSpPr>
      <xdr:spPr>
        <a:xfrm>
          <a:off x="10515600" y="572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124320</xdr:rowOff>
    </xdr:from>
    <xdr:to>
      <xdr:col>55</xdr:col>
      <xdr:colOff>88900</xdr:colOff>
      <xdr:row>34</xdr:row>
      <xdr:rowOff>124320</xdr:rowOff>
    </xdr:to>
    <xdr:cxnSp macro="">
      <xdr:nvCxnSpPr>
        <xdr:cNvPr id="115" name="直線コネクタ 114"/>
        <xdr:cNvCxnSpPr/>
      </xdr:nvCxnSpPr>
      <xdr:spPr>
        <a:xfrm>
          <a:off x="10388600" y="595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126401</xdr:rowOff>
    </xdr:from>
    <xdr:ext cx="534377" cy="259045"/>
    <xdr:sp macro="" textlink="">
      <xdr:nvSpPr>
        <xdr:cNvPr id="116" name="【道路】&#10;一人当たり延長平均値テキスト"/>
        <xdr:cNvSpPr txBox="1"/>
      </xdr:nvSpPr>
      <xdr:spPr>
        <a:xfrm>
          <a:off x="10515600" y="6641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103524</xdr:rowOff>
    </xdr:from>
    <xdr:to>
      <xdr:col>55</xdr:col>
      <xdr:colOff>50800</xdr:colOff>
      <xdr:row>40</xdr:row>
      <xdr:rowOff>33674</xdr:rowOff>
    </xdr:to>
    <xdr:sp macro="" textlink="">
      <xdr:nvSpPr>
        <xdr:cNvPr id="117" name="フローチャート: 判断 116"/>
        <xdr:cNvSpPr/>
      </xdr:nvSpPr>
      <xdr:spPr>
        <a:xfrm>
          <a:off x="10426700" y="679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123641</xdr:rowOff>
    </xdr:from>
    <xdr:to>
      <xdr:col>50</xdr:col>
      <xdr:colOff>165100</xdr:colOff>
      <xdr:row>40</xdr:row>
      <xdr:rowOff>53791</xdr:rowOff>
    </xdr:to>
    <xdr:sp macro="" textlink="">
      <xdr:nvSpPr>
        <xdr:cNvPr id="118" name="フローチャート: 判断 117"/>
        <xdr:cNvSpPr/>
      </xdr:nvSpPr>
      <xdr:spPr>
        <a:xfrm>
          <a:off x="9588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126041</xdr:rowOff>
    </xdr:from>
    <xdr:to>
      <xdr:col>46</xdr:col>
      <xdr:colOff>38100</xdr:colOff>
      <xdr:row>40</xdr:row>
      <xdr:rowOff>56191</xdr:rowOff>
    </xdr:to>
    <xdr:sp macro="" textlink="">
      <xdr:nvSpPr>
        <xdr:cNvPr id="119" name="フローチャート: 判断 118"/>
        <xdr:cNvSpPr/>
      </xdr:nvSpPr>
      <xdr:spPr>
        <a:xfrm>
          <a:off x="8699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152273</xdr:rowOff>
    </xdr:from>
    <xdr:to>
      <xdr:col>41</xdr:col>
      <xdr:colOff>101600</xdr:colOff>
      <xdr:row>40</xdr:row>
      <xdr:rowOff>82423</xdr:rowOff>
    </xdr:to>
    <xdr:sp macro="" textlink="">
      <xdr:nvSpPr>
        <xdr:cNvPr id="120" name="フローチャート: 判断 119"/>
        <xdr:cNvSpPr/>
      </xdr:nvSpPr>
      <xdr:spPr>
        <a:xfrm>
          <a:off x="7810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89103</xdr:rowOff>
    </xdr:from>
    <xdr:to>
      <xdr:col>36</xdr:col>
      <xdr:colOff>165100</xdr:colOff>
      <xdr:row>40</xdr:row>
      <xdr:rowOff>19253</xdr:rowOff>
    </xdr:to>
    <xdr:sp macro="" textlink="">
      <xdr:nvSpPr>
        <xdr:cNvPr id="121" name="フローチャート: 判断 120"/>
        <xdr:cNvSpPr/>
      </xdr:nvSpPr>
      <xdr:spPr>
        <a:xfrm>
          <a:off x="6921500" y="677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64777</xdr:rowOff>
    </xdr:from>
    <xdr:to>
      <xdr:col>55</xdr:col>
      <xdr:colOff>50800</xdr:colOff>
      <xdr:row>40</xdr:row>
      <xdr:rowOff>166377</xdr:rowOff>
    </xdr:to>
    <xdr:sp macro="" textlink="">
      <xdr:nvSpPr>
        <xdr:cNvPr id="127" name="楕円 126"/>
        <xdr:cNvSpPr/>
      </xdr:nvSpPr>
      <xdr:spPr>
        <a:xfrm>
          <a:off x="10426700" y="692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43204</xdr:rowOff>
    </xdr:from>
    <xdr:ext cx="534377" cy="259045"/>
    <xdr:sp macro="" textlink="">
      <xdr:nvSpPr>
        <xdr:cNvPr id="128" name="【道路】&#10;一人当たり延長該当値テキスト"/>
        <xdr:cNvSpPr txBox="1"/>
      </xdr:nvSpPr>
      <xdr:spPr>
        <a:xfrm>
          <a:off x="10515600" y="690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65177</xdr:rowOff>
    </xdr:from>
    <xdr:to>
      <xdr:col>50</xdr:col>
      <xdr:colOff>165100</xdr:colOff>
      <xdr:row>40</xdr:row>
      <xdr:rowOff>166777</xdr:rowOff>
    </xdr:to>
    <xdr:sp macro="" textlink="">
      <xdr:nvSpPr>
        <xdr:cNvPr id="129" name="楕円 128"/>
        <xdr:cNvSpPr/>
      </xdr:nvSpPr>
      <xdr:spPr>
        <a:xfrm>
          <a:off x="9588500" y="692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115577</xdr:rowOff>
    </xdr:from>
    <xdr:to>
      <xdr:col>55</xdr:col>
      <xdr:colOff>0</xdr:colOff>
      <xdr:row>40</xdr:row>
      <xdr:rowOff>115977</xdr:rowOff>
    </xdr:to>
    <xdr:cxnSp macro="">
      <xdr:nvCxnSpPr>
        <xdr:cNvPr id="130" name="直線コネクタ 129"/>
        <xdr:cNvCxnSpPr/>
      </xdr:nvCxnSpPr>
      <xdr:spPr>
        <a:xfrm flipV="1">
          <a:off x="9639300" y="6973577"/>
          <a:ext cx="8382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65786</xdr:rowOff>
    </xdr:from>
    <xdr:to>
      <xdr:col>46</xdr:col>
      <xdr:colOff>38100</xdr:colOff>
      <xdr:row>40</xdr:row>
      <xdr:rowOff>167386</xdr:rowOff>
    </xdr:to>
    <xdr:sp macro="" textlink="">
      <xdr:nvSpPr>
        <xdr:cNvPr id="131" name="楕円 130"/>
        <xdr:cNvSpPr/>
      </xdr:nvSpPr>
      <xdr:spPr>
        <a:xfrm>
          <a:off x="8699500" y="69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115977</xdr:rowOff>
    </xdr:from>
    <xdr:to>
      <xdr:col>50</xdr:col>
      <xdr:colOff>114300</xdr:colOff>
      <xdr:row>40</xdr:row>
      <xdr:rowOff>116586</xdr:rowOff>
    </xdr:to>
    <xdr:cxnSp macro="">
      <xdr:nvCxnSpPr>
        <xdr:cNvPr id="132" name="直線コネクタ 131"/>
        <xdr:cNvCxnSpPr/>
      </xdr:nvCxnSpPr>
      <xdr:spPr>
        <a:xfrm flipV="1">
          <a:off x="8750300" y="6973977"/>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64643</xdr:rowOff>
    </xdr:from>
    <xdr:to>
      <xdr:col>41</xdr:col>
      <xdr:colOff>101600</xdr:colOff>
      <xdr:row>40</xdr:row>
      <xdr:rowOff>166243</xdr:rowOff>
    </xdr:to>
    <xdr:sp macro="" textlink="">
      <xdr:nvSpPr>
        <xdr:cNvPr id="133" name="楕円 132"/>
        <xdr:cNvSpPr/>
      </xdr:nvSpPr>
      <xdr:spPr>
        <a:xfrm>
          <a:off x="7810500" y="692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115443</xdr:rowOff>
    </xdr:from>
    <xdr:to>
      <xdr:col>45</xdr:col>
      <xdr:colOff>177800</xdr:colOff>
      <xdr:row>40</xdr:row>
      <xdr:rowOff>116586</xdr:rowOff>
    </xdr:to>
    <xdr:cxnSp macro="">
      <xdr:nvCxnSpPr>
        <xdr:cNvPr id="134" name="直線コネクタ 133"/>
        <xdr:cNvCxnSpPr/>
      </xdr:nvCxnSpPr>
      <xdr:spPr>
        <a:xfrm>
          <a:off x="7861300" y="697344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70318</xdr:rowOff>
    </xdr:from>
    <xdr:ext cx="534377" cy="259045"/>
    <xdr:sp macro="" textlink="">
      <xdr:nvSpPr>
        <xdr:cNvPr id="135" name="n_1aveValue【道路】&#10;一人当たり延長"/>
        <xdr:cNvSpPr txBox="1"/>
      </xdr:nvSpPr>
      <xdr:spPr>
        <a:xfrm>
          <a:off x="9359411" y="65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72718</xdr:rowOff>
    </xdr:from>
    <xdr:ext cx="534377" cy="259045"/>
    <xdr:sp macro="" textlink="">
      <xdr:nvSpPr>
        <xdr:cNvPr id="136" name="n_2aveValue【道路】&#10;一人当たり延長"/>
        <xdr:cNvSpPr txBox="1"/>
      </xdr:nvSpPr>
      <xdr:spPr>
        <a:xfrm>
          <a:off x="8483111" y="658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98950</xdr:rowOff>
    </xdr:from>
    <xdr:ext cx="534377" cy="259045"/>
    <xdr:sp macro="" textlink="">
      <xdr:nvSpPr>
        <xdr:cNvPr id="137" name="n_3aveValue【道路】&#10;一人当たり延長"/>
        <xdr:cNvSpPr txBox="1"/>
      </xdr:nvSpPr>
      <xdr:spPr>
        <a:xfrm>
          <a:off x="7594111" y="661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35780</xdr:rowOff>
    </xdr:from>
    <xdr:ext cx="534377" cy="259045"/>
    <xdr:sp macro="" textlink="">
      <xdr:nvSpPr>
        <xdr:cNvPr id="138" name="n_4aveValue【道路】&#10;一人当たり延長"/>
        <xdr:cNvSpPr txBox="1"/>
      </xdr:nvSpPr>
      <xdr:spPr>
        <a:xfrm>
          <a:off x="6705111" y="655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157904</xdr:rowOff>
    </xdr:from>
    <xdr:ext cx="534377" cy="259045"/>
    <xdr:sp macro="" textlink="">
      <xdr:nvSpPr>
        <xdr:cNvPr id="139" name="n_1mainValue【道路】&#10;一人当たり延長"/>
        <xdr:cNvSpPr txBox="1"/>
      </xdr:nvSpPr>
      <xdr:spPr>
        <a:xfrm>
          <a:off x="9359411" y="70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158513</xdr:rowOff>
    </xdr:from>
    <xdr:ext cx="534377" cy="259045"/>
    <xdr:sp macro="" textlink="">
      <xdr:nvSpPr>
        <xdr:cNvPr id="140" name="n_2mainValue【道路】&#10;一人当たり延長"/>
        <xdr:cNvSpPr txBox="1"/>
      </xdr:nvSpPr>
      <xdr:spPr>
        <a:xfrm>
          <a:off x="8483111" y="701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157370</xdr:rowOff>
    </xdr:from>
    <xdr:ext cx="534377" cy="259045"/>
    <xdr:sp macro="" textlink="">
      <xdr:nvSpPr>
        <xdr:cNvPr id="141" name="n_3mainValue【道路】&#10;一人当たり延長"/>
        <xdr:cNvSpPr txBox="1"/>
      </xdr:nvSpPr>
      <xdr:spPr>
        <a:xfrm>
          <a:off x="7594111" y="701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53884</xdr:rowOff>
    </xdr:from>
    <xdr:to>
      <xdr:col>24</xdr:col>
      <xdr:colOff>62865</xdr:colOff>
      <xdr:row>64</xdr:row>
      <xdr:rowOff>130628</xdr:rowOff>
    </xdr:to>
    <xdr:cxnSp macro="">
      <xdr:nvCxnSpPr>
        <xdr:cNvPr id="167" name="直線コネクタ 166"/>
        <xdr:cNvCxnSpPr/>
      </xdr:nvCxnSpPr>
      <xdr:spPr>
        <a:xfrm flipV="1">
          <a:off x="4634865" y="9483634"/>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8" name="【橋りょう・トンネ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9" name="直線コネクタ 168"/>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561</xdr:rowOff>
    </xdr:from>
    <xdr:ext cx="340478" cy="259045"/>
    <xdr:sp macro="" textlink="">
      <xdr:nvSpPr>
        <xdr:cNvPr id="170" name="【橋りょう・トンネル】&#10;有形固定資産減価償却率最大値テキスト"/>
        <xdr:cNvSpPr txBox="1"/>
      </xdr:nvSpPr>
      <xdr:spPr>
        <a:xfrm>
          <a:off x="4673600" y="92588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53884</xdr:rowOff>
    </xdr:from>
    <xdr:to>
      <xdr:col>24</xdr:col>
      <xdr:colOff>152400</xdr:colOff>
      <xdr:row>55</xdr:row>
      <xdr:rowOff>53884</xdr:rowOff>
    </xdr:to>
    <xdr:cxnSp macro="">
      <xdr:nvCxnSpPr>
        <xdr:cNvPr id="171" name="直線コネクタ 170"/>
        <xdr:cNvCxnSpPr/>
      </xdr:nvCxnSpPr>
      <xdr:spPr>
        <a:xfrm>
          <a:off x="4546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58255</xdr:rowOff>
    </xdr:from>
    <xdr:ext cx="405111" cy="259045"/>
    <xdr:sp macro="" textlink="">
      <xdr:nvSpPr>
        <xdr:cNvPr id="172" name="【橋りょう・トンネル】&#10;有形固定資産減価償却率平均値テキスト"/>
        <xdr:cNvSpPr txBox="1"/>
      </xdr:nvSpPr>
      <xdr:spPr>
        <a:xfrm>
          <a:off x="4673600" y="10345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79828</xdr:rowOff>
    </xdr:from>
    <xdr:to>
      <xdr:col>24</xdr:col>
      <xdr:colOff>114300</xdr:colOff>
      <xdr:row>61</xdr:row>
      <xdr:rowOff>9978</xdr:rowOff>
    </xdr:to>
    <xdr:sp macro="" textlink="">
      <xdr:nvSpPr>
        <xdr:cNvPr id="173" name="フローチャート: 判断 172"/>
        <xdr:cNvSpPr/>
      </xdr:nvSpPr>
      <xdr:spPr>
        <a:xfrm>
          <a:off x="45847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56969</xdr:rowOff>
    </xdr:from>
    <xdr:to>
      <xdr:col>20</xdr:col>
      <xdr:colOff>38100</xdr:colOff>
      <xdr:row>60</xdr:row>
      <xdr:rowOff>158569</xdr:rowOff>
    </xdr:to>
    <xdr:sp macro="" textlink="">
      <xdr:nvSpPr>
        <xdr:cNvPr id="174" name="フローチャート: 判断 173"/>
        <xdr:cNvSpPr/>
      </xdr:nvSpPr>
      <xdr:spPr>
        <a:xfrm>
          <a:off x="3746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42273</xdr:rowOff>
    </xdr:from>
    <xdr:to>
      <xdr:col>15</xdr:col>
      <xdr:colOff>101600</xdr:colOff>
      <xdr:row>60</xdr:row>
      <xdr:rowOff>143873</xdr:rowOff>
    </xdr:to>
    <xdr:sp macro="" textlink="">
      <xdr:nvSpPr>
        <xdr:cNvPr id="175" name="フローチャート: 判断 174"/>
        <xdr:cNvSpPr/>
      </xdr:nvSpPr>
      <xdr:spPr>
        <a:xfrm>
          <a:off x="2857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136978</xdr:rowOff>
    </xdr:from>
    <xdr:to>
      <xdr:col>10</xdr:col>
      <xdr:colOff>165100</xdr:colOff>
      <xdr:row>60</xdr:row>
      <xdr:rowOff>67128</xdr:rowOff>
    </xdr:to>
    <xdr:sp macro="" textlink="">
      <xdr:nvSpPr>
        <xdr:cNvPr id="176" name="フローチャート: 判断 175"/>
        <xdr:cNvSpPr/>
      </xdr:nvSpPr>
      <xdr:spPr>
        <a:xfrm>
          <a:off x="1968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99423</xdr:rowOff>
    </xdr:from>
    <xdr:to>
      <xdr:col>6</xdr:col>
      <xdr:colOff>38100</xdr:colOff>
      <xdr:row>60</xdr:row>
      <xdr:rowOff>29573</xdr:rowOff>
    </xdr:to>
    <xdr:sp macro="" textlink="">
      <xdr:nvSpPr>
        <xdr:cNvPr id="177" name="フローチャート: 判断 176"/>
        <xdr:cNvSpPr/>
      </xdr:nvSpPr>
      <xdr:spPr>
        <a:xfrm>
          <a:off x="1079500" y="1021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76563</xdr:rowOff>
    </xdr:from>
    <xdr:to>
      <xdr:col>24</xdr:col>
      <xdr:colOff>114300</xdr:colOff>
      <xdr:row>61</xdr:row>
      <xdr:rowOff>6713</xdr:rowOff>
    </xdr:to>
    <xdr:sp macro="" textlink="">
      <xdr:nvSpPr>
        <xdr:cNvPr id="183" name="楕円 182"/>
        <xdr:cNvSpPr/>
      </xdr:nvSpPr>
      <xdr:spPr>
        <a:xfrm>
          <a:off x="45847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99440</xdr:rowOff>
    </xdr:from>
    <xdr:ext cx="405111" cy="259045"/>
    <xdr:sp macro="" textlink="">
      <xdr:nvSpPr>
        <xdr:cNvPr id="184" name="【橋りょう・トンネル】&#10;有形固定資産減価償却率該当値テキスト"/>
        <xdr:cNvSpPr txBox="1"/>
      </xdr:nvSpPr>
      <xdr:spPr>
        <a:xfrm>
          <a:off x="4673600" y="10214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48804</xdr:rowOff>
    </xdr:from>
    <xdr:to>
      <xdr:col>20</xdr:col>
      <xdr:colOff>38100</xdr:colOff>
      <xdr:row>60</xdr:row>
      <xdr:rowOff>150404</xdr:rowOff>
    </xdr:to>
    <xdr:sp macro="" textlink="">
      <xdr:nvSpPr>
        <xdr:cNvPr id="185" name="楕円 184"/>
        <xdr:cNvSpPr/>
      </xdr:nvSpPr>
      <xdr:spPr>
        <a:xfrm>
          <a:off x="3746500" y="103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99604</xdr:rowOff>
    </xdr:from>
    <xdr:to>
      <xdr:col>24</xdr:col>
      <xdr:colOff>63500</xdr:colOff>
      <xdr:row>60</xdr:row>
      <xdr:rowOff>127363</xdr:rowOff>
    </xdr:to>
    <xdr:cxnSp macro="">
      <xdr:nvCxnSpPr>
        <xdr:cNvPr id="186" name="直線コネクタ 185"/>
        <xdr:cNvCxnSpPr/>
      </xdr:nvCxnSpPr>
      <xdr:spPr>
        <a:xfrm>
          <a:off x="3797300" y="1038660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19413</xdr:rowOff>
    </xdr:from>
    <xdr:to>
      <xdr:col>15</xdr:col>
      <xdr:colOff>101600</xdr:colOff>
      <xdr:row>60</xdr:row>
      <xdr:rowOff>121013</xdr:rowOff>
    </xdr:to>
    <xdr:sp macro="" textlink="">
      <xdr:nvSpPr>
        <xdr:cNvPr id="187" name="楕円 186"/>
        <xdr:cNvSpPr/>
      </xdr:nvSpPr>
      <xdr:spPr>
        <a:xfrm>
          <a:off x="28575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70213</xdr:rowOff>
    </xdr:from>
    <xdr:to>
      <xdr:col>19</xdr:col>
      <xdr:colOff>177800</xdr:colOff>
      <xdr:row>60</xdr:row>
      <xdr:rowOff>99604</xdr:rowOff>
    </xdr:to>
    <xdr:cxnSp macro="">
      <xdr:nvCxnSpPr>
        <xdr:cNvPr id="188" name="直線コネクタ 187"/>
        <xdr:cNvCxnSpPr/>
      </xdr:nvCxnSpPr>
      <xdr:spPr>
        <a:xfrm>
          <a:off x="2908300" y="1035721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163104</xdr:rowOff>
    </xdr:from>
    <xdr:to>
      <xdr:col>10</xdr:col>
      <xdr:colOff>165100</xdr:colOff>
      <xdr:row>60</xdr:row>
      <xdr:rowOff>93254</xdr:rowOff>
    </xdr:to>
    <xdr:sp macro="" textlink="">
      <xdr:nvSpPr>
        <xdr:cNvPr id="189" name="楕円 188"/>
        <xdr:cNvSpPr/>
      </xdr:nvSpPr>
      <xdr:spPr>
        <a:xfrm>
          <a:off x="1968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42454</xdr:rowOff>
    </xdr:from>
    <xdr:to>
      <xdr:col>15</xdr:col>
      <xdr:colOff>50800</xdr:colOff>
      <xdr:row>60</xdr:row>
      <xdr:rowOff>70213</xdr:rowOff>
    </xdr:to>
    <xdr:cxnSp macro="">
      <xdr:nvCxnSpPr>
        <xdr:cNvPr id="190" name="直線コネクタ 189"/>
        <xdr:cNvCxnSpPr/>
      </xdr:nvCxnSpPr>
      <xdr:spPr>
        <a:xfrm>
          <a:off x="2019300" y="1032945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149696</xdr:rowOff>
    </xdr:from>
    <xdr:ext cx="405111" cy="259045"/>
    <xdr:sp macro="" textlink="">
      <xdr:nvSpPr>
        <xdr:cNvPr id="191" name="n_1aveValue【橋りょう・トンネル】&#10;有形固定資産減価償却率"/>
        <xdr:cNvSpPr txBox="1"/>
      </xdr:nvSpPr>
      <xdr:spPr>
        <a:xfrm>
          <a:off x="35820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135000</xdr:rowOff>
    </xdr:from>
    <xdr:ext cx="405111" cy="259045"/>
    <xdr:sp macro="" textlink="">
      <xdr:nvSpPr>
        <xdr:cNvPr id="192" name="n_2aveValue【橋りょう・トンネル】&#10;有形固定資産減価償却率"/>
        <xdr:cNvSpPr txBox="1"/>
      </xdr:nvSpPr>
      <xdr:spPr>
        <a:xfrm>
          <a:off x="27057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83655</xdr:rowOff>
    </xdr:from>
    <xdr:ext cx="405111" cy="259045"/>
    <xdr:sp macro="" textlink="">
      <xdr:nvSpPr>
        <xdr:cNvPr id="193" name="n_3aveValue【橋りょう・トンネル】&#10;有形固定資産減価償却率"/>
        <xdr:cNvSpPr txBox="1"/>
      </xdr:nvSpPr>
      <xdr:spPr>
        <a:xfrm>
          <a:off x="1816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46100</xdr:rowOff>
    </xdr:from>
    <xdr:ext cx="405111" cy="259045"/>
    <xdr:sp macro="" textlink="">
      <xdr:nvSpPr>
        <xdr:cNvPr id="194" name="n_4aveValue【橋りょう・トンネル】&#10;有形固定資産減価償却率"/>
        <xdr:cNvSpPr txBox="1"/>
      </xdr:nvSpPr>
      <xdr:spPr>
        <a:xfrm>
          <a:off x="927744" y="999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166931</xdr:rowOff>
    </xdr:from>
    <xdr:ext cx="405111" cy="259045"/>
    <xdr:sp macro="" textlink="">
      <xdr:nvSpPr>
        <xdr:cNvPr id="195" name="n_1mainValue【橋りょう・トンネル】&#10;有形固定資産減価償却率"/>
        <xdr:cNvSpPr txBox="1"/>
      </xdr:nvSpPr>
      <xdr:spPr>
        <a:xfrm>
          <a:off x="35820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137540</xdr:rowOff>
    </xdr:from>
    <xdr:ext cx="405111" cy="259045"/>
    <xdr:sp macro="" textlink="">
      <xdr:nvSpPr>
        <xdr:cNvPr id="196" name="n_2mainValue【橋りょう・トンネル】&#10;有形固定資産減価償却率"/>
        <xdr:cNvSpPr txBox="1"/>
      </xdr:nvSpPr>
      <xdr:spPr>
        <a:xfrm>
          <a:off x="2705744" y="1008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84381</xdr:rowOff>
    </xdr:from>
    <xdr:ext cx="405111" cy="259045"/>
    <xdr:sp macro="" textlink="">
      <xdr:nvSpPr>
        <xdr:cNvPr id="197" name="n_3mainValue【橋りょう・トンネル】&#10;有形固定資産減価償却率"/>
        <xdr:cNvSpPr txBox="1"/>
      </xdr:nvSpPr>
      <xdr:spPr>
        <a:xfrm>
          <a:off x="18167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9" name="テキスト ボックス 20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1" name="テキスト ボックス 21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3" name="テキスト ボックス 21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5" name="テキスト ボックス 21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7" name="テキスト ボックス 21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110166</xdr:rowOff>
    </xdr:from>
    <xdr:to>
      <xdr:col>54</xdr:col>
      <xdr:colOff>189865</xdr:colOff>
      <xdr:row>64</xdr:row>
      <xdr:rowOff>74454</xdr:rowOff>
    </xdr:to>
    <xdr:cxnSp macro="">
      <xdr:nvCxnSpPr>
        <xdr:cNvPr id="221" name="直線コネクタ 220"/>
        <xdr:cNvCxnSpPr/>
      </xdr:nvCxnSpPr>
      <xdr:spPr>
        <a:xfrm flipV="1">
          <a:off x="10476865" y="9539916"/>
          <a:ext cx="0" cy="15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78281</xdr:rowOff>
    </xdr:from>
    <xdr:ext cx="469744" cy="259045"/>
    <xdr:sp macro="" textlink="">
      <xdr:nvSpPr>
        <xdr:cNvPr id="222" name="【橋りょう・トンネル】&#10;一人当たり有形固定資産（償却資産）額最小値テキスト"/>
        <xdr:cNvSpPr txBox="1"/>
      </xdr:nvSpPr>
      <xdr:spPr>
        <a:xfrm>
          <a:off x="10515600" y="1105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74454</xdr:rowOff>
    </xdr:from>
    <xdr:to>
      <xdr:col>55</xdr:col>
      <xdr:colOff>88900</xdr:colOff>
      <xdr:row>64</xdr:row>
      <xdr:rowOff>74454</xdr:rowOff>
    </xdr:to>
    <xdr:cxnSp macro="">
      <xdr:nvCxnSpPr>
        <xdr:cNvPr id="223" name="直線コネクタ 222"/>
        <xdr:cNvCxnSpPr/>
      </xdr:nvCxnSpPr>
      <xdr:spPr>
        <a:xfrm>
          <a:off x="10388600" y="1104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56843</xdr:rowOff>
    </xdr:from>
    <xdr:ext cx="690189" cy="259045"/>
    <xdr:sp macro="" textlink="">
      <xdr:nvSpPr>
        <xdr:cNvPr id="224" name="【橋りょう・トンネル】&#10;一人当たり有形固定資産（償却資産）額最大値テキスト"/>
        <xdr:cNvSpPr txBox="1"/>
      </xdr:nvSpPr>
      <xdr:spPr>
        <a:xfrm>
          <a:off x="10515600" y="93151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110166</xdr:rowOff>
    </xdr:from>
    <xdr:to>
      <xdr:col>55</xdr:col>
      <xdr:colOff>88900</xdr:colOff>
      <xdr:row>55</xdr:row>
      <xdr:rowOff>110166</xdr:rowOff>
    </xdr:to>
    <xdr:cxnSp macro="">
      <xdr:nvCxnSpPr>
        <xdr:cNvPr id="225" name="直線コネクタ 224"/>
        <xdr:cNvCxnSpPr/>
      </xdr:nvCxnSpPr>
      <xdr:spPr>
        <a:xfrm>
          <a:off x="10388600" y="9539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28077</xdr:rowOff>
    </xdr:from>
    <xdr:ext cx="599010" cy="259045"/>
    <xdr:sp macro="" textlink="">
      <xdr:nvSpPr>
        <xdr:cNvPr id="226" name="【橋りょう・トンネル】&#10;一人当たり有形固定資産（償却資産）額平均値テキスト"/>
        <xdr:cNvSpPr txBox="1"/>
      </xdr:nvSpPr>
      <xdr:spPr>
        <a:xfrm>
          <a:off x="10515600" y="10486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5200</xdr:rowOff>
    </xdr:from>
    <xdr:to>
      <xdr:col>55</xdr:col>
      <xdr:colOff>50800</xdr:colOff>
      <xdr:row>62</xdr:row>
      <xdr:rowOff>106800</xdr:rowOff>
    </xdr:to>
    <xdr:sp macro="" textlink="">
      <xdr:nvSpPr>
        <xdr:cNvPr id="227" name="フローチャート: 判断 226"/>
        <xdr:cNvSpPr/>
      </xdr:nvSpPr>
      <xdr:spPr>
        <a:xfrm>
          <a:off x="10426700" y="106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17520</xdr:rowOff>
    </xdr:from>
    <xdr:to>
      <xdr:col>50</xdr:col>
      <xdr:colOff>165100</xdr:colOff>
      <xdr:row>62</xdr:row>
      <xdr:rowOff>119120</xdr:rowOff>
    </xdr:to>
    <xdr:sp macro="" textlink="">
      <xdr:nvSpPr>
        <xdr:cNvPr id="228" name="フローチャート: 判断 227"/>
        <xdr:cNvSpPr/>
      </xdr:nvSpPr>
      <xdr:spPr>
        <a:xfrm>
          <a:off x="9588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35601</xdr:rowOff>
    </xdr:from>
    <xdr:to>
      <xdr:col>46</xdr:col>
      <xdr:colOff>38100</xdr:colOff>
      <xdr:row>62</xdr:row>
      <xdr:rowOff>137201</xdr:rowOff>
    </xdr:to>
    <xdr:sp macro="" textlink="">
      <xdr:nvSpPr>
        <xdr:cNvPr id="229" name="フローチャート: 判断 228"/>
        <xdr:cNvSpPr/>
      </xdr:nvSpPr>
      <xdr:spPr>
        <a:xfrm>
          <a:off x="8699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51130</xdr:rowOff>
    </xdr:from>
    <xdr:to>
      <xdr:col>41</xdr:col>
      <xdr:colOff>101600</xdr:colOff>
      <xdr:row>62</xdr:row>
      <xdr:rowOff>152730</xdr:rowOff>
    </xdr:to>
    <xdr:sp macro="" textlink="">
      <xdr:nvSpPr>
        <xdr:cNvPr id="230" name="フローチャート: 判断 229"/>
        <xdr:cNvSpPr/>
      </xdr:nvSpPr>
      <xdr:spPr>
        <a:xfrm>
          <a:off x="7810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39671</xdr:rowOff>
    </xdr:from>
    <xdr:to>
      <xdr:col>36</xdr:col>
      <xdr:colOff>165100</xdr:colOff>
      <xdr:row>62</xdr:row>
      <xdr:rowOff>141271</xdr:rowOff>
    </xdr:to>
    <xdr:sp macro="" textlink="">
      <xdr:nvSpPr>
        <xdr:cNvPr id="231" name="フローチャート: 判断 230"/>
        <xdr:cNvSpPr/>
      </xdr:nvSpPr>
      <xdr:spPr>
        <a:xfrm>
          <a:off x="6921500" y="106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13818</xdr:rowOff>
    </xdr:from>
    <xdr:to>
      <xdr:col>55</xdr:col>
      <xdr:colOff>50800</xdr:colOff>
      <xdr:row>62</xdr:row>
      <xdr:rowOff>115418</xdr:rowOff>
    </xdr:to>
    <xdr:sp macro="" textlink="">
      <xdr:nvSpPr>
        <xdr:cNvPr id="237" name="楕円 236"/>
        <xdr:cNvSpPr/>
      </xdr:nvSpPr>
      <xdr:spPr>
        <a:xfrm>
          <a:off x="10426700" y="1064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163695</xdr:rowOff>
    </xdr:from>
    <xdr:ext cx="599010" cy="259045"/>
    <xdr:sp macro="" textlink="">
      <xdr:nvSpPr>
        <xdr:cNvPr id="238" name="【橋りょう・トンネル】&#10;一人当たり有形固定資産（償却資産）額該当値テキスト"/>
        <xdr:cNvSpPr txBox="1"/>
      </xdr:nvSpPr>
      <xdr:spPr>
        <a:xfrm>
          <a:off x="10515600" y="1062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14363</xdr:rowOff>
    </xdr:from>
    <xdr:to>
      <xdr:col>50</xdr:col>
      <xdr:colOff>165100</xdr:colOff>
      <xdr:row>62</xdr:row>
      <xdr:rowOff>115963</xdr:rowOff>
    </xdr:to>
    <xdr:sp macro="" textlink="">
      <xdr:nvSpPr>
        <xdr:cNvPr id="239" name="楕円 238"/>
        <xdr:cNvSpPr/>
      </xdr:nvSpPr>
      <xdr:spPr>
        <a:xfrm>
          <a:off x="9588500" y="1064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64618</xdr:rowOff>
    </xdr:from>
    <xdr:to>
      <xdr:col>55</xdr:col>
      <xdr:colOff>0</xdr:colOff>
      <xdr:row>62</xdr:row>
      <xdr:rowOff>65163</xdr:rowOff>
    </xdr:to>
    <xdr:cxnSp macro="">
      <xdr:nvCxnSpPr>
        <xdr:cNvPr id="240" name="直線コネクタ 239"/>
        <xdr:cNvCxnSpPr/>
      </xdr:nvCxnSpPr>
      <xdr:spPr>
        <a:xfrm flipV="1">
          <a:off x="9639300" y="10694518"/>
          <a:ext cx="8382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15156</xdr:rowOff>
    </xdr:from>
    <xdr:to>
      <xdr:col>46</xdr:col>
      <xdr:colOff>38100</xdr:colOff>
      <xdr:row>62</xdr:row>
      <xdr:rowOff>116756</xdr:rowOff>
    </xdr:to>
    <xdr:sp macro="" textlink="">
      <xdr:nvSpPr>
        <xdr:cNvPr id="241" name="楕円 240"/>
        <xdr:cNvSpPr/>
      </xdr:nvSpPr>
      <xdr:spPr>
        <a:xfrm>
          <a:off x="8699500" y="1064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65163</xdr:rowOff>
    </xdr:from>
    <xdr:to>
      <xdr:col>50</xdr:col>
      <xdr:colOff>114300</xdr:colOff>
      <xdr:row>62</xdr:row>
      <xdr:rowOff>65956</xdr:rowOff>
    </xdr:to>
    <xdr:cxnSp macro="">
      <xdr:nvCxnSpPr>
        <xdr:cNvPr id="242" name="直線コネクタ 241"/>
        <xdr:cNvCxnSpPr/>
      </xdr:nvCxnSpPr>
      <xdr:spPr>
        <a:xfrm flipV="1">
          <a:off x="8750300" y="10695063"/>
          <a:ext cx="889000" cy="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14230</xdr:rowOff>
    </xdr:from>
    <xdr:to>
      <xdr:col>41</xdr:col>
      <xdr:colOff>101600</xdr:colOff>
      <xdr:row>62</xdr:row>
      <xdr:rowOff>115830</xdr:rowOff>
    </xdr:to>
    <xdr:sp macro="" textlink="">
      <xdr:nvSpPr>
        <xdr:cNvPr id="243" name="楕円 242"/>
        <xdr:cNvSpPr/>
      </xdr:nvSpPr>
      <xdr:spPr>
        <a:xfrm>
          <a:off x="7810500" y="1064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65030</xdr:rowOff>
    </xdr:from>
    <xdr:to>
      <xdr:col>45</xdr:col>
      <xdr:colOff>177800</xdr:colOff>
      <xdr:row>62</xdr:row>
      <xdr:rowOff>65956</xdr:rowOff>
    </xdr:to>
    <xdr:cxnSp macro="">
      <xdr:nvCxnSpPr>
        <xdr:cNvPr id="244" name="直線コネクタ 243"/>
        <xdr:cNvCxnSpPr/>
      </xdr:nvCxnSpPr>
      <xdr:spPr>
        <a:xfrm>
          <a:off x="7861300" y="10694930"/>
          <a:ext cx="889000" cy="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110247</xdr:rowOff>
    </xdr:from>
    <xdr:ext cx="599010" cy="259045"/>
    <xdr:sp macro="" textlink="">
      <xdr:nvSpPr>
        <xdr:cNvPr id="245" name="n_1aveValue【橋りょう・トンネル】&#10;一人当たり有形固定資産（償却資産）額"/>
        <xdr:cNvSpPr txBox="1"/>
      </xdr:nvSpPr>
      <xdr:spPr>
        <a:xfrm>
          <a:off x="9327095" y="1074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128328</xdr:rowOff>
    </xdr:from>
    <xdr:ext cx="599010" cy="259045"/>
    <xdr:sp macro="" textlink="">
      <xdr:nvSpPr>
        <xdr:cNvPr id="246" name="n_2aveValue【橋りょう・トンネル】&#10;一人当たり有形固定資産（償却資産）額"/>
        <xdr:cNvSpPr txBox="1"/>
      </xdr:nvSpPr>
      <xdr:spPr>
        <a:xfrm>
          <a:off x="8450795" y="1075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143857</xdr:rowOff>
    </xdr:from>
    <xdr:ext cx="599010" cy="259045"/>
    <xdr:sp macro="" textlink="">
      <xdr:nvSpPr>
        <xdr:cNvPr id="247" name="n_3aveValue【橋りょう・トンネル】&#10;一人当たり有形固定資産（償却資産）額"/>
        <xdr:cNvSpPr txBox="1"/>
      </xdr:nvSpPr>
      <xdr:spPr>
        <a:xfrm>
          <a:off x="7561795" y="1077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157798</xdr:rowOff>
    </xdr:from>
    <xdr:ext cx="599010" cy="259045"/>
    <xdr:sp macro="" textlink="">
      <xdr:nvSpPr>
        <xdr:cNvPr id="248" name="n_4aveValue【橋りょう・トンネル】&#10;一人当たり有形固定資産（償却資産）額"/>
        <xdr:cNvSpPr txBox="1"/>
      </xdr:nvSpPr>
      <xdr:spPr>
        <a:xfrm>
          <a:off x="6672795" y="1044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132490</xdr:rowOff>
    </xdr:from>
    <xdr:ext cx="599010" cy="259045"/>
    <xdr:sp macro="" textlink="">
      <xdr:nvSpPr>
        <xdr:cNvPr id="249" name="n_1mainValue【橋りょう・トンネル】&#10;一人当たり有形固定資産（償却資産）額"/>
        <xdr:cNvSpPr txBox="1"/>
      </xdr:nvSpPr>
      <xdr:spPr>
        <a:xfrm>
          <a:off x="9327095" y="10419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133283</xdr:rowOff>
    </xdr:from>
    <xdr:ext cx="599010" cy="259045"/>
    <xdr:sp macro="" textlink="">
      <xdr:nvSpPr>
        <xdr:cNvPr id="250" name="n_2mainValue【橋りょう・トンネル】&#10;一人当たり有形固定資産（償却資産）額"/>
        <xdr:cNvSpPr txBox="1"/>
      </xdr:nvSpPr>
      <xdr:spPr>
        <a:xfrm>
          <a:off x="8450795" y="10420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132357</xdr:rowOff>
    </xdr:from>
    <xdr:ext cx="599010" cy="259045"/>
    <xdr:sp macro="" textlink="">
      <xdr:nvSpPr>
        <xdr:cNvPr id="251" name="n_3mainValue【橋りょう・トンネル】&#10;一人当たり有形固定資産（償却資産）額"/>
        <xdr:cNvSpPr txBox="1"/>
      </xdr:nvSpPr>
      <xdr:spPr>
        <a:xfrm>
          <a:off x="7561795" y="1041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93345</xdr:rowOff>
    </xdr:from>
    <xdr:to>
      <xdr:col>24</xdr:col>
      <xdr:colOff>62865</xdr:colOff>
      <xdr:row>86</xdr:row>
      <xdr:rowOff>114300</xdr:rowOff>
    </xdr:to>
    <xdr:cxnSp macro="">
      <xdr:nvCxnSpPr>
        <xdr:cNvPr id="276" name="直線コネクタ 275"/>
        <xdr:cNvCxnSpPr/>
      </xdr:nvCxnSpPr>
      <xdr:spPr>
        <a:xfrm flipV="1">
          <a:off x="4634865" y="13294995"/>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8" name="直線コネクタ 27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40022</xdr:rowOff>
    </xdr:from>
    <xdr:ext cx="405111" cy="259045"/>
    <xdr:sp macro="" textlink="">
      <xdr:nvSpPr>
        <xdr:cNvPr id="279" name="【公営住宅】&#10;有形固定資産減価償却率最大値テキスト"/>
        <xdr:cNvSpPr txBox="1"/>
      </xdr:nvSpPr>
      <xdr:spPr>
        <a:xfrm>
          <a:off x="4673600" y="1307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93345</xdr:rowOff>
    </xdr:from>
    <xdr:to>
      <xdr:col>24</xdr:col>
      <xdr:colOff>152400</xdr:colOff>
      <xdr:row>77</xdr:row>
      <xdr:rowOff>93345</xdr:rowOff>
    </xdr:to>
    <xdr:cxnSp macro="">
      <xdr:nvCxnSpPr>
        <xdr:cNvPr id="280" name="直線コネクタ 279"/>
        <xdr:cNvCxnSpPr/>
      </xdr:nvCxnSpPr>
      <xdr:spPr>
        <a:xfrm>
          <a:off x="4546600" y="132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28591</xdr:rowOff>
    </xdr:from>
    <xdr:ext cx="405111" cy="259045"/>
    <xdr:sp macro="" textlink="">
      <xdr:nvSpPr>
        <xdr:cNvPr id="281" name="【公営住宅】&#10;有形固定資産減価償却率平均値テキスト"/>
        <xdr:cNvSpPr txBox="1"/>
      </xdr:nvSpPr>
      <xdr:spPr>
        <a:xfrm>
          <a:off x="4673600" y="14087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50164</xdr:rowOff>
    </xdr:from>
    <xdr:to>
      <xdr:col>24</xdr:col>
      <xdr:colOff>114300</xdr:colOff>
      <xdr:row>82</xdr:row>
      <xdr:rowOff>151764</xdr:rowOff>
    </xdr:to>
    <xdr:sp macro="" textlink="">
      <xdr:nvSpPr>
        <xdr:cNvPr id="282" name="フローチャート: 判断 281"/>
        <xdr:cNvSpPr/>
      </xdr:nvSpPr>
      <xdr:spPr>
        <a:xfrm>
          <a:off x="45847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34925</xdr:rowOff>
    </xdr:from>
    <xdr:to>
      <xdr:col>20</xdr:col>
      <xdr:colOff>38100</xdr:colOff>
      <xdr:row>82</xdr:row>
      <xdr:rowOff>136525</xdr:rowOff>
    </xdr:to>
    <xdr:sp macro="" textlink="">
      <xdr:nvSpPr>
        <xdr:cNvPr id="283" name="フローチャート: 判断 282"/>
        <xdr:cNvSpPr/>
      </xdr:nvSpPr>
      <xdr:spPr>
        <a:xfrm>
          <a:off x="3746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48261</xdr:rowOff>
    </xdr:from>
    <xdr:to>
      <xdr:col>15</xdr:col>
      <xdr:colOff>101600</xdr:colOff>
      <xdr:row>82</xdr:row>
      <xdr:rowOff>149861</xdr:rowOff>
    </xdr:to>
    <xdr:sp macro="" textlink="">
      <xdr:nvSpPr>
        <xdr:cNvPr id="284" name="フローチャート: 判断 283"/>
        <xdr:cNvSpPr/>
      </xdr:nvSpPr>
      <xdr:spPr>
        <a:xfrm>
          <a:off x="2857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44450</xdr:rowOff>
    </xdr:from>
    <xdr:to>
      <xdr:col>10</xdr:col>
      <xdr:colOff>165100</xdr:colOff>
      <xdr:row>82</xdr:row>
      <xdr:rowOff>146050</xdr:rowOff>
    </xdr:to>
    <xdr:sp macro="" textlink="">
      <xdr:nvSpPr>
        <xdr:cNvPr id="285" name="フローチャート: 判断 284"/>
        <xdr:cNvSpPr/>
      </xdr:nvSpPr>
      <xdr:spPr>
        <a:xfrm>
          <a:off x="1968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57786</xdr:rowOff>
    </xdr:from>
    <xdr:to>
      <xdr:col>6</xdr:col>
      <xdr:colOff>38100</xdr:colOff>
      <xdr:row>82</xdr:row>
      <xdr:rowOff>159386</xdr:rowOff>
    </xdr:to>
    <xdr:sp macro="" textlink="">
      <xdr:nvSpPr>
        <xdr:cNvPr id="286" name="フローチャート: 判断 285"/>
        <xdr:cNvSpPr/>
      </xdr:nvSpPr>
      <xdr:spPr>
        <a:xfrm>
          <a:off x="1079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29211</xdr:rowOff>
    </xdr:from>
    <xdr:to>
      <xdr:col>24</xdr:col>
      <xdr:colOff>114300</xdr:colOff>
      <xdr:row>82</xdr:row>
      <xdr:rowOff>130811</xdr:rowOff>
    </xdr:to>
    <xdr:sp macro="" textlink="">
      <xdr:nvSpPr>
        <xdr:cNvPr id="292" name="楕円 291"/>
        <xdr:cNvSpPr/>
      </xdr:nvSpPr>
      <xdr:spPr>
        <a:xfrm>
          <a:off x="45847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52088</xdr:rowOff>
    </xdr:from>
    <xdr:ext cx="405111" cy="259045"/>
    <xdr:sp macro="" textlink="">
      <xdr:nvSpPr>
        <xdr:cNvPr id="293" name="【公営住宅】&#10;有形固定資産減価償却率該当値テキスト"/>
        <xdr:cNvSpPr txBox="1"/>
      </xdr:nvSpPr>
      <xdr:spPr>
        <a:xfrm>
          <a:off x="4673600"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139700</xdr:rowOff>
    </xdr:from>
    <xdr:to>
      <xdr:col>20</xdr:col>
      <xdr:colOff>38100</xdr:colOff>
      <xdr:row>82</xdr:row>
      <xdr:rowOff>69850</xdr:rowOff>
    </xdr:to>
    <xdr:sp macro="" textlink="">
      <xdr:nvSpPr>
        <xdr:cNvPr id="294" name="楕円 293"/>
        <xdr:cNvSpPr/>
      </xdr:nvSpPr>
      <xdr:spPr>
        <a:xfrm>
          <a:off x="37465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19050</xdr:rowOff>
    </xdr:from>
    <xdr:to>
      <xdr:col>24</xdr:col>
      <xdr:colOff>63500</xdr:colOff>
      <xdr:row>82</xdr:row>
      <xdr:rowOff>80011</xdr:rowOff>
    </xdr:to>
    <xdr:cxnSp macro="">
      <xdr:nvCxnSpPr>
        <xdr:cNvPr id="295" name="直線コネクタ 294"/>
        <xdr:cNvCxnSpPr/>
      </xdr:nvCxnSpPr>
      <xdr:spPr>
        <a:xfrm>
          <a:off x="3797300" y="1407795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76836</xdr:rowOff>
    </xdr:from>
    <xdr:to>
      <xdr:col>15</xdr:col>
      <xdr:colOff>101600</xdr:colOff>
      <xdr:row>82</xdr:row>
      <xdr:rowOff>6986</xdr:rowOff>
    </xdr:to>
    <xdr:sp macro="" textlink="">
      <xdr:nvSpPr>
        <xdr:cNvPr id="296" name="楕円 295"/>
        <xdr:cNvSpPr/>
      </xdr:nvSpPr>
      <xdr:spPr>
        <a:xfrm>
          <a:off x="28575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127636</xdr:rowOff>
    </xdr:from>
    <xdr:to>
      <xdr:col>19</xdr:col>
      <xdr:colOff>177800</xdr:colOff>
      <xdr:row>82</xdr:row>
      <xdr:rowOff>19050</xdr:rowOff>
    </xdr:to>
    <xdr:cxnSp macro="">
      <xdr:nvCxnSpPr>
        <xdr:cNvPr id="297" name="直線コネクタ 296"/>
        <xdr:cNvCxnSpPr/>
      </xdr:nvCxnSpPr>
      <xdr:spPr>
        <a:xfrm>
          <a:off x="2908300" y="14015086"/>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158750</xdr:rowOff>
    </xdr:from>
    <xdr:to>
      <xdr:col>10</xdr:col>
      <xdr:colOff>165100</xdr:colOff>
      <xdr:row>81</xdr:row>
      <xdr:rowOff>88900</xdr:rowOff>
    </xdr:to>
    <xdr:sp macro="" textlink="">
      <xdr:nvSpPr>
        <xdr:cNvPr id="298" name="楕円 297"/>
        <xdr:cNvSpPr/>
      </xdr:nvSpPr>
      <xdr:spPr>
        <a:xfrm>
          <a:off x="1968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38100</xdr:rowOff>
    </xdr:from>
    <xdr:to>
      <xdr:col>15</xdr:col>
      <xdr:colOff>50800</xdr:colOff>
      <xdr:row>81</xdr:row>
      <xdr:rowOff>127636</xdr:rowOff>
    </xdr:to>
    <xdr:cxnSp macro="">
      <xdr:nvCxnSpPr>
        <xdr:cNvPr id="299" name="直線コネクタ 298"/>
        <xdr:cNvCxnSpPr/>
      </xdr:nvCxnSpPr>
      <xdr:spPr>
        <a:xfrm>
          <a:off x="2019300" y="13925550"/>
          <a:ext cx="889000" cy="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127652</xdr:rowOff>
    </xdr:from>
    <xdr:ext cx="405111" cy="259045"/>
    <xdr:sp macro="" textlink="">
      <xdr:nvSpPr>
        <xdr:cNvPr id="300" name="n_1aveValue【公営住宅】&#10;有形固定資産減価償却率"/>
        <xdr:cNvSpPr txBox="1"/>
      </xdr:nvSpPr>
      <xdr:spPr>
        <a:xfrm>
          <a:off x="35820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140988</xdr:rowOff>
    </xdr:from>
    <xdr:ext cx="405111" cy="259045"/>
    <xdr:sp macro="" textlink="">
      <xdr:nvSpPr>
        <xdr:cNvPr id="301" name="n_2aveValue【公営住宅】&#10;有形固定資産減価償却率"/>
        <xdr:cNvSpPr txBox="1"/>
      </xdr:nvSpPr>
      <xdr:spPr>
        <a:xfrm>
          <a:off x="2705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137177</xdr:rowOff>
    </xdr:from>
    <xdr:ext cx="405111" cy="259045"/>
    <xdr:sp macro="" textlink="">
      <xdr:nvSpPr>
        <xdr:cNvPr id="302" name="n_3aveValue【公営住宅】&#10;有形固定資産減価償却率"/>
        <xdr:cNvSpPr txBox="1"/>
      </xdr:nvSpPr>
      <xdr:spPr>
        <a:xfrm>
          <a:off x="1816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4463</xdr:rowOff>
    </xdr:from>
    <xdr:ext cx="405111" cy="259045"/>
    <xdr:sp macro="" textlink="">
      <xdr:nvSpPr>
        <xdr:cNvPr id="303" name="n_4aveValue【公営住宅】&#10;有形固定資産減価償却率"/>
        <xdr:cNvSpPr txBox="1"/>
      </xdr:nvSpPr>
      <xdr:spPr>
        <a:xfrm>
          <a:off x="927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86377</xdr:rowOff>
    </xdr:from>
    <xdr:ext cx="405111" cy="259045"/>
    <xdr:sp macro="" textlink="">
      <xdr:nvSpPr>
        <xdr:cNvPr id="304" name="n_1mainValue【公営住宅】&#10;有形固定資産減価償却率"/>
        <xdr:cNvSpPr txBox="1"/>
      </xdr:nvSpPr>
      <xdr:spPr>
        <a:xfrm>
          <a:off x="35820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23513</xdr:rowOff>
    </xdr:from>
    <xdr:ext cx="405111" cy="259045"/>
    <xdr:sp macro="" textlink="">
      <xdr:nvSpPr>
        <xdr:cNvPr id="305" name="n_2mainValue【公営住宅】&#10;有形固定資産減価償却率"/>
        <xdr:cNvSpPr txBox="1"/>
      </xdr:nvSpPr>
      <xdr:spPr>
        <a:xfrm>
          <a:off x="27057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105427</xdr:rowOff>
    </xdr:from>
    <xdr:ext cx="405111" cy="259045"/>
    <xdr:sp macro="" textlink="">
      <xdr:nvSpPr>
        <xdr:cNvPr id="306" name="n_3mainValue【公営住宅】&#10;有形固定資産減価償却率"/>
        <xdr:cNvSpPr txBox="1"/>
      </xdr:nvSpPr>
      <xdr:spPr>
        <a:xfrm>
          <a:off x="1816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8" name="テキスト ボックス 32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107442</xdr:rowOff>
    </xdr:from>
    <xdr:to>
      <xdr:col>54</xdr:col>
      <xdr:colOff>189865</xdr:colOff>
      <xdr:row>86</xdr:row>
      <xdr:rowOff>103823</xdr:rowOff>
    </xdr:to>
    <xdr:cxnSp macro="">
      <xdr:nvCxnSpPr>
        <xdr:cNvPr id="330" name="直線コネクタ 329"/>
        <xdr:cNvCxnSpPr/>
      </xdr:nvCxnSpPr>
      <xdr:spPr>
        <a:xfrm flipV="1">
          <a:off x="10476865" y="13480542"/>
          <a:ext cx="0" cy="136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107650</xdr:rowOff>
    </xdr:from>
    <xdr:ext cx="469744" cy="259045"/>
    <xdr:sp macro="" textlink="">
      <xdr:nvSpPr>
        <xdr:cNvPr id="331" name="【公営住宅】&#10;一人当たり面積最小値テキスト"/>
        <xdr:cNvSpPr txBox="1"/>
      </xdr:nvSpPr>
      <xdr:spPr>
        <a:xfrm>
          <a:off x="10515600" y="1485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103823</xdr:rowOff>
    </xdr:from>
    <xdr:to>
      <xdr:col>55</xdr:col>
      <xdr:colOff>88900</xdr:colOff>
      <xdr:row>86</xdr:row>
      <xdr:rowOff>103823</xdr:rowOff>
    </xdr:to>
    <xdr:cxnSp macro="">
      <xdr:nvCxnSpPr>
        <xdr:cNvPr id="332" name="直線コネクタ 331"/>
        <xdr:cNvCxnSpPr/>
      </xdr:nvCxnSpPr>
      <xdr:spPr>
        <a:xfrm>
          <a:off x="10388600" y="1484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54119</xdr:rowOff>
    </xdr:from>
    <xdr:ext cx="469744" cy="259045"/>
    <xdr:sp macro="" textlink="">
      <xdr:nvSpPr>
        <xdr:cNvPr id="333" name="【公営住宅】&#10;一人当たり面積最大値テキスト"/>
        <xdr:cNvSpPr txBox="1"/>
      </xdr:nvSpPr>
      <xdr:spPr>
        <a:xfrm>
          <a:off x="10515600" y="1325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107442</xdr:rowOff>
    </xdr:from>
    <xdr:to>
      <xdr:col>55</xdr:col>
      <xdr:colOff>88900</xdr:colOff>
      <xdr:row>78</xdr:row>
      <xdr:rowOff>107442</xdr:rowOff>
    </xdr:to>
    <xdr:cxnSp macro="">
      <xdr:nvCxnSpPr>
        <xdr:cNvPr id="334" name="直線コネクタ 333"/>
        <xdr:cNvCxnSpPr/>
      </xdr:nvCxnSpPr>
      <xdr:spPr>
        <a:xfrm>
          <a:off x="10388600" y="1348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163529</xdr:rowOff>
    </xdr:from>
    <xdr:ext cx="469744" cy="259045"/>
    <xdr:sp macro="" textlink="">
      <xdr:nvSpPr>
        <xdr:cNvPr id="335" name="【公営住宅】&#10;一人当たり面積平均値テキスト"/>
        <xdr:cNvSpPr txBox="1"/>
      </xdr:nvSpPr>
      <xdr:spPr>
        <a:xfrm>
          <a:off x="10515600" y="143938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140652</xdr:rowOff>
    </xdr:from>
    <xdr:to>
      <xdr:col>55</xdr:col>
      <xdr:colOff>50800</xdr:colOff>
      <xdr:row>85</xdr:row>
      <xdr:rowOff>70802</xdr:rowOff>
    </xdr:to>
    <xdr:sp macro="" textlink="">
      <xdr:nvSpPr>
        <xdr:cNvPr id="336" name="フローチャート: 判断 335"/>
        <xdr:cNvSpPr/>
      </xdr:nvSpPr>
      <xdr:spPr>
        <a:xfrm>
          <a:off x="10426700" y="1454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137224</xdr:rowOff>
    </xdr:from>
    <xdr:to>
      <xdr:col>50</xdr:col>
      <xdr:colOff>165100</xdr:colOff>
      <xdr:row>85</xdr:row>
      <xdr:rowOff>67374</xdr:rowOff>
    </xdr:to>
    <xdr:sp macro="" textlink="">
      <xdr:nvSpPr>
        <xdr:cNvPr id="337" name="フローチャート: 判断 336"/>
        <xdr:cNvSpPr/>
      </xdr:nvSpPr>
      <xdr:spPr>
        <a:xfrm>
          <a:off x="9588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169418</xdr:rowOff>
    </xdr:from>
    <xdr:to>
      <xdr:col>46</xdr:col>
      <xdr:colOff>38100</xdr:colOff>
      <xdr:row>85</xdr:row>
      <xdr:rowOff>99568</xdr:rowOff>
    </xdr:to>
    <xdr:sp macro="" textlink="">
      <xdr:nvSpPr>
        <xdr:cNvPr id="338" name="フローチャート: 判断 337"/>
        <xdr:cNvSpPr/>
      </xdr:nvSpPr>
      <xdr:spPr>
        <a:xfrm>
          <a:off x="8699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339" name="フローチャート: 判断 338"/>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91123</xdr:rowOff>
    </xdr:from>
    <xdr:to>
      <xdr:col>36</xdr:col>
      <xdr:colOff>165100</xdr:colOff>
      <xdr:row>85</xdr:row>
      <xdr:rowOff>21273</xdr:rowOff>
    </xdr:to>
    <xdr:sp macro="" textlink="">
      <xdr:nvSpPr>
        <xdr:cNvPr id="340" name="フローチャート: 判断 339"/>
        <xdr:cNvSpPr/>
      </xdr:nvSpPr>
      <xdr:spPr>
        <a:xfrm>
          <a:off x="6921500" y="1449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4635</xdr:rowOff>
    </xdr:from>
    <xdr:to>
      <xdr:col>55</xdr:col>
      <xdr:colOff>50800</xdr:colOff>
      <xdr:row>86</xdr:row>
      <xdr:rowOff>106235</xdr:rowOff>
    </xdr:to>
    <xdr:sp macro="" textlink="">
      <xdr:nvSpPr>
        <xdr:cNvPr id="346" name="楕円 345"/>
        <xdr:cNvSpPr/>
      </xdr:nvSpPr>
      <xdr:spPr>
        <a:xfrm>
          <a:off x="10426700" y="1474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91012</xdr:rowOff>
    </xdr:from>
    <xdr:ext cx="469744" cy="259045"/>
    <xdr:sp macro="" textlink="">
      <xdr:nvSpPr>
        <xdr:cNvPr id="347" name="【公営住宅】&#10;一人当たり面積該当値テキスト"/>
        <xdr:cNvSpPr txBox="1"/>
      </xdr:nvSpPr>
      <xdr:spPr>
        <a:xfrm>
          <a:off x="10515600" y="14664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4826</xdr:rowOff>
    </xdr:from>
    <xdr:to>
      <xdr:col>50</xdr:col>
      <xdr:colOff>165100</xdr:colOff>
      <xdr:row>86</xdr:row>
      <xdr:rowOff>106426</xdr:rowOff>
    </xdr:to>
    <xdr:sp macro="" textlink="">
      <xdr:nvSpPr>
        <xdr:cNvPr id="348" name="楕円 347"/>
        <xdr:cNvSpPr/>
      </xdr:nvSpPr>
      <xdr:spPr>
        <a:xfrm>
          <a:off x="9588500" y="1474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55435</xdr:rowOff>
    </xdr:from>
    <xdr:to>
      <xdr:col>55</xdr:col>
      <xdr:colOff>0</xdr:colOff>
      <xdr:row>86</xdr:row>
      <xdr:rowOff>55626</xdr:rowOff>
    </xdr:to>
    <xdr:cxnSp macro="">
      <xdr:nvCxnSpPr>
        <xdr:cNvPr id="349" name="直線コネクタ 348"/>
        <xdr:cNvCxnSpPr/>
      </xdr:nvCxnSpPr>
      <xdr:spPr>
        <a:xfrm flipV="1">
          <a:off x="9639300" y="14800135"/>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4826</xdr:rowOff>
    </xdr:from>
    <xdr:to>
      <xdr:col>46</xdr:col>
      <xdr:colOff>38100</xdr:colOff>
      <xdr:row>86</xdr:row>
      <xdr:rowOff>106426</xdr:rowOff>
    </xdr:to>
    <xdr:sp macro="" textlink="">
      <xdr:nvSpPr>
        <xdr:cNvPr id="350" name="楕円 349"/>
        <xdr:cNvSpPr/>
      </xdr:nvSpPr>
      <xdr:spPr>
        <a:xfrm>
          <a:off x="8699500" y="1474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55626</xdr:rowOff>
    </xdr:from>
    <xdr:to>
      <xdr:col>50</xdr:col>
      <xdr:colOff>114300</xdr:colOff>
      <xdr:row>86</xdr:row>
      <xdr:rowOff>55626</xdr:rowOff>
    </xdr:to>
    <xdr:cxnSp macro="">
      <xdr:nvCxnSpPr>
        <xdr:cNvPr id="351" name="直線コネクタ 350"/>
        <xdr:cNvCxnSpPr/>
      </xdr:nvCxnSpPr>
      <xdr:spPr>
        <a:xfrm>
          <a:off x="8750300" y="148003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50355</xdr:rowOff>
    </xdr:from>
    <xdr:to>
      <xdr:col>41</xdr:col>
      <xdr:colOff>101600</xdr:colOff>
      <xdr:row>85</xdr:row>
      <xdr:rowOff>151955</xdr:rowOff>
    </xdr:to>
    <xdr:sp macro="" textlink="">
      <xdr:nvSpPr>
        <xdr:cNvPr id="352" name="楕円 351"/>
        <xdr:cNvSpPr/>
      </xdr:nvSpPr>
      <xdr:spPr>
        <a:xfrm>
          <a:off x="7810500" y="1462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101155</xdr:rowOff>
    </xdr:from>
    <xdr:to>
      <xdr:col>45</xdr:col>
      <xdr:colOff>177800</xdr:colOff>
      <xdr:row>86</xdr:row>
      <xdr:rowOff>55626</xdr:rowOff>
    </xdr:to>
    <xdr:cxnSp macro="">
      <xdr:nvCxnSpPr>
        <xdr:cNvPr id="353" name="直線コネクタ 352"/>
        <xdr:cNvCxnSpPr/>
      </xdr:nvCxnSpPr>
      <xdr:spPr>
        <a:xfrm>
          <a:off x="7861300" y="14674405"/>
          <a:ext cx="889000" cy="12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83901</xdr:rowOff>
    </xdr:from>
    <xdr:ext cx="469744" cy="259045"/>
    <xdr:sp macro="" textlink="">
      <xdr:nvSpPr>
        <xdr:cNvPr id="354" name="n_1aveValue【公営住宅】&#10;一人当たり面積"/>
        <xdr:cNvSpPr txBox="1"/>
      </xdr:nvSpPr>
      <xdr:spPr>
        <a:xfrm>
          <a:off x="9391727" y="1431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116095</xdr:rowOff>
    </xdr:from>
    <xdr:ext cx="469744" cy="259045"/>
    <xdr:sp macro="" textlink="">
      <xdr:nvSpPr>
        <xdr:cNvPr id="355" name="n_2aveValue【公営住宅】&#10;一人当たり面積"/>
        <xdr:cNvSpPr txBox="1"/>
      </xdr:nvSpPr>
      <xdr:spPr>
        <a:xfrm>
          <a:off x="8515427" y="1434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98569</xdr:rowOff>
    </xdr:from>
    <xdr:ext cx="469744" cy="259045"/>
    <xdr:sp macro="" textlink="">
      <xdr:nvSpPr>
        <xdr:cNvPr id="356" name="n_3aveValue【公営住宅】&#10;一人当たり面積"/>
        <xdr:cNvSpPr txBox="1"/>
      </xdr:nvSpPr>
      <xdr:spPr>
        <a:xfrm>
          <a:off x="7626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37800</xdr:rowOff>
    </xdr:from>
    <xdr:ext cx="469744" cy="259045"/>
    <xdr:sp macro="" textlink="">
      <xdr:nvSpPr>
        <xdr:cNvPr id="357" name="n_4aveValue【公営住宅】&#10;一人当たり面積"/>
        <xdr:cNvSpPr txBox="1"/>
      </xdr:nvSpPr>
      <xdr:spPr>
        <a:xfrm>
          <a:off x="6737427" y="1426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97553</xdr:rowOff>
    </xdr:from>
    <xdr:ext cx="469744" cy="259045"/>
    <xdr:sp macro="" textlink="">
      <xdr:nvSpPr>
        <xdr:cNvPr id="358" name="n_1mainValue【公営住宅】&#10;一人当たり面積"/>
        <xdr:cNvSpPr txBox="1"/>
      </xdr:nvSpPr>
      <xdr:spPr>
        <a:xfrm>
          <a:off x="9391727"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97553</xdr:rowOff>
    </xdr:from>
    <xdr:ext cx="469744" cy="259045"/>
    <xdr:sp macro="" textlink="">
      <xdr:nvSpPr>
        <xdr:cNvPr id="359" name="n_2mainValue【公営住宅】&#10;一人当たり面積"/>
        <xdr:cNvSpPr txBox="1"/>
      </xdr:nvSpPr>
      <xdr:spPr>
        <a:xfrm>
          <a:off x="8515427"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143082</xdr:rowOff>
    </xdr:from>
    <xdr:ext cx="469744" cy="259045"/>
    <xdr:sp macro="" textlink="">
      <xdr:nvSpPr>
        <xdr:cNvPr id="360" name="n_3mainValue【公営住宅】&#10;一人当たり面積"/>
        <xdr:cNvSpPr txBox="1"/>
      </xdr:nvSpPr>
      <xdr:spPr>
        <a:xfrm>
          <a:off x="7626427" y="14716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7" name="正方形/長方形 3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8" name="正方形/長方形 3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9" name="正方形/長方形 3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0" name="正方形/長方形 3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1" name="正方形/長方形 3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2" name="正方形/長方形 3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3" name="正方形/長方形 3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正方形/長方形 3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5" name="テキスト ボックス 3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6" name="直線コネクタ 3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7" name="テキスト ボックス 38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8" name="直線コネクタ 38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9" name="テキスト ボックス 38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0" name="直線コネクタ 38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1" name="テキスト ボックス 39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2" name="直線コネクタ 39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3" name="テキスト ボックス 39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4" name="直線コネクタ 39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5" name="テキスト ボックス 39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6" name="直線コネクタ 39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7" name="テキスト ボックス 39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8" name="直線コネクタ 3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9" name="テキスト ボックス 39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38100</xdr:rowOff>
    </xdr:to>
    <xdr:cxnSp macro="">
      <xdr:nvCxnSpPr>
        <xdr:cNvPr id="401" name="直線コネクタ 400"/>
        <xdr:cNvCxnSpPr/>
      </xdr:nvCxnSpPr>
      <xdr:spPr>
        <a:xfrm flipV="1">
          <a:off x="16318864" y="58597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2"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3" name="直線コネクタ 40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04" name="【認定こども園・幼稚園・保育所】&#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05" name="直線コネクタ 404"/>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110507</xdr:rowOff>
    </xdr:from>
    <xdr:ext cx="405111" cy="259045"/>
    <xdr:sp macro="" textlink="">
      <xdr:nvSpPr>
        <xdr:cNvPr id="406" name="【認定こども園・幼稚園・保育所】&#10;有形固定資産減価償却率平均値テキスト"/>
        <xdr:cNvSpPr txBox="1"/>
      </xdr:nvSpPr>
      <xdr:spPr>
        <a:xfrm>
          <a:off x="16357600" y="628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132080</xdr:rowOff>
    </xdr:from>
    <xdr:to>
      <xdr:col>85</xdr:col>
      <xdr:colOff>177800</xdr:colOff>
      <xdr:row>37</xdr:row>
      <xdr:rowOff>62230</xdr:rowOff>
    </xdr:to>
    <xdr:sp macro="" textlink="">
      <xdr:nvSpPr>
        <xdr:cNvPr id="407" name="フローチャート: 判断 406"/>
        <xdr:cNvSpPr/>
      </xdr:nvSpPr>
      <xdr:spPr>
        <a:xfrm>
          <a:off x="162687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408" name="フローチャート: 判断 407"/>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86360</xdr:rowOff>
    </xdr:from>
    <xdr:to>
      <xdr:col>76</xdr:col>
      <xdr:colOff>165100</xdr:colOff>
      <xdr:row>37</xdr:row>
      <xdr:rowOff>16510</xdr:rowOff>
    </xdr:to>
    <xdr:sp macro="" textlink="">
      <xdr:nvSpPr>
        <xdr:cNvPr id="409" name="フローチャート: 判断 408"/>
        <xdr:cNvSpPr/>
      </xdr:nvSpPr>
      <xdr:spPr>
        <a:xfrm>
          <a:off x="145415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10" name="フローチャート: 判断 409"/>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124460</xdr:rowOff>
    </xdr:from>
    <xdr:to>
      <xdr:col>67</xdr:col>
      <xdr:colOff>101600</xdr:colOff>
      <xdr:row>37</xdr:row>
      <xdr:rowOff>54610</xdr:rowOff>
    </xdr:to>
    <xdr:sp macro="" textlink="">
      <xdr:nvSpPr>
        <xdr:cNvPr id="411" name="フローチャート: 判断 410"/>
        <xdr:cNvSpPr/>
      </xdr:nvSpPr>
      <xdr:spPr>
        <a:xfrm>
          <a:off x="127635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2" name="テキスト ボックス 4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3" name="テキスト ボックス 4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4" name="テキスト ボックス 4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5" name="テキスト ボックス 4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6" name="テキスト ボックス 4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74930</xdr:rowOff>
    </xdr:from>
    <xdr:to>
      <xdr:col>85</xdr:col>
      <xdr:colOff>177800</xdr:colOff>
      <xdr:row>37</xdr:row>
      <xdr:rowOff>5080</xdr:rowOff>
    </xdr:to>
    <xdr:sp macro="" textlink="">
      <xdr:nvSpPr>
        <xdr:cNvPr id="417" name="楕円 416"/>
        <xdr:cNvSpPr/>
      </xdr:nvSpPr>
      <xdr:spPr>
        <a:xfrm>
          <a:off x="162687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97807</xdr:rowOff>
    </xdr:from>
    <xdr:ext cx="405111" cy="259045"/>
    <xdr:sp macro="" textlink="">
      <xdr:nvSpPr>
        <xdr:cNvPr id="418" name="【認定こども園・幼稚園・保育所】&#10;有形固定資産減価償却率該当値テキスト"/>
        <xdr:cNvSpPr txBox="1"/>
      </xdr:nvSpPr>
      <xdr:spPr>
        <a:xfrm>
          <a:off x="16357600"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12065</xdr:rowOff>
    </xdr:from>
    <xdr:to>
      <xdr:col>81</xdr:col>
      <xdr:colOff>101600</xdr:colOff>
      <xdr:row>36</xdr:row>
      <xdr:rowOff>113665</xdr:rowOff>
    </xdr:to>
    <xdr:sp macro="" textlink="">
      <xdr:nvSpPr>
        <xdr:cNvPr id="419" name="楕円 418"/>
        <xdr:cNvSpPr/>
      </xdr:nvSpPr>
      <xdr:spPr>
        <a:xfrm>
          <a:off x="15430500" y="61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62865</xdr:rowOff>
    </xdr:from>
    <xdr:to>
      <xdr:col>85</xdr:col>
      <xdr:colOff>127000</xdr:colOff>
      <xdr:row>36</xdr:row>
      <xdr:rowOff>125730</xdr:rowOff>
    </xdr:to>
    <xdr:cxnSp macro="">
      <xdr:nvCxnSpPr>
        <xdr:cNvPr id="420" name="直線コネクタ 419"/>
        <xdr:cNvCxnSpPr/>
      </xdr:nvCxnSpPr>
      <xdr:spPr>
        <a:xfrm>
          <a:off x="15481300" y="623506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122555</xdr:rowOff>
    </xdr:from>
    <xdr:to>
      <xdr:col>76</xdr:col>
      <xdr:colOff>165100</xdr:colOff>
      <xdr:row>36</xdr:row>
      <xdr:rowOff>52705</xdr:rowOff>
    </xdr:to>
    <xdr:sp macro="" textlink="">
      <xdr:nvSpPr>
        <xdr:cNvPr id="421" name="楕円 420"/>
        <xdr:cNvSpPr/>
      </xdr:nvSpPr>
      <xdr:spPr>
        <a:xfrm>
          <a:off x="14541500" y="61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1905</xdr:rowOff>
    </xdr:from>
    <xdr:to>
      <xdr:col>81</xdr:col>
      <xdr:colOff>50800</xdr:colOff>
      <xdr:row>36</xdr:row>
      <xdr:rowOff>62865</xdr:rowOff>
    </xdr:to>
    <xdr:cxnSp macro="">
      <xdr:nvCxnSpPr>
        <xdr:cNvPr id="422" name="直線コネクタ 421"/>
        <xdr:cNvCxnSpPr/>
      </xdr:nvCxnSpPr>
      <xdr:spPr>
        <a:xfrm>
          <a:off x="14592300" y="617410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59690</xdr:rowOff>
    </xdr:from>
    <xdr:to>
      <xdr:col>72</xdr:col>
      <xdr:colOff>38100</xdr:colOff>
      <xdr:row>35</xdr:row>
      <xdr:rowOff>161290</xdr:rowOff>
    </xdr:to>
    <xdr:sp macro="" textlink="">
      <xdr:nvSpPr>
        <xdr:cNvPr id="423" name="楕円 422"/>
        <xdr:cNvSpPr/>
      </xdr:nvSpPr>
      <xdr:spPr>
        <a:xfrm>
          <a:off x="13652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110490</xdr:rowOff>
    </xdr:from>
    <xdr:to>
      <xdr:col>76</xdr:col>
      <xdr:colOff>114300</xdr:colOff>
      <xdr:row>36</xdr:row>
      <xdr:rowOff>1905</xdr:rowOff>
    </xdr:to>
    <xdr:cxnSp macro="">
      <xdr:nvCxnSpPr>
        <xdr:cNvPr id="424" name="直線コネクタ 423"/>
        <xdr:cNvCxnSpPr/>
      </xdr:nvCxnSpPr>
      <xdr:spPr>
        <a:xfrm>
          <a:off x="13703300" y="611124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51452</xdr:rowOff>
    </xdr:from>
    <xdr:ext cx="405111" cy="259045"/>
    <xdr:sp macro="" textlink="">
      <xdr:nvSpPr>
        <xdr:cNvPr id="425" name="n_1aveValue【認定こども園・幼稚園・保育所】&#10;有形固定資産減価償却率"/>
        <xdr:cNvSpPr txBox="1"/>
      </xdr:nvSpPr>
      <xdr:spPr>
        <a:xfrm>
          <a:off x="15266044" y="639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7637</xdr:rowOff>
    </xdr:from>
    <xdr:ext cx="405111" cy="259045"/>
    <xdr:sp macro="" textlink="">
      <xdr:nvSpPr>
        <xdr:cNvPr id="426" name="n_2aveValue【認定こども園・幼稚園・保育所】&#10;有形固定資産減価償却率"/>
        <xdr:cNvSpPr txBox="1"/>
      </xdr:nvSpPr>
      <xdr:spPr>
        <a:xfrm>
          <a:off x="14389744" y="635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66692</xdr:rowOff>
    </xdr:from>
    <xdr:ext cx="405111" cy="259045"/>
    <xdr:sp macro="" textlink="">
      <xdr:nvSpPr>
        <xdr:cNvPr id="427" name="n_3aveValue【認定こども園・幼稚園・保育所】&#10;有形固定資産減価償却率"/>
        <xdr:cNvSpPr txBox="1"/>
      </xdr:nvSpPr>
      <xdr:spPr>
        <a:xfrm>
          <a:off x="135007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71137</xdr:rowOff>
    </xdr:from>
    <xdr:ext cx="405111" cy="259045"/>
    <xdr:sp macro="" textlink="">
      <xdr:nvSpPr>
        <xdr:cNvPr id="428" name="n_4aveValue【認定こども園・幼稚園・保育所】&#10;有形固定資産減価償却率"/>
        <xdr:cNvSpPr txBox="1"/>
      </xdr:nvSpPr>
      <xdr:spPr>
        <a:xfrm>
          <a:off x="12611744"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130192</xdr:rowOff>
    </xdr:from>
    <xdr:ext cx="405111" cy="259045"/>
    <xdr:sp macro="" textlink="">
      <xdr:nvSpPr>
        <xdr:cNvPr id="429" name="n_1mainValue【認定こども園・幼稚園・保育所】&#10;有形固定資産減価償却率"/>
        <xdr:cNvSpPr txBox="1"/>
      </xdr:nvSpPr>
      <xdr:spPr>
        <a:xfrm>
          <a:off x="15266044"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69232</xdr:rowOff>
    </xdr:from>
    <xdr:ext cx="405111" cy="259045"/>
    <xdr:sp macro="" textlink="">
      <xdr:nvSpPr>
        <xdr:cNvPr id="430" name="n_2mainValue【認定こども園・幼稚園・保育所】&#10;有形固定資産減価償却率"/>
        <xdr:cNvSpPr txBox="1"/>
      </xdr:nvSpPr>
      <xdr:spPr>
        <a:xfrm>
          <a:off x="14389744" y="589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6367</xdr:rowOff>
    </xdr:from>
    <xdr:ext cx="405111" cy="259045"/>
    <xdr:sp macro="" textlink="">
      <xdr:nvSpPr>
        <xdr:cNvPr id="431" name="n_3mainValue【認定こども園・幼稚園・保育所】&#10;有形固定資産減価償却率"/>
        <xdr:cNvSpPr txBox="1"/>
      </xdr:nvSpPr>
      <xdr:spPr>
        <a:xfrm>
          <a:off x="13500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2" name="直線コネクタ 44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3" name="テキスト ボックス 44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4" name="直線コネクタ 44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5" name="テキスト ボックス 44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6" name="直線コネクタ 44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7" name="テキスト ボックス 44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8" name="直線コネクタ 44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9" name="テキスト ボックス 44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1" name="テキスト ボックス 45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115062</xdr:rowOff>
    </xdr:from>
    <xdr:to>
      <xdr:col>116</xdr:col>
      <xdr:colOff>62864</xdr:colOff>
      <xdr:row>41</xdr:row>
      <xdr:rowOff>87630</xdr:rowOff>
    </xdr:to>
    <xdr:cxnSp macro="">
      <xdr:nvCxnSpPr>
        <xdr:cNvPr id="453" name="直線コネクタ 452"/>
        <xdr:cNvCxnSpPr/>
      </xdr:nvCxnSpPr>
      <xdr:spPr>
        <a:xfrm flipV="1">
          <a:off x="22160864" y="5944362"/>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454" name="【認定こども園・幼稚園・保育所】&#10;一人当たり面積最小値テキスト"/>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455" name="直線コネクタ 454"/>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61739</xdr:rowOff>
    </xdr:from>
    <xdr:ext cx="469744" cy="259045"/>
    <xdr:sp macro="" textlink="">
      <xdr:nvSpPr>
        <xdr:cNvPr id="456" name="【認定こども園・幼稚園・保育所】&#10;一人当たり面積最大値テキスト"/>
        <xdr:cNvSpPr txBox="1"/>
      </xdr:nvSpPr>
      <xdr:spPr>
        <a:xfrm>
          <a:off x="22199600" y="571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115062</xdr:rowOff>
    </xdr:from>
    <xdr:to>
      <xdr:col>116</xdr:col>
      <xdr:colOff>152400</xdr:colOff>
      <xdr:row>34</xdr:row>
      <xdr:rowOff>115062</xdr:rowOff>
    </xdr:to>
    <xdr:cxnSp macro="">
      <xdr:nvCxnSpPr>
        <xdr:cNvPr id="457" name="直線コネクタ 456"/>
        <xdr:cNvCxnSpPr/>
      </xdr:nvCxnSpPr>
      <xdr:spPr>
        <a:xfrm>
          <a:off x="22072600" y="594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92981</xdr:rowOff>
    </xdr:from>
    <xdr:ext cx="469744" cy="259045"/>
    <xdr:sp macro="" textlink="">
      <xdr:nvSpPr>
        <xdr:cNvPr id="458" name="【認定こども園・幼稚園・保育所】&#10;一人当たり面積平均値テキスト"/>
        <xdr:cNvSpPr txBox="1"/>
      </xdr:nvSpPr>
      <xdr:spPr>
        <a:xfrm>
          <a:off x="22199600" y="6608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459" name="フローチャート: 判断 458"/>
        <xdr:cNvSpPr/>
      </xdr:nvSpPr>
      <xdr:spPr>
        <a:xfrm>
          <a:off x="22110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89408</xdr:rowOff>
    </xdr:from>
    <xdr:to>
      <xdr:col>112</xdr:col>
      <xdr:colOff>38100</xdr:colOff>
      <xdr:row>39</xdr:row>
      <xdr:rowOff>19558</xdr:rowOff>
    </xdr:to>
    <xdr:sp macro="" textlink="">
      <xdr:nvSpPr>
        <xdr:cNvPr id="460" name="フローチャート: 判断 459"/>
        <xdr:cNvSpPr/>
      </xdr:nvSpPr>
      <xdr:spPr>
        <a:xfrm>
          <a:off x="21272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461" name="フローチャート: 判断 460"/>
        <xdr:cNvSpPr/>
      </xdr:nvSpPr>
      <xdr:spPr>
        <a:xfrm>
          <a:off x="20383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96266</xdr:rowOff>
    </xdr:from>
    <xdr:to>
      <xdr:col>102</xdr:col>
      <xdr:colOff>165100</xdr:colOff>
      <xdr:row>39</xdr:row>
      <xdr:rowOff>26416</xdr:rowOff>
    </xdr:to>
    <xdr:sp macro="" textlink="">
      <xdr:nvSpPr>
        <xdr:cNvPr id="462" name="フローチャート: 判断 461"/>
        <xdr:cNvSpPr/>
      </xdr:nvSpPr>
      <xdr:spPr>
        <a:xfrm>
          <a:off x="19494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61976</xdr:rowOff>
    </xdr:from>
    <xdr:to>
      <xdr:col>98</xdr:col>
      <xdr:colOff>38100</xdr:colOff>
      <xdr:row>37</xdr:row>
      <xdr:rowOff>163576</xdr:rowOff>
    </xdr:to>
    <xdr:sp macro="" textlink="">
      <xdr:nvSpPr>
        <xdr:cNvPr id="463" name="フローチャート: 判断 462"/>
        <xdr:cNvSpPr/>
      </xdr:nvSpPr>
      <xdr:spPr>
        <a:xfrm>
          <a:off x="186055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107696</xdr:rowOff>
    </xdr:from>
    <xdr:to>
      <xdr:col>116</xdr:col>
      <xdr:colOff>114300</xdr:colOff>
      <xdr:row>39</xdr:row>
      <xdr:rowOff>37846</xdr:rowOff>
    </xdr:to>
    <xdr:sp macro="" textlink="">
      <xdr:nvSpPr>
        <xdr:cNvPr id="469" name="楕円 468"/>
        <xdr:cNvSpPr/>
      </xdr:nvSpPr>
      <xdr:spPr>
        <a:xfrm>
          <a:off x="22110700" y="66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130573</xdr:rowOff>
    </xdr:from>
    <xdr:ext cx="469744" cy="259045"/>
    <xdr:sp macro="" textlink="">
      <xdr:nvSpPr>
        <xdr:cNvPr id="470" name="【認定こども園・幼稚園・保育所】&#10;一人当たり面積該当値テキスト"/>
        <xdr:cNvSpPr txBox="1"/>
      </xdr:nvSpPr>
      <xdr:spPr>
        <a:xfrm>
          <a:off x="22199600" y="647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107696</xdr:rowOff>
    </xdr:from>
    <xdr:to>
      <xdr:col>112</xdr:col>
      <xdr:colOff>38100</xdr:colOff>
      <xdr:row>39</xdr:row>
      <xdr:rowOff>37846</xdr:rowOff>
    </xdr:to>
    <xdr:sp macro="" textlink="">
      <xdr:nvSpPr>
        <xdr:cNvPr id="471" name="楕円 470"/>
        <xdr:cNvSpPr/>
      </xdr:nvSpPr>
      <xdr:spPr>
        <a:xfrm>
          <a:off x="21272500" y="66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158496</xdr:rowOff>
    </xdr:from>
    <xdr:to>
      <xdr:col>116</xdr:col>
      <xdr:colOff>63500</xdr:colOff>
      <xdr:row>38</xdr:row>
      <xdr:rowOff>158496</xdr:rowOff>
    </xdr:to>
    <xdr:cxnSp macro="">
      <xdr:nvCxnSpPr>
        <xdr:cNvPr id="472" name="直線コネクタ 471"/>
        <xdr:cNvCxnSpPr/>
      </xdr:nvCxnSpPr>
      <xdr:spPr>
        <a:xfrm>
          <a:off x="21323300" y="66735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109982</xdr:rowOff>
    </xdr:from>
    <xdr:to>
      <xdr:col>107</xdr:col>
      <xdr:colOff>101600</xdr:colOff>
      <xdr:row>39</xdr:row>
      <xdr:rowOff>40132</xdr:rowOff>
    </xdr:to>
    <xdr:sp macro="" textlink="">
      <xdr:nvSpPr>
        <xdr:cNvPr id="473" name="楕円 472"/>
        <xdr:cNvSpPr/>
      </xdr:nvSpPr>
      <xdr:spPr>
        <a:xfrm>
          <a:off x="20383500" y="662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158496</xdr:rowOff>
    </xdr:from>
    <xdr:to>
      <xdr:col>111</xdr:col>
      <xdr:colOff>177800</xdr:colOff>
      <xdr:row>38</xdr:row>
      <xdr:rowOff>160782</xdr:rowOff>
    </xdr:to>
    <xdr:cxnSp macro="">
      <xdr:nvCxnSpPr>
        <xdr:cNvPr id="474" name="直線コネクタ 473"/>
        <xdr:cNvCxnSpPr/>
      </xdr:nvCxnSpPr>
      <xdr:spPr>
        <a:xfrm flipV="1">
          <a:off x="20434300" y="667359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107696</xdr:rowOff>
    </xdr:from>
    <xdr:to>
      <xdr:col>102</xdr:col>
      <xdr:colOff>165100</xdr:colOff>
      <xdr:row>39</xdr:row>
      <xdr:rowOff>37846</xdr:rowOff>
    </xdr:to>
    <xdr:sp macro="" textlink="">
      <xdr:nvSpPr>
        <xdr:cNvPr id="475" name="楕円 474"/>
        <xdr:cNvSpPr/>
      </xdr:nvSpPr>
      <xdr:spPr>
        <a:xfrm>
          <a:off x="19494500" y="66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158496</xdr:rowOff>
    </xdr:from>
    <xdr:to>
      <xdr:col>107</xdr:col>
      <xdr:colOff>50800</xdr:colOff>
      <xdr:row>38</xdr:row>
      <xdr:rowOff>160782</xdr:rowOff>
    </xdr:to>
    <xdr:cxnSp macro="">
      <xdr:nvCxnSpPr>
        <xdr:cNvPr id="476" name="直線コネクタ 475"/>
        <xdr:cNvCxnSpPr/>
      </xdr:nvCxnSpPr>
      <xdr:spPr>
        <a:xfrm>
          <a:off x="19545300" y="667359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36085</xdr:rowOff>
    </xdr:from>
    <xdr:ext cx="469744" cy="259045"/>
    <xdr:sp macro="" textlink="">
      <xdr:nvSpPr>
        <xdr:cNvPr id="477" name="n_1aveValue【認定こども園・幼稚園・保育所】&#10;一人当たり面積"/>
        <xdr:cNvSpPr txBox="1"/>
      </xdr:nvSpPr>
      <xdr:spPr>
        <a:xfrm>
          <a:off x="21075727"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47515</xdr:rowOff>
    </xdr:from>
    <xdr:ext cx="469744" cy="259045"/>
    <xdr:sp macro="" textlink="">
      <xdr:nvSpPr>
        <xdr:cNvPr id="478" name="n_2aveValue【認定こども園・幼稚園・保育所】&#10;一人当たり面積"/>
        <xdr:cNvSpPr txBox="1"/>
      </xdr:nvSpPr>
      <xdr:spPr>
        <a:xfrm>
          <a:off x="20199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42943</xdr:rowOff>
    </xdr:from>
    <xdr:ext cx="469744" cy="259045"/>
    <xdr:sp macro="" textlink="">
      <xdr:nvSpPr>
        <xdr:cNvPr id="479" name="n_3aveValue【認定こども園・幼稚園・保育所】&#10;一人当たり面積"/>
        <xdr:cNvSpPr txBox="1"/>
      </xdr:nvSpPr>
      <xdr:spPr>
        <a:xfrm>
          <a:off x="19310427"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8653</xdr:rowOff>
    </xdr:from>
    <xdr:ext cx="469744" cy="259045"/>
    <xdr:sp macro="" textlink="">
      <xdr:nvSpPr>
        <xdr:cNvPr id="480" name="n_4aveValue【認定こども園・幼稚園・保育所】&#10;一人当たり面積"/>
        <xdr:cNvSpPr txBox="1"/>
      </xdr:nvSpPr>
      <xdr:spPr>
        <a:xfrm>
          <a:off x="18421427" y="618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28973</xdr:rowOff>
    </xdr:from>
    <xdr:ext cx="469744" cy="259045"/>
    <xdr:sp macro="" textlink="">
      <xdr:nvSpPr>
        <xdr:cNvPr id="481" name="n_1mainValue【認定こども園・幼稚園・保育所】&#10;一人当たり面積"/>
        <xdr:cNvSpPr txBox="1"/>
      </xdr:nvSpPr>
      <xdr:spPr>
        <a:xfrm>
          <a:off x="21075727" y="671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31259</xdr:rowOff>
    </xdr:from>
    <xdr:ext cx="469744" cy="259045"/>
    <xdr:sp macro="" textlink="">
      <xdr:nvSpPr>
        <xdr:cNvPr id="482" name="n_2mainValue【認定こども園・幼稚園・保育所】&#10;一人当たり面積"/>
        <xdr:cNvSpPr txBox="1"/>
      </xdr:nvSpPr>
      <xdr:spPr>
        <a:xfrm>
          <a:off x="201994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28973</xdr:rowOff>
    </xdr:from>
    <xdr:ext cx="469744" cy="259045"/>
    <xdr:sp macro="" textlink="">
      <xdr:nvSpPr>
        <xdr:cNvPr id="483" name="n_3mainValue【認定こども園・幼稚園・保育所】&#10;一人当たり面積"/>
        <xdr:cNvSpPr txBox="1"/>
      </xdr:nvSpPr>
      <xdr:spPr>
        <a:xfrm>
          <a:off x="19310427" y="671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2" name="テキスト ボックス 49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4" name="テキスト ボックス 49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5" name="直線コネクタ 49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6" name="テキスト ボックス 49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7" name="直線コネクタ 49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8" name="テキスト ボックス 49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9" name="直線コネクタ 49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0" name="テキスト ボックス 49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1" name="直線コネクタ 50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2" name="テキスト ボックス 50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3" name="直線コネクタ 50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4" name="テキスト ボックス 50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5" name="直線コネクタ 50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6" name="テキスト ボックス 50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7" name="直線コネクタ 50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0</xdr:rowOff>
    </xdr:to>
    <xdr:cxnSp macro="">
      <xdr:nvCxnSpPr>
        <xdr:cNvPr id="509" name="直線コネクタ 508"/>
        <xdr:cNvCxnSpPr/>
      </xdr:nvCxnSpPr>
      <xdr:spPr>
        <a:xfrm flipV="1">
          <a:off x="16318864" y="967957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510" name="【学校施設】&#10;有形固定資産減価償却率最小値テキスト"/>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11" name="直線コネクタ 510"/>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512" name="【学校施設】&#10;有形固定資産減価償却率最大値テキスト"/>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513" name="直線コネクタ 512"/>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40657</xdr:rowOff>
    </xdr:from>
    <xdr:ext cx="405111" cy="259045"/>
    <xdr:sp macro="" textlink="">
      <xdr:nvSpPr>
        <xdr:cNvPr id="514" name="【学校施設】&#10;有形固定資産減価償却率平均値テキスト"/>
        <xdr:cNvSpPr txBox="1"/>
      </xdr:nvSpPr>
      <xdr:spPr>
        <a:xfrm>
          <a:off x="16357600" y="998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515" name="フローチャート: 判断 514"/>
        <xdr:cNvSpPr/>
      </xdr:nvSpPr>
      <xdr:spPr>
        <a:xfrm>
          <a:off x="16268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122283</xdr:rowOff>
    </xdr:from>
    <xdr:to>
      <xdr:col>81</xdr:col>
      <xdr:colOff>101600</xdr:colOff>
      <xdr:row>61</xdr:row>
      <xdr:rowOff>52433</xdr:rowOff>
    </xdr:to>
    <xdr:sp macro="" textlink="">
      <xdr:nvSpPr>
        <xdr:cNvPr id="516" name="フローチャート: 判断 515"/>
        <xdr:cNvSpPr/>
      </xdr:nvSpPr>
      <xdr:spPr>
        <a:xfrm>
          <a:off x="15430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112485</xdr:rowOff>
    </xdr:from>
    <xdr:to>
      <xdr:col>76</xdr:col>
      <xdr:colOff>165100</xdr:colOff>
      <xdr:row>61</xdr:row>
      <xdr:rowOff>42635</xdr:rowOff>
    </xdr:to>
    <xdr:sp macro="" textlink="">
      <xdr:nvSpPr>
        <xdr:cNvPr id="517" name="フローチャート: 判断 516"/>
        <xdr:cNvSpPr/>
      </xdr:nvSpPr>
      <xdr:spPr>
        <a:xfrm>
          <a:off x="14541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125549</xdr:rowOff>
    </xdr:from>
    <xdr:to>
      <xdr:col>72</xdr:col>
      <xdr:colOff>38100</xdr:colOff>
      <xdr:row>61</xdr:row>
      <xdr:rowOff>55699</xdr:rowOff>
    </xdr:to>
    <xdr:sp macro="" textlink="">
      <xdr:nvSpPr>
        <xdr:cNvPr id="518" name="フローチャート: 判断 517"/>
        <xdr:cNvSpPr/>
      </xdr:nvSpPr>
      <xdr:spPr>
        <a:xfrm>
          <a:off x="136525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150041</xdr:rowOff>
    </xdr:from>
    <xdr:to>
      <xdr:col>67</xdr:col>
      <xdr:colOff>101600</xdr:colOff>
      <xdr:row>61</xdr:row>
      <xdr:rowOff>80191</xdr:rowOff>
    </xdr:to>
    <xdr:sp macro="" textlink="">
      <xdr:nvSpPr>
        <xdr:cNvPr id="519" name="フローチャート: 判断 518"/>
        <xdr:cNvSpPr/>
      </xdr:nvSpPr>
      <xdr:spPr>
        <a:xfrm>
          <a:off x="12763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0" name="テキスト ボックス 51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1" name="テキスト ボックス 52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2" name="テキスト ボックス 52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3" name="テキスト ボックス 52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4" name="テキスト ボックス 52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164737</xdr:rowOff>
    </xdr:from>
    <xdr:to>
      <xdr:col>85</xdr:col>
      <xdr:colOff>177800</xdr:colOff>
      <xdr:row>61</xdr:row>
      <xdr:rowOff>94887</xdr:rowOff>
    </xdr:to>
    <xdr:sp macro="" textlink="">
      <xdr:nvSpPr>
        <xdr:cNvPr id="525" name="楕円 524"/>
        <xdr:cNvSpPr/>
      </xdr:nvSpPr>
      <xdr:spPr>
        <a:xfrm>
          <a:off x="162687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143164</xdr:rowOff>
    </xdr:from>
    <xdr:ext cx="405111" cy="259045"/>
    <xdr:sp macro="" textlink="">
      <xdr:nvSpPr>
        <xdr:cNvPr id="526" name="【学校施設】&#10;有形固定資産減価償却率該当値テキスト"/>
        <xdr:cNvSpPr txBox="1"/>
      </xdr:nvSpPr>
      <xdr:spPr>
        <a:xfrm>
          <a:off x="16357600"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132080</xdr:rowOff>
    </xdr:from>
    <xdr:to>
      <xdr:col>81</xdr:col>
      <xdr:colOff>101600</xdr:colOff>
      <xdr:row>61</xdr:row>
      <xdr:rowOff>62230</xdr:rowOff>
    </xdr:to>
    <xdr:sp macro="" textlink="">
      <xdr:nvSpPr>
        <xdr:cNvPr id="527" name="楕円 526"/>
        <xdr:cNvSpPr/>
      </xdr:nvSpPr>
      <xdr:spPr>
        <a:xfrm>
          <a:off x="15430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11430</xdr:rowOff>
    </xdr:from>
    <xdr:to>
      <xdr:col>85</xdr:col>
      <xdr:colOff>127000</xdr:colOff>
      <xdr:row>61</xdr:row>
      <xdr:rowOff>44087</xdr:rowOff>
    </xdr:to>
    <xdr:cxnSp macro="">
      <xdr:nvCxnSpPr>
        <xdr:cNvPr id="528" name="直線コネクタ 527"/>
        <xdr:cNvCxnSpPr/>
      </xdr:nvCxnSpPr>
      <xdr:spPr>
        <a:xfrm>
          <a:off x="15481300" y="1046988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101056</xdr:rowOff>
    </xdr:from>
    <xdr:to>
      <xdr:col>76</xdr:col>
      <xdr:colOff>165100</xdr:colOff>
      <xdr:row>61</xdr:row>
      <xdr:rowOff>31206</xdr:rowOff>
    </xdr:to>
    <xdr:sp macro="" textlink="">
      <xdr:nvSpPr>
        <xdr:cNvPr id="529" name="楕円 528"/>
        <xdr:cNvSpPr/>
      </xdr:nvSpPr>
      <xdr:spPr>
        <a:xfrm>
          <a:off x="14541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151856</xdr:rowOff>
    </xdr:from>
    <xdr:to>
      <xdr:col>81</xdr:col>
      <xdr:colOff>50800</xdr:colOff>
      <xdr:row>61</xdr:row>
      <xdr:rowOff>11430</xdr:rowOff>
    </xdr:to>
    <xdr:cxnSp macro="">
      <xdr:nvCxnSpPr>
        <xdr:cNvPr id="530" name="直線コネクタ 529"/>
        <xdr:cNvCxnSpPr/>
      </xdr:nvCxnSpPr>
      <xdr:spPr>
        <a:xfrm>
          <a:off x="14592300" y="1043885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78196</xdr:rowOff>
    </xdr:from>
    <xdr:to>
      <xdr:col>72</xdr:col>
      <xdr:colOff>38100</xdr:colOff>
      <xdr:row>61</xdr:row>
      <xdr:rowOff>8346</xdr:rowOff>
    </xdr:to>
    <xdr:sp macro="" textlink="">
      <xdr:nvSpPr>
        <xdr:cNvPr id="531" name="楕円 530"/>
        <xdr:cNvSpPr/>
      </xdr:nvSpPr>
      <xdr:spPr>
        <a:xfrm>
          <a:off x="13652500" y="103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128996</xdr:rowOff>
    </xdr:from>
    <xdr:to>
      <xdr:col>76</xdr:col>
      <xdr:colOff>114300</xdr:colOff>
      <xdr:row>60</xdr:row>
      <xdr:rowOff>151856</xdr:rowOff>
    </xdr:to>
    <xdr:cxnSp macro="">
      <xdr:nvCxnSpPr>
        <xdr:cNvPr id="532" name="直線コネクタ 531"/>
        <xdr:cNvCxnSpPr/>
      </xdr:nvCxnSpPr>
      <xdr:spPr>
        <a:xfrm>
          <a:off x="13703300" y="104159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68960</xdr:rowOff>
    </xdr:from>
    <xdr:ext cx="405111" cy="259045"/>
    <xdr:sp macro="" textlink="">
      <xdr:nvSpPr>
        <xdr:cNvPr id="533" name="n_1aveValue【学校施設】&#10;有形固定資産減価償却率"/>
        <xdr:cNvSpPr txBox="1"/>
      </xdr:nvSpPr>
      <xdr:spPr>
        <a:xfrm>
          <a:off x="152660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33762</xdr:rowOff>
    </xdr:from>
    <xdr:ext cx="405111" cy="259045"/>
    <xdr:sp macro="" textlink="">
      <xdr:nvSpPr>
        <xdr:cNvPr id="534" name="n_2aveValue【学校施設】&#10;有形固定資産減価償却率"/>
        <xdr:cNvSpPr txBox="1"/>
      </xdr:nvSpPr>
      <xdr:spPr>
        <a:xfrm>
          <a:off x="14389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46826</xdr:rowOff>
    </xdr:from>
    <xdr:ext cx="405111" cy="259045"/>
    <xdr:sp macro="" textlink="">
      <xdr:nvSpPr>
        <xdr:cNvPr id="535" name="n_3aveValue【学校施設】&#10;有形固定資産減価償却率"/>
        <xdr:cNvSpPr txBox="1"/>
      </xdr:nvSpPr>
      <xdr:spPr>
        <a:xfrm>
          <a:off x="13500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96718</xdr:rowOff>
    </xdr:from>
    <xdr:ext cx="405111" cy="259045"/>
    <xdr:sp macro="" textlink="">
      <xdr:nvSpPr>
        <xdr:cNvPr id="536" name="n_4aveValue【学校施設】&#10;有形固定資産減価償却率"/>
        <xdr:cNvSpPr txBox="1"/>
      </xdr:nvSpPr>
      <xdr:spPr>
        <a:xfrm>
          <a:off x="12611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53357</xdr:rowOff>
    </xdr:from>
    <xdr:ext cx="405111" cy="259045"/>
    <xdr:sp macro="" textlink="">
      <xdr:nvSpPr>
        <xdr:cNvPr id="537" name="n_1mainValue【学校施設】&#10;有形固定資産減価償却率"/>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47733</xdr:rowOff>
    </xdr:from>
    <xdr:ext cx="405111" cy="259045"/>
    <xdr:sp macro="" textlink="">
      <xdr:nvSpPr>
        <xdr:cNvPr id="538" name="n_2mainValue【学校施設】&#10;有形固定資産減価償却率"/>
        <xdr:cNvSpPr txBox="1"/>
      </xdr:nvSpPr>
      <xdr:spPr>
        <a:xfrm>
          <a:off x="14389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24873</xdr:rowOff>
    </xdr:from>
    <xdr:ext cx="405111" cy="259045"/>
    <xdr:sp macro="" textlink="">
      <xdr:nvSpPr>
        <xdr:cNvPr id="539" name="n_3mainValue【学校施設】&#10;有形固定資産減価償却率"/>
        <xdr:cNvSpPr txBox="1"/>
      </xdr:nvSpPr>
      <xdr:spPr>
        <a:xfrm>
          <a:off x="13500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0" name="正方形/長方形 5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1" name="正方形/長方形 5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2" name="正方形/長方形 5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3" name="正方形/長方形 5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4" name="正方形/長方形 5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5" name="正方形/長方形 5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6" name="正方形/長方形 5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7" name="正方形/長方形 5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8" name="テキスト ボックス 5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9" name="直線コネクタ 5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0" name="テキスト ボックス 54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51" name="直線コネクタ 55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2" name="テキスト ボックス 55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3" name="直線コネクタ 55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4" name="テキスト ボックス 55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5" name="直線コネクタ 55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6" name="テキスト ボックス 55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7" name="直線コネクタ 55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8" name="テキスト ボックス 55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9" name="直線コネクタ 55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0" name="テキスト ボックス 55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1" name="直線コネクタ 56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2" name="テキスト ボックス 56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65151</xdr:rowOff>
    </xdr:from>
    <xdr:to>
      <xdr:col>116</xdr:col>
      <xdr:colOff>62864</xdr:colOff>
      <xdr:row>64</xdr:row>
      <xdr:rowOff>46863</xdr:rowOff>
    </xdr:to>
    <xdr:cxnSp macro="">
      <xdr:nvCxnSpPr>
        <xdr:cNvPr id="564" name="直線コネクタ 563"/>
        <xdr:cNvCxnSpPr/>
      </xdr:nvCxnSpPr>
      <xdr:spPr>
        <a:xfrm flipV="1">
          <a:off x="22160864" y="9666351"/>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50690</xdr:rowOff>
    </xdr:from>
    <xdr:ext cx="469744" cy="259045"/>
    <xdr:sp macro="" textlink="">
      <xdr:nvSpPr>
        <xdr:cNvPr id="565" name="【学校施設】&#10;一人当たり面積最小値テキスト"/>
        <xdr:cNvSpPr txBox="1"/>
      </xdr:nvSpPr>
      <xdr:spPr>
        <a:xfrm>
          <a:off x="22199600" y="110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46863</xdr:rowOff>
    </xdr:from>
    <xdr:to>
      <xdr:col>116</xdr:col>
      <xdr:colOff>152400</xdr:colOff>
      <xdr:row>64</xdr:row>
      <xdr:rowOff>46863</xdr:rowOff>
    </xdr:to>
    <xdr:cxnSp macro="">
      <xdr:nvCxnSpPr>
        <xdr:cNvPr id="566" name="直線コネクタ 565"/>
        <xdr:cNvCxnSpPr/>
      </xdr:nvCxnSpPr>
      <xdr:spPr>
        <a:xfrm>
          <a:off x="22072600" y="11019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11828</xdr:rowOff>
    </xdr:from>
    <xdr:ext cx="469744" cy="259045"/>
    <xdr:sp macro="" textlink="">
      <xdr:nvSpPr>
        <xdr:cNvPr id="567" name="【学校施設】&#10;一人当たり面積最大値テキスト"/>
        <xdr:cNvSpPr txBox="1"/>
      </xdr:nvSpPr>
      <xdr:spPr>
        <a:xfrm>
          <a:off x="22199600" y="944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65151</xdr:rowOff>
    </xdr:from>
    <xdr:to>
      <xdr:col>116</xdr:col>
      <xdr:colOff>152400</xdr:colOff>
      <xdr:row>56</xdr:row>
      <xdr:rowOff>65151</xdr:rowOff>
    </xdr:to>
    <xdr:cxnSp macro="">
      <xdr:nvCxnSpPr>
        <xdr:cNvPr id="568" name="直線コネクタ 567"/>
        <xdr:cNvCxnSpPr/>
      </xdr:nvCxnSpPr>
      <xdr:spPr>
        <a:xfrm>
          <a:off x="22072600" y="9666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4843</xdr:rowOff>
    </xdr:from>
    <xdr:ext cx="469744" cy="259045"/>
    <xdr:sp macro="" textlink="">
      <xdr:nvSpPr>
        <xdr:cNvPr id="569" name="【学校施設】&#10;一人当たり面積平均値テキスト"/>
        <xdr:cNvSpPr txBox="1"/>
      </xdr:nvSpPr>
      <xdr:spPr>
        <a:xfrm>
          <a:off x="22199600" y="10463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153416</xdr:rowOff>
    </xdr:from>
    <xdr:to>
      <xdr:col>116</xdr:col>
      <xdr:colOff>114300</xdr:colOff>
      <xdr:row>62</xdr:row>
      <xdr:rowOff>83566</xdr:rowOff>
    </xdr:to>
    <xdr:sp macro="" textlink="">
      <xdr:nvSpPr>
        <xdr:cNvPr id="570" name="フローチャート: 判断 569"/>
        <xdr:cNvSpPr/>
      </xdr:nvSpPr>
      <xdr:spPr>
        <a:xfrm>
          <a:off x="22110700" y="1061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26543</xdr:rowOff>
    </xdr:from>
    <xdr:to>
      <xdr:col>112</xdr:col>
      <xdr:colOff>38100</xdr:colOff>
      <xdr:row>62</xdr:row>
      <xdr:rowOff>128143</xdr:rowOff>
    </xdr:to>
    <xdr:sp macro="" textlink="">
      <xdr:nvSpPr>
        <xdr:cNvPr id="571" name="フローチャート: 判断 570"/>
        <xdr:cNvSpPr/>
      </xdr:nvSpPr>
      <xdr:spPr>
        <a:xfrm>
          <a:off x="21272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34163</xdr:rowOff>
    </xdr:from>
    <xdr:to>
      <xdr:col>107</xdr:col>
      <xdr:colOff>101600</xdr:colOff>
      <xdr:row>62</xdr:row>
      <xdr:rowOff>135763</xdr:rowOff>
    </xdr:to>
    <xdr:sp macro="" textlink="">
      <xdr:nvSpPr>
        <xdr:cNvPr id="572" name="フローチャート: 判断 571"/>
        <xdr:cNvSpPr/>
      </xdr:nvSpPr>
      <xdr:spPr>
        <a:xfrm>
          <a:off x="20383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37973</xdr:rowOff>
    </xdr:from>
    <xdr:to>
      <xdr:col>102</xdr:col>
      <xdr:colOff>165100</xdr:colOff>
      <xdr:row>62</xdr:row>
      <xdr:rowOff>139573</xdr:rowOff>
    </xdr:to>
    <xdr:sp macro="" textlink="">
      <xdr:nvSpPr>
        <xdr:cNvPr id="573" name="フローチャート: 判断 572"/>
        <xdr:cNvSpPr/>
      </xdr:nvSpPr>
      <xdr:spPr>
        <a:xfrm>
          <a:off x="19494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69596</xdr:rowOff>
    </xdr:from>
    <xdr:to>
      <xdr:col>98</xdr:col>
      <xdr:colOff>38100</xdr:colOff>
      <xdr:row>61</xdr:row>
      <xdr:rowOff>171196</xdr:rowOff>
    </xdr:to>
    <xdr:sp macro="" textlink="">
      <xdr:nvSpPr>
        <xdr:cNvPr id="574" name="フローチャート: 判断 573"/>
        <xdr:cNvSpPr/>
      </xdr:nvSpPr>
      <xdr:spPr>
        <a:xfrm>
          <a:off x="18605500" y="1052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5" name="テキスト ボックス 57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6" name="テキスト ボックス 57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7" name="テキスト ボックス 57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8" name="テキスト ボックス 57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9" name="テキスト ボックス 57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580" name="楕円 579"/>
        <xdr:cNvSpPr/>
      </xdr:nvSpPr>
      <xdr:spPr>
        <a:xfrm>
          <a:off x="22110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110507</xdr:rowOff>
    </xdr:from>
    <xdr:ext cx="469744" cy="259045"/>
    <xdr:sp macro="" textlink="">
      <xdr:nvSpPr>
        <xdr:cNvPr id="581" name="【学校施設】&#10;一人当たり面積該当値テキスト"/>
        <xdr:cNvSpPr txBox="1"/>
      </xdr:nvSpPr>
      <xdr:spPr>
        <a:xfrm>
          <a:off x="22199600"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133223</xdr:rowOff>
    </xdr:from>
    <xdr:to>
      <xdr:col>112</xdr:col>
      <xdr:colOff>38100</xdr:colOff>
      <xdr:row>63</xdr:row>
      <xdr:rowOff>63373</xdr:rowOff>
    </xdr:to>
    <xdr:sp macro="" textlink="">
      <xdr:nvSpPr>
        <xdr:cNvPr id="582" name="楕円 581"/>
        <xdr:cNvSpPr/>
      </xdr:nvSpPr>
      <xdr:spPr>
        <a:xfrm>
          <a:off x="21272500" y="107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11430</xdr:rowOff>
    </xdr:from>
    <xdr:to>
      <xdr:col>116</xdr:col>
      <xdr:colOff>63500</xdr:colOff>
      <xdr:row>63</xdr:row>
      <xdr:rowOff>12573</xdr:rowOff>
    </xdr:to>
    <xdr:cxnSp macro="">
      <xdr:nvCxnSpPr>
        <xdr:cNvPr id="583" name="直線コネクタ 582"/>
        <xdr:cNvCxnSpPr/>
      </xdr:nvCxnSpPr>
      <xdr:spPr>
        <a:xfrm flipV="1">
          <a:off x="21323300" y="10812780"/>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134366</xdr:rowOff>
    </xdr:from>
    <xdr:to>
      <xdr:col>107</xdr:col>
      <xdr:colOff>101600</xdr:colOff>
      <xdr:row>63</xdr:row>
      <xdr:rowOff>64516</xdr:rowOff>
    </xdr:to>
    <xdr:sp macro="" textlink="">
      <xdr:nvSpPr>
        <xdr:cNvPr id="584" name="楕円 583"/>
        <xdr:cNvSpPr/>
      </xdr:nvSpPr>
      <xdr:spPr>
        <a:xfrm>
          <a:off x="20383500" y="1076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12573</xdr:rowOff>
    </xdr:from>
    <xdr:to>
      <xdr:col>111</xdr:col>
      <xdr:colOff>177800</xdr:colOff>
      <xdr:row>63</xdr:row>
      <xdr:rowOff>13716</xdr:rowOff>
    </xdr:to>
    <xdr:cxnSp macro="">
      <xdr:nvCxnSpPr>
        <xdr:cNvPr id="585" name="直線コネクタ 584"/>
        <xdr:cNvCxnSpPr/>
      </xdr:nvCxnSpPr>
      <xdr:spPr>
        <a:xfrm flipV="1">
          <a:off x="20434300" y="1081392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155321</xdr:rowOff>
    </xdr:from>
    <xdr:to>
      <xdr:col>102</xdr:col>
      <xdr:colOff>165100</xdr:colOff>
      <xdr:row>61</xdr:row>
      <xdr:rowOff>85471</xdr:rowOff>
    </xdr:to>
    <xdr:sp macro="" textlink="">
      <xdr:nvSpPr>
        <xdr:cNvPr id="586" name="楕円 585"/>
        <xdr:cNvSpPr/>
      </xdr:nvSpPr>
      <xdr:spPr>
        <a:xfrm>
          <a:off x="19494500" y="1044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34671</xdr:rowOff>
    </xdr:from>
    <xdr:to>
      <xdr:col>107</xdr:col>
      <xdr:colOff>50800</xdr:colOff>
      <xdr:row>63</xdr:row>
      <xdr:rowOff>13716</xdr:rowOff>
    </xdr:to>
    <xdr:cxnSp macro="">
      <xdr:nvCxnSpPr>
        <xdr:cNvPr id="587" name="直線コネクタ 586"/>
        <xdr:cNvCxnSpPr/>
      </xdr:nvCxnSpPr>
      <xdr:spPr>
        <a:xfrm>
          <a:off x="19545300" y="10493121"/>
          <a:ext cx="889000" cy="3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144670</xdr:rowOff>
    </xdr:from>
    <xdr:ext cx="469744" cy="259045"/>
    <xdr:sp macro="" textlink="">
      <xdr:nvSpPr>
        <xdr:cNvPr id="588" name="n_1aveValue【学校施設】&#10;一人当たり面積"/>
        <xdr:cNvSpPr txBox="1"/>
      </xdr:nvSpPr>
      <xdr:spPr>
        <a:xfrm>
          <a:off x="21075727" y="104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152290</xdr:rowOff>
    </xdr:from>
    <xdr:ext cx="469744" cy="259045"/>
    <xdr:sp macro="" textlink="">
      <xdr:nvSpPr>
        <xdr:cNvPr id="589" name="n_2aveValue【学校施設】&#10;一人当たり面積"/>
        <xdr:cNvSpPr txBox="1"/>
      </xdr:nvSpPr>
      <xdr:spPr>
        <a:xfrm>
          <a:off x="201994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130700</xdr:rowOff>
    </xdr:from>
    <xdr:ext cx="469744" cy="259045"/>
    <xdr:sp macro="" textlink="">
      <xdr:nvSpPr>
        <xdr:cNvPr id="590" name="n_3aveValue【学校施設】&#10;一人当たり面積"/>
        <xdr:cNvSpPr txBox="1"/>
      </xdr:nvSpPr>
      <xdr:spPr>
        <a:xfrm>
          <a:off x="19310427" y="1076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16273</xdr:rowOff>
    </xdr:from>
    <xdr:ext cx="469744" cy="259045"/>
    <xdr:sp macro="" textlink="">
      <xdr:nvSpPr>
        <xdr:cNvPr id="591" name="n_4aveValue【学校施設】&#10;一人当たり面積"/>
        <xdr:cNvSpPr txBox="1"/>
      </xdr:nvSpPr>
      <xdr:spPr>
        <a:xfrm>
          <a:off x="18421427" y="1030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54500</xdr:rowOff>
    </xdr:from>
    <xdr:ext cx="469744" cy="259045"/>
    <xdr:sp macro="" textlink="">
      <xdr:nvSpPr>
        <xdr:cNvPr id="592" name="n_1mainValue【学校施設】&#10;一人当たり面積"/>
        <xdr:cNvSpPr txBox="1"/>
      </xdr:nvSpPr>
      <xdr:spPr>
        <a:xfrm>
          <a:off x="21075727" y="1085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55643</xdr:rowOff>
    </xdr:from>
    <xdr:ext cx="469744" cy="259045"/>
    <xdr:sp macro="" textlink="">
      <xdr:nvSpPr>
        <xdr:cNvPr id="593" name="n_2mainValue【学校施設】&#10;一人当たり面積"/>
        <xdr:cNvSpPr txBox="1"/>
      </xdr:nvSpPr>
      <xdr:spPr>
        <a:xfrm>
          <a:off x="20199427" y="1085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101998</xdr:rowOff>
    </xdr:from>
    <xdr:ext cx="469744" cy="259045"/>
    <xdr:sp macro="" textlink="">
      <xdr:nvSpPr>
        <xdr:cNvPr id="594" name="n_3mainValue【学校施設】&#10;一人当たり面積"/>
        <xdr:cNvSpPr txBox="1"/>
      </xdr:nvSpPr>
      <xdr:spPr>
        <a:xfrm>
          <a:off x="19310427" y="1021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5" name="正方形/長方形 5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6" name="正方形/長方形 5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7" name="正方形/長方形 5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8" name="正方形/長方形 5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9" name="正方形/長方形 5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0" name="正方形/長方形 5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1" name="正方形/長方形 6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正方形/長方形 60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3" name="テキスト ボックス 60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4" name="直線コネクタ 60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5" name="テキスト ボックス 60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6" name="直線コネクタ 60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7" name="テキスト ボックス 60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8" name="直線コネクタ 60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9" name="テキスト ボックス 60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0" name="直線コネクタ 60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1" name="テキスト ボックス 61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2" name="直線コネクタ 61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3" name="テキスト ボックス 61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4" name="直線コネクタ 61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5" name="テキスト ボックス 61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6" name="直線コネクタ 61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7" name="テキスト ボックス 61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8" name="直線コネクタ 61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75656</xdr:rowOff>
    </xdr:from>
    <xdr:to>
      <xdr:col>85</xdr:col>
      <xdr:colOff>126364</xdr:colOff>
      <xdr:row>86</xdr:row>
      <xdr:rowOff>168729</xdr:rowOff>
    </xdr:to>
    <xdr:cxnSp macro="">
      <xdr:nvCxnSpPr>
        <xdr:cNvPr id="620" name="直線コネクタ 619"/>
        <xdr:cNvCxnSpPr/>
      </xdr:nvCxnSpPr>
      <xdr:spPr>
        <a:xfrm flipV="1">
          <a:off x="16318864" y="13448756"/>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1"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2" name="直線コネクタ 62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22333</xdr:rowOff>
    </xdr:from>
    <xdr:ext cx="405111" cy="259045"/>
    <xdr:sp macro="" textlink="">
      <xdr:nvSpPr>
        <xdr:cNvPr id="623" name="【児童館】&#10;有形固定資産減価償却率最大値テキスト"/>
        <xdr:cNvSpPr txBox="1"/>
      </xdr:nvSpPr>
      <xdr:spPr>
        <a:xfrm>
          <a:off x="16357600" y="1322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75656</xdr:rowOff>
    </xdr:from>
    <xdr:to>
      <xdr:col>86</xdr:col>
      <xdr:colOff>25400</xdr:colOff>
      <xdr:row>78</xdr:row>
      <xdr:rowOff>75656</xdr:rowOff>
    </xdr:to>
    <xdr:cxnSp macro="">
      <xdr:nvCxnSpPr>
        <xdr:cNvPr id="624" name="直線コネクタ 623"/>
        <xdr:cNvCxnSpPr/>
      </xdr:nvCxnSpPr>
      <xdr:spPr>
        <a:xfrm>
          <a:off x="16230600" y="1344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44466</xdr:rowOff>
    </xdr:from>
    <xdr:ext cx="405111" cy="259045"/>
    <xdr:sp macro="" textlink="">
      <xdr:nvSpPr>
        <xdr:cNvPr id="625" name="【児童館】&#10;有形固定資産減価償却率平均値テキスト"/>
        <xdr:cNvSpPr txBox="1"/>
      </xdr:nvSpPr>
      <xdr:spPr>
        <a:xfrm>
          <a:off x="16357600" y="14103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21589</xdr:rowOff>
    </xdr:from>
    <xdr:to>
      <xdr:col>85</xdr:col>
      <xdr:colOff>177800</xdr:colOff>
      <xdr:row>83</xdr:row>
      <xdr:rowOff>123189</xdr:rowOff>
    </xdr:to>
    <xdr:sp macro="" textlink="">
      <xdr:nvSpPr>
        <xdr:cNvPr id="626" name="フローチャート: 判断 625"/>
        <xdr:cNvSpPr/>
      </xdr:nvSpPr>
      <xdr:spPr>
        <a:xfrm>
          <a:off x="16268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132624</xdr:rowOff>
    </xdr:from>
    <xdr:to>
      <xdr:col>81</xdr:col>
      <xdr:colOff>101600</xdr:colOff>
      <xdr:row>83</xdr:row>
      <xdr:rowOff>62774</xdr:rowOff>
    </xdr:to>
    <xdr:sp macro="" textlink="">
      <xdr:nvSpPr>
        <xdr:cNvPr id="627" name="フローチャート: 判断 626"/>
        <xdr:cNvSpPr/>
      </xdr:nvSpPr>
      <xdr:spPr>
        <a:xfrm>
          <a:off x="154305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103232</xdr:rowOff>
    </xdr:from>
    <xdr:to>
      <xdr:col>76</xdr:col>
      <xdr:colOff>165100</xdr:colOff>
      <xdr:row>83</xdr:row>
      <xdr:rowOff>33382</xdr:rowOff>
    </xdr:to>
    <xdr:sp macro="" textlink="">
      <xdr:nvSpPr>
        <xdr:cNvPr id="628" name="フローチャート: 判断 627"/>
        <xdr:cNvSpPr/>
      </xdr:nvSpPr>
      <xdr:spPr>
        <a:xfrm>
          <a:off x="14541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21589</xdr:rowOff>
    </xdr:from>
    <xdr:to>
      <xdr:col>72</xdr:col>
      <xdr:colOff>38100</xdr:colOff>
      <xdr:row>82</xdr:row>
      <xdr:rowOff>123189</xdr:rowOff>
    </xdr:to>
    <xdr:sp macro="" textlink="">
      <xdr:nvSpPr>
        <xdr:cNvPr id="629" name="フローチャート: 判断 628"/>
        <xdr:cNvSpPr/>
      </xdr:nvSpPr>
      <xdr:spPr>
        <a:xfrm>
          <a:off x="13652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11793</xdr:rowOff>
    </xdr:from>
    <xdr:to>
      <xdr:col>67</xdr:col>
      <xdr:colOff>101600</xdr:colOff>
      <xdr:row>83</xdr:row>
      <xdr:rowOff>113393</xdr:rowOff>
    </xdr:to>
    <xdr:sp macro="" textlink="">
      <xdr:nvSpPr>
        <xdr:cNvPr id="630" name="フローチャート: 判断 629"/>
        <xdr:cNvSpPr/>
      </xdr:nvSpPr>
      <xdr:spPr>
        <a:xfrm>
          <a:off x="12763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1" name="テキスト ボックス 6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2" name="テキスト ボックス 6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3" name="テキスト ボックス 6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4" name="テキスト ボックス 6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5" name="テキスト ボックス 6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10161</xdr:rowOff>
    </xdr:from>
    <xdr:to>
      <xdr:col>85</xdr:col>
      <xdr:colOff>177800</xdr:colOff>
      <xdr:row>84</xdr:row>
      <xdr:rowOff>111761</xdr:rowOff>
    </xdr:to>
    <xdr:sp macro="" textlink="">
      <xdr:nvSpPr>
        <xdr:cNvPr id="636" name="楕円 635"/>
        <xdr:cNvSpPr/>
      </xdr:nvSpPr>
      <xdr:spPr>
        <a:xfrm>
          <a:off x="16268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160038</xdr:rowOff>
    </xdr:from>
    <xdr:ext cx="405111" cy="259045"/>
    <xdr:sp macro="" textlink="">
      <xdr:nvSpPr>
        <xdr:cNvPr id="637" name="【児童館】&#10;有形固定資産減価償却率該当値テキスト"/>
        <xdr:cNvSpPr txBox="1"/>
      </xdr:nvSpPr>
      <xdr:spPr>
        <a:xfrm>
          <a:off x="16357600"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147320</xdr:rowOff>
    </xdr:from>
    <xdr:to>
      <xdr:col>81</xdr:col>
      <xdr:colOff>101600</xdr:colOff>
      <xdr:row>84</xdr:row>
      <xdr:rowOff>77470</xdr:rowOff>
    </xdr:to>
    <xdr:sp macro="" textlink="">
      <xdr:nvSpPr>
        <xdr:cNvPr id="638" name="楕円 637"/>
        <xdr:cNvSpPr/>
      </xdr:nvSpPr>
      <xdr:spPr>
        <a:xfrm>
          <a:off x="15430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26670</xdr:rowOff>
    </xdr:from>
    <xdr:to>
      <xdr:col>85</xdr:col>
      <xdr:colOff>127000</xdr:colOff>
      <xdr:row>84</xdr:row>
      <xdr:rowOff>60961</xdr:rowOff>
    </xdr:to>
    <xdr:cxnSp macro="">
      <xdr:nvCxnSpPr>
        <xdr:cNvPr id="639" name="直線コネクタ 638"/>
        <xdr:cNvCxnSpPr/>
      </xdr:nvCxnSpPr>
      <xdr:spPr>
        <a:xfrm>
          <a:off x="15481300" y="1442847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114663</xdr:rowOff>
    </xdr:from>
    <xdr:to>
      <xdr:col>76</xdr:col>
      <xdr:colOff>165100</xdr:colOff>
      <xdr:row>84</xdr:row>
      <xdr:rowOff>44813</xdr:rowOff>
    </xdr:to>
    <xdr:sp macro="" textlink="">
      <xdr:nvSpPr>
        <xdr:cNvPr id="640" name="楕円 639"/>
        <xdr:cNvSpPr/>
      </xdr:nvSpPr>
      <xdr:spPr>
        <a:xfrm>
          <a:off x="14541500" y="1434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165463</xdr:rowOff>
    </xdr:from>
    <xdr:to>
      <xdr:col>81</xdr:col>
      <xdr:colOff>50800</xdr:colOff>
      <xdr:row>84</xdr:row>
      <xdr:rowOff>26670</xdr:rowOff>
    </xdr:to>
    <xdr:cxnSp macro="">
      <xdr:nvCxnSpPr>
        <xdr:cNvPr id="641" name="直線コネクタ 640"/>
        <xdr:cNvCxnSpPr/>
      </xdr:nvCxnSpPr>
      <xdr:spPr>
        <a:xfrm>
          <a:off x="14592300" y="1439581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80373</xdr:rowOff>
    </xdr:from>
    <xdr:to>
      <xdr:col>72</xdr:col>
      <xdr:colOff>38100</xdr:colOff>
      <xdr:row>84</xdr:row>
      <xdr:rowOff>10523</xdr:rowOff>
    </xdr:to>
    <xdr:sp macro="" textlink="">
      <xdr:nvSpPr>
        <xdr:cNvPr id="642" name="楕円 641"/>
        <xdr:cNvSpPr/>
      </xdr:nvSpPr>
      <xdr:spPr>
        <a:xfrm>
          <a:off x="13652500" y="143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131173</xdr:rowOff>
    </xdr:from>
    <xdr:to>
      <xdr:col>76</xdr:col>
      <xdr:colOff>114300</xdr:colOff>
      <xdr:row>83</xdr:row>
      <xdr:rowOff>165463</xdr:rowOff>
    </xdr:to>
    <xdr:cxnSp macro="">
      <xdr:nvCxnSpPr>
        <xdr:cNvPr id="643" name="直線コネクタ 642"/>
        <xdr:cNvCxnSpPr/>
      </xdr:nvCxnSpPr>
      <xdr:spPr>
        <a:xfrm>
          <a:off x="13703300" y="1436152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79301</xdr:rowOff>
    </xdr:from>
    <xdr:ext cx="405111" cy="259045"/>
    <xdr:sp macro="" textlink="">
      <xdr:nvSpPr>
        <xdr:cNvPr id="644" name="n_1aveValue【児童館】&#10;有形固定資産減価償却率"/>
        <xdr:cNvSpPr txBox="1"/>
      </xdr:nvSpPr>
      <xdr:spPr>
        <a:xfrm>
          <a:off x="15266044" y="1396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49909</xdr:rowOff>
    </xdr:from>
    <xdr:ext cx="405111" cy="259045"/>
    <xdr:sp macro="" textlink="">
      <xdr:nvSpPr>
        <xdr:cNvPr id="645" name="n_2aveValue【児童館】&#10;有形固定資産減価償却率"/>
        <xdr:cNvSpPr txBox="1"/>
      </xdr:nvSpPr>
      <xdr:spPr>
        <a:xfrm>
          <a:off x="14389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139716</xdr:rowOff>
    </xdr:from>
    <xdr:ext cx="405111" cy="259045"/>
    <xdr:sp macro="" textlink="">
      <xdr:nvSpPr>
        <xdr:cNvPr id="646" name="n_3aveValue【児童館】&#10;有形固定資産減価償却率"/>
        <xdr:cNvSpPr txBox="1"/>
      </xdr:nvSpPr>
      <xdr:spPr>
        <a:xfrm>
          <a:off x="13500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129920</xdr:rowOff>
    </xdr:from>
    <xdr:ext cx="405111" cy="259045"/>
    <xdr:sp macro="" textlink="">
      <xdr:nvSpPr>
        <xdr:cNvPr id="647" name="n_4aveValue【児童館】&#10;有形固定資産減価償却率"/>
        <xdr:cNvSpPr txBox="1"/>
      </xdr:nvSpPr>
      <xdr:spPr>
        <a:xfrm>
          <a:off x="12611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68597</xdr:rowOff>
    </xdr:from>
    <xdr:ext cx="405111" cy="259045"/>
    <xdr:sp macro="" textlink="">
      <xdr:nvSpPr>
        <xdr:cNvPr id="648" name="n_1mainValue【児童館】&#10;有形固定資産減価償却率"/>
        <xdr:cNvSpPr txBox="1"/>
      </xdr:nvSpPr>
      <xdr:spPr>
        <a:xfrm>
          <a:off x="15266044"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35940</xdr:rowOff>
    </xdr:from>
    <xdr:ext cx="405111" cy="259045"/>
    <xdr:sp macro="" textlink="">
      <xdr:nvSpPr>
        <xdr:cNvPr id="649" name="n_2mainValue【児童館】&#10;有形固定資産減価償却率"/>
        <xdr:cNvSpPr txBox="1"/>
      </xdr:nvSpPr>
      <xdr:spPr>
        <a:xfrm>
          <a:off x="14389744" y="1443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1650</xdr:rowOff>
    </xdr:from>
    <xdr:ext cx="405111" cy="259045"/>
    <xdr:sp macro="" textlink="">
      <xdr:nvSpPr>
        <xdr:cNvPr id="650" name="n_3mainValue【児童館】&#10;有形固定資産減価償却率"/>
        <xdr:cNvSpPr txBox="1"/>
      </xdr:nvSpPr>
      <xdr:spPr>
        <a:xfrm>
          <a:off x="13500744" y="1440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1" name="正方形/長方形 6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2" name="正方形/長方形 6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3" name="正方形/長方形 6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4" name="正方形/長方形 6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5" name="正方形/長方形 6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6" name="正方形/長方形 6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7" name="正方形/長方形 6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8" name="正方形/長方形 65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9" name="テキスト ボックス 65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0" name="直線コネクタ 65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61" name="テキスト ボックス 660"/>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662" name="直線コネクタ 66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63" name="テキスト ボックス 66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64" name="直線コネクタ 66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65" name="テキスト ボックス 66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66" name="直線コネクタ 66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7" name="テキスト ボックス 66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8" name="直線コネクタ 66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9" name="テキスト ボックス 66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70" name="直線コネクタ 66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71" name="テキスト ボックス 67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72" name="直線コネクタ 67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73" name="テキスト ボックス 67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4" name="直線コネクタ 67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5" name="テキスト ボックス 67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87</xdr:row>
      <xdr:rowOff>46264</xdr:rowOff>
    </xdr:to>
    <xdr:cxnSp macro="">
      <xdr:nvCxnSpPr>
        <xdr:cNvPr id="677" name="直線コネクタ 676"/>
        <xdr:cNvCxnSpPr/>
      </xdr:nvCxnSpPr>
      <xdr:spPr>
        <a:xfrm flipV="1">
          <a:off x="22160864" y="13378543"/>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50091</xdr:rowOff>
    </xdr:from>
    <xdr:ext cx="469744" cy="259045"/>
    <xdr:sp macro="" textlink="">
      <xdr:nvSpPr>
        <xdr:cNvPr id="678" name="【児童館】&#10;一人当たり面積最小値テキスト"/>
        <xdr:cNvSpPr txBox="1"/>
      </xdr:nvSpPr>
      <xdr:spPr>
        <a:xfrm>
          <a:off x="22199600" y="1496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46264</xdr:rowOff>
    </xdr:from>
    <xdr:to>
      <xdr:col>116</xdr:col>
      <xdr:colOff>152400</xdr:colOff>
      <xdr:row>87</xdr:row>
      <xdr:rowOff>46264</xdr:rowOff>
    </xdr:to>
    <xdr:cxnSp macro="">
      <xdr:nvCxnSpPr>
        <xdr:cNvPr id="679" name="直線コネクタ 678"/>
        <xdr:cNvCxnSpPr/>
      </xdr:nvCxnSpPr>
      <xdr:spPr>
        <a:xfrm>
          <a:off x="22072600" y="1496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80" name="【児童館】&#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81" name="直線コネクタ 680"/>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99984</xdr:rowOff>
    </xdr:from>
    <xdr:ext cx="469744" cy="259045"/>
    <xdr:sp macro="" textlink="">
      <xdr:nvSpPr>
        <xdr:cNvPr id="682" name="【児童館】&#10;一人当たり面積平均値テキスト"/>
        <xdr:cNvSpPr txBox="1"/>
      </xdr:nvSpPr>
      <xdr:spPr>
        <a:xfrm>
          <a:off x="22199600" y="1415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77107</xdr:rowOff>
    </xdr:from>
    <xdr:to>
      <xdr:col>116</xdr:col>
      <xdr:colOff>114300</xdr:colOff>
      <xdr:row>84</xdr:row>
      <xdr:rowOff>7257</xdr:rowOff>
    </xdr:to>
    <xdr:sp macro="" textlink="">
      <xdr:nvSpPr>
        <xdr:cNvPr id="683" name="フローチャート: 判断 682"/>
        <xdr:cNvSpPr/>
      </xdr:nvSpPr>
      <xdr:spPr>
        <a:xfrm>
          <a:off x="22110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126093</xdr:rowOff>
    </xdr:from>
    <xdr:to>
      <xdr:col>112</xdr:col>
      <xdr:colOff>38100</xdr:colOff>
      <xdr:row>84</xdr:row>
      <xdr:rowOff>56243</xdr:rowOff>
    </xdr:to>
    <xdr:sp macro="" textlink="">
      <xdr:nvSpPr>
        <xdr:cNvPr id="684" name="フローチャート: 判断 683"/>
        <xdr:cNvSpPr/>
      </xdr:nvSpPr>
      <xdr:spPr>
        <a:xfrm>
          <a:off x="212725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36286</xdr:rowOff>
    </xdr:from>
    <xdr:to>
      <xdr:col>107</xdr:col>
      <xdr:colOff>101600</xdr:colOff>
      <xdr:row>84</xdr:row>
      <xdr:rowOff>137886</xdr:rowOff>
    </xdr:to>
    <xdr:sp macro="" textlink="">
      <xdr:nvSpPr>
        <xdr:cNvPr id="685" name="フローチャート: 判断 684"/>
        <xdr:cNvSpPr/>
      </xdr:nvSpPr>
      <xdr:spPr>
        <a:xfrm>
          <a:off x="203835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85271</xdr:rowOff>
    </xdr:from>
    <xdr:to>
      <xdr:col>102</xdr:col>
      <xdr:colOff>165100</xdr:colOff>
      <xdr:row>85</xdr:row>
      <xdr:rowOff>15421</xdr:rowOff>
    </xdr:to>
    <xdr:sp macro="" textlink="">
      <xdr:nvSpPr>
        <xdr:cNvPr id="686" name="フローチャート: 判断 685"/>
        <xdr:cNvSpPr/>
      </xdr:nvSpPr>
      <xdr:spPr>
        <a:xfrm>
          <a:off x="19494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134257</xdr:rowOff>
    </xdr:from>
    <xdr:to>
      <xdr:col>98</xdr:col>
      <xdr:colOff>38100</xdr:colOff>
      <xdr:row>85</xdr:row>
      <xdr:rowOff>64407</xdr:rowOff>
    </xdr:to>
    <xdr:sp macro="" textlink="">
      <xdr:nvSpPr>
        <xdr:cNvPr id="687" name="フローチャート: 判断 686"/>
        <xdr:cNvSpPr/>
      </xdr:nvSpPr>
      <xdr:spPr>
        <a:xfrm>
          <a:off x="18605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8" name="テキスト ボックス 68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9" name="テキスト ボックス 68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0" name="テキスト ボックス 68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1" name="テキスト ボックス 69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2" name="テキスト ボックス 69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693" name="楕円 692"/>
        <xdr:cNvSpPr/>
      </xdr:nvSpPr>
      <xdr:spPr>
        <a:xfrm>
          <a:off x="221107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88191</xdr:rowOff>
    </xdr:from>
    <xdr:ext cx="469744" cy="259045"/>
    <xdr:sp macro="" textlink="">
      <xdr:nvSpPr>
        <xdr:cNvPr id="694" name="【児童館】&#10;一人当たり面積該当値テキスト"/>
        <xdr:cNvSpPr txBox="1"/>
      </xdr:nvSpPr>
      <xdr:spPr>
        <a:xfrm>
          <a:off x="22199600" y="1431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109764</xdr:rowOff>
    </xdr:from>
    <xdr:to>
      <xdr:col>112</xdr:col>
      <xdr:colOff>38100</xdr:colOff>
      <xdr:row>84</xdr:row>
      <xdr:rowOff>39914</xdr:rowOff>
    </xdr:to>
    <xdr:sp macro="" textlink="">
      <xdr:nvSpPr>
        <xdr:cNvPr id="695" name="楕円 694"/>
        <xdr:cNvSpPr/>
      </xdr:nvSpPr>
      <xdr:spPr>
        <a:xfrm>
          <a:off x="21272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160564</xdr:rowOff>
    </xdr:from>
    <xdr:to>
      <xdr:col>116</xdr:col>
      <xdr:colOff>63500</xdr:colOff>
      <xdr:row>83</xdr:row>
      <xdr:rowOff>160564</xdr:rowOff>
    </xdr:to>
    <xdr:cxnSp macro="">
      <xdr:nvCxnSpPr>
        <xdr:cNvPr id="696" name="直線コネクタ 695"/>
        <xdr:cNvCxnSpPr/>
      </xdr:nvCxnSpPr>
      <xdr:spPr>
        <a:xfrm>
          <a:off x="21323300" y="143909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126093</xdr:rowOff>
    </xdr:from>
    <xdr:to>
      <xdr:col>107</xdr:col>
      <xdr:colOff>101600</xdr:colOff>
      <xdr:row>84</xdr:row>
      <xdr:rowOff>56243</xdr:rowOff>
    </xdr:to>
    <xdr:sp macro="" textlink="">
      <xdr:nvSpPr>
        <xdr:cNvPr id="697" name="楕円 696"/>
        <xdr:cNvSpPr/>
      </xdr:nvSpPr>
      <xdr:spPr>
        <a:xfrm>
          <a:off x="203835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160564</xdr:rowOff>
    </xdr:from>
    <xdr:to>
      <xdr:col>111</xdr:col>
      <xdr:colOff>177800</xdr:colOff>
      <xdr:row>84</xdr:row>
      <xdr:rowOff>5443</xdr:rowOff>
    </xdr:to>
    <xdr:cxnSp macro="">
      <xdr:nvCxnSpPr>
        <xdr:cNvPr id="698" name="直線コネクタ 697"/>
        <xdr:cNvCxnSpPr/>
      </xdr:nvCxnSpPr>
      <xdr:spPr>
        <a:xfrm flipV="1">
          <a:off x="20434300" y="143909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109764</xdr:rowOff>
    </xdr:from>
    <xdr:to>
      <xdr:col>102</xdr:col>
      <xdr:colOff>165100</xdr:colOff>
      <xdr:row>84</xdr:row>
      <xdr:rowOff>39914</xdr:rowOff>
    </xdr:to>
    <xdr:sp macro="" textlink="">
      <xdr:nvSpPr>
        <xdr:cNvPr id="699" name="楕円 698"/>
        <xdr:cNvSpPr/>
      </xdr:nvSpPr>
      <xdr:spPr>
        <a:xfrm>
          <a:off x="19494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160564</xdr:rowOff>
    </xdr:from>
    <xdr:to>
      <xdr:col>107</xdr:col>
      <xdr:colOff>50800</xdr:colOff>
      <xdr:row>84</xdr:row>
      <xdr:rowOff>5443</xdr:rowOff>
    </xdr:to>
    <xdr:cxnSp macro="">
      <xdr:nvCxnSpPr>
        <xdr:cNvPr id="700" name="直線コネクタ 699"/>
        <xdr:cNvCxnSpPr/>
      </xdr:nvCxnSpPr>
      <xdr:spPr>
        <a:xfrm>
          <a:off x="19545300" y="143909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47370</xdr:rowOff>
    </xdr:from>
    <xdr:ext cx="469744" cy="259045"/>
    <xdr:sp macro="" textlink="">
      <xdr:nvSpPr>
        <xdr:cNvPr id="701" name="n_1aveValue【児童館】&#10;一人当たり面積"/>
        <xdr:cNvSpPr txBox="1"/>
      </xdr:nvSpPr>
      <xdr:spPr>
        <a:xfrm>
          <a:off x="21075727" y="144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129013</xdr:rowOff>
    </xdr:from>
    <xdr:ext cx="469744" cy="259045"/>
    <xdr:sp macro="" textlink="">
      <xdr:nvSpPr>
        <xdr:cNvPr id="702" name="n_2aveValue【児童館】&#10;一人当たり面積"/>
        <xdr:cNvSpPr txBox="1"/>
      </xdr:nvSpPr>
      <xdr:spPr>
        <a:xfrm>
          <a:off x="20199427"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6548</xdr:rowOff>
    </xdr:from>
    <xdr:ext cx="469744" cy="259045"/>
    <xdr:sp macro="" textlink="">
      <xdr:nvSpPr>
        <xdr:cNvPr id="703" name="n_3aveValue【児童館】&#10;一人当たり面積"/>
        <xdr:cNvSpPr txBox="1"/>
      </xdr:nvSpPr>
      <xdr:spPr>
        <a:xfrm>
          <a:off x="19310427"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80934</xdr:rowOff>
    </xdr:from>
    <xdr:ext cx="469744" cy="259045"/>
    <xdr:sp macro="" textlink="">
      <xdr:nvSpPr>
        <xdr:cNvPr id="704" name="n_4aveValue【児童館】&#10;一人当たり面積"/>
        <xdr:cNvSpPr txBox="1"/>
      </xdr:nvSpPr>
      <xdr:spPr>
        <a:xfrm>
          <a:off x="18421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56441</xdr:rowOff>
    </xdr:from>
    <xdr:ext cx="469744" cy="259045"/>
    <xdr:sp macro="" textlink="">
      <xdr:nvSpPr>
        <xdr:cNvPr id="705" name="n_1mainValue【児童館】&#10;一人当たり面積"/>
        <xdr:cNvSpPr txBox="1"/>
      </xdr:nvSpPr>
      <xdr:spPr>
        <a:xfrm>
          <a:off x="210757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72770</xdr:rowOff>
    </xdr:from>
    <xdr:ext cx="469744" cy="259045"/>
    <xdr:sp macro="" textlink="">
      <xdr:nvSpPr>
        <xdr:cNvPr id="706" name="n_2mainValue【児童館】&#10;一人当たり面積"/>
        <xdr:cNvSpPr txBox="1"/>
      </xdr:nvSpPr>
      <xdr:spPr>
        <a:xfrm>
          <a:off x="20199427" y="141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56441</xdr:rowOff>
    </xdr:from>
    <xdr:ext cx="469744" cy="259045"/>
    <xdr:sp macro="" textlink="">
      <xdr:nvSpPr>
        <xdr:cNvPr id="707" name="n_3mainValue【児童館】&#10;一人当たり面積"/>
        <xdr:cNvSpPr txBox="1"/>
      </xdr:nvSpPr>
      <xdr:spPr>
        <a:xfrm>
          <a:off x="193104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8" name="正方形/長方形 7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9" name="正方形/長方形 7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0" name="正方形/長方形 7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1" name="正方形/長方形 7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2" name="正方形/長方形 7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3" name="正方形/長方形 7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4" name="正方形/長方形 7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5" name="正方形/長方形 7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6" name="テキスト ボックス 7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7" name="直線コネクタ 7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8" name="テキスト ボックス 71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9" name="直線コネクタ 71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20" name="テキスト ボックス 71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21" name="直線コネクタ 72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22" name="テキスト ボックス 72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3" name="直線コネクタ 72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24" name="テキスト ボックス 72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25" name="直線コネクタ 72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6" name="テキスト ボックス 72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7" name="直線コネクタ 72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28" name="テキスト ボックス 72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9" name="直線コネクタ 72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30" name="テキスト ボックス 72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99061</xdr:rowOff>
    </xdr:from>
    <xdr:to>
      <xdr:col>85</xdr:col>
      <xdr:colOff>126364</xdr:colOff>
      <xdr:row>108</xdr:row>
      <xdr:rowOff>152400</xdr:rowOff>
    </xdr:to>
    <xdr:cxnSp macro="">
      <xdr:nvCxnSpPr>
        <xdr:cNvPr id="732" name="直線コネクタ 731"/>
        <xdr:cNvCxnSpPr/>
      </xdr:nvCxnSpPr>
      <xdr:spPr>
        <a:xfrm flipV="1">
          <a:off x="16318864" y="17072611"/>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33"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34" name="直線コネクタ 733"/>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45738</xdr:rowOff>
    </xdr:from>
    <xdr:ext cx="405111" cy="259045"/>
    <xdr:sp macro="" textlink="">
      <xdr:nvSpPr>
        <xdr:cNvPr id="735" name="【公民館】&#10;有形固定資産減価償却率最大値テキスト"/>
        <xdr:cNvSpPr txBox="1"/>
      </xdr:nvSpPr>
      <xdr:spPr>
        <a:xfrm>
          <a:off x="16357600" y="1684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99061</xdr:rowOff>
    </xdr:from>
    <xdr:to>
      <xdr:col>86</xdr:col>
      <xdr:colOff>25400</xdr:colOff>
      <xdr:row>99</xdr:row>
      <xdr:rowOff>99061</xdr:rowOff>
    </xdr:to>
    <xdr:cxnSp macro="">
      <xdr:nvCxnSpPr>
        <xdr:cNvPr id="736" name="直線コネクタ 735"/>
        <xdr:cNvCxnSpPr/>
      </xdr:nvCxnSpPr>
      <xdr:spPr>
        <a:xfrm>
          <a:off x="16230600" y="1707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33038</xdr:rowOff>
    </xdr:from>
    <xdr:ext cx="405111" cy="259045"/>
    <xdr:sp macro="" textlink="">
      <xdr:nvSpPr>
        <xdr:cNvPr id="737" name="【公民館】&#10;有形固定資産減価償却率平均値テキスト"/>
        <xdr:cNvSpPr txBox="1"/>
      </xdr:nvSpPr>
      <xdr:spPr>
        <a:xfrm>
          <a:off x="16357600" y="17692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738" name="フローチャート: 判断 737"/>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739" name="フローチャート: 判断 738"/>
        <xdr:cNvSpPr/>
      </xdr:nvSpPr>
      <xdr:spPr>
        <a:xfrm>
          <a:off x="15430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21589</xdr:rowOff>
    </xdr:from>
    <xdr:to>
      <xdr:col>76</xdr:col>
      <xdr:colOff>165100</xdr:colOff>
      <xdr:row>104</xdr:row>
      <xdr:rowOff>123189</xdr:rowOff>
    </xdr:to>
    <xdr:sp macro="" textlink="">
      <xdr:nvSpPr>
        <xdr:cNvPr id="740" name="フローチャート: 判断 739"/>
        <xdr:cNvSpPr/>
      </xdr:nvSpPr>
      <xdr:spPr>
        <a:xfrm>
          <a:off x="14541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19686</xdr:rowOff>
    </xdr:from>
    <xdr:to>
      <xdr:col>72</xdr:col>
      <xdr:colOff>38100</xdr:colOff>
      <xdr:row>104</xdr:row>
      <xdr:rowOff>121286</xdr:rowOff>
    </xdr:to>
    <xdr:sp macro="" textlink="">
      <xdr:nvSpPr>
        <xdr:cNvPr id="741" name="フローチャート: 判断 740"/>
        <xdr:cNvSpPr/>
      </xdr:nvSpPr>
      <xdr:spPr>
        <a:xfrm>
          <a:off x="13652500" y="1785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132080</xdr:rowOff>
    </xdr:from>
    <xdr:to>
      <xdr:col>67</xdr:col>
      <xdr:colOff>101600</xdr:colOff>
      <xdr:row>105</xdr:row>
      <xdr:rowOff>62230</xdr:rowOff>
    </xdr:to>
    <xdr:sp macro="" textlink="">
      <xdr:nvSpPr>
        <xdr:cNvPr id="742" name="フローチャート: 判断 741"/>
        <xdr:cNvSpPr/>
      </xdr:nvSpPr>
      <xdr:spPr>
        <a:xfrm>
          <a:off x="12763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3" name="テキスト ボックス 7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4" name="テキスト ボックス 7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5" name="テキスト ボックス 7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6" name="テキスト ボックス 7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7" name="テキスト ボックス 7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38736</xdr:rowOff>
    </xdr:from>
    <xdr:to>
      <xdr:col>85</xdr:col>
      <xdr:colOff>177800</xdr:colOff>
      <xdr:row>105</xdr:row>
      <xdr:rowOff>140336</xdr:rowOff>
    </xdr:to>
    <xdr:sp macro="" textlink="">
      <xdr:nvSpPr>
        <xdr:cNvPr id="748" name="楕円 747"/>
        <xdr:cNvSpPr/>
      </xdr:nvSpPr>
      <xdr:spPr>
        <a:xfrm>
          <a:off x="16268700" y="1804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17163</xdr:rowOff>
    </xdr:from>
    <xdr:ext cx="405111" cy="259045"/>
    <xdr:sp macro="" textlink="">
      <xdr:nvSpPr>
        <xdr:cNvPr id="749" name="【公民館】&#10;有形固定資産減価償却率該当値テキスト"/>
        <xdr:cNvSpPr txBox="1"/>
      </xdr:nvSpPr>
      <xdr:spPr>
        <a:xfrm>
          <a:off x="16357600"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23495</xdr:rowOff>
    </xdr:from>
    <xdr:to>
      <xdr:col>81</xdr:col>
      <xdr:colOff>101600</xdr:colOff>
      <xdr:row>105</xdr:row>
      <xdr:rowOff>125095</xdr:rowOff>
    </xdr:to>
    <xdr:sp macro="" textlink="">
      <xdr:nvSpPr>
        <xdr:cNvPr id="750" name="楕円 749"/>
        <xdr:cNvSpPr/>
      </xdr:nvSpPr>
      <xdr:spPr>
        <a:xfrm>
          <a:off x="15430500" y="1802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74295</xdr:rowOff>
    </xdr:from>
    <xdr:to>
      <xdr:col>85</xdr:col>
      <xdr:colOff>127000</xdr:colOff>
      <xdr:row>105</xdr:row>
      <xdr:rowOff>89536</xdr:rowOff>
    </xdr:to>
    <xdr:cxnSp macro="">
      <xdr:nvCxnSpPr>
        <xdr:cNvPr id="751" name="直線コネクタ 750"/>
        <xdr:cNvCxnSpPr/>
      </xdr:nvCxnSpPr>
      <xdr:spPr>
        <a:xfrm>
          <a:off x="15481300" y="18076545"/>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99695</xdr:rowOff>
    </xdr:from>
    <xdr:to>
      <xdr:col>76</xdr:col>
      <xdr:colOff>165100</xdr:colOff>
      <xdr:row>106</xdr:row>
      <xdr:rowOff>29845</xdr:rowOff>
    </xdr:to>
    <xdr:sp macro="" textlink="">
      <xdr:nvSpPr>
        <xdr:cNvPr id="752" name="楕円 751"/>
        <xdr:cNvSpPr/>
      </xdr:nvSpPr>
      <xdr:spPr>
        <a:xfrm>
          <a:off x="14541500" y="181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74295</xdr:rowOff>
    </xdr:from>
    <xdr:to>
      <xdr:col>81</xdr:col>
      <xdr:colOff>50800</xdr:colOff>
      <xdr:row>105</xdr:row>
      <xdr:rowOff>150495</xdr:rowOff>
    </xdr:to>
    <xdr:cxnSp macro="">
      <xdr:nvCxnSpPr>
        <xdr:cNvPr id="753" name="直線コネクタ 752"/>
        <xdr:cNvCxnSpPr/>
      </xdr:nvCxnSpPr>
      <xdr:spPr>
        <a:xfrm flipV="1">
          <a:off x="14592300" y="1807654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82550</xdr:rowOff>
    </xdr:from>
    <xdr:to>
      <xdr:col>72</xdr:col>
      <xdr:colOff>38100</xdr:colOff>
      <xdr:row>106</xdr:row>
      <xdr:rowOff>12700</xdr:rowOff>
    </xdr:to>
    <xdr:sp macro="" textlink="">
      <xdr:nvSpPr>
        <xdr:cNvPr id="754" name="楕円 753"/>
        <xdr:cNvSpPr/>
      </xdr:nvSpPr>
      <xdr:spPr>
        <a:xfrm>
          <a:off x="13652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133350</xdr:rowOff>
    </xdr:from>
    <xdr:to>
      <xdr:col>76</xdr:col>
      <xdr:colOff>114300</xdr:colOff>
      <xdr:row>105</xdr:row>
      <xdr:rowOff>150495</xdr:rowOff>
    </xdr:to>
    <xdr:cxnSp macro="">
      <xdr:nvCxnSpPr>
        <xdr:cNvPr id="755" name="直線コネクタ 754"/>
        <xdr:cNvCxnSpPr/>
      </xdr:nvCxnSpPr>
      <xdr:spPr>
        <a:xfrm>
          <a:off x="13703300" y="181356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153052</xdr:rowOff>
    </xdr:from>
    <xdr:ext cx="405111" cy="259045"/>
    <xdr:sp macro="" textlink="">
      <xdr:nvSpPr>
        <xdr:cNvPr id="756" name="n_1aveValue【公民館】&#10;有形固定資産減価償却率"/>
        <xdr:cNvSpPr txBox="1"/>
      </xdr:nvSpPr>
      <xdr:spPr>
        <a:xfrm>
          <a:off x="152660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139716</xdr:rowOff>
    </xdr:from>
    <xdr:ext cx="405111" cy="259045"/>
    <xdr:sp macro="" textlink="">
      <xdr:nvSpPr>
        <xdr:cNvPr id="757" name="n_2aveValue【公民館】&#10;有形固定資産減価償却率"/>
        <xdr:cNvSpPr txBox="1"/>
      </xdr:nvSpPr>
      <xdr:spPr>
        <a:xfrm>
          <a:off x="14389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137813</xdr:rowOff>
    </xdr:from>
    <xdr:ext cx="405111" cy="259045"/>
    <xdr:sp macro="" textlink="">
      <xdr:nvSpPr>
        <xdr:cNvPr id="758" name="n_3aveValue【公民館】&#10;有形固定資産減価償却率"/>
        <xdr:cNvSpPr txBox="1"/>
      </xdr:nvSpPr>
      <xdr:spPr>
        <a:xfrm>
          <a:off x="13500744" y="1762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78757</xdr:rowOff>
    </xdr:from>
    <xdr:ext cx="405111" cy="259045"/>
    <xdr:sp macro="" textlink="">
      <xdr:nvSpPr>
        <xdr:cNvPr id="759" name="n_4aveValue【公民館】&#10;有形固定資産減価償却率"/>
        <xdr:cNvSpPr txBox="1"/>
      </xdr:nvSpPr>
      <xdr:spPr>
        <a:xfrm>
          <a:off x="126117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116222</xdr:rowOff>
    </xdr:from>
    <xdr:ext cx="405111" cy="259045"/>
    <xdr:sp macro="" textlink="">
      <xdr:nvSpPr>
        <xdr:cNvPr id="760" name="n_1mainValue【公民館】&#10;有形固定資産減価償却率"/>
        <xdr:cNvSpPr txBox="1"/>
      </xdr:nvSpPr>
      <xdr:spPr>
        <a:xfrm>
          <a:off x="15266044" y="1811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20972</xdr:rowOff>
    </xdr:from>
    <xdr:ext cx="405111" cy="259045"/>
    <xdr:sp macro="" textlink="">
      <xdr:nvSpPr>
        <xdr:cNvPr id="761" name="n_2mainValue【公民館】&#10;有形固定資産減価償却率"/>
        <xdr:cNvSpPr txBox="1"/>
      </xdr:nvSpPr>
      <xdr:spPr>
        <a:xfrm>
          <a:off x="14389744" y="1819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3827</xdr:rowOff>
    </xdr:from>
    <xdr:ext cx="405111" cy="259045"/>
    <xdr:sp macro="" textlink="">
      <xdr:nvSpPr>
        <xdr:cNvPr id="762" name="n_3mainValue【公民館】&#10;有形固定資産減価償却率"/>
        <xdr:cNvSpPr txBox="1"/>
      </xdr:nvSpPr>
      <xdr:spPr>
        <a:xfrm>
          <a:off x="13500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3" name="正方形/長方形 7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4" name="正方形/長方形 7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5" name="正方形/長方形 7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6" name="正方形/長方形 7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7" name="正方形/長方形 7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8" name="正方形/長方形 7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9" name="正方形/長方形 7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0" name="正方形/長方形 7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1" name="テキスト ボックス 7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2" name="直線コネクタ 7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3" name="直線コネクタ 77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4" name="テキスト ボックス 77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75" name="直線コネクタ 77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6" name="テキスト ボックス 77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7" name="直線コネクタ 77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8" name="テキスト ボックス 77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9" name="直線コネクタ 77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0" name="テキスト ボックス 77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1" name="直線コネクタ 78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2" name="テキスト ボックス 78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3" name="直線コネクタ 78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4" name="テキスト ボックス 78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786" name="直線コネクタ 785"/>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787"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788" name="直線コネクタ 787"/>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789" name="【公民館】&#10;一人当たり面積最大値テキスト"/>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790" name="直線コネクタ 789"/>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118127</xdr:rowOff>
    </xdr:from>
    <xdr:ext cx="469744" cy="259045"/>
    <xdr:sp macro="" textlink="">
      <xdr:nvSpPr>
        <xdr:cNvPr id="791" name="【公民館】&#10;一人当たり面積平均値テキスト"/>
        <xdr:cNvSpPr txBox="1"/>
      </xdr:nvSpPr>
      <xdr:spPr>
        <a:xfrm>
          <a:off x="22199600" y="1812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95250</xdr:rowOff>
    </xdr:from>
    <xdr:to>
      <xdr:col>116</xdr:col>
      <xdr:colOff>114300</xdr:colOff>
      <xdr:row>107</xdr:row>
      <xdr:rowOff>25400</xdr:rowOff>
    </xdr:to>
    <xdr:sp macro="" textlink="">
      <xdr:nvSpPr>
        <xdr:cNvPr id="792" name="フローチャート: 判断 791"/>
        <xdr:cNvSpPr/>
      </xdr:nvSpPr>
      <xdr:spPr>
        <a:xfrm>
          <a:off x="22110700" y="1826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106680</xdr:rowOff>
    </xdr:from>
    <xdr:to>
      <xdr:col>112</xdr:col>
      <xdr:colOff>38100</xdr:colOff>
      <xdr:row>107</xdr:row>
      <xdr:rowOff>36830</xdr:rowOff>
    </xdr:to>
    <xdr:sp macro="" textlink="">
      <xdr:nvSpPr>
        <xdr:cNvPr id="793" name="フローチャート: 判断 792"/>
        <xdr:cNvSpPr/>
      </xdr:nvSpPr>
      <xdr:spPr>
        <a:xfrm>
          <a:off x="21272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143511</xdr:rowOff>
    </xdr:from>
    <xdr:to>
      <xdr:col>107</xdr:col>
      <xdr:colOff>101600</xdr:colOff>
      <xdr:row>107</xdr:row>
      <xdr:rowOff>73661</xdr:rowOff>
    </xdr:to>
    <xdr:sp macro="" textlink="">
      <xdr:nvSpPr>
        <xdr:cNvPr id="794" name="フローチャート: 判断 793"/>
        <xdr:cNvSpPr/>
      </xdr:nvSpPr>
      <xdr:spPr>
        <a:xfrm>
          <a:off x="20383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119380</xdr:rowOff>
    </xdr:from>
    <xdr:to>
      <xdr:col>102</xdr:col>
      <xdr:colOff>165100</xdr:colOff>
      <xdr:row>107</xdr:row>
      <xdr:rowOff>49530</xdr:rowOff>
    </xdr:to>
    <xdr:sp macro="" textlink="">
      <xdr:nvSpPr>
        <xdr:cNvPr id="795" name="フローチャート: 判断 794"/>
        <xdr:cNvSpPr/>
      </xdr:nvSpPr>
      <xdr:spPr>
        <a:xfrm>
          <a:off x="19494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109220</xdr:rowOff>
    </xdr:from>
    <xdr:to>
      <xdr:col>98</xdr:col>
      <xdr:colOff>38100</xdr:colOff>
      <xdr:row>107</xdr:row>
      <xdr:rowOff>39370</xdr:rowOff>
    </xdr:to>
    <xdr:sp macro="" textlink="">
      <xdr:nvSpPr>
        <xdr:cNvPr id="796" name="フローチャート: 判断 795"/>
        <xdr:cNvSpPr/>
      </xdr:nvSpPr>
      <xdr:spPr>
        <a:xfrm>
          <a:off x="18605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7" name="テキスト ボックス 7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8" name="テキスト ボックス 7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9" name="テキスト ボックス 7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0" name="テキスト ボックス 7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1" name="テキスト ボックス 8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110489</xdr:rowOff>
    </xdr:from>
    <xdr:to>
      <xdr:col>116</xdr:col>
      <xdr:colOff>114300</xdr:colOff>
      <xdr:row>108</xdr:row>
      <xdr:rowOff>40639</xdr:rowOff>
    </xdr:to>
    <xdr:sp macro="" textlink="">
      <xdr:nvSpPr>
        <xdr:cNvPr id="802" name="楕円 801"/>
        <xdr:cNvSpPr/>
      </xdr:nvSpPr>
      <xdr:spPr>
        <a:xfrm>
          <a:off x="22110700" y="1845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88916</xdr:rowOff>
    </xdr:from>
    <xdr:ext cx="469744" cy="259045"/>
    <xdr:sp macro="" textlink="">
      <xdr:nvSpPr>
        <xdr:cNvPr id="803" name="【公民館】&#10;一人当たり面積該当値テキスト"/>
        <xdr:cNvSpPr txBox="1"/>
      </xdr:nvSpPr>
      <xdr:spPr>
        <a:xfrm>
          <a:off x="22199600" y="1843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110489</xdr:rowOff>
    </xdr:from>
    <xdr:to>
      <xdr:col>112</xdr:col>
      <xdr:colOff>38100</xdr:colOff>
      <xdr:row>108</xdr:row>
      <xdr:rowOff>40639</xdr:rowOff>
    </xdr:to>
    <xdr:sp macro="" textlink="">
      <xdr:nvSpPr>
        <xdr:cNvPr id="804" name="楕円 803"/>
        <xdr:cNvSpPr/>
      </xdr:nvSpPr>
      <xdr:spPr>
        <a:xfrm>
          <a:off x="21272500" y="1845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161289</xdr:rowOff>
    </xdr:from>
    <xdr:to>
      <xdr:col>116</xdr:col>
      <xdr:colOff>63500</xdr:colOff>
      <xdr:row>107</xdr:row>
      <xdr:rowOff>161289</xdr:rowOff>
    </xdr:to>
    <xdr:cxnSp macro="">
      <xdr:nvCxnSpPr>
        <xdr:cNvPr id="805" name="直線コネクタ 804"/>
        <xdr:cNvCxnSpPr/>
      </xdr:nvCxnSpPr>
      <xdr:spPr>
        <a:xfrm>
          <a:off x="21323300" y="18506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111761</xdr:rowOff>
    </xdr:from>
    <xdr:to>
      <xdr:col>107</xdr:col>
      <xdr:colOff>101600</xdr:colOff>
      <xdr:row>108</xdr:row>
      <xdr:rowOff>41911</xdr:rowOff>
    </xdr:to>
    <xdr:sp macro="" textlink="">
      <xdr:nvSpPr>
        <xdr:cNvPr id="806" name="楕円 805"/>
        <xdr:cNvSpPr/>
      </xdr:nvSpPr>
      <xdr:spPr>
        <a:xfrm>
          <a:off x="20383500" y="1845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161289</xdr:rowOff>
    </xdr:from>
    <xdr:to>
      <xdr:col>111</xdr:col>
      <xdr:colOff>177800</xdr:colOff>
      <xdr:row>107</xdr:row>
      <xdr:rowOff>162561</xdr:rowOff>
    </xdr:to>
    <xdr:cxnSp macro="">
      <xdr:nvCxnSpPr>
        <xdr:cNvPr id="807" name="直線コネクタ 806"/>
        <xdr:cNvCxnSpPr/>
      </xdr:nvCxnSpPr>
      <xdr:spPr>
        <a:xfrm flipV="1">
          <a:off x="20434300" y="185064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110489</xdr:rowOff>
    </xdr:from>
    <xdr:to>
      <xdr:col>102</xdr:col>
      <xdr:colOff>165100</xdr:colOff>
      <xdr:row>108</xdr:row>
      <xdr:rowOff>40639</xdr:rowOff>
    </xdr:to>
    <xdr:sp macro="" textlink="">
      <xdr:nvSpPr>
        <xdr:cNvPr id="808" name="楕円 807"/>
        <xdr:cNvSpPr/>
      </xdr:nvSpPr>
      <xdr:spPr>
        <a:xfrm>
          <a:off x="19494500" y="1845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161289</xdr:rowOff>
    </xdr:from>
    <xdr:to>
      <xdr:col>107</xdr:col>
      <xdr:colOff>50800</xdr:colOff>
      <xdr:row>107</xdr:row>
      <xdr:rowOff>162561</xdr:rowOff>
    </xdr:to>
    <xdr:cxnSp macro="">
      <xdr:nvCxnSpPr>
        <xdr:cNvPr id="809" name="直線コネクタ 808"/>
        <xdr:cNvCxnSpPr/>
      </xdr:nvCxnSpPr>
      <xdr:spPr>
        <a:xfrm>
          <a:off x="19545300" y="185064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53357</xdr:rowOff>
    </xdr:from>
    <xdr:ext cx="469744" cy="259045"/>
    <xdr:sp macro="" textlink="">
      <xdr:nvSpPr>
        <xdr:cNvPr id="810" name="n_1aveValue【公民館】&#10;一人当たり面積"/>
        <xdr:cNvSpPr txBox="1"/>
      </xdr:nvSpPr>
      <xdr:spPr>
        <a:xfrm>
          <a:off x="210757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90188</xdr:rowOff>
    </xdr:from>
    <xdr:ext cx="469744" cy="259045"/>
    <xdr:sp macro="" textlink="">
      <xdr:nvSpPr>
        <xdr:cNvPr id="811" name="n_2aveValue【公民館】&#10;一人当たり面積"/>
        <xdr:cNvSpPr txBox="1"/>
      </xdr:nvSpPr>
      <xdr:spPr>
        <a:xfrm>
          <a:off x="20199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66057</xdr:rowOff>
    </xdr:from>
    <xdr:ext cx="469744" cy="259045"/>
    <xdr:sp macro="" textlink="">
      <xdr:nvSpPr>
        <xdr:cNvPr id="812" name="n_3aveValue【公民館】&#10;一人当たり面積"/>
        <xdr:cNvSpPr txBox="1"/>
      </xdr:nvSpPr>
      <xdr:spPr>
        <a:xfrm>
          <a:off x="193104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55897</xdr:rowOff>
    </xdr:from>
    <xdr:ext cx="469744" cy="259045"/>
    <xdr:sp macro="" textlink="">
      <xdr:nvSpPr>
        <xdr:cNvPr id="813" name="n_4aveValue【公民館】&#10;一人当たり面積"/>
        <xdr:cNvSpPr txBox="1"/>
      </xdr:nvSpPr>
      <xdr:spPr>
        <a:xfrm>
          <a:off x="18421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31766</xdr:rowOff>
    </xdr:from>
    <xdr:ext cx="469744" cy="259045"/>
    <xdr:sp macro="" textlink="">
      <xdr:nvSpPr>
        <xdr:cNvPr id="814" name="n_1mainValue【公民館】&#10;一人当たり面積"/>
        <xdr:cNvSpPr txBox="1"/>
      </xdr:nvSpPr>
      <xdr:spPr>
        <a:xfrm>
          <a:off x="21075727" y="1854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33038</xdr:rowOff>
    </xdr:from>
    <xdr:ext cx="469744" cy="259045"/>
    <xdr:sp macro="" textlink="">
      <xdr:nvSpPr>
        <xdr:cNvPr id="815" name="n_2mainValue【公民館】&#10;一人当たり面積"/>
        <xdr:cNvSpPr txBox="1"/>
      </xdr:nvSpPr>
      <xdr:spPr>
        <a:xfrm>
          <a:off x="20199427" y="1854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31766</xdr:rowOff>
    </xdr:from>
    <xdr:ext cx="469744" cy="259045"/>
    <xdr:sp macro="" textlink="">
      <xdr:nvSpPr>
        <xdr:cNvPr id="816" name="n_3mainValue【公民館】&#10;一人当たり面積"/>
        <xdr:cNvSpPr txBox="1"/>
      </xdr:nvSpPr>
      <xdr:spPr>
        <a:xfrm>
          <a:off x="19310427" y="1854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7" name="正方形/長方形 8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8" name="正方形/長方形 8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9" name="テキスト ボックス 8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有形固定資産減価償却率は、類似団体と比較して、高くなっているのは学校施設、児童館、公民館となっている。</a:t>
          </a:r>
          <a:endParaRPr lang="ja-JP" altLang="ja-JP" sz="1600">
            <a:effectLst/>
          </a:endParaRPr>
        </a:p>
        <a:p>
          <a:r>
            <a:rPr kumimoji="1" lang="ja-JP" altLang="ja-JP" sz="1200">
              <a:solidFill>
                <a:schemeClr val="dk1"/>
              </a:solidFill>
              <a:effectLst/>
              <a:latin typeface="+mn-lt"/>
              <a:ea typeface="+mn-ea"/>
              <a:cs typeface="+mn-cs"/>
            </a:rPr>
            <a:t>学校施設に関しては建替により比較的新しい建物とそうでない建物があるが、耐震の点ではどの学校も対応済となっている。</a:t>
          </a:r>
          <a:endParaRPr lang="ja-JP" altLang="ja-JP" sz="1600">
            <a:effectLst/>
          </a:endParaRPr>
        </a:p>
        <a:p>
          <a:r>
            <a:rPr kumimoji="1" lang="ja-JP" altLang="ja-JP" sz="1200">
              <a:solidFill>
                <a:schemeClr val="dk1"/>
              </a:solidFill>
              <a:effectLst/>
              <a:latin typeface="+mn-lt"/>
              <a:ea typeface="+mn-ea"/>
              <a:cs typeface="+mn-cs"/>
            </a:rPr>
            <a:t>児童館については、老朽化している建物が多く、公共施設等総合管理計画等に基づき適切な維持管理をしていく必要がある。</a:t>
          </a:r>
          <a:endParaRPr lang="ja-JP" altLang="ja-JP" sz="1600">
            <a:effectLst/>
          </a:endParaRPr>
        </a:p>
        <a:p>
          <a:r>
            <a:rPr kumimoji="1" lang="ja-JP" altLang="ja-JP" sz="1200">
              <a:solidFill>
                <a:schemeClr val="dk1"/>
              </a:solidFill>
              <a:effectLst/>
              <a:latin typeface="+mn-lt"/>
              <a:ea typeface="+mn-ea"/>
              <a:cs typeface="+mn-cs"/>
            </a:rPr>
            <a:t>公民館については、老朽化に伴い、令和元年度に１施設を建替済、令和３年度に１施設を改修する計画となっている。</a:t>
          </a:r>
          <a:endParaRPr lang="ja-JP" altLang="ja-JP" sz="1600">
            <a:effectLst/>
          </a:endParaRPr>
        </a:p>
        <a:p>
          <a:r>
            <a:rPr kumimoji="1" lang="ja-JP" altLang="ja-JP" sz="1200">
              <a:solidFill>
                <a:schemeClr val="dk1"/>
              </a:solidFill>
              <a:effectLst/>
              <a:latin typeface="+mn-lt"/>
              <a:ea typeface="+mn-ea"/>
              <a:cs typeface="+mn-cs"/>
            </a:rPr>
            <a:t>各施設の一人あたりの面積については、十分な状況ではないと思われるが、施設の必要性や維持管理など十分検討しながら進めていく必要がある。</a:t>
          </a:r>
          <a:endParaRPr lang="ja-JP" altLang="ja-JP" sz="16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和歌山県上富田町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15,569
15,517
57.37
6,542,872
6,362,274
161,286
3,888,265
6,760,833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79.0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117022</xdr:rowOff>
    </xdr:from>
    <xdr:to>
      <xdr:col>24</xdr:col>
      <xdr:colOff>62865</xdr:colOff>
      <xdr:row>41</xdr:row>
      <xdr:rowOff>77833</xdr:rowOff>
    </xdr:to>
    <xdr:cxnSp macro="">
      <xdr:nvCxnSpPr>
        <xdr:cNvPr id="58" name="直線コネクタ 57"/>
        <xdr:cNvCxnSpPr/>
      </xdr:nvCxnSpPr>
      <xdr:spPr>
        <a:xfrm flipV="1">
          <a:off x="4634865" y="5774872"/>
          <a:ext cx="0" cy="133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81660</xdr:rowOff>
    </xdr:from>
    <xdr:ext cx="405111" cy="259045"/>
    <xdr:sp macro="" textlink="">
      <xdr:nvSpPr>
        <xdr:cNvPr id="59" name="【図書館】&#10;有形固定資産減価償却率最小値テキスト"/>
        <xdr:cNvSpPr txBox="1"/>
      </xdr:nvSpPr>
      <xdr:spPr>
        <a:xfrm>
          <a:off x="4673600" y="711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77833</xdr:rowOff>
    </xdr:from>
    <xdr:to>
      <xdr:col>24</xdr:col>
      <xdr:colOff>152400</xdr:colOff>
      <xdr:row>41</xdr:row>
      <xdr:rowOff>77833</xdr:rowOff>
    </xdr:to>
    <xdr:cxnSp macro="">
      <xdr:nvCxnSpPr>
        <xdr:cNvPr id="60" name="直線コネクタ 59"/>
        <xdr:cNvCxnSpPr/>
      </xdr:nvCxnSpPr>
      <xdr:spPr>
        <a:xfrm>
          <a:off x="4546600" y="710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63699</xdr:rowOff>
    </xdr:from>
    <xdr:ext cx="340478" cy="259045"/>
    <xdr:sp macro="" textlink="">
      <xdr:nvSpPr>
        <xdr:cNvPr id="61" name="【図書館】&#10;有形固定資産減価償却率最大値テキスト"/>
        <xdr:cNvSpPr txBox="1"/>
      </xdr:nvSpPr>
      <xdr:spPr>
        <a:xfrm>
          <a:off x="4673600" y="555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117022</xdr:rowOff>
    </xdr:from>
    <xdr:to>
      <xdr:col>24</xdr:col>
      <xdr:colOff>152400</xdr:colOff>
      <xdr:row>33</xdr:row>
      <xdr:rowOff>117022</xdr:rowOff>
    </xdr:to>
    <xdr:cxnSp macro="">
      <xdr:nvCxnSpPr>
        <xdr:cNvPr id="62" name="直線コネクタ 61"/>
        <xdr:cNvCxnSpPr/>
      </xdr:nvCxnSpPr>
      <xdr:spPr>
        <a:xfrm>
          <a:off x="4546600" y="57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38480</xdr:rowOff>
    </xdr:from>
    <xdr:ext cx="405111" cy="259045"/>
    <xdr:sp macro="" textlink="">
      <xdr:nvSpPr>
        <xdr:cNvPr id="63" name="【図書館】&#10;有形固定資産減価償却率平均値テキスト"/>
        <xdr:cNvSpPr txBox="1"/>
      </xdr:nvSpPr>
      <xdr:spPr>
        <a:xfrm>
          <a:off x="4673600" y="6210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15603</xdr:rowOff>
    </xdr:from>
    <xdr:to>
      <xdr:col>24</xdr:col>
      <xdr:colOff>114300</xdr:colOff>
      <xdr:row>37</xdr:row>
      <xdr:rowOff>117203</xdr:rowOff>
    </xdr:to>
    <xdr:sp macro="" textlink="">
      <xdr:nvSpPr>
        <xdr:cNvPr id="64" name="フローチャート: 判断 63"/>
        <xdr:cNvSpPr/>
      </xdr:nvSpPr>
      <xdr:spPr>
        <a:xfrm>
          <a:off x="45847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xdr:rowOff>
    </xdr:from>
    <xdr:to>
      <xdr:col>20</xdr:col>
      <xdr:colOff>38100</xdr:colOff>
      <xdr:row>37</xdr:row>
      <xdr:rowOff>104140</xdr:rowOff>
    </xdr:to>
    <xdr:sp macro="" textlink="">
      <xdr:nvSpPr>
        <xdr:cNvPr id="65" name="フローチャート: 判断 64"/>
        <xdr:cNvSpPr/>
      </xdr:nvSpPr>
      <xdr:spPr>
        <a:xfrm>
          <a:off x="3746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142966</xdr:rowOff>
    </xdr:from>
    <xdr:to>
      <xdr:col>15</xdr:col>
      <xdr:colOff>101600</xdr:colOff>
      <xdr:row>37</xdr:row>
      <xdr:rowOff>73116</xdr:rowOff>
    </xdr:to>
    <xdr:sp macro="" textlink="">
      <xdr:nvSpPr>
        <xdr:cNvPr id="66" name="フローチャート: 判断 65"/>
        <xdr:cNvSpPr/>
      </xdr:nvSpPr>
      <xdr:spPr>
        <a:xfrm>
          <a:off x="2857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156028</xdr:rowOff>
    </xdr:from>
    <xdr:to>
      <xdr:col>10</xdr:col>
      <xdr:colOff>165100</xdr:colOff>
      <xdr:row>37</xdr:row>
      <xdr:rowOff>86178</xdr:rowOff>
    </xdr:to>
    <xdr:sp macro="" textlink="">
      <xdr:nvSpPr>
        <xdr:cNvPr id="67" name="フローチャート: 判断 66"/>
        <xdr:cNvSpPr/>
      </xdr:nvSpPr>
      <xdr:spPr>
        <a:xfrm>
          <a:off x="1968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15603</xdr:rowOff>
    </xdr:from>
    <xdr:to>
      <xdr:col>6</xdr:col>
      <xdr:colOff>38100</xdr:colOff>
      <xdr:row>37</xdr:row>
      <xdr:rowOff>117203</xdr:rowOff>
    </xdr:to>
    <xdr:sp macro="" textlink="">
      <xdr:nvSpPr>
        <xdr:cNvPr id="68" name="フローチャート: 判断 67"/>
        <xdr:cNvSpPr/>
      </xdr:nvSpPr>
      <xdr:spPr>
        <a:xfrm>
          <a:off x="1079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36830</xdr:rowOff>
    </xdr:from>
    <xdr:to>
      <xdr:col>24</xdr:col>
      <xdr:colOff>114300</xdr:colOff>
      <xdr:row>39</xdr:row>
      <xdr:rowOff>138430</xdr:rowOff>
    </xdr:to>
    <xdr:sp macro="" textlink="">
      <xdr:nvSpPr>
        <xdr:cNvPr id="74" name="楕円 73"/>
        <xdr:cNvSpPr/>
      </xdr:nvSpPr>
      <xdr:spPr>
        <a:xfrm>
          <a:off x="45847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15257</xdr:rowOff>
    </xdr:from>
    <xdr:ext cx="405111" cy="259045"/>
    <xdr:sp macro="" textlink="">
      <xdr:nvSpPr>
        <xdr:cNvPr id="75" name="【図書館】&#10;有形固定資産減価償却率該当値テキスト"/>
        <xdr:cNvSpPr txBox="1"/>
      </xdr:nvSpPr>
      <xdr:spPr>
        <a:xfrm>
          <a:off x="4673600"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907</xdr:rowOff>
    </xdr:from>
    <xdr:to>
      <xdr:col>20</xdr:col>
      <xdr:colOff>38100</xdr:colOff>
      <xdr:row>39</xdr:row>
      <xdr:rowOff>102507</xdr:rowOff>
    </xdr:to>
    <xdr:sp macro="" textlink="">
      <xdr:nvSpPr>
        <xdr:cNvPr id="76" name="楕円 75"/>
        <xdr:cNvSpPr/>
      </xdr:nvSpPr>
      <xdr:spPr>
        <a:xfrm>
          <a:off x="3746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51707</xdr:rowOff>
    </xdr:from>
    <xdr:to>
      <xdr:col>24</xdr:col>
      <xdr:colOff>63500</xdr:colOff>
      <xdr:row>39</xdr:row>
      <xdr:rowOff>87630</xdr:rowOff>
    </xdr:to>
    <xdr:cxnSp macro="">
      <xdr:nvCxnSpPr>
        <xdr:cNvPr id="77" name="直線コネクタ 76"/>
        <xdr:cNvCxnSpPr/>
      </xdr:nvCxnSpPr>
      <xdr:spPr>
        <a:xfrm>
          <a:off x="3797300" y="673825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136434</xdr:rowOff>
    </xdr:from>
    <xdr:to>
      <xdr:col>15</xdr:col>
      <xdr:colOff>101600</xdr:colOff>
      <xdr:row>39</xdr:row>
      <xdr:rowOff>66584</xdr:rowOff>
    </xdr:to>
    <xdr:sp macro="" textlink="">
      <xdr:nvSpPr>
        <xdr:cNvPr id="78" name="楕円 77"/>
        <xdr:cNvSpPr/>
      </xdr:nvSpPr>
      <xdr:spPr>
        <a:xfrm>
          <a:off x="28575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15784</xdr:rowOff>
    </xdr:from>
    <xdr:to>
      <xdr:col>19</xdr:col>
      <xdr:colOff>177800</xdr:colOff>
      <xdr:row>39</xdr:row>
      <xdr:rowOff>51707</xdr:rowOff>
    </xdr:to>
    <xdr:cxnSp macro="">
      <xdr:nvCxnSpPr>
        <xdr:cNvPr id="79" name="直線コネクタ 78"/>
        <xdr:cNvCxnSpPr/>
      </xdr:nvCxnSpPr>
      <xdr:spPr>
        <a:xfrm>
          <a:off x="2908300" y="67023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100512</xdr:rowOff>
    </xdr:from>
    <xdr:to>
      <xdr:col>10</xdr:col>
      <xdr:colOff>165100</xdr:colOff>
      <xdr:row>39</xdr:row>
      <xdr:rowOff>30662</xdr:rowOff>
    </xdr:to>
    <xdr:sp macro="" textlink="">
      <xdr:nvSpPr>
        <xdr:cNvPr id="80" name="楕円 79"/>
        <xdr:cNvSpPr/>
      </xdr:nvSpPr>
      <xdr:spPr>
        <a:xfrm>
          <a:off x="19685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151312</xdr:rowOff>
    </xdr:from>
    <xdr:to>
      <xdr:col>15</xdr:col>
      <xdr:colOff>50800</xdr:colOff>
      <xdr:row>39</xdr:row>
      <xdr:rowOff>15784</xdr:rowOff>
    </xdr:to>
    <xdr:cxnSp macro="">
      <xdr:nvCxnSpPr>
        <xdr:cNvPr id="81" name="直線コネクタ 80"/>
        <xdr:cNvCxnSpPr/>
      </xdr:nvCxnSpPr>
      <xdr:spPr>
        <a:xfrm>
          <a:off x="2019300" y="666641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120667</xdr:rowOff>
    </xdr:from>
    <xdr:ext cx="405111" cy="259045"/>
    <xdr:sp macro="" textlink="">
      <xdr:nvSpPr>
        <xdr:cNvPr id="82" name="n_1aveValue【図書館】&#10;有形固定資産減価償却率"/>
        <xdr:cNvSpPr txBox="1"/>
      </xdr:nvSpPr>
      <xdr:spPr>
        <a:xfrm>
          <a:off x="35820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89643</xdr:rowOff>
    </xdr:from>
    <xdr:ext cx="405111" cy="259045"/>
    <xdr:sp macro="" textlink="">
      <xdr:nvSpPr>
        <xdr:cNvPr id="83" name="n_2aveValue【図書館】&#10;有形固定資産減価償却率"/>
        <xdr:cNvSpPr txBox="1"/>
      </xdr:nvSpPr>
      <xdr:spPr>
        <a:xfrm>
          <a:off x="27057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102705</xdr:rowOff>
    </xdr:from>
    <xdr:ext cx="405111" cy="259045"/>
    <xdr:sp macro="" textlink="">
      <xdr:nvSpPr>
        <xdr:cNvPr id="84" name="n_3aveValue【図書館】&#10;有形固定資産減価償却率"/>
        <xdr:cNvSpPr txBox="1"/>
      </xdr:nvSpPr>
      <xdr:spPr>
        <a:xfrm>
          <a:off x="1816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133730</xdr:rowOff>
    </xdr:from>
    <xdr:ext cx="405111" cy="259045"/>
    <xdr:sp macro="" textlink="">
      <xdr:nvSpPr>
        <xdr:cNvPr id="85" name="n_4aveValue【図書館】&#10;有形固定資産減価償却率"/>
        <xdr:cNvSpPr txBox="1"/>
      </xdr:nvSpPr>
      <xdr:spPr>
        <a:xfrm>
          <a:off x="927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93634</xdr:rowOff>
    </xdr:from>
    <xdr:ext cx="405111" cy="259045"/>
    <xdr:sp macro="" textlink="">
      <xdr:nvSpPr>
        <xdr:cNvPr id="86" name="n_1mainValue【図書館】&#10;有形固定資産減価償却率"/>
        <xdr:cNvSpPr txBox="1"/>
      </xdr:nvSpPr>
      <xdr:spPr>
        <a:xfrm>
          <a:off x="35820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57711</xdr:rowOff>
    </xdr:from>
    <xdr:ext cx="405111" cy="259045"/>
    <xdr:sp macro="" textlink="">
      <xdr:nvSpPr>
        <xdr:cNvPr id="87" name="n_2mainValue【図書館】&#10;有形固定資産減価償却率"/>
        <xdr:cNvSpPr txBox="1"/>
      </xdr:nvSpPr>
      <xdr:spPr>
        <a:xfrm>
          <a:off x="2705744"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21789</xdr:rowOff>
    </xdr:from>
    <xdr:ext cx="405111" cy="259045"/>
    <xdr:sp macro="" textlink="">
      <xdr:nvSpPr>
        <xdr:cNvPr id="88" name="n_3mainValue【図書館】&#10;有形固定資産減価償却率"/>
        <xdr:cNvSpPr txBox="1"/>
      </xdr:nvSpPr>
      <xdr:spPr>
        <a:xfrm>
          <a:off x="18167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38100</xdr:rowOff>
    </xdr:from>
    <xdr:to>
      <xdr:col>54</xdr:col>
      <xdr:colOff>189865</xdr:colOff>
      <xdr:row>41</xdr:row>
      <xdr:rowOff>160020</xdr:rowOff>
    </xdr:to>
    <xdr:cxnSp macro="">
      <xdr:nvCxnSpPr>
        <xdr:cNvPr id="112" name="直線コネクタ 111"/>
        <xdr:cNvCxnSpPr/>
      </xdr:nvCxnSpPr>
      <xdr:spPr>
        <a:xfrm flipV="1">
          <a:off x="10476865" y="569595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3" name="【図書館】&#10;一人当たり面積最小値テキスト"/>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4" name="直線コネクタ 113"/>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156227</xdr:rowOff>
    </xdr:from>
    <xdr:ext cx="469744" cy="259045"/>
    <xdr:sp macro="" textlink="">
      <xdr:nvSpPr>
        <xdr:cNvPr id="115" name="【図書館】&#10;一人当たり面積最大値テキスト"/>
        <xdr:cNvSpPr txBox="1"/>
      </xdr:nvSpPr>
      <xdr:spPr>
        <a:xfrm>
          <a:off x="10515600" y="547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38100</xdr:rowOff>
    </xdr:from>
    <xdr:to>
      <xdr:col>55</xdr:col>
      <xdr:colOff>88900</xdr:colOff>
      <xdr:row>33</xdr:row>
      <xdr:rowOff>38100</xdr:rowOff>
    </xdr:to>
    <xdr:cxnSp macro="">
      <xdr:nvCxnSpPr>
        <xdr:cNvPr id="116" name="直線コネクタ 115"/>
        <xdr:cNvCxnSpPr/>
      </xdr:nvCxnSpPr>
      <xdr:spPr>
        <a:xfrm>
          <a:off x="10388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158767</xdr:rowOff>
    </xdr:from>
    <xdr:ext cx="469744" cy="259045"/>
    <xdr:sp macro="" textlink="">
      <xdr:nvSpPr>
        <xdr:cNvPr id="117" name="【図書館】&#10;一人当たり面積平均値テキスト"/>
        <xdr:cNvSpPr txBox="1"/>
      </xdr:nvSpPr>
      <xdr:spPr>
        <a:xfrm>
          <a:off x="10515600" y="6673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135890</xdr:rowOff>
    </xdr:from>
    <xdr:to>
      <xdr:col>55</xdr:col>
      <xdr:colOff>50800</xdr:colOff>
      <xdr:row>40</xdr:row>
      <xdr:rowOff>66040</xdr:rowOff>
    </xdr:to>
    <xdr:sp macro="" textlink="">
      <xdr:nvSpPr>
        <xdr:cNvPr id="118" name="フローチャート: 判断 117"/>
        <xdr:cNvSpPr/>
      </xdr:nvSpPr>
      <xdr:spPr>
        <a:xfrm>
          <a:off x="104267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139700</xdr:rowOff>
    </xdr:from>
    <xdr:to>
      <xdr:col>50</xdr:col>
      <xdr:colOff>165100</xdr:colOff>
      <xdr:row>40</xdr:row>
      <xdr:rowOff>69850</xdr:rowOff>
    </xdr:to>
    <xdr:sp macro="" textlink="">
      <xdr:nvSpPr>
        <xdr:cNvPr id="119" name="フローチャート: 判断 118"/>
        <xdr:cNvSpPr/>
      </xdr:nvSpPr>
      <xdr:spPr>
        <a:xfrm>
          <a:off x="9588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20" name="フローチャート: 判断 119"/>
        <xdr:cNvSpPr/>
      </xdr:nvSpPr>
      <xdr:spPr>
        <a:xfrm>
          <a:off x="8699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116840</xdr:rowOff>
    </xdr:from>
    <xdr:to>
      <xdr:col>41</xdr:col>
      <xdr:colOff>101600</xdr:colOff>
      <xdr:row>40</xdr:row>
      <xdr:rowOff>46990</xdr:rowOff>
    </xdr:to>
    <xdr:sp macro="" textlink="">
      <xdr:nvSpPr>
        <xdr:cNvPr id="121" name="フローチャート: 判断 120"/>
        <xdr:cNvSpPr/>
      </xdr:nvSpPr>
      <xdr:spPr>
        <a:xfrm>
          <a:off x="7810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2" name="フローチャート: 判断 121"/>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109220</xdr:rowOff>
    </xdr:from>
    <xdr:to>
      <xdr:col>55</xdr:col>
      <xdr:colOff>50800</xdr:colOff>
      <xdr:row>42</xdr:row>
      <xdr:rowOff>39370</xdr:rowOff>
    </xdr:to>
    <xdr:sp macro="" textlink="">
      <xdr:nvSpPr>
        <xdr:cNvPr id="128" name="楕円 127"/>
        <xdr:cNvSpPr/>
      </xdr:nvSpPr>
      <xdr:spPr>
        <a:xfrm>
          <a:off x="10426700" y="71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24147</xdr:rowOff>
    </xdr:from>
    <xdr:ext cx="469744" cy="259045"/>
    <xdr:sp macro="" textlink="">
      <xdr:nvSpPr>
        <xdr:cNvPr id="129" name="【図書館】&#10;一人当たり面積該当値テキスト"/>
        <xdr:cNvSpPr txBox="1"/>
      </xdr:nvSpPr>
      <xdr:spPr>
        <a:xfrm>
          <a:off x="10515600" y="705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109220</xdr:rowOff>
    </xdr:from>
    <xdr:to>
      <xdr:col>50</xdr:col>
      <xdr:colOff>165100</xdr:colOff>
      <xdr:row>42</xdr:row>
      <xdr:rowOff>39370</xdr:rowOff>
    </xdr:to>
    <xdr:sp macro="" textlink="">
      <xdr:nvSpPr>
        <xdr:cNvPr id="130" name="楕円 129"/>
        <xdr:cNvSpPr/>
      </xdr:nvSpPr>
      <xdr:spPr>
        <a:xfrm>
          <a:off x="9588500" y="71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160020</xdr:rowOff>
    </xdr:from>
    <xdr:to>
      <xdr:col>55</xdr:col>
      <xdr:colOff>0</xdr:colOff>
      <xdr:row>41</xdr:row>
      <xdr:rowOff>160020</xdr:rowOff>
    </xdr:to>
    <xdr:cxnSp macro="">
      <xdr:nvCxnSpPr>
        <xdr:cNvPr id="131" name="直線コネクタ 130"/>
        <xdr:cNvCxnSpPr/>
      </xdr:nvCxnSpPr>
      <xdr:spPr>
        <a:xfrm>
          <a:off x="9639300" y="7189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109220</xdr:rowOff>
    </xdr:from>
    <xdr:to>
      <xdr:col>46</xdr:col>
      <xdr:colOff>38100</xdr:colOff>
      <xdr:row>42</xdr:row>
      <xdr:rowOff>39370</xdr:rowOff>
    </xdr:to>
    <xdr:sp macro="" textlink="">
      <xdr:nvSpPr>
        <xdr:cNvPr id="132" name="楕円 131"/>
        <xdr:cNvSpPr/>
      </xdr:nvSpPr>
      <xdr:spPr>
        <a:xfrm>
          <a:off x="8699500" y="71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160020</xdr:rowOff>
    </xdr:from>
    <xdr:to>
      <xdr:col>50</xdr:col>
      <xdr:colOff>114300</xdr:colOff>
      <xdr:row>41</xdr:row>
      <xdr:rowOff>160020</xdr:rowOff>
    </xdr:to>
    <xdr:cxnSp macro="">
      <xdr:nvCxnSpPr>
        <xdr:cNvPr id="133" name="直線コネクタ 132"/>
        <xdr:cNvCxnSpPr/>
      </xdr:nvCxnSpPr>
      <xdr:spPr>
        <a:xfrm>
          <a:off x="8750300" y="7189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109220</xdr:rowOff>
    </xdr:from>
    <xdr:to>
      <xdr:col>41</xdr:col>
      <xdr:colOff>101600</xdr:colOff>
      <xdr:row>42</xdr:row>
      <xdr:rowOff>39370</xdr:rowOff>
    </xdr:to>
    <xdr:sp macro="" textlink="">
      <xdr:nvSpPr>
        <xdr:cNvPr id="134" name="楕円 133"/>
        <xdr:cNvSpPr/>
      </xdr:nvSpPr>
      <xdr:spPr>
        <a:xfrm>
          <a:off x="7810500" y="71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160020</xdr:rowOff>
    </xdr:from>
    <xdr:to>
      <xdr:col>45</xdr:col>
      <xdr:colOff>177800</xdr:colOff>
      <xdr:row>41</xdr:row>
      <xdr:rowOff>160020</xdr:rowOff>
    </xdr:to>
    <xdr:cxnSp macro="">
      <xdr:nvCxnSpPr>
        <xdr:cNvPr id="135" name="直線コネクタ 134"/>
        <xdr:cNvCxnSpPr/>
      </xdr:nvCxnSpPr>
      <xdr:spPr>
        <a:xfrm>
          <a:off x="7861300" y="7189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86377</xdr:rowOff>
    </xdr:from>
    <xdr:ext cx="469744" cy="259045"/>
    <xdr:sp macro="" textlink="">
      <xdr:nvSpPr>
        <xdr:cNvPr id="136" name="n_1aveValue【図書館】&#10;一人当たり面積"/>
        <xdr:cNvSpPr txBox="1"/>
      </xdr:nvSpPr>
      <xdr:spPr>
        <a:xfrm>
          <a:off x="9391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97807</xdr:rowOff>
    </xdr:from>
    <xdr:ext cx="469744" cy="259045"/>
    <xdr:sp macro="" textlink="">
      <xdr:nvSpPr>
        <xdr:cNvPr id="137" name="n_2aveValue【図書館】&#10;一人当たり面積"/>
        <xdr:cNvSpPr txBox="1"/>
      </xdr:nvSpPr>
      <xdr:spPr>
        <a:xfrm>
          <a:off x="8515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63517</xdr:rowOff>
    </xdr:from>
    <xdr:ext cx="469744" cy="259045"/>
    <xdr:sp macro="" textlink="">
      <xdr:nvSpPr>
        <xdr:cNvPr id="138" name="n_3aveValue【図書館】&#10;一人当たり面積"/>
        <xdr:cNvSpPr txBox="1"/>
      </xdr:nvSpPr>
      <xdr:spPr>
        <a:xfrm>
          <a:off x="7626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143527</xdr:rowOff>
    </xdr:from>
    <xdr:ext cx="469744" cy="259045"/>
    <xdr:sp macro="" textlink="">
      <xdr:nvSpPr>
        <xdr:cNvPr id="139" name="n_4aveValue【図書館】&#10;一人当たり面積"/>
        <xdr:cNvSpPr txBox="1"/>
      </xdr:nvSpPr>
      <xdr:spPr>
        <a:xfrm>
          <a:off x="6737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30497</xdr:rowOff>
    </xdr:from>
    <xdr:ext cx="469744" cy="259045"/>
    <xdr:sp macro="" textlink="">
      <xdr:nvSpPr>
        <xdr:cNvPr id="140" name="n_1mainValue【図書館】&#10;一人当たり面積"/>
        <xdr:cNvSpPr txBox="1"/>
      </xdr:nvSpPr>
      <xdr:spPr>
        <a:xfrm>
          <a:off x="9391727" y="723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30497</xdr:rowOff>
    </xdr:from>
    <xdr:ext cx="469744" cy="259045"/>
    <xdr:sp macro="" textlink="">
      <xdr:nvSpPr>
        <xdr:cNvPr id="141" name="n_2mainValue【図書館】&#10;一人当たり面積"/>
        <xdr:cNvSpPr txBox="1"/>
      </xdr:nvSpPr>
      <xdr:spPr>
        <a:xfrm>
          <a:off x="8515427" y="723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30497</xdr:rowOff>
    </xdr:from>
    <xdr:ext cx="469744" cy="259045"/>
    <xdr:sp macro="" textlink="">
      <xdr:nvSpPr>
        <xdr:cNvPr id="142" name="n_3mainValue【図書館】&#10;一人当たり面積"/>
        <xdr:cNvSpPr txBox="1"/>
      </xdr:nvSpPr>
      <xdr:spPr>
        <a:xfrm>
          <a:off x="7626427" y="723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169545</xdr:rowOff>
    </xdr:from>
    <xdr:to>
      <xdr:col>24</xdr:col>
      <xdr:colOff>62865</xdr:colOff>
      <xdr:row>64</xdr:row>
      <xdr:rowOff>76200</xdr:rowOff>
    </xdr:to>
    <xdr:cxnSp macro="">
      <xdr:nvCxnSpPr>
        <xdr:cNvPr id="167" name="直線コネクタ 166"/>
        <xdr:cNvCxnSpPr/>
      </xdr:nvCxnSpPr>
      <xdr:spPr>
        <a:xfrm flipV="1">
          <a:off x="4634865" y="9599295"/>
          <a:ext cx="0" cy="144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8"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9" name="直線コネクタ 168"/>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116222</xdr:rowOff>
    </xdr:from>
    <xdr:ext cx="405111" cy="259045"/>
    <xdr:sp macro="" textlink="">
      <xdr:nvSpPr>
        <xdr:cNvPr id="170" name="【体育館・プール】&#10;有形固定資産減価償却率最大値テキスト"/>
        <xdr:cNvSpPr txBox="1"/>
      </xdr:nvSpPr>
      <xdr:spPr>
        <a:xfrm>
          <a:off x="4673600" y="937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169545</xdr:rowOff>
    </xdr:from>
    <xdr:to>
      <xdr:col>24</xdr:col>
      <xdr:colOff>152400</xdr:colOff>
      <xdr:row>55</xdr:row>
      <xdr:rowOff>169545</xdr:rowOff>
    </xdr:to>
    <xdr:cxnSp macro="">
      <xdr:nvCxnSpPr>
        <xdr:cNvPr id="171" name="直線コネクタ 170"/>
        <xdr:cNvCxnSpPr/>
      </xdr:nvCxnSpPr>
      <xdr:spPr>
        <a:xfrm>
          <a:off x="4546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27322</xdr:rowOff>
    </xdr:from>
    <xdr:ext cx="405111" cy="259045"/>
    <xdr:sp macro="" textlink="">
      <xdr:nvSpPr>
        <xdr:cNvPr id="172" name="【体育館・プール】&#10;有形固定資産減価償却率平均値テキスト"/>
        <xdr:cNvSpPr txBox="1"/>
      </xdr:nvSpPr>
      <xdr:spPr>
        <a:xfrm>
          <a:off x="4673600" y="1014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73" name="フローチャート: 判断 172"/>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153035</xdr:rowOff>
    </xdr:from>
    <xdr:to>
      <xdr:col>20</xdr:col>
      <xdr:colOff>38100</xdr:colOff>
      <xdr:row>60</xdr:row>
      <xdr:rowOff>83185</xdr:rowOff>
    </xdr:to>
    <xdr:sp macro="" textlink="">
      <xdr:nvSpPr>
        <xdr:cNvPr id="174" name="フローチャート: 判断 173"/>
        <xdr:cNvSpPr/>
      </xdr:nvSpPr>
      <xdr:spPr>
        <a:xfrm>
          <a:off x="3746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75" name="フローチャート: 判断 174"/>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133985</xdr:rowOff>
    </xdr:from>
    <xdr:to>
      <xdr:col>10</xdr:col>
      <xdr:colOff>165100</xdr:colOff>
      <xdr:row>60</xdr:row>
      <xdr:rowOff>64135</xdr:rowOff>
    </xdr:to>
    <xdr:sp macro="" textlink="">
      <xdr:nvSpPr>
        <xdr:cNvPr id="176" name="フローチャート: 判断 175"/>
        <xdr:cNvSpPr/>
      </xdr:nvSpPr>
      <xdr:spPr>
        <a:xfrm>
          <a:off x="1968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77" name="フローチャート: 判断 176"/>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25400</xdr:rowOff>
    </xdr:from>
    <xdr:to>
      <xdr:col>24</xdr:col>
      <xdr:colOff>114300</xdr:colOff>
      <xdr:row>64</xdr:row>
      <xdr:rowOff>127000</xdr:rowOff>
    </xdr:to>
    <xdr:sp macro="" textlink="">
      <xdr:nvSpPr>
        <xdr:cNvPr id="183" name="楕円 182"/>
        <xdr:cNvSpPr/>
      </xdr:nvSpPr>
      <xdr:spPr>
        <a:xfrm>
          <a:off x="45847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111777</xdr:rowOff>
    </xdr:from>
    <xdr:ext cx="469744" cy="259045"/>
    <xdr:sp macro="" textlink="">
      <xdr:nvSpPr>
        <xdr:cNvPr id="184" name="【体育館・プール】&#10;有形固定資産減価償却率該当値テキスト"/>
        <xdr:cNvSpPr txBox="1"/>
      </xdr:nvSpPr>
      <xdr:spPr>
        <a:xfrm>
          <a:off x="4673600"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25400</xdr:rowOff>
    </xdr:from>
    <xdr:to>
      <xdr:col>20</xdr:col>
      <xdr:colOff>38100</xdr:colOff>
      <xdr:row>64</xdr:row>
      <xdr:rowOff>127000</xdr:rowOff>
    </xdr:to>
    <xdr:sp macro="" textlink="">
      <xdr:nvSpPr>
        <xdr:cNvPr id="185" name="楕円 184"/>
        <xdr:cNvSpPr/>
      </xdr:nvSpPr>
      <xdr:spPr>
        <a:xfrm>
          <a:off x="3746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76200</xdr:rowOff>
    </xdr:from>
    <xdr:to>
      <xdr:col>24</xdr:col>
      <xdr:colOff>63500</xdr:colOff>
      <xdr:row>64</xdr:row>
      <xdr:rowOff>76200</xdr:rowOff>
    </xdr:to>
    <xdr:cxnSp macro="">
      <xdr:nvCxnSpPr>
        <xdr:cNvPr id="186" name="直線コネクタ 185"/>
        <xdr:cNvCxnSpPr/>
      </xdr:nvCxnSpPr>
      <xdr:spPr>
        <a:xfrm>
          <a:off x="3797300" y="1104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25400</xdr:rowOff>
    </xdr:from>
    <xdr:to>
      <xdr:col>15</xdr:col>
      <xdr:colOff>101600</xdr:colOff>
      <xdr:row>64</xdr:row>
      <xdr:rowOff>127000</xdr:rowOff>
    </xdr:to>
    <xdr:sp macro="" textlink="">
      <xdr:nvSpPr>
        <xdr:cNvPr id="187" name="楕円 186"/>
        <xdr:cNvSpPr/>
      </xdr:nvSpPr>
      <xdr:spPr>
        <a:xfrm>
          <a:off x="2857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76200</xdr:rowOff>
    </xdr:from>
    <xdr:to>
      <xdr:col>19</xdr:col>
      <xdr:colOff>177800</xdr:colOff>
      <xdr:row>64</xdr:row>
      <xdr:rowOff>76200</xdr:rowOff>
    </xdr:to>
    <xdr:cxnSp macro="">
      <xdr:nvCxnSpPr>
        <xdr:cNvPr id="188" name="直線コネクタ 187"/>
        <xdr:cNvCxnSpPr/>
      </xdr:nvCxnSpPr>
      <xdr:spPr>
        <a:xfrm>
          <a:off x="2908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25400</xdr:rowOff>
    </xdr:from>
    <xdr:to>
      <xdr:col>10</xdr:col>
      <xdr:colOff>165100</xdr:colOff>
      <xdr:row>64</xdr:row>
      <xdr:rowOff>127000</xdr:rowOff>
    </xdr:to>
    <xdr:sp macro="" textlink="">
      <xdr:nvSpPr>
        <xdr:cNvPr id="189" name="楕円 188"/>
        <xdr:cNvSpPr/>
      </xdr:nvSpPr>
      <xdr:spPr>
        <a:xfrm>
          <a:off x="1968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76200</xdr:rowOff>
    </xdr:from>
    <xdr:to>
      <xdr:col>15</xdr:col>
      <xdr:colOff>50800</xdr:colOff>
      <xdr:row>64</xdr:row>
      <xdr:rowOff>76200</xdr:rowOff>
    </xdr:to>
    <xdr:cxnSp macro="">
      <xdr:nvCxnSpPr>
        <xdr:cNvPr id="190" name="直線コネクタ 189"/>
        <xdr:cNvCxnSpPr/>
      </xdr:nvCxnSpPr>
      <xdr:spPr>
        <a:xfrm>
          <a:off x="2019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99712</xdr:rowOff>
    </xdr:from>
    <xdr:ext cx="405111" cy="259045"/>
    <xdr:sp macro="" textlink="">
      <xdr:nvSpPr>
        <xdr:cNvPr id="191" name="n_1aveValue【体育館・プール】&#10;有形固定資産減価償却率"/>
        <xdr:cNvSpPr txBox="1"/>
      </xdr:nvSpPr>
      <xdr:spPr>
        <a:xfrm>
          <a:off x="35820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192" name="n_2aveValue【体育館・プール】&#10;有形固定資産減価償却率"/>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80662</xdr:rowOff>
    </xdr:from>
    <xdr:ext cx="405111" cy="259045"/>
    <xdr:sp macro="" textlink="">
      <xdr:nvSpPr>
        <xdr:cNvPr id="193" name="n_3aveValue【体育館・プール】&#10;有形固定資産減価償却率"/>
        <xdr:cNvSpPr txBox="1"/>
      </xdr:nvSpPr>
      <xdr:spPr>
        <a:xfrm>
          <a:off x="18167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194" name="n_4aveValue【体育館・プール】&#10;有形固定資産減価償却率"/>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64</xdr:row>
      <xdr:rowOff>118127</xdr:rowOff>
    </xdr:from>
    <xdr:ext cx="469744" cy="259045"/>
    <xdr:sp macro="" textlink="">
      <xdr:nvSpPr>
        <xdr:cNvPr id="195" name="n_1mainValue【体育館・プール】&#10;有形固定資産減価償却率"/>
        <xdr:cNvSpPr txBox="1"/>
      </xdr:nvSpPr>
      <xdr:spPr>
        <a:xfrm>
          <a:off x="35497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64</xdr:row>
      <xdr:rowOff>118127</xdr:rowOff>
    </xdr:from>
    <xdr:ext cx="469744" cy="259045"/>
    <xdr:sp macro="" textlink="">
      <xdr:nvSpPr>
        <xdr:cNvPr id="196" name="n_2mainValue【体育館・プール】&#10;有形固定資産減価償却率"/>
        <xdr:cNvSpPr txBox="1"/>
      </xdr:nvSpPr>
      <xdr:spPr>
        <a:xfrm>
          <a:off x="2673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64</xdr:row>
      <xdr:rowOff>118127</xdr:rowOff>
    </xdr:from>
    <xdr:ext cx="469744" cy="259045"/>
    <xdr:sp macro="" textlink="">
      <xdr:nvSpPr>
        <xdr:cNvPr id="197" name="n_3mainValue【体育館・プール】&#10;有形固定資産減価償却率"/>
        <xdr:cNvSpPr txBox="1"/>
      </xdr:nvSpPr>
      <xdr:spPr>
        <a:xfrm>
          <a:off x="1784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8" name="直線コネクタ 20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9" name="テキスト ボックス 20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0" name="直線コネクタ 20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1" name="テキスト ボックス 21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2" name="直線コネクタ 21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3" name="テキスト ボックス 21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4" name="直線コネクタ 21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5" name="テキスト ボックス 21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6" name="直線コネクタ 21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7" name="テキスト ボックス 21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8" name="直線コネクタ 21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9" name="テキスト ボックス 21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1" name="テキスト ボックス 22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66947</xdr:rowOff>
    </xdr:from>
    <xdr:to>
      <xdr:col>54</xdr:col>
      <xdr:colOff>189865</xdr:colOff>
      <xdr:row>64</xdr:row>
      <xdr:rowOff>114300</xdr:rowOff>
    </xdr:to>
    <xdr:cxnSp macro="">
      <xdr:nvCxnSpPr>
        <xdr:cNvPr id="223" name="直線コネクタ 222"/>
        <xdr:cNvCxnSpPr/>
      </xdr:nvCxnSpPr>
      <xdr:spPr>
        <a:xfrm flipV="1">
          <a:off x="10476865" y="9496697"/>
          <a:ext cx="0" cy="159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224" name="【体育館・プール】&#10;一人当たり面積最小値テキスト"/>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225" name="直線コネクタ 224"/>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13624</xdr:rowOff>
    </xdr:from>
    <xdr:ext cx="469744" cy="259045"/>
    <xdr:sp macro="" textlink="">
      <xdr:nvSpPr>
        <xdr:cNvPr id="226" name="【体育館・プール】&#10;一人当たり面積最大値テキスト"/>
        <xdr:cNvSpPr txBox="1"/>
      </xdr:nvSpPr>
      <xdr:spPr>
        <a:xfrm>
          <a:off x="10515600" y="927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66947</xdr:rowOff>
    </xdr:from>
    <xdr:to>
      <xdr:col>55</xdr:col>
      <xdr:colOff>88900</xdr:colOff>
      <xdr:row>55</xdr:row>
      <xdr:rowOff>66947</xdr:rowOff>
    </xdr:to>
    <xdr:cxnSp macro="">
      <xdr:nvCxnSpPr>
        <xdr:cNvPr id="227" name="直線コネクタ 226"/>
        <xdr:cNvCxnSpPr/>
      </xdr:nvCxnSpPr>
      <xdr:spPr>
        <a:xfrm>
          <a:off x="10388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130464</xdr:rowOff>
    </xdr:from>
    <xdr:ext cx="469744" cy="259045"/>
    <xdr:sp macro="" textlink="">
      <xdr:nvSpPr>
        <xdr:cNvPr id="228" name="【体育館・プール】&#10;一人当たり面積平均値テキスト"/>
        <xdr:cNvSpPr txBox="1"/>
      </xdr:nvSpPr>
      <xdr:spPr>
        <a:xfrm>
          <a:off x="10515600" y="1024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107587</xdr:rowOff>
    </xdr:from>
    <xdr:to>
      <xdr:col>55</xdr:col>
      <xdr:colOff>50800</xdr:colOff>
      <xdr:row>61</xdr:row>
      <xdr:rowOff>37737</xdr:rowOff>
    </xdr:to>
    <xdr:sp macro="" textlink="">
      <xdr:nvSpPr>
        <xdr:cNvPr id="229" name="フローチャート: 判断 228"/>
        <xdr:cNvSpPr/>
      </xdr:nvSpPr>
      <xdr:spPr>
        <a:xfrm>
          <a:off x="104267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150041</xdr:rowOff>
    </xdr:from>
    <xdr:to>
      <xdr:col>50</xdr:col>
      <xdr:colOff>165100</xdr:colOff>
      <xdr:row>61</xdr:row>
      <xdr:rowOff>80191</xdr:rowOff>
    </xdr:to>
    <xdr:sp macro="" textlink="">
      <xdr:nvSpPr>
        <xdr:cNvPr id="230" name="フローチャート: 判断 229"/>
        <xdr:cNvSpPr/>
      </xdr:nvSpPr>
      <xdr:spPr>
        <a:xfrm>
          <a:off x="958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9616</xdr:rowOff>
    </xdr:from>
    <xdr:to>
      <xdr:col>46</xdr:col>
      <xdr:colOff>38100</xdr:colOff>
      <xdr:row>61</xdr:row>
      <xdr:rowOff>111216</xdr:rowOff>
    </xdr:to>
    <xdr:sp macro="" textlink="">
      <xdr:nvSpPr>
        <xdr:cNvPr id="231" name="フローチャート: 判断 230"/>
        <xdr:cNvSpPr/>
      </xdr:nvSpPr>
      <xdr:spPr>
        <a:xfrm>
          <a:off x="8699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104322</xdr:rowOff>
    </xdr:from>
    <xdr:to>
      <xdr:col>41</xdr:col>
      <xdr:colOff>101600</xdr:colOff>
      <xdr:row>61</xdr:row>
      <xdr:rowOff>34472</xdr:rowOff>
    </xdr:to>
    <xdr:sp macro="" textlink="">
      <xdr:nvSpPr>
        <xdr:cNvPr id="232" name="フローチャート: 判断 231"/>
        <xdr:cNvSpPr/>
      </xdr:nvSpPr>
      <xdr:spPr>
        <a:xfrm>
          <a:off x="7810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19413</xdr:rowOff>
    </xdr:from>
    <xdr:to>
      <xdr:col>36</xdr:col>
      <xdr:colOff>165100</xdr:colOff>
      <xdr:row>61</xdr:row>
      <xdr:rowOff>121013</xdr:rowOff>
    </xdr:to>
    <xdr:sp macro="" textlink="">
      <xdr:nvSpPr>
        <xdr:cNvPr id="233" name="フローチャート: 判断 232"/>
        <xdr:cNvSpPr/>
      </xdr:nvSpPr>
      <xdr:spPr>
        <a:xfrm>
          <a:off x="6921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9616</xdr:rowOff>
    </xdr:from>
    <xdr:to>
      <xdr:col>55</xdr:col>
      <xdr:colOff>50800</xdr:colOff>
      <xdr:row>64</xdr:row>
      <xdr:rowOff>111216</xdr:rowOff>
    </xdr:to>
    <xdr:sp macro="" textlink="">
      <xdr:nvSpPr>
        <xdr:cNvPr id="239" name="楕円 238"/>
        <xdr:cNvSpPr/>
      </xdr:nvSpPr>
      <xdr:spPr>
        <a:xfrm>
          <a:off x="10426700" y="1098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95993</xdr:rowOff>
    </xdr:from>
    <xdr:ext cx="469744" cy="259045"/>
    <xdr:sp macro="" textlink="">
      <xdr:nvSpPr>
        <xdr:cNvPr id="240" name="【体育館・プール】&#10;一人当たり面積該当値テキスト"/>
        <xdr:cNvSpPr txBox="1"/>
      </xdr:nvSpPr>
      <xdr:spPr>
        <a:xfrm>
          <a:off x="10515600" y="1089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9616</xdr:rowOff>
    </xdr:from>
    <xdr:to>
      <xdr:col>50</xdr:col>
      <xdr:colOff>165100</xdr:colOff>
      <xdr:row>64</xdr:row>
      <xdr:rowOff>111216</xdr:rowOff>
    </xdr:to>
    <xdr:sp macro="" textlink="">
      <xdr:nvSpPr>
        <xdr:cNvPr id="241" name="楕円 240"/>
        <xdr:cNvSpPr/>
      </xdr:nvSpPr>
      <xdr:spPr>
        <a:xfrm>
          <a:off x="9588500" y="1098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60416</xdr:rowOff>
    </xdr:from>
    <xdr:to>
      <xdr:col>55</xdr:col>
      <xdr:colOff>0</xdr:colOff>
      <xdr:row>64</xdr:row>
      <xdr:rowOff>60416</xdr:rowOff>
    </xdr:to>
    <xdr:cxnSp macro="">
      <xdr:nvCxnSpPr>
        <xdr:cNvPr id="242" name="直線コネクタ 241"/>
        <xdr:cNvCxnSpPr/>
      </xdr:nvCxnSpPr>
      <xdr:spPr>
        <a:xfrm>
          <a:off x="9639300" y="110332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9616</xdr:rowOff>
    </xdr:from>
    <xdr:to>
      <xdr:col>46</xdr:col>
      <xdr:colOff>38100</xdr:colOff>
      <xdr:row>64</xdr:row>
      <xdr:rowOff>111216</xdr:rowOff>
    </xdr:to>
    <xdr:sp macro="" textlink="">
      <xdr:nvSpPr>
        <xdr:cNvPr id="243" name="楕円 242"/>
        <xdr:cNvSpPr/>
      </xdr:nvSpPr>
      <xdr:spPr>
        <a:xfrm>
          <a:off x="8699500" y="1098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60416</xdr:rowOff>
    </xdr:from>
    <xdr:to>
      <xdr:col>50</xdr:col>
      <xdr:colOff>114300</xdr:colOff>
      <xdr:row>64</xdr:row>
      <xdr:rowOff>60416</xdr:rowOff>
    </xdr:to>
    <xdr:cxnSp macro="">
      <xdr:nvCxnSpPr>
        <xdr:cNvPr id="244" name="直線コネクタ 243"/>
        <xdr:cNvCxnSpPr/>
      </xdr:nvCxnSpPr>
      <xdr:spPr>
        <a:xfrm>
          <a:off x="8750300" y="110332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9616</xdr:rowOff>
    </xdr:from>
    <xdr:to>
      <xdr:col>41</xdr:col>
      <xdr:colOff>101600</xdr:colOff>
      <xdr:row>64</xdr:row>
      <xdr:rowOff>111216</xdr:rowOff>
    </xdr:to>
    <xdr:sp macro="" textlink="">
      <xdr:nvSpPr>
        <xdr:cNvPr id="245" name="楕円 244"/>
        <xdr:cNvSpPr/>
      </xdr:nvSpPr>
      <xdr:spPr>
        <a:xfrm>
          <a:off x="7810500" y="1098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60416</xdr:rowOff>
    </xdr:from>
    <xdr:to>
      <xdr:col>45</xdr:col>
      <xdr:colOff>177800</xdr:colOff>
      <xdr:row>64</xdr:row>
      <xdr:rowOff>60416</xdr:rowOff>
    </xdr:to>
    <xdr:cxnSp macro="">
      <xdr:nvCxnSpPr>
        <xdr:cNvPr id="246" name="直線コネクタ 245"/>
        <xdr:cNvCxnSpPr/>
      </xdr:nvCxnSpPr>
      <xdr:spPr>
        <a:xfrm>
          <a:off x="7861300" y="110332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96718</xdr:rowOff>
    </xdr:from>
    <xdr:ext cx="469744" cy="259045"/>
    <xdr:sp macro="" textlink="">
      <xdr:nvSpPr>
        <xdr:cNvPr id="247" name="n_1aveValue【体育館・プール】&#10;一人当たり面積"/>
        <xdr:cNvSpPr txBox="1"/>
      </xdr:nvSpPr>
      <xdr:spPr>
        <a:xfrm>
          <a:off x="9391727" y="1021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127743</xdr:rowOff>
    </xdr:from>
    <xdr:ext cx="469744" cy="259045"/>
    <xdr:sp macro="" textlink="">
      <xdr:nvSpPr>
        <xdr:cNvPr id="248" name="n_2aveValue【体育館・プール】&#10;一人当たり面積"/>
        <xdr:cNvSpPr txBox="1"/>
      </xdr:nvSpPr>
      <xdr:spPr>
        <a:xfrm>
          <a:off x="8515427" y="1024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50999</xdr:rowOff>
    </xdr:from>
    <xdr:ext cx="469744" cy="259045"/>
    <xdr:sp macro="" textlink="">
      <xdr:nvSpPr>
        <xdr:cNvPr id="249" name="n_3aveValue【体育館・プール】&#10;一人当たり面積"/>
        <xdr:cNvSpPr txBox="1"/>
      </xdr:nvSpPr>
      <xdr:spPr>
        <a:xfrm>
          <a:off x="7626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137540</xdr:rowOff>
    </xdr:from>
    <xdr:ext cx="469744" cy="259045"/>
    <xdr:sp macro="" textlink="">
      <xdr:nvSpPr>
        <xdr:cNvPr id="250" name="n_4aveValue【体育館・プール】&#10;一人当たり面積"/>
        <xdr:cNvSpPr txBox="1"/>
      </xdr:nvSpPr>
      <xdr:spPr>
        <a:xfrm>
          <a:off x="6737427" y="1025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102343</xdr:rowOff>
    </xdr:from>
    <xdr:ext cx="469744" cy="259045"/>
    <xdr:sp macro="" textlink="">
      <xdr:nvSpPr>
        <xdr:cNvPr id="251" name="n_1mainValue【体育館・プール】&#10;一人当たり面積"/>
        <xdr:cNvSpPr txBox="1"/>
      </xdr:nvSpPr>
      <xdr:spPr>
        <a:xfrm>
          <a:off x="9391727" y="1107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102343</xdr:rowOff>
    </xdr:from>
    <xdr:ext cx="469744" cy="259045"/>
    <xdr:sp macro="" textlink="">
      <xdr:nvSpPr>
        <xdr:cNvPr id="252" name="n_2mainValue【体育館・プール】&#10;一人当たり面積"/>
        <xdr:cNvSpPr txBox="1"/>
      </xdr:nvSpPr>
      <xdr:spPr>
        <a:xfrm>
          <a:off x="8515427" y="1107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102343</xdr:rowOff>
    </xdr:from>
    <xdr:ext cx="469744" cy="259045"/>
    <xdr:sp macro="" textlink="">
      <xdr:nvSpPr>
        <xdr:cNvPr id="253" name="n_3mainValue【体育館・プール】&#10;一人当たり面積"/>
        <xdr:cNvSpPr txBox="1"/>
      </xdr:nvSpPr>
      <xdr:spPr>
        <a:xfrm>
          <a:off x="7626427" y="1107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2" name="テキスト ボックス 26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4" name="テキスト ボックス 26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5" name="直線コネクタ 26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6" name="テキスト ボックス 26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7" name="直線コネクタ 26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8" name="テキスト ボックス 26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9" name="直線コネクタ 26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0" name="テキスト ボックス 26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1" name="直線コネクタ 27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2" name="テキスト ボックス 27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3" name="直線コネクタ 27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4" name="テキスト ボックス 27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5" name="直線コネクタ 27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6" name="テキスト ボックス 27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108313</xdr:rowOff>
    </xdr:from>
    <xdr:to>
      <xdr:col>24</xdr:col>
      <xdr:colOff>62865</xdr:colOff>
      <xdr:row>86</xdr:row>
      <xdr:rowOff>155666</xdr:rowOff>
    </xdr:to>
    <xdr:cxnSp macro="">
      <xdr:nvCxnSpPr>
        <xdr:cNvPr id="279" name="直線コネクタ 278"/>
        <xdr:cNvCxnSpPr/>
      </xdr:nvCxnSpPr>
      <xdr:spPr>
        <a:xfrm flipV="1">
          <a:off x="4634865" y="13481413"/>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159493</xdr:rowOff>
    </xdr:from>
    <xdr:ext cx="405111" cy="259045"/>
    <xdr:sp macro="" textlink="">
      <xdr:nvSpPr>
        <xdr:cNvPr id="280" name="【福祉施設】&#10;有形固定資産減価償却率最小値テキスト"/>
        <xdr:cNvSpPr txBox="1"/>
      </xdr:nvSpPr>
      <xdr:spPr>
        <a:xfrm>
          <a:off x="4673600" y="1490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155666</xdr:rowOff>
    </xdr:from>
    <xdr:to>
      <xdr:col>24</xdr:col>
      <xdr:colOff>152400</xdr:colOff>
      <xdr:row>86</xdr:row>
      <xdr:rowOff>155666</xdr:rowOff>
    </xdr:to>
    <xdr:cxnSp macro="">
      <xdr:nvCxnSpPr>
        <xdr:cNvPr id="281" name="直線コネクタ 280"/>
        <xdr:cNvCxnSpPr/>
      </xdr:nvCxnSpPr>
      <xdr:spPr>
        <a:xfrm>
          <a:off x="4546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54990</xdr:rowOff>
    </xdr:from>
    <xdr:ext cx="405111" cy="259045"/>
    <xdr:sp macro="" textlink="">
      <xdr:nvSpPr>
        <xdr:cNvPr id="282" name="【福祉施設】&#10;有形固定資産減価償却率最大値テキスト"/>
        <xdr:cNvSpPr txBox="1"/>
      </xdr:nvSpPr>
      <xdr:spPr>
        <a:xfrm>
          <a:off x="4673600" y="1325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108313</xdr:rowOff>
    </xdr:from>
    <xdr:to>
      <xdr:col>24</xdr:col>
      <xdr:colOff>152400</xdr:colOff>
      <xdr:row>78</xdr:row>
      <xdr:rowOff>108313</xdr:rowOff>
    </xdr:to>
    <xdr:cxnSp macro="">
      <xdr:nvCxnSpPr>
        <xdr:cNvPr id="283" name="直線コネクタ 282"/>
        <xdr:cNvCxnSpPr/>
      </xdr:nvCxnSpPr>
      <xdr:spPr>
        <a:xfrm>
          <a:off x="4546600" y="1348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18341</xdr:rowOff>
    </xdr:from>
    <xdr:ext cx="405111" cy="259045"/>
    <xdr:sp macro="" textlink="">
      <xdr:nvSpPr>
        <xdr:cNvPr id="284" name="【福祉施設】&#10;有形固定資産減価償却率平均値テキスト"/>
        <xdr:cNvSpPr txBox="1"/>
      </xdr:nvSpPr>
      <xdr:spPr>
        <a:xfrm>
          <a:off x="4673600" y="14077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285" name="フローチャート: 判断 284"/>
        <xdr:cNvSpPr/>
      </xdr:nvSpPr>
      <xdr:spPr>
        <a:xfrm>
          <a:off x="45847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111398</xdr:rowOff>
    </xdr:from>
    <xdr:to>
      <xdr:col>20</xdr:col>
      <xdr:colOff>38100</xdr:colOff>
      <xdr:row>83</xdr:row>
      <xdr:rowOff>41548</xdr:rowOff>
    </xdr:to>
    <xdr:sp macro="" textlink="">
      <xdr:nvSpPr>
        <xdr:cNvPr id="286" name="フローチャート: 判断 285"/>
        <xdr:cNvSpPr/>
      </xdr:nvSpPr>
      <xdr:spPr>
        <a:xfrm>
          <a:off x="3746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73842</xdr:rowOff>
    </xdr:from>
    <xdr:to>
      <xdr:col>15</xdr:col>
      <xdr:colOff>101600</xdr:colOff>
      <xdr:row>83</xdr:row>
      <xdr:rowOff>3992</xdr:rowOff>
    </xdr:to>
    <xdr:sp macro="" textlink="">
      <xdr:nvSpPr>
        <xdr:cNvPr id="287" name="フローチャート: 判断 286"/>
        <xdr:cNvSpPr/>
      </xdr:nvSpPr>
      <xdr:spPr>
        <a:xfrm>
          <a:off x="28575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99968</xdr:rowOff>
    </xdr:from>
    <xdr:to>
      <xdr:col>10</xdr:col>
      <xdr:colOff>165100</xdr:colOff>
      <xdr:row>83</xdr:row>
      <xdr:rowOff>30118</xdr:rowOff>
    </xdr:to>
    <xdr:sp macro="" textlink="">
      <xdr:nvSpPr>
        <xdr:cNvPr id="288" name="フローチャート: 判断 287"/>
        <xdr:cNvSpPr/>
      </xdr:nvSpPr>
      <xdr:spPr>
        <a:xfrm>
          <a:off x="1968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142421</xdr:rowOff>
    </xdr:from>
    <xdr:to>
      <xdr:col>6</xdr:col>
      <xdr:colOff>38100</xdr:colOff>
      <xdr:row>83</xdr:row>
      <xdr:rowOff>72571</xdr:rowOff>
    </xdr:to>
    <xdr:sp macro="" textlink="">
      <xdr:nvSpPr>
        <xdr:cNvPr id="289" name="フローチャート: 判断 288"/>
        <xdr:cNvSpPr/>
      </xdr:nvSpPr>
      <xdr:spPr>
        <a:xfrm>
          <a:off x="1079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114663</xdr:rowOff>
    </xdr:from>
    <xdr:to>
      <xdr:col>24</xdr:col>
      <xdr:colOff>114300</xdr:colOff>
      <xdr:row>85</xdr:row>
      <xdr:rowOff>44813</xdr:rowOff>
    </xdr:to>
    <xdr:sp macro="" textlink="">
      <xdr:nvSpPr>
        <xdr:cNvPr id="295" name="楕円 294"/>
        <xdr:cNvSpPr/>
      </xdr:nvSpPr>
      <xdr:spPr>
        <a:xfrm>
          <a:off x="4584700" y="1451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93090</xdr:rowOff>
    </xdr:from>
    <xdr:ext cx="405111" cy="259045"/>
    <xdr:sp macro="" textlink="">
      <xdr:nvSpPr>
        <xdr:cNvPr id="296" name="【福祉施設】&#10;有形固定資産減価償却率該当値テキスト"/>
        <xdr:cNvSpPr txBox="1"/>
      </xdr:nvSpPr>
      <xdr:spPr>
        <a:xfrm>
          <a:off x="4673600" y="1449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83638</xdr:rowOff>
    </xdr:from>
    <xdr:to>
      <xdr:col>20</xdr:col>
      <xdr:colOff>38100</xdr:colOff>
      <xdr:row>85</xdr:row>
      <xdr:rowOff>13788</xdr:rowOff>
    </xdr:to>
    <xdr:sp macro="" textlink="">
      <xdr:nvSpPr>
        <xdr:cNvPr id="297" name="楕円 296"/>
        <xdr:cNvSpPr/>
      </xdr:nvSpPr>
      <xdr:spPr>
        <a:xfrm>
          <a:off x="3746500" y="144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134438</xdr:rowOff>
    </xdr:from>
    <xdr:to>
      <xdr:col>24</xdr:col>
      <xdr:colOff>63500</xdr:colOff>
      <xdr:row>84</xdr:row>
      <xdr:rowOff>165463</xdr:rowOff>
    </xdr:to>
    <xdr:cxnSp macro="">
      <xdr:nvCxnSpPr>
        <xdr:cNvPr id="298" name="直線コネクタ 297"/>
        <xdr:cNvCxnSpPr/>
      </xdr:nvCxnSpPr>
      <xdr:spPr>
        <a:xfrm>
          <a:off x="3797300" y="14536238"/>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50981</xdr:rowOff>
    </xdr:from>
    <xdr:to>
      <xdr:col>15</xdr:col>
      <xdr:colOff>101600</xdr:colOff>
      <xdr:row>84</xdr:row>
      <xdr:rowOff>152581</xdr:rowOff>
    </xdr:to>
    <xdr:sp macro="" textlink="">
      <xdr:nvSpPr>
        <xdr:cNvPr id="299" name="楕円 298"/>
        <xdr:cNvSpPr/>
      </xdr:nvSpPr>
      <xdr:spPr>
        <a:xfrm>
          <a:off x="2857500" y="1445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101781</xdr:rowOff>
    </xdr:from>
    <xdr:to>
      <xdr:col>19</xdr:col>
      <xdr:colOff>177800</xdr:colOff>
      <xdr:row>84</xdr:row>
      <xdr:rowOff>134438</xdr:rowOff>
    </xdr:to>
    <xdr:cxnSp macro="">
      <xdr:nvCxnSpPr>
        <xdr:cNvPr id="300" name="直線コネクタ 299"/>
        <xdr:cNvCxnSpPr/>
      </xdr:nvCxnSpPr>
      <xdr:spPr>
        <a:xfrm>
          <a:off x="2908300" y="1450358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19957</xdr:rowOff>
    </xdr:from>
    <xdr:to>
      <xdr:col>10</xdr:col>
      <xdr:colOff>165100</xdr:colOff>
      <xdr:row>84</xdr:row>
      <xdr:rowOff>121557</xdr:rowOff>
    </xdr:to>
    <xdr:sp macro="" textlink="">
      <xdr:nvSpPr>
        <xdr:cNvPr id="301" name="楕円 300"/>
        <xdr:cNvSpPr/>
      </xdr:nvSpPr>
      <xdr:spPr>
        <a:xfrm>
          <a:off x="19685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70757</xdr:rowOff>
    </xdr:from>
    <xdr:to>
      <xdr:col>15</xdr:col>
      <xdr:colOff>50800</xdr:colOff>
      <xdr:row>84</xdr:row>
      <xdr:rowOff>101781</xdr:rowOff>
    </xdr:to>
    <xdr:cxnSp macro="">
      <xdr:nvCxnSpPr>
        <xdr:cNvPr id="302" name="直線コネクタ 301"/>
        <xdr:cNvCxnSpPr/>
      </xdr:nvCxnSpPr>
      <xdr:spPr>
        <a:xfrm>
          <a:off x="2019300" y="1447255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58075</xdr:rowOff>
    </xdr:from>
    <xdr:ext cx="405111" cy="259045"/>
    <xdr:sp macro="" textlink="">
      <xdr:nvSpPr>
        <xdr:cNvPr id="303" name="n_1aveValue【福祉施設】&#10;有形固定資産減価償却率"/>
        <xdr:cNvSpPr txBox="1"/>
      </xdr:nvSpPr>
      <xdr:spPr>
        <a:xfrm>
          <a:off x="35820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20519</xdr:rowOff>
    </xdr:from>
    <xdr:ext cx="405111" cy="259045"/>
    <xdr:sp macro="" textlink="">
      <xdr:nvSpPr>
        <xdr:cNvPr id="304" name="n_2aveValue【福祉施設】&#10;有形固定資産減価償却率"/>
        <xdr:cNvSpPr txBox="1"/>
      </xdr:nvSpPr>
      <xdr:spPr>
        <a:xfrm>
          <a:off x="2705744" y="1390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46645</xdr:rowOff>
    </xdr:from>
    <xdr:ext cx="405111" cy="259045"/>
    <xdr:sp macro="" textlink="">
      <xdr:nvSpPr>
        <xdr:cNvPr id="305" name="n_3aveValue【福祉施設】&#10;有形固定資産減価償却率"/>
        <xdr:cNvSpPr txBox="1"/>
      </xdr:nvSpPr>
      <xdr:spPr>
        <a:xfrm>
          <a:off x="18167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89098</xdr:rowOff>
    </xdr:from>
    <xdr:ext cx="405111" cy="259045"/>
    <xdr:sp macro="" textlink="">
      <xdr:nvSpPr>
        <xdr:cNvPr id="306" name="n_4aveValue【福祉施設】&#10;有形固定資産減価償却率"/>
        <xdr:cNvSpPr txBox="1"/>
      </xdr:nvSpPr>
      <xdr:spPr>
        <a:xfrm>
          <a:off x="9277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4915</xdr:rowOff>
    </xdr:from>
    <xdr:ext cx="405111" cy="259045"/>
    <xdr:sp macro="" textlink="">
      <xdr:nvSpPr>
        <xdr:cNvPr id="307" name="n_1mainValue【福祉施設】&#10;有形固定資産減価償却率"/>
        <xdr:cNvSpPr txBox="1"/>
      </xdr:nvSpPr>
      <xdr:spPr>
        <a:xfrm>
          <a:off x="3582044" y="1457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143708</xdr:rowOff>
    </xdr:from>
    <xdr:ext cx="405111" cy="259045"/>
    <xdr:sp macro="" textlink="">
      <xdr:nvSpPr>
        <xdr:cNvPr id="308" name="n_2mainValue【福祉施設】&#10;有形固定資産減価償却率"/>
        <xdr:cNvSpPr txBox="1"/>
      </xdr:nvSpPr>
      <xdr:spPr>
        <a:xfrm>
          <a:off x="2705744" y="1454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112684</xdr:rowOff>
    </xdr:from>
    <xdr:ext cx="405111" cy="259045"/>
    <xdr:sp macro="" textlink="">
      <xdr:nvSpPr>
        <xdr:cNvPr id="309" name="n_3mainValue【福祉施設】&#10;有形固定資産減価償却率"/>
        <xdr:cNvSpPr txBox="1"/>
      </xdr:nvSpPr>
      <xdr:spPr>
        <a:xfrm>
          <a:off x="1816744" y="1451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0" name="正方形/長方形 30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1" name="正方形/長方形 31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2" name="正方形/長方形 31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3" name="正方形/長方形 31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4" name="正方形/長方形 31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5" name="正方形/長方形 31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6" name="正方形/長方形 31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7" name="正方形/長方形 31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8" name="テキスト ボックス 31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9" name="直線コネクタ 31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0" name="直線コネクタ 31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1" name="テキスト ボックス 32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2" name="直線コネクタ 32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3" name="テキスト ボックス 32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4" name="直線コネクタ 32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5" name="テキスト ボックス 32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6" name="直線コネクタ 32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7" name="テキスト ボックス 32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8" name="直線コネクタ 32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9" name="テキスト ボックス 32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0" name="直線コネクタ 32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1" name="テキスト ボックス 33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26670</xdr:rowOff>
    </xdr:from>
    <xdr:to>
      <xdr:col>54</xdr:col>
      <xdr:colOff>189865</xdr:colOff>
      <xdr:row>86</xdr:row>
      <xdr:rowOff>93345</xdr:rowOff>
    </xdr:to>
    <xdr:cxnSp macro="">
      <xdr:nvCxnSpPr>
        <xdr:cNvPr id="333" name="直線コネクタ 332"/>
        <xdr:cNvCxnSpPr/>
      </xdr:nvCxnSpPr>
      <xdr:spPr>
        <a:xfrm flipV="1">
          <a:off x="10476865" y="13399770"/>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34" name="【福祉施設】&#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35" name="直線コネクタ 334"/>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144797</xdr:rowOff>
    </xdr:from>
    <xdr:ext cx="469744" cy="259045"/>
    <xdr:sp macro="" textlink="">
      <xdr:nvSpPr>
        <xdr:cNvPr id="336" name="【福祉施設】&#10;一人当たり面積最大値テキスト"/>
        <xdr:cNvSpPr txBox="1"/>
      </xdr:nvSpPr>
      <xdr:spPr>
        <a:xfrm>
          <a:off x="10515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26670</xdr:rowOff>
    </xdr:from>
    <xdr:to>
      <xdr:col>55</xdr:col>
      <xdr:colOff>88900</xdr:colOff>
      <xdr:row>78</xdr:row>
      <xdr:rowOff>26670</xdr:rowOff>
    </xdr:to>
    <xdr:cxnSp macro="">
      <xdr:nvCxnSpPr>
        <xdr:cNvPr id="337" name="直線コネクタ 336"/>
        <xdr:cNvCxnSpPr/>
      </xdr:nvCxnSpPr>
      <xdr:spPr>
        <a:xfrm>
          <a:off x="10388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103522</xdr:rowOff>
    </xdr:from>
    <xdr:ext cx="469744" cy="259045"/>
    <xdr:sp macro="" textlink="">
      <xdr:nvSpPr>
        <xdr:cNvPr id="338" name="【福祉施設】&#10;一人当たり面積平均値テキスト"/>
        <xdr:cNvSpPr txBox="1"/>
      </xdr:nvSpPr>
      <xdr:spPr>
        <a:xfrm>
          <a:off x="10515600" y="14333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80645</xdr:rowOff>
    </xdr:from>
    <xdr:to>
      <xdr:col>55</xdr:col>
      <xdr:colOff>50800</xdr:colOff>
      <xdr:row>85</xdr:row>
      <xdr:rowOff>10795</xdr:rowOff>
    </xdr:to>
    <xdr:sp macro="" textlink="">
      <xdr:nvSpPr>
        <xdr:cNvPr id="339" name="フローチャート: 判断 338"/>
        <xdr:cNvSpPr/>
      </xdr:nvSpPr>
      <xdr:spPr>
        <a:xfrm>
          <a:off x="10426700" y="1448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61595</xdr:rowOff>
    </xdr:from>
    <xdr:to>
      <xdr:col>50</xdr:col>
      <xdr:colOff>165100</xdr:colOff>
      <xdr:row>84</xdr:row>
      <xdr:rowOff>163195</xdr:rowOff>
    </xdr:to>
    <xdr:sp macro="" textlink="">
      <xdr:nvSpPr>
        <xdr:cNvPr id="340" name="フローチャート: 判断 339"/>
        <xdr:cNvSpPr/>
      </xdr:nvSpPr>
      <xdr:spPr>
        <a:xfrm>
          <a:off x="9588500" y="14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67311</xdr:rowOff>
    </xdr:from>
    <xdr:to>
      <xdr:col>46</xdr:col>
      <xdr:colOff>38100</xdr:colOff>
      <xdr:row>84</xdr:row>
      <xdr:rowOff>168911</xdr:rowOff>
    </xdr:to>
    <xdr:sp macro="" textlink="">
      <xdr:nvSpPr>
        <xdr:cNvPr id="341" name="フローチャート: 判断 340"/>
        <xdr:cNvSpPr/>
      </xdr:nvSpPr>
      <xdr:spPr>
        <a:xfrm>
          <a:off x="8699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17780</xdr:rowOff>
    </xdr:from>
    <xdr:to>
      <xdr:col>41</xdr:col>
      <xdr:colOff>101600</xdr:colOff>
      <xdr:row>84</xdr:row>
      <xdr:rowOff>119380</xdr:rowOff>
    </xdr:to>
    <xdr:sp macro="" textlink="">
      <xdr:nvSpPr>
        <xdr:cNvPr id="342" name="フローチャート: 判断 341"/>
        <xdr:cNvSpPr/>
      </xdr:nvSpPr>
      <xdr:spPr>
        <a:xfrm>
          <a:off x="7810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53975</xdr:rowOff>
    </xdr:from>
    <xdr:to>
      <xdr:col>36</xdr:col>
      <xdr:colOff>165100</xdr:colOff>
      <xdr:row>84</xdr:row>
      <xdr:rowOff>155575</xdr:rowOff>
    </xdr:to>
    <xdr:sp macro="" textlink="">
      <xdr:nvSpPr>
        <xdr:cNvPr id="343" name="フローチャート: 判断 342"/>
        <xdr:cNvSpPr/>
      </xdr:nvSpPr>
      <xdr:spPr>
        <a:xfrm>
          <a:off x="69215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4" name="テキスト ボックス 34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5" name="テキスト ボックス 34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6" name="テキスト ボックス 34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7" name="テキスト ボックス 34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8" name="テキスト ボックス 34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103505</xdr:rowOff>
    </xdr:from>
    <xdr:to>
      <xdr:col>55</xdr:col>
      <xdr:colOff>50800</xdr:colOff>
      <xdr:row>86</xdr:row>
      <xdr:rowOff>33655</xdr:rowOff>
    </xdr:to>
    <xdr:sp macro="" textlink="">
      <xdr:nvSpPr>
        <xdr:cNvPr id="349" name="楕円 348"/>
        <xdr:cNvSpPr/>
      </xdr:nvSpPr>
      <xdr:spPr>
        <a:xfrm>
          <a:off x="10426700" y="1467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18432</xdr:rowOff>
    </xdr:from>
    <xdr:ext cx="469744" cy="259045"/>
    <xdr:sp macro="" textlink="">
      <xdr:nvSpPr>
        <xdr:cNvPr id="350" name="【福祉施設】&#10;一人当たり面積該当値テキスト"/>
        <xdr:cNvSpPr txBox="1"/>
      </xdr:nvSpPr>
      <xdr:spPr>
        <a:xfrm>
          <a:off x="10515600" y="1459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103505</xdr:rowOff>
    </xdr:from>
    <xdr:to>
      <xdr:col>50</xdr:col>
      <xdr:colOff>165100</xdr:colOff>
      <xdr:row>86</xdr:row>
      <xdr:rowOff>33655</xdr:rowOff>
    </xdr:to>
    <xdr:sp macro="" textlink="">
      <xdr:nvSpPr>
        <xdr:cNvPr id="351" name="楕円 350"/>
        <xdr:cNvSpPr/>
      </xdr:nvSpPr>
      <xdr:spPr>
        <a:xfrm>
          <a:off x="9588500" y="1467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154305</xdr:rowOff>
    </xdr:from>
    <xdr:to>
      <xdr:col>55</xdr:col>
      <xdr:colOff>0</xdr:colOff>
      <xdr:row>85</xdr:row>
      <xdr:rowOff>154305</xdr:rowOff>
    </xdr:to>
    <xdr:cxnSp macro="">
      <xdr:nvCxnSpPr>
        <xdr:cNvPr id="352" name="直線コネクタ 351"/>
        <xdr:cNvCxnSpPr/>
      </xdr:nvCxnSpPr>
      <xdr:spPr>
        <a:xfrm>
          <a:off x="9639300" y="147275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105411</xdr:rowOff>
    </xdr:from>
    <xdr:to>
      <xdr:col>46</xdr:col>
      <xdr:colOff>38100</xdr:colOff>
      <xdr:row>86</xdr:row>
      <xdr:rowOff>35561</xdr:rowOff>
    </xdr:to>
    <xdr:sp macro="" textlink="">
      <xdr:nvSpPr>
        <xdr:cNvPr id="353" name="楕円 352"/>
        <xdr:cNvSpPr/>
      </xdr:nvSpPr>
      <xdr:spPr>
        <a:xfrm>
          <a:off x="8699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154305</xdr:rowOff>
    </xdr:from>
    <xdr:to>
      <xdr:col>50</xdr:col>
      <xdr:colOff>114300</xdr:colOff>
      <xdr:row>85</xdr:row>
      <xdr:rowOff>156211</xdr:rowOff>
    </xdr:to>
    <xdr:cxnSp macro="">
      <xdr:nvCxnSpPr>
        <xdr:cNvPr id="354" name="直線コネクタ 353"/>
        <xdr:cNvCxnSpPr/>
      </xdr:nvCxnSpPr>
      <xdr:spPr>
        <a:xfrm flipV="1">
          <a:off x="8750300" y="1472755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103505</xdr:rowOff>
    </xdr:from>
    <xdr:to>
      <xdr:col>41</xdr:col>
      <xdr:colOff>101600</xdr:colOff>
      <xdr:row>86</xdr:row>
      <xdr:rowOff>33655</xdr:rowOff>
    </xdr:to>
    <xdr:sp macro="" textlink="">
      <xdr:nvSpPr>
        <xdr:cNvPr id="355" name="楕円 354"/>
        <xdr:cNvSpPr/>
      </xdr:nvSpPr>
      <xdr:spPr>
        <a:xfrm>
          <a:off x="7810500" y="1467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154305</xdr:rowOff>
    </xdr:from>
    <xdr:to>
      <xdr:col>45</xdr:col>
      <xdr:colOff>177800</xdr:colOff>
      <xdr:row>85</xdr:row>
      <xdr:rowOff>156211</xdr:rowOff>
    </xdr:to>
    <xdr:cxnSp macro="">
      <xdr:nvCxnSpPr>
        <xdr:cNvPr id="356" name="直線コネクタ 355"/>
        <xdr:cNvCxnSpPr/>
      </xdr:nvCxnSpPr>
      <xdr:spPr>
        <a:xfrm>
          <a:off x="7861300" y="1472755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8272</xdr:rowOff>
    </xdr:from>
    <xdr:ext cx="469744" cy="259045"/>
    <xdr:sp macro="" textlink="">
      <xdr:nvSpPr>
        <xdr:cNvPr id="357" name="n_1aveValue【福祉施設】&#10;一人当たり面積"/>
        <xdr:cNvSpPr txBox="1"/>
      </xdr:nvSpPr>
      <xdr:spPr>
        <a:xfrm>
          <a:off x="9391727" y="1423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13988</xdr:rowOff>
    </xdr:from>
    <xdr:ext cx="469744" cy="259045"/>
    <xdr:sp macro="" textlink="">
      <xdr:nvSpPr>
        <xdr:cNvPr id="358" name="n_2aveValue【福祉施設】&#10;一人当たり面積"/>
        <xdr:cNvSpPr txBox="1"/>
      </xdr:nvSpPr>
      <xdr:spPr>
        <a:xfrm>
          <a:off x="85154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135907</xdr:rowOff>
    </xdr:from>
    <xdr:ext cx="469744" cy="259045"/>
    <xdr:sp macro="" textlink="">
      <xdr:nvSpPr>
        <xdr:cNvPr id="359" name="n_3aveValue【福祉施設】&#10;一人当たり面積"/>
        <xdr:cNvSpPr txBox="1"/>
      </xdr:nvSpPr>
      <xdr:spPr>
        <a:xfrm>
          <a:off x="7626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652</xdr:rowOff>
    </xdr:from>
    <xdr:ext cx="469744" cy="259045"/>
    <xdr:sp macro="" textlink="">
      <xdr:nvSpPr>
        <xdr:cNvPr id="360" name="n_4aveValue【福祉施設】&#10;一人当たり面積"/>
        <xdr:cNvSpPr txBox="1"/>
      </xdr:nvSpPr>
      <xdr:spPr>
        <a:xfrm>
          <a:off x="6737427" y="1423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24782</xdr:rowOff>
    </xdr:from>
    <xdr:ext cx="469744" cy="259045"/>
    <xdr:sp macro="" textlink="">
      <xdr:nvSpPr>
        <xdr:cNvPr id="361" name="n_1mainValue【福祉施設】&#10;一人当たり面積"/>
        <xdr:cNvSpPr txBox="1"/>
      </xdr:nvSpPr>
      <xdr:spPr>
        <a:xfrm>
          <a:off x="9391727" y="1476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26688</xdr:rowOff>
    </xdr:from>
    <xdr:ext cx="469744" cy="259045"/>
    <xdr:sp macro="" textlink="">
      <xdr:nvSpPr>
        <xdr:cNvPr id="362" name="n_2mainValue【福祉施設】&#10;一人当たり面積"/>
        <xdr:cNvSpPr txBox="1"/>
      </xdr:nvSpPr>
      <xdr:spPr>
        <a:xfrm>
          <a:off x="85154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24782</xdr:rowOff>
    </xdr:from>
    <xdr:ext cx="469744" cy="259045"/>
    <xdr:sp macro="" textlink="">
      <xdr:nvSpPr>
        <xdr:cNvPr id="363" name="n_3mainValue【福祉施設】&#10;一人当たり面積"/>
        <xdr:cNvSpPr txBox="1"/>
      </xdr:nvSpPr>
      <xdr:spPr>
        <a:xfrm>
          <a:off x="7626427" y="1476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4" name="正方形/長方形 3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5" name="正方形/長方形 36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6" name="正方形/長方形 36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7" name="正方形/長方形 36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8" name="正方形/長方形 36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9" name="正方形/長方形 36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0" name="正方形/長方形 36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1" name="正方形/長方形 37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2" name="テキスト ボックス 37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3" name="直線コネクタ 37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4" name="テキスト ボックス 37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5" name="直線コネクタ 37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6" name="テキスト ボックス 375"/>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7" name="直線コネクタ 37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8" name="テキスト ボックス 37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9" name="直線コネクタ 37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0" name="テキスト ボックス 37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1" name="直線コネクタ 38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82" name="テキスト ボックス 38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3" name="直線コネクタ 38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84" name="テキスト ボックス 38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5" name="直線コネクタ 38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6" name="テキスト ボックス 385"/>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70486</xdr:rowOff>
    </xdr:from>
    <xdr:to>
      <xdr:col>24</xdr:col>
      <xdr:colOff>62865</xdr:colOff>
      <xdr:row>108</xdr:row>
      <xdr:rowOff>139064</xdr:rowOff>
    </xdr:to>
    <xdr:cxnSp macro="">
      <xdr:nvCxnSpPr>
        <xdr:cNvPr id="388" name="直線コネクタ 387"/>
        <xdr:cNvCxnSpPr/>
      </xdr:nvCxnSpPr>
      <xdr:spPr>
        <a:xfrm flipV="1">
          <a:off x="4634865" y="17215486"/>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142891</xdr:rowOff>
    </xdr:from>
    <xdr:ext cx="405111" cy="259045"/>
    <xdr:sp macro="" textlink="">
      <xdr:nvSpPr>
        <xdr:cNvPr id="389" name="【市民会館】&#10;有形固定資産減価償却率最小値テキスト"/>
        <xdr:cNvSpPr txBox="1"/>
      </xdr:nvSpPr>
      <xdr:spPr>
        <a:xfrm>
          <a:off x="4673600" y="1865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139064</xdr:rowOff>
    </xdr:from>
    <xdr:to>
      <xdr:col>24</xdr:col>
      <xdr:colOff>152400</xdr:colOff>
      <xdr:row>108</xdr:row>
      <xdr:rowOff>139064</xdr:rowOff>
    </xdr:to>
    <xdr:cxnSp macro="">
      <xdr:nvCxnSpPr>
        <xdr:cNvPr id="390" name="直線コネクタ 389"/>
        <xdr:cNvCxnSpPr/>
      </xdr:nvCxnSpPr>
      <xdr:spPr>
        <a:xfrm>
          <a:off x="4546600" y="1865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17163</xdr:rowOff>
    </xdr:from>
    <xdr:ext cx="405111" cy="259045"/>
    <xdr:sp macro="" textlink="">
      <xdr:nvSpPr>
        <xdr:cNvPr id="391" name="【市民会館】&#10;有形固定資産減価償却率最大値テキスト"/>
        <xdr:cNvSpPr txBox="1"/>
      </xdr:nvSpPr>
      <xdr:spPr>
        <a:xfrm>
          <a:off x="4673600" y="1699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70486</xdr:rowOff>
    </xdr:from>
    <xdr:to>
      <xdr:col>24</xdr:col>
      <xdr:colOff>152400</xdr:colOff>
      <xdr:row>100</xdr:row>
      <xdr:rowOff>70486</xdr:rowOff>
    </xdr:to>
    <xdr:cxnSp macro="">
      <xdr:nvCxnSpPr>
        <xdr:cNvPr id="392" name="直線コネクタ 391"/>
        <xdr:cNvCxnSpPr/>
      </xdr:nvCxnSpPr>
      <xdr:spPr>
        <a:xfrm>
          <a:off x="4546600" y="1721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121938</xdr:rowOff>
    </xdr:from>
    <xdr:ext cx="405111" cy="259045"/>
    <xdr:sp macro="" textlink="">
      <xdr:nvSpPr>
        <xdr:cNvPr id="393" name="【市民会館】&#10;有形固定資産減価償却率平均値テキスト"/>
        <xdr:cNvSpPr txBox="1"/>
      </xdr:nvSpPr>
      <xdr:spPr>
        <a:xfrm>
          <a:off x="4673600" y="17781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143511</xdr:rowOff>
    </xdr:from>
    <xdr:to>
      <xdr:col>24</xdr:col>
      <xdr:colOff>114300</xdr:colOff>
      <xdr:row>104</xdr:row>
      <xdr:rowOff>73661</xdr:rowOff>
    </xdr:to>
    <xdr:sp macro="" textlink="">
      <xdr:nvSpPr>
        <xdr:cNvPr id="394" name="フローチャート: 判断 393"/>
        <xdr:cNvSpPr/>
      </xdr:nvSpPr>
      <xdr:spPr>
        <a:xfrm>
          <a:off x="45847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145414</xdr:rowOff>
    </xdr:from>
    <xdr:to>
      <xdr:col>20</xdr:col>
      <xdr:colOff>38100</xdr:colOff>
      <xdr:row>104</xdr:row>
      <xdr:rowOff>75564</xdr:rowOff>
    </xdr:to>
    <xdr:sp macro="" textlink="">
      <xdr:nvSpPr>
        <xdr:cNvPr id="395" name="フローチャート: 判断 394"/>
        <xdr:cNvSpPr/>
      </xdr:nvSpPr>
      <xdr:spPr>
        <a:xfrm>
          <a:off x="3746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92075</xdr:rowOff>
    </xdr:from>
    <xdr:to>
      <xdr:col>15</xdr:col>
      <xdr:colOff>101600</xdr:colOff>
      <xdr:row>104</xdr:row>
      <xdr:rowOff>22225</xdr:rowOff>
    </xdr:to>
    <xdr:sp macro="" textlink="">
      <xdr:nvSpPr>
        <xdr:cNvPr id="396" name="フローチャート: 判断 395"/>
        <xdr:cNvSpPr/>
      </xdr:nvSpPr>
      <xdr:spPr>
        <a:xfrm>
          <a:off x="2857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80645</xdr:rowOff>
    </xdr:from>
    <xdr:to>
      <xdr:col>10</xdr:col>
      <xdr:colOff>165100</xdr:colOff>
      <xdr:row>104</xdr:row>
      <xdr:rowOff>10795</xdr:rowOff>
    </xdr:to>
    <xdr:sp macro="" textlink="">
      <xdr:nvSpPr>
        <xdr:cNvPr id="397" name="フローチャート: 判断 396"/>
        <xdr:cNvSpPr/>
      </xdr:nvSpPr>
      <xdr:spPr>
        <a:xfrm>
          <a:off x="1968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162561</xdr:rowOff>
    </xdr:from>
    <xdr:to>
      <xdr:col>6</xdr:col>
      <xdr:colOff>38100</xdr:colOff>
      <xdr:row>103</xdr:row>
      <xdr:rowOff>92711</xdr:rowOff>
    </xdr:to>
    <xdr:sp macro="" textlink="">
      <xdr:nvSpPr>
        <xdr:cNvPr id="398" name="フローチャート: 判断 397"/>
        <xdr:cNvSpPr/>
      </xdr:nvSpPr>
      <xdr:spPr>
        <a:xfrm>
          <a:off x="107950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9" name="テキスト ボックス 39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0" name="テキスト ボックス 39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1" name="テキスト ボックス 40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2" name="テキスト ボックス 40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3" name="テキスト ボックス 40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154939</xdr:rowOff>
    </xdr:from>
    <xdr:to>
      <xdr:col>24</xdr:col>
      <xdr:colOff>114300</xdr:colOff>
      <xdr:row>103</xdr:row>
      <xdr:rowOff>85089</xdr:rowOff>
    </xdr:to>
    <xdr:sp macro="" textlink="">
      <xdr:nvSpPr>
        <xdr:cNvPr id="404" name="楕円 403"/>
        <xdr:cNvSpPr/>
      </xdr:nvSpPr>
      <xdr:spPr>
        <a:xfrm>
          <a:off x="45847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6366</xdr:rowOff>
    </xdr:from>
    <xdr:ext cx="405111" cy="259045"/>
    <xdr:sp macro="" textlink="">
      <xdr:nvSpPr>
        <xdr:cNvPr id="405" name="【市民会館】&#10;有形固定資産減価償却率該当値テキスト"/>
        <xdr:cNvSpPr txBox="1"/>
      </xdr:nvSpPr>
      <xdr:spPr>
        <a:xfrm>
          <a:off x="4673600"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114936</xdr:rowOff>
    </xdr:from>
    <xdr:to>
      <xdr:col>20</xdr:col>
      <xdr:colOff>38100</xdr:colOff>
      <xdr:row>103</xdr:row>
      <xdr:rowOff>45086</xdr:rowOff>
    </xdr:to>
    <xdr:sp macro="" textlink="">
      <xdr:nvSpPr>
        <xdr:cNvPr id="406" name="楕円 405"/>
        <xdr:cNvSpPr/>
      </xdr:nvSpPr>
      <xdr:spPr>
        <a:xfrm>
          <a:off x="3746500" y="1760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165736</xdr:rowOff>
    </xdr:from>
    <xdr:to>
      <xdr:col>24</xdr:col>
      <xdr:colOff>63500</xdr:colOff>
      <xdr:row>103</xdr:row>
      <xdr:rowOff>34289</xdr:rowOff>
    </xdr:to>
    <xdr:cxnSp macro="">
      <xdr:nvCxnSpPr>
        <xdr:cNvPr id="407" name="直線コネクタ 406"/>
        <xdr:cNvCxnSpPr/>
      </xdr:nvCxnSpPr>
      <xdr:spPr>
        <a:xfrm>
          <a:off x="3797300" y="1765363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76836</xdr:rowOff>
    </xdr:from>
    <xdr:to>
      <xdr:col>15</xdr:col>
      <xdr:colOff>101600</xdr:colOff>
      <xdr:row>103</xdr:row>
      <xdr:rowOff>6986</xdr:rowOff>
    </xdr:to>
    <xdr:sp macro="" textlink="">
      <xdr:nvSpPr>
        <xdr:cNvPr id="408" name="楕円 407"/>
        <xdr:cNvSpPr/>
      </xdr:nvSpPr>
      <xdr:spPr>
        <a:xfrm>
          <a:off x="2857500" y="1756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127636</xdr:rowOff>
    </xdr:from>
    <xdr:to>
      <xdr:col>19</xdr:col>
      <xdr:colOff>177800</xdr:colOff>
      <xdr:row>102</xdr:row>
      <xdr:rowOff>165736</xdr:rowOff>
    </xdr:to>
    <xdr:cxnSp macro="">
      <xdr:nvCxnSpPr>
        <xdr:cNvPr id="409" name="直線コネクタ 408"/>
        <xdr:cNvCxnSpPr/>
      </xdr:nvCxnSpPr>
      <xdr:spPr>
        <a:xfrm>
          <a:off x="2908300" y="176155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38736</xdr:rowOff>
    </xdr:from>
    <xdr:to>
      <xdr:col>10</xdr:col>
      <xdr:colOff>165100</xdr:colOff>
      <xdr:row>102</xdr:row>
      <xdr:rowOff>140336</xdr:rowOff>
    </xdr:to>
    <xdr:sp macro="" textlink="">
      <xdr:nvSpPr>
        <xdr:cNvPr id="410" name="楕円 409"/>
        <xdr:cNvSpPr/>
      </xdr:nvSpPr>
      <xdr:spPr>
        <a:xfrm>
          <a:off x="1968500" y="1752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89536</xdr:rowOff>
    </xdr:from>
    <xdr:to>
      <xdr:col>15</xdr:col>
      <xdr:colOff>50800</xdr:colOff>
      <xdr:row>102</xdr:row>
      <xdr:rowOff>127636</xdr:rowOff>
    </xdr:to>
    <xdr:cxnSp macro="">
      <xdr:nvCxnSpPr>
        <xdr:cNvPr id="411" name="直線コネクタ 410"/>
        <xdr:cNvCxnSpPr/>
      </xdr:nvCxnSpPr>
      <xdr:spPr>
        <a:xfrm>
          <a:off x="2019300" y="175774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66691</xdr:rowOff>
    </xdr:from>
    <xdr:ext cx="405111" cy="259045"/>
    <xdr:sp macro="" textlink="">
      <xdr:nvSpPr>
        <xdr:cNvPr id="412" name="n_1aveValue【市民会館】&#10;有形固定資産減価償却率"/>
        <xdr:cNvSpPr txBox="1"/>
      </xdr:nvSpPr>
      <xdr:spPr>
        <a:xfrm>
          <a:off x="3582044" y="1789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13352</xdr:rowOff>
    </xdr:from>
    <xdr:ext cx="405111" cy="259045"/>
    <xdr:sp macro="" textlink="">
      <xdr:nvSpPr>
        <xdr:cNvPr id="413" name="n_2aveValue【市民会館】&#10;有形固定資産減価償却率"/>
        <xdr:cNvSpPr txBox="1"/>
      </xdr:nvSpPr>
      <xdr:spPr>
        <a:xfrm>
          <a:off x="2705744" y="1784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1922</xdr:rowOff>
    </xdr:from>
    <xdr:ext cx="405111" cy="259045"/>
    <xdr:sp macro="" textlink="">
      <xdr:nvSpPr>
        <xdr:cNvPr id="414" name="n_3aveValue【市民会館】&#10;有形固定資産減価償却率"/>
        <xdr:cNvSpPr txBox="1"/>
      </xdr:nvSpPr>
      <xdr:spPr>
        <a:xfrm>
          <a:off x="1816744" y="1783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109238</xdr:rowOff>
    </xdr:from>
    <xdr:ext cx="405111" cy="259045"/>
    <xdr:sp macro="" textlink="">
      <xdr:nvSpPr>
        <xdr:cNvPr id="415" name="n_4aveValue【市民会館】&#10;有形固定資産減価償却率"/>
        <xdr:cNvSpPr txBox="1"/>
      </xdr:nvSpPr>
      <xdr:spPr>
        <a:xfrm>
          <a:off x="9277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61613</xdr:rowOff>
    </xdr:from>
    <xdr:ext cx="405111" cy="259045"/>
    <xdr:sp macro="" textlink="">
      <xdr:nvSpPr>
        <xdr:cNvPr id="416" name="n_1mainValue【市民会館】&#10;有形固定資産減価償却率"/>
        <xdr:cNvSpPr txBox="1"/>
      </xdr:nvSpPr>
      <xdr:spPr>
        <a:xfrm>
          <a:off x="3582044" y="1737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23513</xdr:rowOff>
    </xdr:from>
    <xdr:ext cx="405111" cy="259045"/>
    <xdr:sp macro="" textlink="">
      <xdr:nvSpPr>
        <xdr:cNvPr id="417" name="n_2mainValue【市民会館】&#10;有形固定資産減価償却率"/>
        <xdr:cNvSpPr txBox="1"/>
      </xdr:nvSpPr>
      <xdr:spPr>
        <a:xfrm>
          <a:off x="2705744" y="1733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156863</xdr:rowOff>
    </xdr:from>
    <xdr:ext cx="405111" cy="259045"/>
    <xdr:sp macro="" textlink="">
      <xdr:nvSpPr>
        <xdr:cNvPr id="418" name="n_3mainValue【市民会館】&#10;有形固定資産減価償却率"/>
        <xdr:cNvSpPr txBox="1"/>
      </xdr:nvSpPr>
      <xdr:spPr>
        <a:xfrm>
          <a:off x="1816744" y="1730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9" name="正方形/長方形 4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0" name="正方形/長方形 41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1" name="正方形/長方形 42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2" name="正方形/長方形 42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3" name="正方形/長方形 42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4" name="正方形/長方形 42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5" name="正方形/長方形 42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6" name="正方形/長方形 42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7" name="テキスト ボックス 42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8" name="直線コネクタ 42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29" name="直線コネクタ 42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30" name="テキスト ボックス 42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31" name="直線コネクタ 43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32" name="テキスト ボックス 43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33" name="直線コネクタ 43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34" name="テキスト ボックス 43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5" name="直線コネクタ 43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36" name="テキスト ボックス 43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7" name="直線コネクタ 43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38" name="テキスト ボックス 43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39" name="直線コネクタ 43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40" name="テキスト ボックス 43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1" name="直線コネクタ 44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2" name="テキスト ボックス 44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162742</xdr:rowOff>
    </xdr:from>
    <xdr:to>
      <xdr:col>54</xdr:col>
      <xdr:colOff>189865</xdr:colOff>
      <xdr:row>109</xdr:row>
      <xdr:rowOff>2721</xdr:rowOff>
    </xdr:to>
    <xdr:cxnSp macro="">
      <xdr:nvCxnSpPr>
        <xdr:cNvPr id="444" name="直線コネクタ 443"/>
        <xdr:cNvCxnSpPr/>
      </xdr:nvCxnSpPr>
      <xdr:spPr>
        <a:xfrm flipV="1">
          <a:off x="10476865" y="17307742"/>
          <a:ext cx="0" cy="1383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445" name="【市民会館】&#10;一人当たり面積最小値テキスト"/>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446" name="直線コネクタ 445"/>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109419</xdr:rowOff>
    </xdr:from>
    <xdr:ext cx="469744" cy="259045"/>
    <xdr:sp macro="" textlink="">
      <xdr:nvSpPr>
        <xdr:cNvPr id="447" name="【市民会館】&#10;一人当たり面積最大値テキスト"/>
        <xdr:cNvSpPr txBox="1"/>
      </xdr:nvSpPr>
      <xdr:spPr>
        <a:xfrm>
          <a:off x="10515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162742</xdr:rowOff>
    </xdr:from>
    <xdr:to>
      <xdr:col>55</xdr:col>
      <xdr:colOff>88900</xdr:colOff>
      <xdr:row>100</xdr:row>
      <xdr:rowOff>162742</xdr:rowOff>
    </xdr:to>
    <xdr:cxnSp macro="">
      <xdr:nvCxnSpPr>
        <xdr:cNvPr id="448" name="直線コネクタ 447"/>
        <xdr:cNvCxnSpPr/>
      </xdr:nvCxnSpPr>
      <xdr:spPr>
        <a:xfrm>
          <a:off x="10388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97263</xdr:rowOff>
    </xdr:from>
    <xdr:ext cx="469744" cy="259045"/>
    <xdr:sp macro="" textlink="">
      <xdr:nvSpPr>
        <xdr:cNvPr id="449" name="【市民会館】&#10;一人当たり面積平均値テキスト"/>
        <xdr:cNvSpPr txBox="1"/>
      </xdr:nvSpPr>
      <xdr:spPr>
        <a:xfrm>
          <a:off x="10515600" y="1809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74386</xdr:rowOff>
    </xdr:from>
    <xdr:to>
      <xdr:col>55</xdr:col>
      <xdr:colOff>50800</xdr:colOff>
      <xdr:row>107</xdr:row>
      <xdr:rowOff>4536</xdr:rowOff>
    </xdr:to>
    <xdr:sp macro="" textlink="">
      <xdr:nvSpPr>
        <xdr:cNvPr id="450" name="フローチャート: 判断 449"/>
        <xdr:cNvSpPr/>
      </xdr:nvSpPr>
      <xdr:spPr>
        <a:xfrm>
          <a:off x="10426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100512</xdr:rowOff>
    </xdr:from>
    <xdr:to>
      <xdr:col>50</xdr:col>
      <xdr:colOff>165100</xdr:colOff>
      <xdr:row>107</xdr:row>
      <xdr:rowOff>30662</xdr:rowOff>
    </xdr:to>
    <xdr:sp macro="" textlink="">
      <xdr:nvSpPr>
        <xdr:cNvPr id="451" name="フローチャート: 判断 450"/>
        <xdr:cNvSpPr/>
      </xdr:nvSpPr>
      <xdr:spPr>
        <a:xfrm>
          <a:off x="9588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36830</xdr:rowOff>
    </xdr:from>
    <xdr:to>
      <xdr:col>46</xdr:col>
      <xdr:colOff>38100</xdr:colOff>
      <xdr:row>106</xdr:row>
      <xdr:rowOff>138430</xdr:rowOff>
    </xdr:to>
    <xdr:sp macro="" textlink="">
      <xdr:nvSpPr>
        <xdr:cNvPr id="452" name="フローチャート: 判断 451"/>
        <xdr:cNvSpPr/>
      </xdr:nvSpPr>
      <xdr:spPr>
        <a:xfrm>
          <a:off x="8699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25400</xdr:rowOff>
    </xdr:from>
    <xdr:to>
      <xdr:col>41</xdr:col>
      <xdr:colOff>101600</xdr:colOff>
      <xdr:row>106</xdr:row>
      <xdr:rowOff>127000</xdr:rowOff>
    </xdr:to>
    <xdr:sp macro="" textlink="">
      <xdr:nvSpPr>
        <xdr:cNvPr id="453" name="フローチャート: 判断 452"/>
        <xdr:cNvSpPr/>
      </xdr:nvSpPr>
      <xdr:spPr>
        <a:xfrm>
          <a:off x="7810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133169</xdr:rowOff>
    </xdr:from>
    <xdr:to>
      <xdr:col>36</xdr:col>
      <xdr:colOff>165100</xdr:colOff>
      <xdr:row>106</xdr:row>
      <xdr:rowOff>63319</xdr:rowOff>
    </xdr:to>
    <xdr:sp macro="" textlink="">
      <xdr:nvSpPr>
        <xdr:cNvPr id="454" name="フローチャート: 判断 453"/>
        <xdr:cNvSpPr/>
      </xdr:nvSpPr>
      <xdr:spPr>
        <a:xfrm>
          <a:off x="6921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5" name="テキスト ボックス 45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6" name="テキスト ボックス 45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7" name="テキスト ボックス 45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8" name="テキスト ボックス 45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9" name="テキスト ボックス 45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142966</xdr:rowOff>
    </xdr:from>
    <xdr:to>
      <xdr:col>55</xdr:col>
      <xdr:colOff>50800</xdr:colOff>
      <xdr:row>107</xdr:row>
      <xdr:rowOff>73116</xdr:rowOff>
    </xdr:to>
    <xdr:sp macro="" textlink="">
      <xdr:nvSpPr>
        <xdr:cNvPr id="460" name="楕円 459"/>
        <xdr:cNvSpPr/>
      </xdr:nvSpPr>
      <xdr:spPr>
        <a:xfrm>
          <a:off x="104267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121393</xdr:rowOff>
    </xdr:from>
    <xdr:ext cx="469744" cy="259045"/>
    <xdr:sp macro="" textlink="">
      <xdr:nvSpPr>
        <xdr:cNvPr id="461" name="【市民会館】&#10;一人当たり面積該当値テキスト"/>
        <xdr:cNvSpPr txBox="1"/>
      </xdr:nvSpPr>
      <xdr:spPr>
        <a:xfrm>
          <a:off x="10515600" y="1829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144599</xdr:rowOff>
    </xdr:from>
    <xdr:to>
      <xdr:col>50</xdr:col>
      <xdr:colOff>165100</xdr:colOff>
      <xdr:row>107</xdr:row>
      <xdr:rowOff>74749</xdr:rowOff>
    </xdr:to>
    <xdr:sp macro="" textlink="">
      <xdr:nvSpPr>
        <xdr:cNvPr id="462" name="楕円 461"/>
        <xdr:cNvSpPr/>
      </xdr:nvSpPr>
      <xdr:spPr>
        <a:xfrm>
          <a:off x="9588500" y="183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22316</xdr:rowOff>
    </xdr:from>
    <xdr:to>
      <xdr:col>55</xdr:col>
      <xdr:colOff>0</xdr:colOff>
      <xdr:row>107</xdr:row>
      <xdr:rowOff>23949</xdr:rowOff>
    </xdr:to>
    <xdr:cxnSp macro="">
      <xdr:nvCxnSpPr>
        <xdr:cNvPr id="463" name="直線コネクタ 462"/>
        <xdr:cNvCxnSpPr/>
      </xdr:nvCxnSpPr>
      <xdr:spPr>
        <a:xfrm flipV="1">
          <a:off x="9639300" y="1836746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144599</xdr:rowOff>
    </xdr:from>
    <xdr:to>
      <xdr:col>46</xdr:col>
      <xdr:colOff>38100</xdr:colOff>
      <xdr:row>107</xdr:row>
      <xdr:rowOff>74749</xdr:rowOff>
    </xdr:to>
    <xdr:sp macro="" textlink="">
      <xdr:nvSpPr>
        <xdr:cNvPr id="464" name="楕円 463"/>
        <xdr:cNvSpPr/>
      </xdr:nvSpPr>
      <xdr:spPr>
        <a:xfrm>
          <a:off x="8699500" y="183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23949</xdr:rowOff>
    </xdr:from>
    <xdr:to>
      <xdr:col>50</xdr:col>
      <xdr:colOff>114300</xdr:colOff>
      <xdr:row>107</xdr:row>
      <xdr:rowOff>23949</xdr:rowOff>
    </xdr:to>
    <xdr:cxnSp macro="">
      <xdr:nvCxnSpPr>
        <xdr:cNvPr id="465" name="直線コネクタ 464"/>
        <xdr:cNvCxnSpPr/>
      </xdr:nvCxnSpPr>
      <xdr:spPr>
        <a:xfrm>
          <a:off x="8750300" y="183690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142966</xdr:rowOff>
    </xdr:from>
    <xdr:to>
      <xdr:col>41</xdr:col>
      <xdr:colOff>101600</xdr:colOff>
      <xdr:row>107</xdr:row>
      <xdr:rowOff>73116</xdr:rowOff>
    </xdr:to>
    <xdr:sp macro="" textlink="">
      <xdr:nvSpPr>
        <xdr:cNvPr id="466" name="楕円 465"/>
        <xdr:cNvSpPr/>
      </xdr:nvSpPr>
      <xdr:spPr>
        <a:xfrm>
          <a:off x="7810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22316</xdr:rowOff>
    </xdr:from>
    <xdr:to>
      <xdr:col>45</xdr:col>
      <xdr:colOff>177800</xdr:colOff>
      <xdr:row>107</xdr:row>
      <xdr:rowOff>23949</xdr:rowOff>
    </xdr:to>
    <xdr:cxnSp macro="">
      <xdr:nvCxnSpPr>
        <xdr:cNvPr id="467" name="直線コネクタ 466"/>
        <xdr:cNvCxnSpPr/>
      </xdr:nvCxnSpPr>
      <xdr:spPr>
        <a:xfrm>
          <a:off x="7861300" y="1836746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47189</xdr:rowOff>
    </xdr:from>
    <xdr:ext cx="469744" cy="259045"/>
    <xdr:sp macro="" textlink="">
      <xdr:nvSpPr>
        <xdr:cNvPr id="468" name="n_1aveValue【市民会館】&#10;一人当たり面積"/>
        <xdr:cNvSpPr txBox="1"/>
      </xdr:nvSpPr>
      <xdr:spPr>
        <a:xfrm>
          <a:off x="93917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154957</xdr:rowOff>
    </xdr:from>
    <xdr:ext cx="469744" cy="259045"/>
    <xdr:sp macro="" textlink="">
      <xdr:nvSpPr>
        <xdr:cNvPr id="469" name="n_2aveValue【市民会館】&#10;一人当たり面積"/>
        <xdr:cNvSpPr txBox="1"/>
      </xdr:nvSpPr>
      <xdr:spPr>
        <a:xfrm>
          <a:off x="8515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143527</xdr:rowOff>
    </xdr:from>
    <xdr:ext cx="469744" cy="259045"/>
    <xdr:sp macro="" textlink="">
      <xdr:nvSpPr>
        <xdr:cNvPr id="470" name="n_3aveValue【市民会館】&#10;一人当たり面積"/>
        <xdr:cNvSpPr txBox="1"/>
      </xdr:nvSpPr>
      <xdr:spPr>
        <a:xfrm>
          <a:off x="7626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79846</xdr:rowOff>
    </xdr:from>
    <xdr:ext cx="469744" cy="259045"/>
    <xdr:sp macro="" textlink="">
      <xdr:nvSpPr>
        <xdr:cNvPr id="471" name="n_4aveValue【市民会館】&#10;一人当たり面積"/>
        <xdr:cNvSpPr txBox="1"/>
      </xdr:nvSpPr>
      <xdr:spPr>
        <a:xfrm>
          <a:off x="67374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65876</xdr:rowOff>
    </xdr:from>
    <xdr:ext cx="469744" cy="259045"/>
    <xdr:sp macro="" textlink="">
      <xdr:nvSpPr>
        <xdr:cNvPr id="472" name="n_1mainValue【市民会館】&#10;一人当たり面積"/>
        <xdr:cNvSpPr txBox="1"/>
      </xdr:nvSpPr>
      <xdr:spPr>
        <a:xfrm>
          <a:off x="9391727" y="1841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65876</xdr:rowOff>
    </xdr:from>
    <xdr:ext cx="469744" cy="259045"/>
    <xdr:sp macro="" textlink="">
      <xdr:nvSpPr>
        <xdr:cNvPr id="473" name="n_2mainValue【市民会館】&#10;一人当たり面積"/>
        <xdr:cNvSpPr txBox="1"/>
      </xdr:nvSpPr>
      <xdr:spPr>
        <a:xfrm>
          <a:off x="8515427" y="1841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64243</xdr:rowOff>
    </xdr:from>
    <xdr:ext cx="469744" cy="259045"/>
    <xdr:sp macro="" textlink="">
      <xdr:nvSpPr>
        <xdr:cNvPr id="474" name="n_3mainValue【市民会館】&#10;一人当たり面積"/>
        <xdr:cNvSpPr txBox="1"/>
      </xdr:nvSpPr>
      <xdr:spPr>
        <a:xfrm>
          <a:off x="7626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5" name="正方形/長方形 4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6" name="正方形/長方形 4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7" name="正方形/長方形 4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8" name="正方形/長方形 4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9" name="正方形/長方形 4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0" name="正方形/長方形 4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1" name="正方形/長方形 4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2" name="正方形/長方形 48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3" name="テキスト ボックス 48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4" name="直線コネクタ 48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5" name="テキスト ボックス 48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6" name="直線コネクタ 48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7" name="テキスト ボックス 48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8" name="直線コネクタ 48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9" name="テキスト ボックス 48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0" name="直線コネクタ 48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1" name="テキスト ボックス 49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2" name="直線コネクタ 49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3" name="テキスト ボックス 49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4" name="直線コネクタ 49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5" name="テキスト ボックス 49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6" name="直線コネクタ 49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7" name="テキスト ボックス 49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499" name="直線コネクタ 498"/>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00"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01" name="直線コネクタ 500"/>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502" name="【一般廃棄物処理施設】&#10;有形固定資産減価償却率最大値テキスト"/>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503" name="直線コネクタ 502"/>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158767</xdr:rowOff>
    </xdr:from>
    <xdr:ext cx="405111" cy="259045"/>
    <xdr:sp macro="" textlink="">
      <xdr:nvSpPr>
        <xdr:cNvPr id="504" name="【一般廃棄物処理施設】&#10;有形固定資産減価償却率平均値テキスト"/>
        <xdr:cNvSpPr txBox="1"/>
      </xdr:nvSpPr>
      <xdr:spPr>
        <a:xfrm>
          <a:off x="16357600" y="6330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135890</xdr:rowOff>
    </xdr:from>
    <xdr:to>
      <xdr:col>85</xdr:col>
      <xdr:colOff>177800</xdr:colOff>
      <xdr:row>38</xdr:row>
      <xdr:rowOff>66040</xdr:rowOff>
    </xdr:to>
    <xdr:sp macro="" textlink="">
      <xdr:nvSpPr>
        <xdr:cNvPr id="505" name="フローチャート: 判断 504"/>
        <xdr:cNvSpPr/>
      </xdr:nvSpPr>
      <xdr:spPr>
        <a:xfrm>
          <a:off x="16268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21590</xdr:rowOff>
    </xdr:from>
    <xdr:to>
      <xdr:col>81</xdr:col>
      <xdr:colOff>101600</xdr:colOff>
      <xdr:row>38</xdr:row>
      <xdr:rowOff>123190</xdr:rowOff>
    </xdr:to>
    <xdr:sp macro="" textlink="">
      <xdr:nvSpPr>
        <xdr:cNvPr id="506" name="フローチャート: 判断 505"/>
        <xdr:cNvSpPr/>
      </xdr:nvSpPr>
      <xdr:spPr>
        <a:xfrm>
          <a:off x="15430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507" name="フローチャート: 判断 506"/>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13970</xdr:rowOff>
    </xdr:from>
    <xdr:to>
      <xdr:col>72</xdr:col>
      <xdr:colOff>38100</xdr:colOff>
      <xdr:row>38</xdr:row>
      <xdr:rowOff>115570</xdr:rowOff>
    </xdr:to>
    <xdr:sp macro="" textlink="">
      <xdr:nvSpPr>
        <xdr:cNvPr id="508" name="フローチャート: 判断 507"/>
        <xdr:cNvSpPr/>
      </xdr:nvSpPr>
      <xdr:spPr>
        <a:xfrm>
          <a:off x="13652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103505</xdr:rowOff>
    </xdr:from>
    <xdr:to>
      <xdr:col>67</xdr:col>
      <xdr:colOff>101600</xdr:colOff>
      <xdr:row>38</xdr:row>
      <xdr:rowOff>33655</xdr:rowOff>
    </xdr:to>
    <xdr:sp macro="" textlink="">
      <xdr:nvSpPr>
        <xdr:cNvPr id="509" name="フローチャート: 判断 508"/>
        <xdr:cNvSpPr/>
      </xdr:nvSpPr>
      <xdr:spPr>
        <a:xfrm>
          <a:off x="12763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0" name="テキスト ボックス 5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1" name="テキスト ボックス 5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2" name="テキスト ボックス 5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3" name="テキスト ボックス 5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4" name="テキスト ボックス 5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515" name="楕円 514"/>
        <xdr:cNvSpPr/>
      </xdr:nvSpPr>
      <xdr:spPr>
        <a:xfrm>
          <a:off x="16268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3827</xdr:rowOff>
    </xdr:from>
    <xdr:ext cx="405111" cy="259045"/>
    <xdr:sp macro="" textlink="">
      <xdr:nvSpPr>
        <xdr:cNvPr id="516" name="【一般廃棄物処理施設】&#10;有形固定資産減価償却率該当値テキスト"/>
        <xdr:cNvSpPr txBox="1"/>
      </xdr:nvSpPr>
      <xdr:spPr>
        <a:xfrm>
          <a:off x="16357600"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133985</xdr:rowOff>
    </xdr:from>
    <xdr:to>
      <xdr:col>81</xdr:col>
      <xdr:colOff>101600</xdr:colOff>
      <xdr:row>38</xdr:row>
      <xdr:rowOff>64135</xdr:rowOff>
    </xdr:to>
    <xdr:sp macro="" textlink="">
      <xdr:nvSpPr>
        <xdr:cNvPr id="517" name="楕円 516"/>
        <xdr:cNvSpPr/>
      </xdr:nvSpPr>
      <xdr:spPr>
        <a:xfrm>
          <a:off x="15430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13335</xdr:rowOff>
    </xdr:from>
    <xdr:to>
      <xdr:col>85</xdr:col>
      <xdr:colOff>127000</xdr:colOff>
      <xdr:row>38</xdr:row>
      <xdr:rowOff>76200</xdr:rowOff>
    </xdr:to>
    <xdr:cxnSp macro="">
      <xdr:nvCxnSpPr>
        <xdr:cNvPr id="518" name="直線コネクタ 517"/>
        <xdr:cNvCxnSpPr/>
      </xdr:nvCxnSpPr>
      <xdr:spPr>
        <a:xfrm>
          <a:off x="15481300" y="652843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71120</xdr:rowOff>
    </xdr:from>
    <xdr:to>
      <xdr:col>76</xdr:col>
      <xdr:colOff>165100</xdr:colOff>
      <xdr:row>38</xdr:row>
      <xdr:rowOff>1270</xdr:rowOff>
    </xdr:to>
    <xdr:sp macro="" textlink="">
      <xdr:nvSpPr>
        <xdr:cNvPr id="519" name="楕円 518"/>
        <xdr:cNvSpPr/>
      </xdr:nvSpPr>
      <xdr:spPr>
        <a:xfrm>
          <a:off x="14541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121920</xdr:rowOff>
    </xdr:from>
    <xdr:to>
      <xdr:col>81</xdr:col>
      <xdr:colOff>50800</xdr:colOff>
      <xdr:row>38</xdr:row>
      <xdr:rowOff>13335</xdr:rowOff>
    </xdr:to>
    <xdr:cxnSp macro="">
      <xdr:nvCxnSpPr>
        <xdr:cNvPr id="520" name="直線コネクタ 519"/>
        <xdr:cNvCxnSpPr/>
      </xdr:nvCxnSpPr>
      <xdr:spPr>
        <a:xfrm>
          <a:off x="14592300" y="646557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8255</xdr:rowOff>
    </xdr:from>
    <xdr:to>
      <xdr:col>72</xdr:col>
      <xdr:colOff>38100</xdr:colOff>
      <xdr:row>37</xdr:row>
      <xdr:rowOff>109855</xdr:rowOff>
    </xdr:to>
    <xdr:sp macro="" textlink="">
      <xdr:nvSpPr>
        <xdr:cNvPr id="521" name="楕円 520"/>
        <xdr:cNvSpPr/>
      </xdr:nvSpPr>
      <xdr:spPr>
        <a:xfrm>
          <a:off x="13652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59055</xdr:rowOff>
    </xdr:from>
    <xdr:to>
      <xdr:col>76</xdr:col>
      <xdr:colOff>114300</xdr:colOff>
      <xdr:row>37</xdr:row>
      <xdr:rowOff>121920</xdr:rowOff>
    </xdr:to>
    <xdr:cxnSp macro="">
      <xdr:nvCxnSpPr>
        <xdr:cNvPr id="522" name="直線コネクタ 521"/>
        <xdr:cNvCxnSpPr/>
      </xdr:nvCxnSpPr>
      <xdr:spPr>
        <a:xfrm>
          <a:off x="13703300" y="640270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114317</xdr:rowOff>
    </xdr:from>
    <xdr:ext cx="405111" cy="259045"/>
    <xdr:sp macro="" textlink="">
      <xdr:nvSpPr>
        <xdr:cNvPr id="523" name="n_1aveValue【一般廃棄物処理施設】&#10;有形固定資産減価償却率"/>
        <xdr:cNvSpPr txBox="1"/>
      </xdr:nvSpPr>
      <xdr:spPr>
        <a:xfrm>
          <a:off x="15266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66692</xdr:rowOff>
    </xdr:from>
    <xdr:ext cx="405111" cy="259045"/>
    <xdr:sp macro="" textlink="">
      <xdr:nvSpPr>
        <xdr:cNvPr id="524" name="n_2aveValue【一般廃棄物処理施設】&#10;有形固定資産減価償却率"/>
        <xdr:cNvSpPr txBox="1"/>
      </xdr:nvSpPr>
      <xdr:spPr>
        <a:xfrm>
          <a:off x="14389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106697</xdr:rowOff>
    </xdr:from>
    <xdr:ext cx="405111" cy="259045"/>
    <xdr:sp macro="" textlink="">
      <xdr:nvSpPr>
        <xdr:cNvPr id="525" name="n_3aveValue【一般廃棄物処理施設】&#10;有形固定資産減価償却率"/>
        <xdr:cNvSpPr txBox="1"/>
      </xdr:nvSpPr>
      <xdr:spPr>
        <a:xfrm>
          <a:off x="13500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50182</xdr:rowOff>
    </xdr:from>
    <xdr:ext cx="405111" cy="259045"/>
    <xdr:sp macro="" textlink="">
      <xdr:nvSpPr>
        <xdr:cNvPr id="526" name="n_4aveValue【一般廃棄物処理施設】&#10;有形固定資産減価償却率"/>
        <xdr:cNvSpPr txBox="1"/>
      </xdr:nvSpPr>
      <xdr:spPr>
        <a:xfrm>
          <a:off x="126117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80662</xdr:rowOff>
    </xdr:from>
    <xdr:ext cx="405111" cy="259045"/>
    <xdr:sp macro="" textlink="">
      <xdr:nvSpPr>
        <xdr:cNvPr id="527" name="n_1mainValue【一般廃棄物処理施設】&#10;有形固定資産減価償却率"/>
        <xdr:cNvSpPr txBox="1"/>
      </xdr:nvSpPr>
      <xdr:spPr>
        <a:xfrm>
          <a:off x="152660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17797</xdr:rowOff>
    </xdr:from>
    <xdr:ext cx="405111" cy="259045"/>
    <xdr:sp macro="" textlink="">
      <xdr:nvSpPr>
        <xdr:cNvPr id="528" name="n_2mainValue【一般廃棄物処理施設】&#10;有形固定資産減価償却率"/>
        <xdr:cNvSpPr txBox="1"/>
      </xdr:nvSpPr>
      <xdr:spPr>
        <a:xfrm>
          <a:off x="14389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126382</xdr:rowOff>
    </xdr:from>
    <xdr:ext cx="405111" cy="259045"/>
    <xdr:sp macro="" textlink="">
      <xdr:nvSpPr>
        <xdr:cNvPr id="529" name="n_3mainValue【一般廃棄物処理施設】&#10;有形固定資産減価償却率"/>
        <xdr:cNvSpPr txBox="1"/>
      </xdr:nvSpPr>
      <xdr:spPr>
        <a:xfrm>
          <a:off x="13500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0" name="正方形/長方形 5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1" name="正方形/長方形 5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2" name="正方形/長方形 5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3" name="正方形/長方形 5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4" name="正方形/長方形 5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5" name="正方形/長方形 5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6" name="正方形/長方形 5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7" name="正方形/長方形 5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8" name="テキスト ボックス 5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9" name="直線コネクタ 5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40" name="直線コネクタ 53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41" name="テキスト ボックス 54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42" name="直線コネクタ 54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43" name="テキスト ボックス 54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4" name="直線コネクタ 54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45" name="テキスト ボックス 54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6" name="直線コネクタ 54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7" name="テキスト ボックス 54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8" name="直線コネクタ 5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9" name="テキスト ボックス 54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24250</xdr:rowOff>
    </xdr:from>
    <xdr:to>
      <xdr:col>116</xdr:col>
      <xdr:colOff>62864</xdr:colOff>
      <xdr:row>41</xdr:row>
      <xdr:rowOff>127381</xdr:rowOff>
    </xdr:to>
    <xdr:cxnSp macro="">
      <xdr:nvCxnSpPr>
        <xdr:cNvPr id="551" name="直線コネクタ 550"/>
        <xdr:cNvCxnSpPr/>
      </xdr:nvCxnSpPr>
      <xdr:spPr>
        <a:xfrm flipV="1">
          <a:off x="22160864" y="5853550"/>
          <a:ext cx="0" cy="1303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131208</xdr:rowOff>
    </xdr:from>
    <xdr:ext cx="469744" cy="259045"/>
    <xdr:sp macro="" textlink="">
      <xdr:nvSpPr>
        <xdr:cNvPr id="552" name="【一般廃棄物処理施設】&#10;一人当たり有形固定資産（償却資産）額最小値テキスト"/>
        <xdr:cNvSpPr txBox="1"/>
      </xdr:nvSpPr>
      <xdr:spPr>
        <a:xfrm>
          <a:off x="22199600" y="716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127381</xdr:rowOff>
    </xdr:from>
    <xdr:to>
      <xdr:col>116</xdr:col>
      <xdr:colOff>152400</xdr:colOff>
      <xdr:row>41</xdr:row>
      <xdr:rowOff>127381</xdr:rowOff>
    </xdr:to>
    <xdr:cxnSp macro="">
      <xdr:nvCxnSpPr>
        <xdr:cNvPr id="553" name="直線コネクタ 552"/>
        <xdr:cNvCxnSpPr/>
      </xdr:nvCxnSpPr>
      <xdr:spPr>
        <a:xfrm>
          <a:off x="22072600" y="715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142377</xdr:rowOff>
    </xdr:from>
    <xdr:ext cx="599010" cy="259045"/>
    <xdr:sp macro="" textlink="">
      <xdr:nvSpPr>
        <xdr:cNvPr id="554" name="【一般廃棄物処理施設】&#10;一人当たり有形固定資産（償却資産）額最大値テキスト"/>
        <xdr:cNvSpPr txBox="1"/>
      </xdr:nvSpPr>
      <xdr:spPr>
        <a:xfrm>
          <a:off x="22199600" y="562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24250</xdr:rowOff>
    </xdr:from>
    <xdr:to>
      <xdr:col>116</xdr:col>
      <xdr:colOff>152400</xdr:colOff>
      <xdr:row>34</xdr:row>
      <xdr:rowOff>24250</xdr:rowOff>
    </xdr:to>
    <xdr:cxnSp macro="">
      <xdr:nvCxnSpPr>
        <xdr:cNvPr id="555" name="直線コネクタ 554"/>
        <xdr:cNvCxnSpPr/>
      </xdr:nvCxnSpPr>
      <xdr:spPr>
        <a:xfrm>
          <a:off x="22072600" y="585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117344</xdr:rowOff>
    </xdr:from>
    <xdr:ext cx="599010" cy="259045"/>
    <xdr:sp macro="" textlink="">
      <xdr:nvSpPr>
        <xdr:cNvPr id="556" name="【一般廃棄物処理施設】&#10;一人当たり有形固定資産（償却資産）額平均値テキスト"/>
        <xdr:cNvSpPr txBox="1"/>
      </xdr:nvSpPr>
      <xdr:spPr>
        <a:xfrm>
          <a:off x="22199600" y="6632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94467</xdr:rowOff>
    </xdr:from>
    <xdr:to>
      <xdr:col>116</xdr:col>
      <xdr:colOff>114300</xdr:colOff>
      <xdr:row>40</xdr:row>
      <xdr:rowOff>24617</xdr:rowOff>
    </xdr:to>
    <xdr:sp macro="" textlink="">
      <xdr:nvSpPr>
        <xdr:cNvPr id="557" name="フローチャート: 判断 556"/>
        <xdr:cNvSpPr/>
      </xdr:nvSpPr>
      <xdr:spPr>
        <a:xfrm>
          <a:off x="22110700" y="678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105645</xdr:rowOff>
    </xdr:from>
    <xdr:to>
      <xdr:col>112</xdr:col>
      <xdr:colOff>38100</xdr:colOff>
      <xdr:row>40</xdr:row>
      <xdr:rowOff>35795</xdr:rowOff>
    </xdr:to>
    <xdr:sp macro="" textlink="">
      <xdr:nvSpPr>
        <xdr:cNvPr id="558" name="フローチャート: 判断 557"/>
        <xdr:cNvSpPr/>
      </xdr:nvSpPr>
      <xdr:spPr>
        <a:xfrm>
          <a:off x="21272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101165</xdr:rowOff>
    </xdr:from>
    <xdr:to>
      <xdr:col>107</xdr:col>
      <xdr:colOff>101600</xdr:colOff>
      <xdr:row>40</xdr:row>
      <xdr:rowOff>31315</xdr:rowOff>
    </xdr:to>
    <xdr:sp macro="" textlink="">
      <xdr:nvSpPr>
        <xdr:cNvPr id="559" name="フローチャート: 判断 558"/>
        <xdr:cNvSpPr/>
      </xdr:nvSpPr>
      <xdr:spPr>
        <a:xfrm>
          <a:off x="20383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66116</xdr:rowOff>
    </xdr:from>
    <xdr:to>
      <xdr:col>102</xdr:col>
      <xdr:colOff>165100</xdr:colOff>
      <xdr:row>39</xdr:row>
      <xdr:rowOff>167716</xdr:rowOff>
    </xdr:to>
    <xdr:sp macro="" textlink="">
      <xdr:nvSpPr>
        <xdr:cNvPr id="560" name="フローチャート: 判断 559"/>
        <xdr:cNvSpPr/>
      </xdr:nvSpPr>
      <xdr:spPr>
        <a:xfrm>
          <a:off x="19494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122607</xdr:rowOff>
    </xdr:from>
    <xdr:to>
      <xdr:col>98</xdr:col>
      <xdr:colOff>38100</xdr:colOff>
      <xdr:row>40</xdr:row>
      <xdr:rowOff>52757</xdr:rowOff>
    </xdr:to>
    <xdr:sp macro="" textlink="">
      <xdr:nvSpPr>
        <xdr:cNvPr id="561" name="フローチャート: 判断 560"/>
        <xdr:cNvSpPr/>
      </xdr:nvSpPr>
      <xdr:spPr>
        <a:xfrm>
          <a:off x="18605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2" name="テキスト ボックス 5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3" name="テキスト ボックス 5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4" name="テキスト ボックス 5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5" name="テキスト ボックス 5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6" name="テキスト ボックス 5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76581</xdr:rowOff>
    </xdr:from>
    <xdr:to>
      <xdr:col>116</xdr:col>
      <xdr:colOff>114300</xdr:colOff>
      <xdr:row>42</xdr:row>
      <xdr:rowOff>6731</xdr:rowOff>
    </xdr:to>
    <xdr:sp macro="" textlink="">
      <xdr:nvSpPr>
        <xdr:cNvPr id="567" name="楕円 566"/>
        <xdr:cNvSpPr/>
      </xdr:nvSpPr>
      <xdr:spPr>
        <a:xfrm>
          <a:off x="22110700" y="710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162958</xdr:rowOff>
    </xdr:from>
    <xdr:ext cx="469744" cy="259045"/>
    <xdr:sp macro="" textlink="">
      <xdr:nvSpPr>
        <xdr:cNvPr id="568" name="【一般廃棄物処理施設】&#10;一人当たり有形固定資産（償却資産）額該当値テキスト"/>
        <xdr:cNvSpPr txBox="1"/>
      </xdr:nvSpPr>
      <xdr:spPr>
        <a:xfrm>
          <a:off x="22199600" y="7020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76591</xdr:rowOff>
    </xdr:from>
    <xdr:to>
      <xdr:col>112</xdr:col>
      <xdr:colOff>38100</xdr:colOff>
      <xdr:row>42</xdr:row>
      <xdr:rowOff>6741</xdr:rowOff>
    </xdr:to>
    <xdr:sp macro="" textlink="">
      <xdr:nvSpPr>
        <xdr:cNvPr id="569" name="楕円 568"/>
        <xdr:cNvSpPr/>
      </xdr:nvSpPr>
      <xdr:spPr>
        <a:xfrm>
          <a:off x="21272500" y="710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127381</xdr:rowOff>
    </xdr:from>
    <xdr:to>
      <xdr:col>116</xdr:col>
      <xdr:colOff>63500</xdr:colOff>
      <xdr:row>41</xdr:row>
      <xdr:rowOff>127391</xdr:rowOff>
    </xdr:to>
    <xdr:cxnSp macro="">
      <xdr:nvCxnSpPr>
        <xdr:cNvPr id="570" name="直線コネクタ 569"/>
        <xdr:cNvCxnSpPr/>
      </xdr:nvCxnSpPr>
      <xdr:spPr>
        <a:xfrm flipV="1">
          <a:off x="21323300" y="7156831"/>
          <a:ext cx="8382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76604</xdr:rowOff>
    </xdr:from>
    <xdr:to>
      <xdr:col>107</xdr:col>
      <xdr:colOff>101600</xdr:colOff>
      <xdr:row>42</xdr:row>
      <xdr:rowOff>6754</xdr:rowOff>
    </xdr:to>
    <xdr:sp macro="" textlink="">
      <xdr:nvSpPr>
        <xdr:cNvPr id="571" name="楕円 570"/>
        <xdr:cNvSpPr/>
      </xdr:nvSpPr>
      <xdr:spPr>
        <a:xfrm>
          <a:off x="20383500" y="710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127391</xdr:rowOff>
    </xdr:from>
    <xdr:to>
      <xdr:col>111</xdr:col>
      <xdr:colOff>177800</xdr:colOff>
      <xdr:row>41</xdr:row>
      <xdr:rowOff>127404</xdr:rowOff>
    </xdr:to>
    <xdr:cxnSp macro="">
      <xdr:nvCxnSpPr>
        <xdr:cNvPr id="572" name="直線コネクタ 571"/>
        <xdr:cNvCxnSpPr/>
      </xdr:nvCxnSpPr>
      <xdr:spPr>
        <a:xfrm flipV="1">
          <a:off x="20434300" y="7156841"/>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76579</xdr:rowOff>
    </xdr:from>
    <xdr:to>
      <xdr:col>102</xdr:col>
      <xdr:colOff>165100</xdr:colOff>
      <xdr:row>42</xdr:row>
      <xdr:rowOff>6729</xdr:rowOff>
    </xdr:to>
    <xdr:sp macro="" textlink="">
      <xdr:nvSpPr>
        <xdr:cNvPr id="573" name="楕円 572"/>
        <xdr:cNvSpPr/>
      </xdr:nvSpPr>
      <xdr:spPr>
        <a:xfrm>
          <a:off x="19494500" y="710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127379</xdr:rowOff>
    </xdr:from>
    <xdr:to>
      <xdr:col>107</xdr:col>
      <xdr:colOff>50800</xdr:colOff>
      <xdr:row>41</xdr:row>
      <xdr:rowOff>127404</xdr:rowOff>
    </xdr:to>
    <xdr:cxnSp macro="">
      <xdr:nvCxnSpPr>
        <xdr:cNvPr id="574" name="直線コネクタ 573"/>
        <xdr:cNvCxnSpPr/>
      </xdr:nvCxnSpPr>
      <xdr:spPr>
        <a:xfrm>
          <a:off x="19545300" y="7156829"/>
          <a:ext cx="889000" cy="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52322</xdr:rowOff>
    </xdr:from>
    <xdr:ext cx="599010" cy="259045"/>
    <xdr:sp macro="" textlink="">
      <xdr:nvSpPr>
        <xdr:cNvPr id="575" name="n_1aveValue【一般廃棄物処理施設】&#10;一人当たり有形固定資産（償却資産）額"/>
        <xdr:cNvSpPr txBox="1"/>
      </xdr:nvSpPr>
      <xdr:spPr>
        <a:xfrm>
          <a:off x="21011095" y="656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47842</xdr:rowOff>
    </xdr:from>
    <xdr:ext cx="599010" cy="259045"/>
    <xdr:sp macro="" textlink="">
      <xdr:nvSpPr>
        <xdr:cNvPr id="576" name="n_2aveValue【一般廃棄物処理施設】&#10;一人当たり有形固定資産（償却資産）額"/>
        <xdr:cNvSpPr txBox="1"/>
      </xdr:nvSpPr>
      <xdr:spPr>
        <a:xfrm>
          <a:off x="201347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12793</xdr:rowOff>
    </xdr:from>
    <xdr:ext cx="599010" cy="259045"/>
    <xdr:sp macro="" textlink="">
      <xdr:nvSpPr>
        <xdr:cNvPr id="577" name="n_3aveValue【一般廃棄物処理施設】&#10;一人当たり有形固定資産（償却資産）額"/>
        <xdr:cNvSpPr txBox="1"/>
      </xdr:nvSpPr>
      <xdr:spPr>
        <a:xfrm>
          <a:off x="19245795" y="65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69284</xdr:rowOff>
    </xdr:from>
    <xdr:ext cx="599010" cy="259045"/>
    <xdr:sp macro="" textlink="">
      <xdr:nvSpPr>
        <xdr:cNvPr id="578" name="n_4aveValue【一般廃棄物処理施設】&#10;一人当たり有形固定資産（償却資産）額"/>
        <xdr:cNvSpPr txBox="1"/>
      </xdr:nvSpPr>
      <xdr:spPr>
        <a:xfrm>
          <a:off x="18356795" y="658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169318</xdr:rowOff>
    </xdr:from>
    <xdr:ext cx="469744" cy="259045"/>
    <xdr:sp macro="" textlink="">
      <xdr:nvSpPr>
        <xdr:cNvPr id="579" name="n_1mainValue【一般廃棄物処理施設】&#10;一人当たり有形固定資産（償却資産）額"/>
        <xdr:cNvSpPr txBox="1"/>
      </xdr:nvSpPr>
      <xdr:spPr>
        <a:xfrm>
          <a:off x="21075728" y="719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169331</xdr:rowOff>
    </xdr:from>
    <xdr:ext cx="469744" cy="259045"/>
    <xdr:sp macro="" textlink="">
      <xdr:nvSpPr>
        <xdr:cNvPr id="580" name="n_2mainValue【一般廃棄物処理施設】&#10;一人当たり有形固定資産（償却資産）額"/>
        <xdr:cNvSpPr txBox="1"/>
      </xdr:nvSpPr>
      <xdr:spPr>
        <a:xfrm>
          <a:off x="20199428" y="719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169306</xdr:rowOff>
    </xdr:from>
    <xdr:ext cx="469744" cy="259045"/>
    <xdr:sp macro="" textlink="">
      <xdr:nvSpPr>
        <xdr:cNvPr id="581" name="n_3mainValue【一般廃棄物処理施設】&#10;一人当たり有形固定資産（償却資産）額"/>
        <xdr:cNvSpPr txBox="1"/>
      </xdr:nvSpPr>
      <xdr:spPr>
        <a:xfrm>
          <a:off x="19310428" y="719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2" name="正方形/長方形 5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3" name="正方形/長方形 5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4" name="正方形/長方形 5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5" name="正方形/長方形 5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6" name="正方形/長方形 5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7" name="正方形/長方形 5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8" name="正方形/長方形 5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9" name="正方形/長方形 5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0" name="テキスト ボックス 5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1" name="直線コネクタ 5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2" name="テキスト ボックス 59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93" name="直線コネクタ 59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94" name="テキスト ボックス 593"/>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95" name="直線コネクタ 59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96" name="テキスト ボックス 59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97" name="直線コネクタ 59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98" name="テキスト ボックス 59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99" name="直線コネクタ 59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00" name="テキスト ボックス 59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1" name="直線コネクタ 6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2" name="テキスト ボックス 60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50292</xdr:rowOff>
    </xdr:from>
    <xdr:to>
      <xdr:col>85</xdr:col>
      <xdr:colOff>126364</xdr:colOff>
      <xdr:row>63</xdr:row>
      <xdr:rowOff>141732</xdr:rowOff>
    </xdr:to>
    <xdr:cxnSp macro="">
      <xdr:nvCxnSpPr>
        <xdr:cNvPr id="604" name="直線コネクタ 603"/>
        <xdr:cNvCxnSpPr/>
      </xdr:nvCxnSpPr>
      <xdr:spPr>
        <a:xfrm flipV="1">
          <a:off x="16318864" y="9480042"/>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145559</xdr:rowOff>
    </xdr:from>
    <xdr:ext cx="405111" cy="259045"/>
    <xdr:sp macro="" textlink="">
      <xdr:nvSpPr>
        <xdr:cNvPr id="605" name="【保健センター・保健所】&#10;有形固定資産減価償却率最小値テキスト"/>
        <xdr:cNvSpPr txBox="1"/>
      </xdr:nvSpPr>
      <xdr:spPr>
        <a:xfrm>
          <a:off x="16357600" y="1094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141732</xdr:rowOff>
    </xdr:from>
    <xdr:to>
      <xdr:col>86</xdr:col>
      <xdr:colOff>25400</xdr:colOff>
      <xdr:row>63</xdr:row>
      <xdr:rowOff>141732</xdr:rowOff>
    </xdr:to>
    <xdr:cxnSp macro="">
      <xdr:nvCxnSpPr>
        <xdr:cNvPr id="606" name="直線コネクタ 605"/>
        <xdr:cNvCxnSpPr/>
      </xdr:nvCxnSpPr>
      <xdr:spPr>
        <a:xfrm>
          <a:off x="16230600" y="1094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168419</xdr:rowOff>
    </xdr:from>
    <xdr:ext cx="405111" cy="259045"/>
    <xdr:sp macro="" textlink="">
      <xdr:nvSpPr>
        <xdr:cNvPr id="607" name="【保健センター・保健所】&#10;有形固定資産減価償却率最大値テキスト"/>
        <xdr:cNvSpPr txBox="1"/>
      </xdr:nvSpPr>
      <xdr:spPr>
        <a:xfrm>
          <a:off x="16357600" y="925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50292</xdr:rowOff>
    </xdr:from>
    <xdr:to>
      <xdr:col>86</xdr:col>
      <xdr:colOff>25400</xdr:colOff>
      <xdr:row>55</xdr:row>
      <xdr:rowOff>50292</xdr:rowOff>
    </xdr:to>
    <xdr:cxnSp macro="">
      <xdr:nvCxnSpPr>
        <xdr:cNvPr id="608" name="直線コネクタ 607"/>
        <xdr:cNvCxnSpPr/>
      </xdr:nvCxnSpPr>
      <xdr:spPr>
        <a:xfrm>
          <a:off x="16230600" y="948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55643</xdr:rowOff>
    </xdr:from>
    <xdr:ext cx="405111" cy="259045"/>
    <xdr:sp macro="" textlink="">
      <xdr:nvSpPr>
        <xdr:cNvPr id="609" name="【保健センター・保健所】&#10;有形固定資産減価償却率平均値テキスト"/>
        <xdr:cNvSpPr txBox="1"/>
      </xdr:nvSpPr>
      <xdr:spPr>
        <a:xfrm>
          <a:off x="16357600" y="98282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77216</xdr:rowOff>
    </xdr:from>
    <xdr:to>
      <xdr:col>85</xdr:col>
      <xdr:colOff>177800</xdr:colOff>
      <xdr:row>58</xdr:row>
      <xdr:rowOff>7366</xdr:rowOff>
    </xdr:to>
    <xdr:sp macro="" textlink="">
      <xdr:nvSpPr>
        <xdr:cNvPr id="610" name="フローチャート: 判断 609"/>
        <xdr:cNvSpPr/>
      </xdr:nvSpPr>
      <xdr:spPr>
        <a:xfrm>
          <a:off x="16268700" y="98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26924</xdr:rowOff>
    </xdr:from>
    <xdr:to>
      <xdr:col>81</xdr:col>
      <xdr:colOff>101600</xdr:colOff>
      <xdr:row>57</xdr:row>
      <xdr:rowOff>128524</xdr:rowOff>
    </xdr:to>
    <xdr:sp macro="" textlink="">
      <xdr:nvSpPr>
        <xdr:cNvPr id="611" name="フローチャート: 判断 610"/>
        <xdr:cNvSpPr/>
      </xdr:nvSpPr>
      <xdr:spPr>
        <a:xfrm>
          <a:off x="15430500" y="9799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170942</xdr:rowOff>
    </xdr:from>
    <xdr:to>
      <xdr:col>76</xdr:col>
      <xdr:colOff>165100</xdr:colOff>
      <xdr:row>57</xdr:row>
      <xdr:rowOff>101092</xdr:rowOff>
    </xdr:to>
    <xdr:sp macro="" textlink="">
      <xdr:nvSpPr>
        <xdr:cNvPr id="612" name="フローチャート: 判断 611"/>
        <xdr:cNvSpPr/>
      </xdr:nvSpPr>
      <xdr:spPr>
        <a:xfrm>
          <a:off x="14541500" y="977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10922</xdr:rowOff>
    </xdr:from>
    <xdr:to>
      <xdr:col>72</xdr:col>
      <xdr:colOff>38100</xdr:colOff>
      <xdr:row>57</xdr:row>
      <xdr:rowOff>112522</xdr:rowOff>
    </xdr:to>
    <xdr:sp macro="" textlink="">
      <xdr:nvSpPr>
        <xdr:cNvPr id="613" name="フローチャート: 判断 612"/>
        <xdr:cNvSpPr/>
      </xdr:nvSpPr>
      <xdr:spPr>
        <a:xfrm>
          <a:off x="13652500" y="978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70358</xdr:rowOff>
    </xdr:from>
    <xdr:to>
      <xdr:col>67</xdr:col>
      <xdr:colOff>101600</xdr:colOff>
      <xdr:row>57</xdr:row>
      <xdr:rowOff>508</xdr:rowOff>
    </xdr:to>
    <xdr:sp macro="" textlink="">
      <xdr:nvSpPr>
        <xdr:cNvPr id="614" name="フローチャート: 判断 613"/>
        <xdr:cNvSpPr/>
      </xdr:nvSpPr>
      <xdr:spPr>
        <a:xfrm>
          <a:off x="12763500" y="967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5" name="テキスト ボックス 6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6" name="テキスト ボックス 6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7" name="テキスト ボックス 6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8" name="テキスト ボックス 6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9" name="テキスト ボックス 6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24638</xdr:rowOff>
    </xdr:from>
    <xdr:to>
      <xdr:col>85</xdr:col>
      <xdr:colOff>177800</xdr:colOff>
      <xdr:row>57</xdr:row>
      <xdr:rowOff>126238</xdr:rowOff>
    </xdr:to>
    <xdr:sp macro="" textlink="">
      <xdr:nvSpPr>
        <xdr:cNvPr id="620" name="楕円 619"/>
        <xdr:cNvSpPr/>
      </xdr:nvSpPr>
      <xdr:spPr>
        <a:xfrm>
          <a:off x="16268700" y="979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47515</xdr:rowOff>
    </xdr:from>
    <xdr:ext cx="405111" cy="259045"/>
    <xdr:sp macro="" textlink="">
      <xdr:nvSpPr>
        <xdr:cNvPr id="621" name="【保健センター・保健所】&#10;有形固定資産減価償却率該当値テキスト"/>
        <xdr:cNvSpPr txBox="1"/>
      </xdr:nvSpPr>
      <xdr:spPr>
        <a:xfrm>
          <a:off x="16357600" y="9648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145796</xdr:rowOff>
    </xdr:from>
    <xdr:to>
      <xdr:col>81</xdr:col>
      <xdr:colOff>101600</xdr:colOff>
      <xdr:row>57</xdr:row>
      <xdr:rowOff>75946</xdr:rowOff>
    </xdr:to>
    <xdr:sp macro="" textlink="">
      <xdr:nvSpPr>
        <xdr:cNvPr id="622" name="楕円 621"/>
        <xdr:cNvSpPr/>
      </xdr:nvSpPr>
      <xdr:spPr>
        <a:xfrm>
          <a:off x="15430500" y="974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25146</xdr:rowOff>
    </xdr:from>
    <xdr:to>
      <xdr:col>85</xdr:col>
      <xdr:colOff>127000</xdr:colOff>
      <xdr:row>57</xdr:row>
      <xdr:rowOff>75438</xdr:rowOff>
    </xdr:to>
    <xdr:cxnSp macro="">
      <xdr:nvCxnSpPr>
        <xdr:cNvPr id="623" name="直線コネクタ 622"/>
        <xdr:cNvCxnSpPr/>
      </xdr:nvCxnSpPr>
      <xdr:spPr>
        <a:xfrm>
          <a:off x="15481300" y="979779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93218</xdr:rowOff>
    </xdr:from>
    <xdr:to>
      <xdr:col>76</xdr:col>
      <xdr:colOff>165100</xdr:colOff>
      <xdr:row>57</xdr:row>
      <xdr:rowOff>23368</xdr:rowOff>
    </xdr:to>
    <xdr:sp macro="" textlink="">
      <xdr:nvSpPr>
        <xdr:cNvPr id="624" name="楕円 623"/>
        <xdr:cNvSpPr/>
      </xdr:nvSpPr>
      <xdr:spPr>
        <a:xfrm>
          <a:off x="14541500" y="969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144018</xdr:rowOff>
    </xdr:from>
    <xdr:to>
      <xdr:col>81</xdr:col>
      <xdr:colOff>50800</xdr:colOff>
      <xdr:row>57</xdr:row>
      <xdr:rowOff>25146</xdr:rowOff>
    </xdr:to>
    <xdr:cxnSp macro="">
      <xdr:nvCxnSpPr>
        <xdr:cNvPr id="625" name="直線コネクタ 624"/>
        <xdr:cNvCxnSpPr/>
      </xdr:nvCxnSpPr>
      <xdr:spPr>
        <a:xfrm>
          <a:off x="14592300" y="974521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54356</xdr:rowOff>
    </xdr:from>
    <xdr:to>
      <xdr:col>72</xdr:col>
      <xdr:colOff>38100</xdr:colOff>
      <xdr:row>56</xdr:row>
      <xdr:rowOff>155956</xdr:rowOff>
    </xdr:to>
    <xdr:sp macro="" textlink="">
      <xdr:nvSpPr>
        <xdr:cNvPr id="626" name="楕円 625"/>
        <xdr:cNvSpPr/>
      </xdr:nvSpPr>
      <xdr:spPr>
        <a:xfrm>
          <a:off x="13652500" y="965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105156</xdr:rowOff>
    </xdr:from>
    <xdr:to>
      <xdr:col>76</xdr:col>
      <xdr:colOff>114300</xdr:colOff>
      <xdr:row>56</xdr:row>
      <xdr:rowOff>144018</xdr:rowOff>
    </xdr:to>
    <xdr:cxnSp macro="">
      <xdr:nvCxnSpPr>
        <xdr:cNvPr id="627" name="直線コネクタ 626"/>
        <xdr:cNvCxnSpPr/>
      </xdr:nvCxnSpPr>
      <xdr:spPr>
        <a:xfrm>
          <a:off x="13703300" y="970635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119651</xdr:rowOff>
    </xdr:from>
    <xdr:ext cx="405111" cy="259045"/>
    <xdr:sp macro="" textlink="">
      <xdr:nvSpPr>
        <xdr:cNvPr id="628" name="n_1aveValue【保健センター・保健所】&#10;有形固定資産減価償却率"/>
        <xdr:cNvSpPr txBox="1"/>
      </xdr:nvSpPr>
      <xdr:spPr>
        <a:xfrm>
          <a:off x="15266044" y="9892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92219</xdr:rowOff>
    </xdr:from>
    <xdr:ext cx="405111" cy="259045"/>
    <xdr:sp macro="" textlink="">
      <xdr:nvSpPr>
        <xdr:cNvPr id="629" name="n_2aveValue【保健センター・保健所】&#10;有形固定資産減価償却率"/>
        <xdr:cNvSpPr txBox="1"/>
      </xdr:nvSpPr>
      <xdr:spPr>
        <a:xfrm>
          <a:off x="14389744" y="9864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103649</xdr:rowOff>
    </xdr:from>
    <xdr:ext cx="405111" cy="259045"/>
    <xdr:sp macro="" textlink="">
      <xdr:nvSpPr>
        <xdr:cNvPr id="630" name="n_3aveValue【保健センター・保健所】&#10;有形固定資産減価償却率"/>
        <xdr:cNvSpPr txBox="1"/>
      </xdr:nvSpPr>
      <xdr:spPr>
        <a:xfrm>
          <a:off x="13500744" y="987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17035</xdr:rowOff>
    </xdr:from>
    <xdr:ext cx="405111" cy="259045"/>
    <xdr:sp macro="" textlink="">
      <xdr:nvSpPr>
        <xdr:cNvPr id="631" name="n_4aveValue【保健センター・保健所】&#10;有形固定資産減価償却率"/>
        <xdr:cNvSpPr txBox="1"/>
      </xdr:nvSpPr>
      <xdr:spPr>
        <a:xfrm>
          <a:off x="12611744" y="944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92473</xdr:rowOff>
    </xdr:from>
    <xdr:ext cx="405111" cy="259045"/>
    <xdr:sp macro="" textlink="">
      <xdr:nvSpPr>
        <xdr:cNvPr id="632" name="n_1mainValue【保健センター・保健所】&#10;有形固定資産減価償却率"/>
        <xdr:cNvSpPr txBox="1"/>
      </xdr:nvSpPr>
      <xdr:spPr>
        <a:xfrm>
          <a:off x="15266044" y="952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39895</xdr:rowOff>
    </xdr:from>
    <xdr:ext cx="405111" cy="259045"/>
    <xdr:sp macro="" textlink="">
      <xdr:nvSpPr>
        <xdr:cNvPr id="633" name="n_2mainValue【保健センター・保健所】&#10;有形固定資産減価償却率"/>
        <xdr:cNvSpPr txBox="1"/>
      </xdr:nvSpPr>
      <xdr:spPr>
        <a:xfrm>
          <a:off x="14389744" y="9469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1033</xdr:rowOff>
    </xdr:from>
    <xdr:ext cx="405111" cy="259045"/>
    <xdr:sp macro="" textlink="">
      <xdr:nvSpPr>
        <xdr:cNvPr id="634" name="n_3mainValue【保健センター・保健所】&#10;有形固定資産減価償却率"/>
        <xdr:cNvSpPr txBox="1"/>
      </xdr:nvSpPr>
      <xdr:spPr>
        <a:xfrm>
          <a:off x="13500744" y="943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5" name="正方形/長方形 6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6" name="正方形/長方形 6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7" name="正方形/長方形 6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8" name="正方形/長方形 6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9" name="正方形/長方形 6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0" name="正方形/長方形 6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1" name="正方形/長方形 6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2" name="正方形/長方形 64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3" name="テキスト ボックス 64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4" name="直線コネクタ 64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5" name="直線コネクタ 64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6" name="テキスト ボックス 64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7" name="直線コネクタ 64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8" name="テキスト ボックス 64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9" name="直線コネクタ 64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0" name="テキスト ボックス 64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1" name="直線コネクタ 65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2" name="テキスト ボックス 65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3" name="直線コネクタ 65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4" name="テキスト ボックス 65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5" name="直線コネクタ 65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6" name="テキスト ボックス 65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xdr:rowOff>
    </xdr:to>
    <xdr:cxnSp macro="">
      <xdr:nvCxnSpPr>
        <xdr:cNvPr id="658" name="直線コネクタ 657"/>
        <xdr:cNvCxnSpPr/>
      </xdr:nvCxnSpPr>
      <xdr:spPr>
        <a:xfrm flipV="1">
          <a:off x="22160864" y="963930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659" name="【保健センター・保健所】&#10;一人当たり面積最小値テキスト"/>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660" name="直線コネクタ 659"/>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61"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62" name="直線コネクタ 661"/>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67327</xdr:rowOff>
    </xdr:from>
    <xdr:ext cx="469744" cy="259045"/>
    <xdr:sp macro="" textlink="">
      <xdr:nvSpPr>
        <xdr:cNvPr id="663" name="【保健センター・保健所】&#10;一人当たり面積平均値テキスト"/>
        <xdr:cNvSpPr txBox="1"/>
      </xdr:nvSpPr>
      <xdr:spPr>
        <a:xfrm>
          <a:off x="2219960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664" name="フローチャート: 判断 663"/>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665" name="フローチャート: 判断 664"/>
        <xdr:cNvSpPr/>
      </xdr:nvSpPr>
      <xdr:spPr>
        <a:xfrm>
          <a:off x="2127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36830</xdr:rowOff>
    </xdr:from>
    <xdr:to>
      <xdr:col>107</xdr:col>
      <xdr:colOff>101600</xdr:colOff>
      <xdr:row>61</xdr:row>
      <xdr:rowOff>138430</xdr:rowOff>
    </xdr:to>
    <xdr:sp macro="" textlink="">
      <xdr:nvSpPr>
        <xdr:cNvPr id="666" name="フローチャート: 判断 665"/>
        <xdr:cNvSpPr/>
      </xdr:nvSpPr>
      <xdr:spPr>
        <a:xfrm>
          <a:off x="20383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48260</xdr:rowOff>
    </xdr:from>
    <xdr:to>
      <xdr:col>102</xdr:col>
      <xdr:colOff>165100</xdr:colOff>
      <xdr:row>61</xdr:row>
      <xdr:rowOff>149860</xdr:rowOff>
    </xdr:to>
    <xdr:sp macro="" textlink="">
      <xdr:nvSpPr>
        <xdr:cNvPr id="667" name="フローチャート: 判断 666"/>
        <xdr:cNvSpPr/>
      </xdr:nvSpPr>
      <xdr:spPr>
        <a:xfrm>
          <a:off x="19494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162560</xdr:rowOff>
    </xdr:from>
    <xdr:to>
      <xdr:col>98</xdr:col>
      <xdr:colOff>38100</xdr:colOff>
      <xdr:row>61</xdr:row>
      <xdr:rowOff>92710</xdr:rowOff>
    </xdr:to>
    <xdr:sp macro="" textlink="">
      <xdr:nvSpPr>
        <xdr:cNvPr id="668" name="フローチャート: 判断 667"/>
        <xdr:cNvSpPr/>
      </xdr:nvSpPr>
      <xdr:spPr>
        <a:xfrm>
          <a:off x="18605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9" name="テキスト ボックス 66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0" name="テキスト ボックス 66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1" name="テキスト ボックス 67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2" name="テキスト ボックス 67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3" name="テキスト ボックス 67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10160</xdr:rowOff>
    </xdr:from>
    <xdr:to>
      <xdr:col>116</xdr:col>
      <xdr:colOff>114300</xdr:colOff>
      <xdr:row>63</xdr:row>
      <xdr:rowOff>111760</xdr:rowOff>
    </xdr:to>
    <xdr:sp macro="" textlink="">
      <xdr:nvSpPr>
        <xdr:cNvPr id="674" name="楕円 673"/>
        <xdr:cNvSpPr/>
      </xdr:nvSpPr>
      <xdr:spPr>
        <a:xfrm>
          <a:off x="221107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96537</xdr:rowOff>
    </xdr:from>
    <xdr:ext cx="469744" cy="259045"/>
    <xdr:sp macro="" textlink="">
      <xdr:nvSpPr>
        <xdr:cNvPr id="675" name="【保健センター・保健所】&#10;一人当たり面積該当値テキスト"/>
        <xdr:cNvSpPr txBox="1"/>
      </xdr:nvSpPr>
      <xdr:spPr>
        <a:xfrm>
          <a:off x="22199600" y="1072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10160</xdr:rowOff>
    </xdr:from>
    <xdr:to>
      <xdr:col>112</xdr:col>
      <xdr:colOff>38100</xdr:colOff>
      <xdr:row>63</xdr:row>
      <xdr:rowOff>111760</xdr:rowOff>
    </xdr:to>
    <xdr:sp macro="" textlink="">
      <xdr:nvSpPr>
        <xdr:cNvPr id="676" name="楕円 675"/>
        <xdr:cNvSpPr/>
      </xdr:nvSpPr>
      <xdr:spPr>
        <a:xfrm>
          <a:off x="21272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60960</xdr:rowOff>
    </xdr:from>
    <xdr:to>
      <xdr:col>116</xdr:col>
      <xdr:colOff>63500</xdr:colOff>
      <xdr:row>63</xdr:row>
      <xdr:rowOff>60960</xdr:rowOff>
    </xdr:to>
    <xdr:cxnSp macro="">
      <xdr:nvCxnSpPr>
        <xdr:cNvPr id="677" name="直線コネクタ 676"/>
        <xdr:cNvCxnSpPr/>
      </xdr:nvCxnSpPr>
      <xdr:spPr>
        <a:xfrm>
          <a:off x="21323300" y="108623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10160</xdr:rowOff>
    </xdr:from>
    <xdr:to>
      <xdr:col>107</xdr:col>
      <xdr:colOff>101600</xdr:colOff>
      <xdr:row>63</xdr:row>
      <xdr:rowOff>111760</xdr:rowOff>
    </xdr:to>
    <xdr:sp macro="" textlink="">
      <xdr:nvSpPr>
        <xdr:cNvPr id="678" name="楕円 677"/>
        <xdr:cNvSpPr/>
      </xdr:nvSpPr>
      <xdr:spPr>
        <a:xfrm>
          <a:off x="20383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60960</xdr:rowOff>
    </xdr:from>
    <xdr:to>
      <xdr:col>111</xdr:col>
      <xdr:colOff>177800</xdr:colOff>
      <xdr:row>63</xdr:row>
      <xdr:rowOff>60960</xdr:rowOff>
    </xdr:to>
    <xdr:cxnSp macro="">
      <xdr:nvCxnSpPr>
        <xdr:cNvPr id="679" name="直線コネクタ 678"/>
        <xdr:cNvCxnSpPr/>
      </xdr:nvCxnSpPr>
      <xdr:spPr>
        <a:xfrm>
          <a:off x="20434300" y="10862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10160</xdr:rowOff>
    </xdr:from>
    <xdr:to>
      <xdr:col>102</xdr:col>
      <xdr:colOff>165100</xdr:colOff>
      <xdr:row>63</xdr:row>
      <xdr:rowOff>111760</xdr:rowOff>
    </xdr:to>
    <xdr:sp macro="" textlink="">
      <xdr:nvSpPr>
        <xdr:cNvPr id="680" name="楕円 679"/>
        <xdr:cNvSpPr/>
      </xdr:nvSpPr>
      <xdr:spPr>
        <a:xfrm>
          <a:off x="19494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60960</xdr:rowOff>
    </xdr:from>
    <xdr:to>
      <xdr:col>107</xdr:col>
      <xdr:colOff>50800</xdr:colOff>
      <xdr:row>63</xdr:row>
      <xdr:rowOff>60960</xdr:rowOff>
    </xdr:to>
    <xdr:cxnSp macro="">
      <xdr:nvCxnSpPr>
        <xdr:cNvPr id="681" name="直線コネクタ 680"/>
        <xdr:cNvCxnSpPr/>
      </xdr:nvCxnSpPr>
      <xdr:spPr>
        <a:xfrm>
          <a:off x="19545300" y="10862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162577</xdr:rowOff>
    </xdr:from>
    <xdr:ext cx="469744" cy="259045"/>
    <xdr:sp macro="" textlink="">
      <xdr:nvSpPr>
        <xdr:cNvPr id="682" name="n_1aveValue【保健センター・保健所】&#10;一人当たり面積"/>
        <xdr:cNvSpPr txBox="1"/>
      </xdr:nvSpPr>
      <xdr:spPr>
        <a:xfrm>
          <a:off x="21075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154957</xdr:rowOff>
    </xdr:from>
    <xdr:ext cx="469744" cy="259045"/>
    <xdr:sp macro="" textlink="">
      <xdr:nvSpPr>
        <xdr:cNvPr id="683" name="n_2aveValue【保健センター・保健所】&#10;一人当たり面積"/>
        <xdr:cNvSpPr txBox="1"/>
      </xdr:nvSpPr>
      <xdr:spPr>
        <a:xfrm>
          <a:off x="20199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166387</xdr:rowOff>
    </xdr:from>
    <xdr:ext cx="469744" cy="259045"/>
    <xdr:sp macro="" textlink="">
      <xdr:nvSpPr>
        <xdr:cNvPr id="684" name="n_3aveValue【保健センター・保健所】&#10;一人当たり面積"/>
        <xdr:cNvSpPr txBox="1"/>
      </xdr:nvSpPr>
      <xdr:spPr>
        <a:xfrm>
          <a:off x="19310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109237</xdr:rowOff>
    </xdr:from>
    <xdr:ext cx="469744" cy="259045"/>
    <xdr:sp macro="" textlink="">
      <xdr:nvSpPr>
        <xdr:cNvPr id="685" name="n_4aveValue【保健センター・保健所】&#10;一人当たり面積"/>
        <xdr:cNvSpPr txBox="1"/>
      </xdr:nvSpPr>
      <xdr:spPr>
        <a:xfrm>
          <a:off x="18421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102887</xdr:rowOff>
    </xdr:from>
    <xdr:ext cx="469744" cy="259045"/>
    <xdr:sp macro="" textlink="">
      <xdr:nvSpPr>
        <xdr:cNvPr id="686" name="n_1mainValue【保健センター・保健所】&#10;一人当たり面積"/>
        <xdr:cNvSpPr txBox="1"/>
      </xdr:nvSpPr>
      <xdr:spPr>
        <a:xfrm>
          <a:off x="21075727" y="1090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102887</xdr:rowOff>
    </xdr:from>
    <xdr:ext cx="469744" cy="259045"/>
    <xdr:sp macro="" textlink="">
      <xdr:nvSpPr>
        <xdr:cNvPr id="687" name="n_2mainValue【保健センター・保健所】&#10;一人当たり面積"/>
        <xdr:cNvSpPr txBox="1"/>
      </xdr:nvSpPr>
      <xdr:spPr>
        <a:xfrm>
          <a:off x="20199427" y="1090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102887</xdr:rowOff>
    </xdr:from>
    <xdr:ext cx="469744" cy="259045"/>
    <xdr:sp macro="" textlink="">
      <xdr:nvSpPr>
        <xdr:cNvPr id="688" name="n_3mainValue【保健センター・保健所】&#10;一人当たり面積"/>
        <xdr:cNvSpPr txBox="1"/>
      </xdr:nvSpPr>
      <xdr:spPr>
        <a:xfrm>
          <a:off x="19310427" y="1090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9" name="正方形/長方形 6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0" name="正方形/長方形 6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1" name="正方形/長方形 6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2" name="正方形/長方形 6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3" name="正方形/長方形 6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4" name="正方形/長方形 6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5" name="正方形/長方形 6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6" name="正方形/長方形 69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7" name="テキスト ボックス 69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8" name="直線コネクタ 69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9" name="テキスト ボックス 69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0" name="直線コネクタ 69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01" name="テキスト ボックス 70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2" name="直線コネクタ 70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03" name="テキスト ボックス 70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04" name="直線コネクタ 70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05" name="テキスト ボックス 70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6" name="直線コネクタ 70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07" name="テキスト ボックス 70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08" name="直線コネクタ 70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9" name="テキスト ボックス 70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0" name="直線コネクタ 70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1" name="テキスト ボックス 71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78105</xdr:rowOff>
    </xdr:from>
    <xdr:to>
      <xdr:col>85</xdr:col>
      <xdr:colOff>126364</xdr:colOff>
      <xdr:row>85</xdr:row>
      <xdr:rowOff>131445</xdr:rowOff>
    </xdr:to>
    <xdr:cxnSp macro="">
      <xdr:nvCxnSpPr>
        <xdr:cNvPr id="713" name="直線コネクタ 712"/>
        <xdr:cNvCxnSpPr/>
      </xdr:nvCxnSpPr>
      <xdr:spPr>
        <a:xfrm flipV="1">
          <a:off x="16318864" y="13279755"/>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135272</xdr:rowOff>
    </xdr:from>
    <xdr:ext cx="405111" cy="259045"/>
    <xdr:sp macro="" textlink="">
      <xdr:nvSpPr>
        <xdr:cNvPr id="714" name="【消防施設】&#10;有形固定資産減価償却率最小値テキスト"/>
        <xdr:cNvSpPr txBox="1"/>
      </xdr:nvSpPr>
      <xdr:spPr>
        <a:xfrm>
          <a:off x="16357600" y="1470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131445</xdr:rowOff>
    </xdr:from>
    <xdr:to>
      <xdr:col>86</xdr:col>
      <xdr:colOff>25400</xdr:colOff>
      <xdr:row>85</xdr:row>
      <xdr:rowOff>131445</xdr:rowOff>
    </xdr:to>
    <xdr:cxnSp macro="">
      <xdr:nvCxnSpPr>
        <xdr:cNvPr id="715" name="直線コネクタ 714"/>
        <xdr:cNvCxnSpPr/>
      </xdr:nvCxnSpPr>
      <xdr:spPr>
        <a:xfrm>
          <a:off x="16230600" y="1470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24782</xdr:rowOff>
    </xdr:from>
    <xdr:ext cx="405111" cy="259045"/>
    <xdr:sp macro="" textlink="">
      <xdr:nvSpPr>
        <xdr:cNvPr id="716" name="【消防施設】&#10;有形固定資産減価償却率最大値テキスト"/>
        <xdr:cNvSpPr txBox="1"/>
      </xdr:nvSpPr>
      <xdr:spPr>
        <a:xfrm>
          <a:off x="16357600" y="1305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78105</xdr:rowOff>
    </xdr:from>
    <xdr:to>
      <xdr:col>86</xdr:col>
      <xdr:colOff>25400</xdr:colOff>
      <xdr:row>77</xdr:row>
      <xdr:rowOff>78105</xdr:rowOff>
    </xdr:to>
    <xdr:cxnSp macro="">
      <xdr:nvCxnSpPr>
        <xdr:cNvPr id="717" name="直線コネクタ 716"/>
        <xdr:cNvCxnSpPr/>
      </xdr:nvCxnSpPr>
      <xdr:spPr>
        <a:xfrm>
          <a:off x="16230600" y="1327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140988</xdr:rowOff>
    </xdr:from>
    <xdr:ext cx="405111" cy="259045"/>
    <xdr:sp macro="" textlink="">
      <xdr:nvSpPr>
        <xdr:cNvPr id="718" name="【消防施設】&#10;有形固定資産減価償却率平均値テキスト"/>
        <xdr:cNvSpPr txBox="1"/>
      </xdr:nvSpPr>
      <xdr:spPr>
        <a:xfrm>
          <a:off x="16357600" y="1402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162561</xdr:rowOff>
    </xdr:from>
    <xdr:to>
      <xdr:col>85</xdr:col>
      <xdr:colOff>177800</xdr:colOff>
      <xdr:row>82</xdr:row>
      <xdr:rowOff>92711</xdr:rowOff>
    </xdr:to>
    <xdr:sp macro="" textlink="">
      <xdr:nvSpPr>
        <xdr:cNvPr id="719" name="フローチャート: 判断 718"/>
        <xdr:cNvSpPr/>
      </xdr:nvSpPr>
      <xdr:spPr>
        <a:xfrm>
          <a:off x="162687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720" name="フローチャート: 判断 719"/>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721" name="フローチャート: 判断 720"/>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99695</xdr:rowOff>
    </xdr:from>
    <xdr:to>
      <xdr:col>72</xdr:col>
      <xdr:colOff>38100</xdr:colOff>
      <xdr:row>82</xdr:row>
      <xdr:rowOff>29845</xdr:rowOff>
    </xdr:to>
    <xdr:sp macro="" textlink="">
      <xdr:nvSpPr>
        <xdr:cNvPr id="722" name="フローチャート: 判断 721"/>
        <xdr:cNvSpPr/>
      </xdr:nvSpPr>
      <xdr:spPr>
        <a:xfrm>
          <a:off x="13652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90170</xdr:rowOff>
    </xdr:from>
    <xdr:to>
      <xdr:col>67</xdr:col>
      <xdr:colOff>101600</xdr:colOff>
      <xdr:row>83</xdr:row>
      <xdr:rowOff>20320</xdr:rowOff>
    </xdr:to>
    <xdr:sp macro="" textlink="">
      <xdr:nvSpPr>
        <xdr:cNvPr id="723" name="フローチャート: 判断 722"/>
        <xdr:cNvSpPr/>
      </xdr:nvSpPr>
      <xdr:spPr>
        <a:xfrm>
          <a:off x="12763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4" name="テキスト ボックス 72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5" name="テキスト ボックス 72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6" name="テキスト ボックス 72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7" name="テキスト ボックス 72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8" name="テキスト ボックス 72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111125</xdr:rowOff>
    </xdr:from>
    <xdr:to>
      <xdr:col>85</xdr:col>
      <xdr:colOff>177800</xdr:colOff>
      <xdr:row>82</xdr:row>
      <xdr:rowOff>41275</xdr:rowOff>
    </xdr:to>
    <xdr:sp macro="" textlink="">
      <xdr:nvSpPr>
        <xdr:cNvPr id="729" name="楕円 728"/>
        <xdr:cNvSpPr/>
      </xdr:nvSpPr>
      <xdr:spPr>
        <a:xfrm>
          <a:off x="162687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134002</xdr:rowOff>
    </xdr:from>
    <xdr:ext cx="405111" cy="259045"/>
    <xdr:sp macro="" textlink="">
      <xdr:nvSpPr>
        <xdr:cNvPr id="730" name="【消防施設】&#10;有形固定資産減価償却率該当値テキスト"/>
        <xdr:cNvSpPr txBox="1"/>
      </xdr:nvSpPr>
      <xdr:spPr>
        <a:xfrm>
          <a:off x="16357600"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63500</xdr:rowOff>
    </xdr:from>
    <xdr:to>
      <xdr:col>81</xdr:col>
      <xdr:colOff>101600</xdr:colOff>
      <xdr:row>81</xdr:row>
      <xdr:rowOff>165100</xdr:rowOff>
    </xdr:to>
    <xdr:sp macro="" textlink="">
      <xdr:nvSpPr>
        <xdr:cNvPr id="731" name="楕円 730"/>
        <xdr:cNvSpPr/>
      </xdr:nvSpPr>
      <xdr:spPr>
        <a:xfrm>
          <a:off x="15430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114300</xdr:rowOff>
    </xdr:from>
    <xdr:to>
      <xdr:col>85</xdr:col>
      <xdr:colOff>127000</xdr:colOff>
      <xdr:row>81</xdr:row>
      <xdr:rowOff>161925</xdr:rowOff>
    </xdr:to>
    <xdr:cxnSp macro="">
      <xdr:nvCxnSpPr>
        <xdr:cNvPr id="732" name="直線コネクタ 731"/>
        <xdr:cNvCxnSpPr/>
      </xdr:nvCxnSpPr>
      <xdr:spPr>
        <a:xfrm>
          <a:off x="15481300" y="1400175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15875</xdr:rowOff>
    </xdr:from>
    <xdr:to>
      <xdr:col>76</xdr:col>
      <xdr:colOff>165100</xdr:colOff>
      <xdr:row>81</xdr:row>
      <xdr:rowOff>117475</xdr:rowOff>
    </xdr:to>
    <xdr:sp macro="" textlink="">
      <xdr:nvSpPr>
        <xdr:cNvPr id="733" name="楕円 732"/>
        <xdr:cNvSpPr/>
      </xdr:nvSpPr>
      <xdr:spPr>
        <a:xfrm>
          <a:off x="14541500" y="1390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66675</xdr:rowOff>
    </xdr:from>
    <xdr:to>
      <xdr:col>81</xdr:col>
      <xdr:colOff>50800</xdr:colOff>
      <xdr:row>81</xdr:row>
      <xdr:rowOff>114300</xdr:rowOff>
    </xdr:to>
    <xdr:cxnSp macro="">
      <xdr:nvCxnSpPr>
        <xdr:cNvPr id="734" name="直線コネクタ 733"/>
        <xdr:cNvCxnSpPr/>
      </xdr:nvCxnSpPr>
      <xdr:spPr>
        <a:xfrm>
          <a:off x="14592300" y="139541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44450</xdr:rowOff>
    </xdr:from>
    <xdr:to>
      <xdr:col>72</xdr:col>
      <xdr:colOff>38100</xdr:colOff>
      <xdr:row>81</xdr:row>
      <xdr:rowOff>146050</xdr:rowOff>
    </xdr:to>
    <xdr:sp macro="" textlink="">
      <xdr:nvSpPr>
        <xdr:cNvPr id="735" name="楕円 734"/>
        <xdr:cNvSpPr/>
      </xdr:nvSpPr>
      <xdr:spPr>
        <a:xfrm>
          <a:off x="13652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66675</xdr:rowOff>
    </xdr:from>
    <xdr:to>
      <xdr:col>76</xdr:col>
      <xdr:colOff>114300</xdr:colOff>
      <xdr:row>81</xdr:row>
      <xdr:rowOff>95250</xdr:rowOff>
    </xdr:to>
    <xdr:cxnSp macro="">
      <xdr:nvCxnSpPr>
        <xdr:cNvPr id="736" name="直線コネクタ 735"/>
        <xdr:cNvCxnSpPr/>
      </xdr:nvCxnSpPr>
      <xdr:spPr>
        <a:xfrm flipV="1">
          <a:off x="13703300" y="139541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164482</xdr:rowOff>
    </xdr:from>
    <xdr:ext cx="405111" cy="259045"/>
    <xdr:sp macro="" textlink="">
      <xdr:nvSpPr>
        <xdr:cNvPr id="737" name="n_1aveValue【消防施設】&#10;有形固定資産減価償却率"/>
        <xdr:cNvSpPr txBox="1"/>
      </xdr:nvSpPr>
      <xdr:spPr>
        <a:xfrm>
          <a:off x="152660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137177</xdr:rowOff>
    </xdr:from>
    <xdr:ext cx="405111" cy="259045"/>
    <xdr:sp macro="" textlink="">
      <xdr:nvSpPr>
        <xdr:cNvPr id="738" name="n_2aveValue【消防施設】&#10;有形固定資産減価償却率"/>
        <xdr:cNvSpPr txBox="1"/>
      </xdr:nvSpPr>
      <xdr:spPr>
        <a:xfrm>
          <a:off x="14389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20972</xdr:rowOff>
    </xdr:from>
    <xdr:ext cx="405111" cy="259045"/>
    <xdr:sp macro="" textlink="">
      <xdr:nvSpPr>
        <xdr:cNvPr id="739" name="n_3aveValue【消防施設】&#10;有形固定資産減価償却率"/>
        <xdr:cNvSpPr txBox="1"/>
      </xdr:nvSpPr>
      <xdr:spPr>
        <a:xfrm>
          <a:off x="135007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36847</xdr:rowOff>
    </xdr:from>
    <xdr:ext cx="405111" cy="259045"/>
    <xdr:sp macro="" textlink="">
      <xdr:nvSpPr>
        <xdr:cNvPr id="740" name="n_4aveValue【消防施設】&#10;有形固定資産減価償却率"/>
        <xdr:cNvSpPr txBox="1"/>
      </xdr:nvSpPr>
      <xdr:spPr>
        <a:xfrm>
          <a:off x="12611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156227</xdr:rowOff>
    </xdr:from>
    <xdr:ext cx="405111" cy="259045"/>
    <xdr:sp macro="" textlink="">
      <xdr:nvSpPr>
        <xdr:cNvPr id="741" name="n_1mainValue【消防施設】&#10;有形固定資産減価償却率"/>
        <xdr:cNvSpPr txBox="1"/>
      </xdr:nvSpPr>
      <xdr:spPr>
        <a:xfrm>
          <a:off x="152660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134002</xdr:rowOff>
    </xdr:from>
    <xdr:ext cx="405111" cy="259045"/>
    <xdr:sp macro="" textlink="">
      <xdr:nvSpPr>
        <xdr:cNvPr id="742" name="n_2mainValue【消防施設】&#10;有形固定資産減価償却率"/>
        <xdr:cNvSpPr txBox="1"/>
      </xdr:nvSpPr>
      <xdr:spPr>
        <a:xfrm>
          <a:off x="14389744" y="1367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162577</xdr:rowOff>
    </xdr:from>
    <xdr:ext cx="405111" cy="259045"/>
    <xdr:sp macro="" textlink="">
      <xdr:nvSpPr>
        <xdr:cNvPr id="743" name="n_3mainValue【消防施設】&#10;有形固定資産減価償却率"/>
        <xdr:cNvSpPr txBox="1"/>
      </xdr:nvSpPr>
      <xdr:spPr>
        <a:xfrm>
          <a:off x="13500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4" name="正方形/長方形 74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5" name="正方形/長方形 74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6" name="正方形/長方形 74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7" name="正方形/長方形 74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8" name="正方形/長方形 74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9" name="正方形/長方形 74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0" name="正方形/長方形 74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1" name="正方形/長方形 75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2" name="テキスト ボックス 75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3" name="直線コネクタ 75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54" name="直線コネクタ 75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55" name="テキスト ボックス 75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6" name="直線コネクタ 75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7" name="テキスト ボックス 75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8" name="直線コネクタ 75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9" name="テキスト ボックス 75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60" name="直線コネクタ 75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61" name="テキスト ボックス 76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62" name="直線コネクタ 76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63" name="テキスト ボックス 76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4" name="直線コネクタ 76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5" name="テキスト ボックス 76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34289</xdr:rowOff>
    </xdr:from>
    <xdr:to>
      <xdr:col>116</xdr:col>
      <xdr:colOff>62864</xdr:colOff>
      <xdr:row>86</xdr:row>
      <xdr:rowOff>26670</xdr:rowOff>
    </xdr:to>
    <xdr:cxnSp macro="">
      <xdr:nvCxnSpPr>
        <xdr:cNvPr id="767" name="直線コネクタ 766"/>
        <xdr:cNvCxnSpPr/>
      </xdr:nvCxnSpPr>
      <xdr:spPr>
        <a:xfrm flipV="1">
          <a:off x="22160864" y="13407389"/>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768"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769" name="直線コネクタ 768"/>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152416</xdr:rowOff>
    </xdr:from>
    <xdr:ext cx="469744" cy="259045"/>
    <xdr:sp macro="" textlink="">
      <xdr:nvSpPr>
        <xdr:cNvPr id="770" name="【消防施設】&#10;一人当たり面積最大値テキスト"/>
        <xdr:cNvSpPr txBox="1"/>
      </xdr:nvSpPr>
      <xdr:spPr>
        <a:xfrm>
          <a:off x="22199600" y="1318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34289</xdr:rowOff>
    </xdr:from>
    <xdr:to>
      <xdr:col>116</xdr:col>
      <xdr:colOff>152400</xdr:colOff>
      <xdr:row>78</xdr:row>
      <xdr:rowOff>34289</xdr:rowOff>
    </xdr:to>
    <xdr:cxnSp macro="">
      <xdr:nvCxnSpPr>
        <xdr:cNvPr id="771" name="直線コネクタ 770"/>
        <xdr:cNvCxnSpPr/>
      </xdr:nvCxnSpPr>
      <xdr:spPr>
        <a:xfrm>
          <a:off x="22072600" y="1340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162577</xdr:rowOff>
    </xdr:from>
    <xdr:ext cx="469744" cy="259045"/>
    <xdr:sp macro="" textlink="">
      <xdr:nvSpPr>
        <xdr:cNvPr id="772" name="【消防施設】&#10;一人当たり面積平均値テキスト"/>
        <xdr:cNvSpPr txBox="1"/>
      </xdr:nvSpPr>
      <xdr:spPr>
        <a:xfrm>
          <a:off x="22199600" y="1422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773" name="フローチャート: 判断 772"/>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116839</xdr:rowOff>
    </xdr:from>
    <xdr:to>
      <xdr:col>112</xdr:col>
      <xdr:colOff>38100</xdr:colOff>
      <xdr:row>84</xdr:row>
      <xdr:rowOff>46989</xdr:rowOff>
    </xdr:to>
    <xdr:sp macro="" textlink="">
      <xdr:nvSpPr>
        <xdr:cNvPr id="774" name="フローチャート: 判断 773"/>
        <xdr:cNvSpPr/>
      </xdr:nvSpPr>
      <xdr:spPr>
        <a:xfrm>
          <a:off x="21272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128270</xdr:rowOff>
    </xdr:from>
    <xdr:to>
      <xdr:col>107</xdr:col>
      <xdr:colOff>101600</xdr:colOff>
      <xdr:row>84</xdr:row>
      <xdr:rowOff>58420</xdr:rowOff>
    </xdr:to>
    <xdr:sp macro="" textlink="">
      <xdr:nvSpPr>
        <xdr:cNvPr id="775" name="フローチャート: 判断 774"/>
        <xdr:cNvSpPr/>
      </xdr:nvSpPr>
      <xdr:spPr>
        <a:xfrm>
          <a:off x="20383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776" name="フローチャート: 判断 775"/>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97789</xdr:rowOff>
    </xdr:from>
    <xdr:to>
      <xdr:col>98</xdr:col>
      <xdr:colOff>38100</xdr:colOff>
      <xdr:row>84</xdr:row>
      <xdr:rowOff>27939</xdr:rowOff>
    </xdr:to>
    <xdr:sp macro="" textlink="">
      <xdr:nvSpPr>
        <xdr:cNvPr id="777" name="フローチャート: 判断 776"/>
        <xdr:cNvSpPr/>
      </xdr:nvSpPr>
      <xdr:spPr>
        <a:xfrm>
          <a:off x="18605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8" name="テキスト ボックス 77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9" name="テキスト ボックス 77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0" name="テキスト ボックス 77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1" name="テキスト ボックス 78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2" name="テキスト ボックス 78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52070</xdr:rowOff>
    </xdr:from>
    <xdr:to>
      <xdr:col>116</xdr:col>
      <xdr:colOff>114300</xdr:colOff>
      <xdr:row>84</xdr:row>
      <xdr:rowOff>153670</xdr:rowOff>
    </xdr:to>
    <xdr:sp macro="" textlink="">
      <xdr:nvSpPr>
        <xdr:cNvPr id="783" name="楕円 782"/>
        <xdr:cNvSpPr/>
      </xdr:nvSpPr>
      <xdr:spPr>
        <a:xfrm>
          <a:off x="221107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30497</xdr:rowOff>
    </xdr:from>
    <xdr:ext cx="469744" cy="259045"/>
    <xdr:sp macro="" textlink="">
      <xdr:nvSpPr>
        <xdr:cNvPr id="784" name="【消防施設】&#10;一人当たり面積該当値テキスト"/>
        <xdr:cNvSpPr txBox="1"/>
      </xdr:nvSpPr>
      <xdr:spPr>
        <a:xfrm>
          <a:off x="22199600" y="1443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52070</xdr:rowOff>
    </xdr:from>
    <xdr:to>
      <xdr:col>112</xdr:col>
      <xdr:colOff>38100</xdr:colOff>
      <xdr:row>84</xdr:row>
      <xdr:rowOff>153670</xdr:rowOff>
    </xdr:to>
    <xdr:sp macro="" textlink="">
      <xdr:nvSpPr>
        <xdr:cNvPr id="785" name="楕円 784"/>
        <xdr:cNvSpPr/>
      </xdr:nvSpPr>
      <xdr:spPr>
        <a:xfrm>
          <a:off x="21272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102870</xdr:rowOff>
    </xdr:from>
    <xdr:to>
      <xdr:col>116</xdr:col>
      <xdr:colOff>63500</xdr:colOff>
      <xdr:row>84</xdr:row>
      <xdr:rowOff>102870</xdr:rowOff>
    </xdr:to>
    <xdr:cxnSp macro="">
      <xdr:nvCxnSpPr>
        <xdr:cNvPr id="786" name="直線コネクタ 785"/>
        <xdr:cNvCxnSpPr/>
      </xdr:nvCxnSpPr>
      <xdr:spPr>
        <a:xfrm>
          <a:off x="21323300" y="145046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52070</xdr:rowOff>
    </xdr:from>
    <xdr:to>
      <xdr:col>107</xdr:col>
      <xdr:colOff>101600</xdr:colOff>
      <xdr:row>84</xdr:row>
      <xdr:rowOff>153670</xdr:rowOff>
    </xdr:to>
    <xdr:sp macro="" textlink="">
      <xdr:nvSpPr>
        <xdr:cNvPr id="787" name="楕円 786"/>
        <xdr:cNvSpPr/>
      </xdr:nvSpPr>
      <xdr:spPr>
        <a:xfrm>
          <a:off x="20383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102870</xdr:rowOff>
    </xdr:from>
    <xdr:to>
      <xdr:col>111</xdr:col>
      <xdr:colOff>177800</xdr:colOff>
      <xdr:row>84</xdr:row>
      <xdr:rowOff>102870</xdr:rowOff>
    </xdr:to>
    <xdr:cxnSp macro="">
      <xdr:nvCxnSpPr>
        <xdr:cNvPr id="788" name="直線コネクタ 787"/>
        <xdr:cNvCxnSpPr/>
      </xdr:nvCxnSpPr>
      <xdr:spPr>
        <a:xfrm>
          <a:off x="20434300" y="14504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52070</xdr:rowOff>
    </xdr:from>
    <xdr:to>
      <xdr:col>102</xdr:col>
      <xdr:colOff>165100</xdr:colOff>
      <xdr:row>84</xdr:row>
      <xdr:rowOff>153670</xdr:rowOff>
    </xdr:to>
    <xdr:sp macro="" textlink="">
      <xdr:nvSpPr>
        <xdr:cNvPr id="789" name="楕円 788"/>
        <xdr:cNvSpPr/>
      </xdr:nvSpPr>
      <xdr:spPr>
        <a:xfrm>
          <a:off x="19494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102870</xdr:rowOff>
    </xdr:from>
    <xdr:to>
      <xdr:col>107</xdr:col>
      <xdr:colOff>50800</xdr:colOff>
      <xdr:row>84</xdr:row>
      <xdr:rowOff>102870</xdr:rowOff>
    </xdr:to>
    <xdr:cxnSp macro="">
      <xdr:nvCxnSpPr>
        <xdr:cNvPr id="790" name="直線コネクタ 789"/>
        <xdr:cNvCxnSpPr/>
      </xdr:nvCxnSpPr>
      <xdr:spPr>
        <a:xfrm>
          <a:off x="19545300" y="14504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63516</xdr:rowOff>
    </xdr:from>
    <xdr:ext cx="469744" cy="259045"/>
    <xdr:sp macro="" textlink="">
      <xdr:nvSpPr>
        <xdr:cNvPr id="791" name="n_1aveValue【消防施設】&#10;一人当たり面積"/>
        <xdr:cNvSpPr txBox="1"/>
      </xdr:nvSpPr>
      <xdr:spPr>
        <a:xfrm>
          <a:off x="210757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74947</xdr:rowOff>
    </xdr:from>
    <xdr:ext cx="469744" cy="259045"/>
    <xdr:sp macro="" textlink="">
      <xdr:nvSpPr>
        <xdr:cNvPr id="792" name="n_2aveValue【消防施設】&#10;一人当たり面積"/>
        <xdr:cNvSpPr txBox="1"/>
      </xdr:nvSpPr>
      <xdr:spPr>
        <a:xfrm>
          <a:off x="20199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143527</xdr:rowOff>
    </xdr:from>
    <xdr:ext cx="469744" cy="259045"/>
    <xdr:sp macro="" textlink="">
      <xdr:nvSpPr>
        <xdr:cNvPr id="793" name="n_3aveValue【消防施設】&#10;一人当たり面積"/>
        <xdr:cNvSpPr txBox="1"/>
      </xdr:nvSpPr>
      <xdr:spPr>
        <a:xfrm>
          <a:off x="19310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44466</xdr:rowOff>
    </xdr:from>
    <xdr:ext cx="469744" cy="259045"/>
    <xdr:sp macro="" textlink="">
      <xdr:nvSpPr>
        <xdr:cNvPr id="794" name="n_4aveValue【消防施設】&#10;一人当たり面積"/>
        <xdr:cNvSpPr txBox="1"/>
      </xdr:nvSpPr>
      <xdr:spPr>
        <a:xfrm>
          <a:off x="184214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144797</xdr:rowOff>
    </xdr:from>
    <xdr:ext cx="469744" cy="259045"/>
    <xdr:sp macro="" textlink="">
      <xdr:nvSpPr>
        <xdr:cNvPr id="795" name="n_1mainValue【消防施設】&#10;一人当たり面積"/>
        <xdr:cNvSpPr txBox="1"/>
      </xdr:nvSpPr>
      <xdr:spPr>
        <a:xfrm>
          <a:off x="21075727" y="1454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144797</xdr:rowOff>
    </xdr:from>
    <xdr:ext cx="469744" cy="259045"/>
    <xdr:sp macro="" textlink="">
      <xdr:nvSpPr>
        <xdr:cNvPr id="796" name="n_2mainValue【消防施設】&#10;一人当たり面積"/>
        <xdr:cNvSpPr txBox="1"/>
      </xdr:nvSpPr>
      <xdr:spPr>
        <a:xfrm>
          <a:off x="20199427" y="1454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144797</xdr:rowOff>
    </xdr:from>
    <xdr:ext cx="469744" cy="259045"/>
    <xdr:sp macro="" textlink="">
      <xdr:nvSpPr>
        <xdr:cNvPr id="797" name="n_3mainValue【消防施設】&#10;一人当たり面積"/>
        <xdr:cNvSpPr txBox="1"/>
      </xdr:nvSpPr>
      <xdr:spPr>
        <a:xfrm>
          <a:off x="19310427" y="1454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8" name="正方形/長方形 79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9" name="正方形/長方形 79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0" name="正方形/長方形 79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1" name="正方形/長方形 80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2" name="正方形/長方形 80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3" name="正方形/長方形 80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4" name="正方形/長方形 80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5" name="正方形/長方形 80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6" name="テキスト ボックス 80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7" name="直線コネクタ 80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8" name="テキスト ボックス 80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9" name="直線コネクタ 80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0" name="テキスト ボックス 80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1" name="直線コネクタ 81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2" name="テキスト ボックス 81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3" name="直線コネクタ 81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4" name="テキスト ボックス 81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5" name="直線コネクタ 81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6" name="テキスト ボックス 81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7" name="直線コネクタ 81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8" name="テキスト ボックス 81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9" name="直線コネクタ 81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0" name="テキスト ボックス 81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1" name="直線コネクタ 82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112123</xdr:rowOff>
    </xdr:from>
    <xdr:to>
      <xdr:col>85</xdr:col>
      <xdr:colOff>126364</xdr:colOff>
      <xdr:row>108</xdr:row>
      <xdr:rowOff>161108</xdr:rowOff>
    </xdr:to>
    <xdr:cxnSp macro="">
      <xdr:nvCxnSpPr>
        <xdr:cNvPr id="823" name="直線コネクタ 822"/>
        <xdr:cNvCxnSpPr/>
      </xdr:nvCxnSpPr>
      <xdr:spPr>
        <a:xfrm flipV="1">
          <a:off x="16318864" y="1725712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824" name="【庁舎】&#10;有形固定資産減価償却率最小値テキスト"/>
        <xdr:cNvSpPr txBox="1"/>
      </xdr:nvSpPr>
      <xdr:spPr>
        <a:xfrm>
          <a:off x="16357600" y="186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825" name="直線コネクタ 824"/>
        <xdr:cNvCxnSpPr/>
      </xdr:nvCxnSpPr>
      <xdr:spPr>
        <a:xfrm>
          <a:off x="16230600" y="18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58800</xdr:rowOff>
    </xdr:from>
    <xdr:ext cx="405111" cy="259045"/>
    <xdr:sp macro="" textlink="">
      <xdr:nvSpPr>
        <xdr:cNvPr id="826" name="【庁舎】&#10;有形固定資産減価償却率最大値テキスト"/>
        <xdr:cNvSpPr txBox="1"/>
      </xdr:nvSpPr>
      <xdr:spPr>
        <a:xfrm>
          <a:off x="16357600" y="1703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112123</xdr:rowOff>
    </xdr:from>
    <xdr:to>
      <xdr:col>86</xdr:col>
      <xdr:colOff>25400</xdr:colOff>
      <xdr:row>100</xdr:row>
      <xdr:rowOff>112123</xdr:rowOff>
    </xdr:to>
    <xdr:cxnSp macro="">
      <xdr:nvCxnSpPr>
        <xdr:cNvPr id="827" name="直線コネクタ 826"/>
        <xdr:cNvCxnSpPr/>
      </xdr:nvCxnSpPr>
      <xdr:spPr>
        <a:xfrm>
          <a:off x="16230600" y="1725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128288</xdr:rowOff>
    </xdr:from>
    <xdr:ext cx="405111" cy="259045"/>
    <xdr:sp macro="" textlink="">
      <xdr:nvSpPr>
        <xdr:cNvPr id="828" name="【庁舎】&#10;有形固定資産減価償却率平均値テキスト"/>
        <xdr:cNvSpPr txBox="1"/>
      </xdr:nvSpPr>
      <xdr:spPr>
        <a:xfrm>
          <a:off x="16357600" y="1778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829" name="フローチャート: 判断 828"/>
        <xdr:cNvSpPr/>
      </xdr:nvSpPr>
      <xdr:spPr>
        <a:xfrm>
          <a:off x="16268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830" name="フローチャート: 判断 829"/>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831" name="フローチャート: 判断 830"/>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832" name="フローチャート: 判断 831"/>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833" name="フローチャート: 判断 832"/>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4" name="テキスト ボックス 8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5" name="テキスト ボックス 8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6" name="テキスト ボックス 8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7" name="テキスト ボックス 8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8" name="テキスト ボックス 8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56424</xdr:rowOff>
    </xdr:from>
    <xdr:to>
      <xdr:col>85</xdr:col>
      <xdr:colOff>177800</xdr:colOff>
      <xdr:row>106</xdr:row>
      <xdr:rowOff>158024</xdr:rowOff>
    </xdr:to>
    <xdr:sp macro="" textlink="">
      <xdr:nvSpPr>
        <xdr:cNvPr id="839" name="楕円 838"/>
        <xdr:cNvSpPr/>
      </xdr:nvSpPr>
      <xdr:spPr>
        <a:xfrm>
          <a:off x="16268700" y="182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34851</xdr:rowOff>
    </xdr:from>
    <xdr:ext cx="405111" cy="259045"/>
    <xdr:sp macro="" textlink="">
      <xdr:nvSpPr>
        <xdr:cNvPr id="840" name="【庁舎】&#10;有形固定資産減価償却率該当値テキスト"/>
        <xdr:cNvSpPr txBox="1"/>
      </xdr:nvSpPr>
      <xdr:spPr>
        <a:xfrm>
          <a:off x="16357600" y="1820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105411</xdr:rowOff>
    </xdr:from>
    <xdr:to>
      <xdr:col>81</xdr:col>
      <xdr:colOff>101600</xdr:colOff>
      <xdr:row>106</xdr:row>
      <xdr:rowOff>35561</xdr:rowOff>
    </xdr:to>
    <xdr:sp macro="" textlink="">
      <xdr:nvSpPr>
        <xdr:cNvPr id="841" name="楕円 840"/>
        <xdr:cNvSpPr/>
      </xdr:nvSpPr>
      <xdr:spPr>
        <a:xfrm>
          <a:off x="15430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156211</xdr:rowOff>
    </xdr:from>
    <xdr:to>
      <xdr:col>85</xdr:col>
      <xdr:colOff>127000</xdr:colOff>
      <xdr:row>106</xdr:row>
      <xdr:rowOff>107224</xdr:rowOff>
    </xdr:to>
    <xdr:cxnSp macro="">
      <xdr:nvCxnSpPr>
        <xdr:cNvPr id="842" name="直線コネクタ 841"/>
        <xdr:cNvCxnSpPr/>
      </xdr:nvCxnSpPr>
      <xdr:spPr>
        <a:xfrm>
          <a:off x="15481300" y="18158461"/>
          <a:ext cx="838200" cy="12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843" name="楕円 842"/>
        <xdr:cNvSpPr/>
      </xdr:nvSpPr>
      <xdr:spPr>
        <a:xfrm>
          <a:off x="14541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107224</xdr:rowOff>
    </xdr:from>
    <xdr:to>
      <xdr:col>81</xdr:col>
      <xdr:colOff>50800</xdr:colOff>
      <xdr:row>105</xdr:row>
      <xdr:rowOff>156211</xdr:rowOff>
    </xdr:to>
    <xdr:cxnSp macro="">
      <xdr:nvCxnSpPr>
        <xdr:cNvPr id="844" name="直線コネクタ 843"/>
        <xdr:cNvCxnSpPr/>
      </xdr:nvCxnSpPr>
      <xdr:spPr>
        <a:xfrm>
          <a:off x="14592300" y="18109474"/>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105411</xdr:rowOff>
    </xdr:from>
    <xdr:to>
      <xdr:col>72</xdr:col>
      <xdr:colOff>38100</xdr:colOff>
      <xdr:row>107</xdr:row>
      <xdr:rowOff>35561</xdr:rowOff>
    </xdr:to>
    <xdr:sp macro="" textlink="">
      <xdr:nvSpPr>
        <xdr:cNvPr id="845" name="楕円 844"/>
        <xdr:cNvSpPr/>
      </xdr:nvSpPr>
      <xdr:spPr>
        <a:xfrm>
          <a:off x="13652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107224</xdr:rowOff>
    </xdr:from>
    <xdr:to>
      <xdr:col>76</xdr:col>
      <xdr:colOff>114300</xdr:colOff>
      <xdr:row>106</xdr:row>
      <xdr:rowOff>156211</xdr:rowOff>
    </xdr:to>
    <xdr:cxnSp macro="">
      <xdr:nvCxnSpPr>
        <xdr:cNvPr id="846" name="直線コネクタ 845"/>
        <xdr:cNvCxnSpPr/>
      </xdr:nvCxnSpPr>
      <xdr:spPr>
        <a:xfrm flipV="1">
          <a:off x="13703300" y="18109474"/>
          <a:ext cx="889000" cy="22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19429</xdr:rowOff>
    </xdr:from>
    <xdr:ext cx="405111" cy="259045"/>
    <xdr:sp macro="" textlink="">
      <xdr:nvSpPr>
        <xdr:cNvPr id="847" name="n_1aveValue【庁舎】&#10;有形固定資産減価償却率"/>
        <xdr:cNvSpPr txBox="1"/>
      </xdr:nvSpPr>
      <xdr:spPr>
        <a:xfrm>
          <a:off x="15266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43922</xdr:rowOff>
    </xdr:from>
    <xdr:ext cx="405111" cy="259045"/>
    <xdr:sp macro="" textlink="">
      <xdr:nvSpPr>
        <xdr:cNvPr id="848" name="n_2aveValue【庁舎】&#10;有形固定資産減価償却率"/>
        <xdr:cNvSpPr txBox="1"/>
      </xdr:nvSpPr>
      <xdr:spPr>
        <a:xfrm>
          <a:off x="14389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166388</xdr:rowOff>
    </xdr:from>
    <xdr:ext cx="405111" cy="259045"/>
    <xdr:sp macro="" textlink="">
      <xdr:nvSpPr>
        <xdr:cNvPr id="849" name="n_3aveValue【庁舎】&#10;有形固定資産減価償却率"/>
        <xdr:cNvSpPr txBox="1"/>
      </xdr:nvSpPr>
      <xdr:spPr>
        <a:xfrm>
          <a:off x="13500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850" name="n_4aveValue【庁舎】&#10;有形固定資産減価償却率"/>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26688</xdr:rowOff>
    </xdr:from>
    <xdr:ext cx="405111" cy="259045"/>
    <xdr:sp macro="" textlink="">
      <xdr:nvSpPr>
        <xdr:cNvPr id="851" name="n_1mainValue【庁舎】&#10;有形固定資産減価償却率"/>
        <xdr:cNvSpPr txBox="1"/>
      </xdr:nvSpPr>
      <xdr:spPr>
        <a:xfrm>
          <a:off x="152660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149151</xdr:rowOff>
    </xdr:from>
    <xdr:ext cx="405111" cy="259045"/>
    <xdr:sp macro="" textlink="">
      <xdr:nvSpPr>
        <xdr:cNvPr id="852" name="n_2mainValue【庁舎】&#10;有形固定資産減価償却率"/>
        <xdr:cNvSpPr txBox="1"/>
      </xdr:nvSpPr>
      <xdr:spPr>
        <a:xfrm>
          <a:off x="14389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26688</xdr:rowOff>
    </xdr:from>
    <xdr:ext cx="405111" cy="259045"/>
    <xdr:sp macro="" textlink="">
      <xdr:nvSpPr>
        <xdr:cNvPr id="853" name="n_3mainValue【庁舎】&#10;有形固定資産減価償却率"/>
        <xdr:cNvSpPr txBox="1"/>
      </xdr:nvSpPr>
      <xdr:spPr>
        <a:xfrm>
          <a:off x="13500744" y="1837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4" name="正方形/長方形 8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5" name="正方形/長方形 8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6" name="正方形/長方形 8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7" name="正方形/長方形 8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8" name="正方形/長方形 8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9" name="正方形/長方形 8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0" name="正方形/長方形 8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1" name="正方形/長方形 8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2" name="テキスト ボックス 8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3" name="直線コネクタ 8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64" name="直線コネクタ 86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65" name="テキスト ボックス 86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6" name="直線コネクタ 86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7" name="テキスト ボックス 86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8" name="直線コネクタ 86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9" name="テキスト ボックス 86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70" name="直線コネクタ 86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71" name="テキスト ボックス 87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72" name="直線コネクタ 87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73" name="テキスト ボックス 87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4" name="直線コネクタ 87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5" name="テキスト ボックス 87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161925</xdr:rowOff>
    </xdr:from>
    <xdr:to>
      <xdr:col>116</xdr:col>
      <xdr:colOff>62864</xdr:colOff>
      <xdr:row>107</xdr:row>
      <xdr:rowOff>51436</xdr:rowOff>
    </xdr:to>
    <xdr:cxnSp macro="">
      <xdr:nvCxnSpPr>
        <xdr:cNvPr id="877" name="直線コネクタ 876"/>
        <xdr:cNvCxnSpPr/>
      </xdr:nvCxnSpPr>
      <xdr:spPr>
        <a:xfrm flipV="1">
          <a:off x="22160864" y="17135475"/>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55263</xdr:rowOff>
    </xdr:from>
    <xdr:ext cx="469744" cy="259045"/>
    <xdr:sp macro="" textlink="">
      <xdr:nvSpPr>
        <xdr:cNvPr id="878" name="【庁舎】&#10;一人当たり面積最小値テキスト"/>
        <xdr:cNvSpPr txBox="1"/>
      </xdr:nvSpPr>
      <xdr:spPr>
        <a:xfrm>
          <a:off x="22199600"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51436</xdr:rowOff>
    </xdr:from>
    <xdr:to>
      <xdr:col>116</xdr:col>
      <xdr:colOff>152400</xdr:colOff>
      <xdr:row>107</xdr:row>
      <xdr:rowOff>51436</xdr:rowOff>
    </xdr:to>
    <xdr:cxnSp macro="">
      <xdr:nvCxnSpPr>
        <xdr:cNvPr id="879" name="直線コネクタ 878"/>
        <xdr:cNvCxnSpPr/>
      </xdr:nvCxnSpPr>
      <xdr:spPr>
        <a:xfrm>
          <a:off x="22072600" y="1839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108602</xdr:rowOff>
    </xdr:from>
    <xdr:ext cx="469744" cy="259045"/>
    <xdr:sp macro="" textlink="">
      <xdr:nvSpPr>
        <xdr:cNvPr id="880" name="【庁舎】&#10;一人当たり面積最大値テキスト"/>
        <xdr:cNvSpPr txBox="1"/>
      </xdr:nvSpPr>
      <xdr:spPr>
        <a:xfrm>
          <a:off x="22199600" y="1691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161925</xdr:rowOff>
    </xdr:from>
    <xdr:to>
      <xdr:col>116</xdr:col>
      <xdr:colOff>152400</xdr:colOff>
      <xdr:row>99</xdr:row>
      <xdr:rowOff>161925</xdr:rowOff>
    </xdr:to>
    <xdr:cxnSp macro="">
      <xdr:nvCxnSpPr>
        <xdr:cNvPr id="881" name="直線コネクタ 880"/>
        <xdr:cNvCxnSpPr/>
      </xdr:nvCxnSpPr>
      <xdr:spPr>
        <a:xfrm>
          <a:off x="22072600" y="1713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15891</xdr:rowOff>
    </xdr:from>
    <xdr:ext cx="469744" cy="259045"/>
    <xdr:sp macro="" textlink="">
      <xdr:nvSpPr>
        <xdr:cNvPr id="882" name="【庁舎】&#10;一人当たり面積平均値テキスト"/>
        <xdr:cNvSpPr txBox="1"/>
      </xdr:nvSpPr>
      <xdr:spPr>
        <a:xfrm>
          <a:off x="22199600" y="17675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164464</xdr:rowOff>
    </xdr:from>
    <xdr:to>
      <xdr:col>116</xdr:col>
      <xdr:colOff>114300</xdr:colOff>
      <xdr:row>104</xdr:row>
      <xdr:rowOff>94614</xdr:rowOff>
    </xdr:to>
    <xdr:sp macro="" textlink="">
      <xdr:nvSpPr>
        <xdr:cNvPr id="883" name="フローチャート: 判断 882"/>
        <xdr:cNvSpPr/>
      </xdr:nvSpPr>
      <xdr:spPr>
        <a:xfrm>
          <a:off x="221107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168275</xdr:rowOff>
    </xdr:from>
    <xdr:to>
      <xdr:col>112</xdr:col>
      <xdr:colOff>38100</xdr:colOff>
      <xdr:row>104</xdr:row>
      <xdr:rowOff>98425</xdr:rowOff>
    </xdr:to>
    <xdr:sp macro="" textlink="">
      <xdr:nvSpPr>
        <xdr:cNvPr id="884" name="フローチャート: 判断 883"/>
        <xdr:cNvSpPr/>
      </xdr:nvSpPr>
      <xdr:spPr>
        <a:xfrm>
          <a:off x="2127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15875</xdr:rowOff>
    </xdr:from>
    <xdr:to>
      <xdr:col>107</xdr:col>
      <xdr:colOff>101600</xdr:colOff>
      <xdr:row>104</xdr:row>
      <xdr:rowOff>117475</xdr:rowOff>
    </xdr:to>
    <xdr:sp macro="" textlink="">
      <xdr:nvSpPr>
        <xdr:cNvPr id="885" name="フローチャート: 判断 884"/>
        <xdr:cNvSpPr/>
      </xdr:nvSpPr>
      <xdr:spPr>
        <a:xfrm>
          <a:off x="203835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36830</xdr:rowOff>
    </xdr:from>
    <xdr:to>
      <xdr:col>102</xdr:col>
      <xdr:colOff>165100</xdr:colOff>
      <xdr:row>104</xdr:row>
      <xdr:rowOff>138430</xdr:rowOff>
    </xdr:to>
    <xdr:sp macro="" textlink="">
      <xdr:nvSpPr>
        <xdr:cNvPr id="886" name="フローチャート: 判断 885"/>
        <xdr:cNvSpPr/>
      </xdr:nvSpPr>
      <xdr:spPr>
        <a:xfrm>
          <a:off x="19494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887" name="フローチャート: 判断 886"/>
        <xdr:cNvSpPr/>
      </xdr:nvSpPr>
      <xdr:spPr>
        <a:xfrm>
          <a:off x="18605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8" name="テキスト ボックス 8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9" name="テキスト ボックス 8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0" name="テキスト ボックス 8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1" name="テキスト ボックス 8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2" name="テキスト ボックス 8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23495</xdr:rowOff>
    </xdr:from>
    <xdr:to>
      <xdr:col>116</xdr:col>
      <xdr:colOff>114300</xdr:colOff>
      <xdr:row>106</xdr:row>
      <xdr:rowOff>125095</xdr:rowOff>
    </xdr:to>
    <xdr:sp macro="" textlink="">
      <xdr:nvSpPr>
        <xdr:cNvPr id="893" name="楕円 892"/>
        <xdr:cNvSpPr/>
      </xdr:nvSpPr>
      <xdr:spPr>
        <a:xfrm>
          <a:off x="2211070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1922</xdr:rowOff>
    </xdr:from>
    <xdr:ext cx="469744" cy="259045"/>
    <xdr:sp macro="" textlink="">
      <xdr:nvSpPr>
        <xdr:cNvPr id="894" name="【庁舎】&#10;一人当たり面積該当値テキスト"/>
        <xdr:cNvSpPr txBox="1"/>
      </xdr:nvSpPr>
      <xdr:spPr>
        <a:xfrm>
          <a:off x="22199600" y="1817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25400</xdr:rowOff>
    </xdr:from>
    <xdr:to>
      <xdr:col>112</xdr:col>
      <xdr:colOff>38100</xdr:colOff>
      <xdr:row>106</xdr:row>
      <xdr:rowOff>127000</xdr:rowOff>
    </xdr:to>
    <xdr:sp macro="" textlink="">
      <xdr:nvSpPr>
        <xdr:cNvPr id="895" name="楕円 894"/>
        <xdr:cNvSpPr/>
      </xdr:nvSpPr>
      <xdr:spPr>
        <a:xfrm>
          <a:off x="21272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74295</xdr:rowOff>
    </xdr:from>
    <xdr:to>
      <xdr:col>116</xdr:col>
      <xdr:colOff>63500</xdr:colOff>
      <xdr:row>106</xdr:row>
      <xdr:rowOff>76200</xdr:rowOff>
    </xdr:to>
    <xdr:cxnSp macro="">
      <xdr:nvCxnSpPr>
        <xdr:cNvPr id="896" name="直線コネクタ 895"/>
        <xdr:cNvCxnSpPr/>
      </xdr:nvCxnSpPr>
      <xdr:spPr>
        <a:xfrm flipV="1">
          <a:off x="21323300" y="1824799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25400</xdr:rowOff>
    </xdr:from>
    <xdr:to>
      <xdr:col>107</xdr:col>
      <xdr:colOff>101600</xdr:colOff>
      <xdr:row>106</xdr:row>
      <xdr:rowOff>127000</xdr:rowOff>
    </xdr:to>
    <xdr:sp macro="" textlink="">
      <xdr:nvSpPr>
        <xdr:cNvPr id="897" name="楕円 896"/>
        <xdr:cNvSpPr/>
      </xdr:nvSpPr>
      <xdr:spPr>
        <a:xfrm>
          <a:off x="20383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76200</xdr:rowOff>
    </xdr:from>
    <xdr:to>
      <xdr:col>111</xdr:col>
      <xdr:colOff>177800</xdr:colOff>
      <xdr:row>106</xdr:row>
      <xdr:rowOff>76200</xdr:rowOff>
    </xdr:to>
    <xdr:cxnSp macro="">
      <xdr:nvCxnSpPr>
        <xdr:cNvPr id="898" name="直線コネクタ 897"/>
        <xdr:cNvCxnSpPr/>
      </xdr:nvCxnSpPr>
      <xdr:spPr>
        <a:xfrm>
          <a:off x="20434300" y="1824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23495</xdr:rowOff>
    </xdr:from>
    <xdr:to>
      <xdr:col>102</xdr:col>
      <xdr:colOff>165100</xdr:colOff>
      <xdr:row>106</xdr:row>
      <xdr:rowOff>125095</xdr:rowOff>
    </xdr:to>
    <xdr:sp macro="" textlink="">
      <xdr:nvSpPr>
        <xdr:cNvPr id="899" name="楕円 898"/>
        <xdr:cNvSpPr/>
      </xdr:nvSpPr>
      <xdr:spPr>
        <a:xfrm>
          <a:off x="1949450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74295</xdr:rowOff>
    </xdr:from>
    <xdr:to>
      <xdr:col>107</xdr:col>
      <xdr:colOff>50800</xdr:colOff>
      <xdr:row>106</xdr:row>
      <xdr:rowOff>76200</xdr:rowOff>
    </xdr:to>
    <xdr:cxnSp macro="">
      <xdr:nvCxnSpPr>
        <xdr:cNvPr id="900" name="直線コネクタ 899"/>
        <xdr:cNvCxnSpPr/>
      </xdr:nvCxnSpPr>
      <xdr:spPr>
        <a:xfrm>
          <a:off x="19545300" y="182479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114952</xdr:rowOff>
    </xdr:from>
    <xdr:ext cx="469744" cy="259045"/>
    <xdr:sp macro="" textlink="">
      <xdr:nvSpPr>
        <xdr:cNvPr id="901" name="n_1aveValue【庁舎】&#10;一人当たり面積"/>
        <xdr:cNvSpPr txBox="1"/>
      </xdr:nvSpPr>
      <xdr:spPr>
        <a:xfrm>
          <a:off x="21075727" y="1760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134002</xdr:rowOff>
    </xdr:from>
    <xdr:ext cx="469744" cy="259045"/>
    <xdr:sp macro="" textlink="">
      <xdr:nvSpPr>
        <xdr:cNvPr id="902" name="n_2aveValue【庁舎】&#10;一人当たり面積"/>
        <xdr:cNvSpPr txBox="1"/>
      </xdr:nvSpPr>
      <xdr:spPr>
        <a:xfrm>
          <a:off x="20199427" y="1762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154957</xdr:rowOff>
    </xdr:from>
    <xdr:ext cx="469744" cy="259045"/>
    <xdr:sp macro="" textlink="">
      <xdr:nvSpPr>
        <xdr:cNvPr id="903" name="n_3aveValue【庁舎】&#10;一人当たり面積"/>
        <xdr:cNvSpPr txBox="1"/>
      </xdr:nvSpPr>
      <xdr:spPr>
        <a:xfrm>
          <a:off x="193104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52088</xdr:rowOff>
    </xdr:from>
    <xdr:ext cx="469744" cy="259045"/>
    <xdr:sp macro="" textlink="">
      <xdr:nvSpPr>
        <xdr:cNvPr id="904" name="n_4aveValue【庁舎】&#10;一人当たり面積"/>
        <xdr:cNvSpPr txBox="1"/>
      </xdr:nvSpPr>
      <xdr:spPr>
        <a:xfrm>
          <a:off x="18421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118127</xdr:rowOff>
    </xdr:from>
    <xdr:ext cx="469744" cy="259045"/>
    <xdr:sp macro="" textlink="">
      <xdr:nvSpPr>
        <xdr:cNvPr id="905" name="n_1mainValue【庁舎】&#10;一人当たり面積"/>
        <xdr:cNvSpPr txBox="1"/>
      </xdr:nvSpPr>
      <xdr:spPr>
        <a:xfrm>
          <a:off x="210757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118127</xdr:rowOff>
    </xdr:from>
    <xdr:ext cx="469744" cy="259045"/>
    <xdr:sp macro="" textlink="">
      <xdr:nvSpPr>
        <xdr:cNvPr id="906" name="n_2mainValue【庁舎】&#10;一人当たり面積"/>
        <xdr:cNvSpPr txBox="1"/>
      </xdr:nvSpPr>
      <xdr:spPr>
        <a:xfrm>
          <a:off x="20199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116222</xdr:rowOff>
    </xdr:from>
    <xdr:ext cx="469744" cy="259045"/>
    <xdr:sp macro="" textlink="">
      <xdr:nvSpPr>
        <xdr:cNvPr id="907" name="n_3mainValue【庁舎】&#10;一人当たり面積"/>
        <xdr:cNvSpPr txBox="1"/>
      </xdr:nvSpPr>
      <xdr:spPr>
        <a:xfrm>
          <a:off x="19310427" y="1828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8" name="正方形/長方形 9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9" name="正方形/長方形 9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0" name="テキスト ボックス 9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有形固定資産減価償却率では、類似団体と比較して、高くなっているのは図書館、体育館・プール、福祉施設、庁舎となっている。</a:t>
          </a:r>
          <a:endParaRPr lang="ja-JP" altLang="ja-JP" sz="1600">
            <a:effectLst/>
          </a:endParaRPr>
        </a:p>
        <a:p>
          <a:r>
            <a:rPr kumimoji="1" lang="ja-JP" altLang="ja-JP" sz="1200">
              <a:solidFill>
                <a:schemeClr val="dk1"/>
              </a:solidFill>
              <a:effectLst/>
              <a:latin typeface="+mn-lt"/>
              <a:ea typeface="+mn-ea"/>
              <a:cs typeface="+mn-cs"/>
            </a:rPr>
            <a:t>体育館・プールについては、老朽化により、令和３年度にプールを除却することが決定している。</a:t>
          </a:r>
          <a:endParaRPr lang="ja-JP" altLang="ja-JP" sz="1600">
            <a:effectLst/>
          </a:endParaRPr>
        </a:p>
        <a:p>
          <a:r>
            <a:rPr kumimoji="1" lang="ja-JP" altLang="ja-JP" sz="1200">
              <a:solidFill>
                <a:schemeClr val="dk1"/>
              </a:solidFill>
              <a:effectLst/>
              <a:latin typeface="+mn-lt"/>
              <a:ea typeface="+mn-ea"/>
              <a:cs typeface="+mn-cs"/>
            </a:rPr>
            <a:t>福祉施設については、指定管理を委託している社会福祉協議会と維持管理や改修等について協議が必要。</a:t>
          </a:r>
          <a:endParaRPr lang="ja-JP" altLang="ja-JP" sz="1600">
            <a:effectLst/>
          </a:endParaRPr>
        </a:p>
        <a:p>
          <a:r>
            <a:rPr kumimoji="1" lang="ja-JP" altLang="ja-JP" sz="1200">
              <a:solidFill>
                <a:schemeClr val="dk1"/>
              </a:solidFill>
              <a:effectLst/>
              <a:latin typeface="+mn-lt"/>
              <a:ea typeface="+mn-ea"/>
              <a:cs typeface="+mn-cs"/>
            </a:rPr>
            <a:t>庁舎については、当初の建築からは４０年を超えてきているが、途中耐震改修を実施している。今後は大規模改修等を実施するかどうかの検討が必要。</a:t>
          </a:r>
          <a:endParaRPr lang="ja-JP" altLang="ja-JP" sz="1600">
            <a:effectLst/>
          </a:endParaRPr>
        </a:p>
        <a:p>
          <a:r>
            <a:rPr kumimoji="1" lang="ja-JP" altLang="ja-JP" sz="1200">
              <a:solidFill>
                <a:schemeClr val="dk1"/>
              </a:solidFill>
              <a:effectLst/>
              <a:latin typeface="+mn-lt"/>
              <a:ea typeface="+mn-ea"/>
              <a:cs typeface="+mn-cs"/>
            </a:rPr>
            <a:t>全体的に築年数が経過してきている建物が多くなってきているので、公共施設等総合管理計画等に基づき、適切な維持管理に努めていく。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和歌山県上富田町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15,569
15,517
57.37
6,542,872
6,362,274
161,286
3,888,265
6,760,833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79.0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前年度と比較して</a:t>
          </a:r>
          <a:r>
            <a:rPr kumimoji="1" lang="ja-JP" altLang="en-US" sz="1100" b="0" i="0" baseline="0">
              <a:solidFill>
                <a:schemeClr val="dk1"/>
              </a:solidFill>
              <a:effectLst/>
              <a:latin typeface="+mn-lt"/>
              <a:ea typeface="+mn-ea"/>
              <a:cs typeface="+mn-cs"/>
            </a:rPr>
            <a:t>数値は変化なく、</a:t>
          </a:r>
          <a:r>
            <a:rPr kumimoji="1" lang="ja-JP" altLang="ja-JP" sz="1100">
              <a:solidFill>
                <a:schemeClr val="dk1"/>
              </a:solidFill>
              <a:effectLst/>
              <a:latin typeface="+mn-lt"/>
              <a:ea typeface="+mn-ea"/>
              <a:cs typeface="+mn-cs"/>
            </a:rPr>
            <a:t>類似団体内平均値と和歌山県平均値は上回っているが、依然として全国平均値よりは下回っている。</a:t>
          </a:r>
          <a:endParaRPr lang="ja-JP" altLang="ja-JP" sz="1400">
            <a:effectLst/>
          </a:endParaRPr>
        </a:p>
        <a:p>
          <a:r>
            <a:rPr kumimoji="1" lang="ja-JP" altLang="ja-JP" sz="1100">
              <a:solidFill>
                <a:schemeClr val="dk1"/>
              </a:solidFill>
              <a:effectLst/>
              <a:latin typeface="+mn-lt"/>
              <a:ea typeface="+mn-ea"/>
              <a:cs typeface="+mn-cs"/>
            </a:rPr>
            <a:t>今後も税収等の歳入において安易に増を見込むことができないため、事業の優先度を見極め、経費削減を徹底することで歳出を抑えつつ、継続して安定した歳入確保を図る取組みを行う。</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84667</xdr:rowOff>
    </xdr:to>
    <xdr:cxnSp macro="">
      <xdr:nvCxnSpPr>
        <xdr:cNvPr id="65" name="直線コネクタ 64"/>
        <xdr:cNvCxnSpPr/>
      </xdr:nvCxnSpPr>
      <xdr:spPr>
        <a:xfrm flipV="1">
          <a:off x="4953000" y="6192157"/>
          <a:ext cx="0" cy="1436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71362</xdr:rowOff>
    </xdr:from>
    <xdr:to>
      <xdr:col>23</xdr:col>
      <xdr:colOff>133350</xdr:colOff>
      <xdr:row>42</xdr:row>
      <xdr:rowOff>71362</xdr:rowOff>
    </xdr:to>
    <xdr:cxnSp macro="">
      <xdr:nvCxnSpPr>
        <xdr:cNvPr id="70" name="直線コネクタ 69"/>
        <xdr:cNvCxnSpPr/>
      </xdr:nvCxnSpPr>
      <xdr:spPr>
        <a:xfrm>
          <a:off x="4114800" y="72722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1"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2" name="フローチャート: 判断 71"/>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71362</xdr:rowOff>
    </xdr:from>
    <xdr:to>
      <xdr:col>19</xdr:col>
      <xdr:colOff>133350</xdr:colOff>
      <xdr:row>42</xdr:row>
      <xdr:rowOff>82852</xdr:rowOff>
    </xdr:to>
    <xdr:cxnSp macro="">
      <xdr:nvCxnSpPr>
        <xdr:cNvPr id="73" name="直線コネクタ 72"/>
        <xdr:cNvCxnSpPr/>
      </xdr:nvCxnSpPr>
      <xdr:spPr>
        <a:xfrm flipV="1">
          <a:off x="3225800" y="72722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75" name="テキスト ボックス 74"/>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82852</xdr:rowOff>
    </xdr:from>
    <xdr:to>
      <xdr:col>15</xdr:col>
      <xdr:colOff>82550</xdr:colOff>
      <xdr:row>42</xdr:row>
      <xdr:rowOff>94343</xdr:rowOff>
    </xdr:to>
    <xdr:cxnSp macro="">
      <xdr:nvCxnSpPr>
        <xdr:cNvPr id="76" name="直線コネクタ 75"/>
        <xdr:cNvCxnSpPr/>
      </xdr:nvCxnSpPr>
      <xdr:spPr>
        <a:xfrm flipV="1">
          <a:off x="2336800" y="72837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32052</xdr:rowOff>
    </xdr:from>
    <xdr:to>
      <xdr:col>15</xdr:col>
      <xdr:colOff>133350</xdr:colOff>
      <xdr:row>42</xdr:row>
      <xdr:rowOff>133652</xdr:rowOff>
    </xdr:to>
    <xdr:sp macro="" textlink="">
      <xdr:nvSpPr>
        <xdr:cNvPr id="77" name="フローチャート: 判断 76"/>
        <xdr:cNvSpPr/>
      </xdr:nvSpPr>
      <xdr:spPr>
        <a:xfrm>
          <a:off x="3175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118429</xdr:rowOff>
    </xdr:from>
    <xdr:ext cx="762000" cy="259045"/>
    <xdr:sp macro="" textlink="">
      <xdr:nvSpPr>
        <xdr:cNvPr id="78" name="テキスト ボックス 77"/>
        <xdr:cNvSpPr txBox="1"/>
      </xdr:nvSpPr>
      <xdr:spPr>
        <a:xfrm>
          <a:off x="2844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94343</xdr:rowOff>
    </xdr:from>
    <xdr:to>
      <xdr:col>11</xdr:col>
      <xdr:colOff>31750</xdr:colOff>
      <xdr:row>42</xdr:row>
      <xdr:rowOff>94343</xdr:rowOff>
    </xdr:to>
    <xdr:cxnSp macro="">
      <xdr:nvCxnSpPr>
        <xdr:cNvPr id="79" name="直線コネクタ 78"/>
        <xdr:cNvCxnSpPr/>
      </xdr:nvCxnSpPr>
      <xdr:spPr>
        <a:xfrm>
          <a:off x="1447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1" name="テキスト ボックス 80"/>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66524</xdr:rowOff>
    </xdr:from>
    <xdr:to>
      <xdr:col>7</xdr:col>
      <xdr:colOff>31750</xdr:colOff>
      <xdr:row>42</xdr:row>
      <xdr:rowOff>168124</xdr:rowOff>
    </xdr:to>
    <xdr:sp macro="" textlink="">
      <xdr:nvSpPr>
        <xdr:cNvPr id="82" name="フローチャート: 判断 81"/>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152901</xdr:rowOff>
    </xdr:from>
    <xdr:ext cx="762000" cy="259045"/>
    <xdr:sp macro="" textlink="">
      <xdr:nvSpPr>
        <xdr:cNvPr id="83" name="テキスト ボックス 82"/>
        <xdr:cNvSpPr txBox="1"/>
      </xdr:nvSpPr>
      <xdr:spPr>
        <a:xfrm>
          <a:off x="1066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20562</xdr:rowOff>
    </xdr:from>
    <xdr:to>
      <xdr:col>23</xdr:col>
      <xdr:colOff>184150</xdr:colOff>
      <xdr:row>42</xdr:row>
      <xdr:rowOff>122162</xdr:rowOff>
    </xdr:to>
    <xdr:sp macro="" textlink="">
      <xdr:nvSpPr>
        <xdr:cNvPr id="89" name="楕円 88"/>
        <xdr:cNvSpPr/>
      </xdr:nvSpPr>
      <xdr:spPr>
        <a:xfrm>
          <a:off x="49022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37089</xdr:rowOff>
    </xdr:from>
    <xdr:ext cx="762000" cy="259045"/>
    <xdr:sp macro="" textlink="">
      <xdr:nvSpPr>
        <xdr:cNvPr id="90" name="財政力該当値テキスト"/>
        <xdr:cNvSpPr txBox="1"/>
      </xdr:nvSpPr>
      <xdr:spPr>
        <a:xfrm>
          <a:off x="50419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20562</xdr:rowOff>
    </xdr:from>
    <xdr:to>
      <xdr:col>19</xdr:col>
      <xdr:colOff>184150</xdr:colOff>
      <xdr:row>42</xdr:row>
      <xdr:rowOff>122162</xdr:rowOff>
    </xdr:to>
    <xdr:sp macro="" textlink="">
      <xdr:nvSpPr>
        <xdr:cNvPr id="91" name="楕円 90"/>
        <xdr:cNvSpPr/>
      </xdr:nvSpPr>
      <xdr:spPr>
        <a:xfrm>
          <a:off x="4064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132339</xdr:rowOff>
    </xdr:from>
    <xdr:ext cx="736600" cy="259045"/>
    <xdr:sp macro="" textlink="">
      <xdr:nvSpPr>
        <xdr:cNvPr id="92" name="テキスト ボックス 91"/>
        <xdr:cNvSpPr txBox="1"/>
      </xdr:nvSpPr>
      <xdr:spPr>
        <a:xfrm>
          <a:off x="3733800" y="699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32052</xdr:rowOff>
    </xdr:from>
    <xdr:to>
      <xdr:col>15</xdr:col>
      <xdr:colOff>133350</xdr:colOff>
      <xdr:row>42</xdr:row>
      <xdr:rowOff>133652</xdr:rowOff>
    </xdr:to>
    <xdr:sp macro="" textlink="">
      <xdr:nvSpPr>
        <xdr:cNvPr id="93" name="楕円 92"/>
        <xdr:cNvSpPr/>
      </xdr:nvSpPr>
      <xdr:spPr>
        <a:xfrm>
          <a:off x="3175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143829</xdr:rowOff>
    </xdr:from>
    <xdr:ext cx="762000" cy="259045"/>
    <xdr:sp macro="" textlink="">
      <xdr:nvSpPr>
        <xdr:cNvPr id="94" name="テキスト ボックス 93"/>
        <xdr:cNvSpPr txBox="1"/>
      </xdr:nvSpPr>
      <xdr:spPr>
        <a:xfrm>
          <a:off x="2844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43543</xdr:rowOff>
    </xdr:from>
    <xdr:to>
      <xdr:col>11</xdr:col>
      <xdr:colOff>82550</xdr:colOff>
      <xdr:row>42</xdr:row>
      <xdr:rowOff>145143</xdr:rowOff>
    </xdr:to>
    <xdr:sp macro="" textlink="">
      <xdr:nvSpPr>
        <xdr:cNvPr id="95" name="楕円 94"/>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96" name="テキスト ボックス 95"/>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97" name="楕円 96"/>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98" name="テキスト ボックス 97"/>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前年度と比較して</a:t>
          </a:r>
          <a:r>
            <a:rPr lang="ja-JP" altLang="en-US" sz="1100" b="0" i="0" baseline="0">
              <a:solidFill>
                <a:schemeClr val="dk1"/>
              </a:solidFill>
              <a:effectLst/>
              <a:latin typeface="+mn-lt"/>
              <a:ea typeface="+mn-ea"/>
              <a:cs typeface="+mn-cs"/>
            </a:rPr>
            <a:t>０．６</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となっており、類似団体の平均値を下回っている。主な要因としては、歳入のうち、経常的なものかつ一般財源である収入（地方消費税交付金及び固定資産税など）が</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したためである。歳出に関しては、前回と大きく変わらないが、今後も引き続き、歳出全体での抑制に加え、経常的に支出している補助金等の抜本的な見直しに向けて取組みを行う。</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66</xdr:row>
      <xdr:rowOff>30269</xdr:rowOff>
    </xdr:to>
    <xdr:cxnSp macro="">
      <xdr:nvCxnSpPr>
        <xdr:cNvPr id="128" name="直線コネクタ 127"/>
        <xdr:cNvCxnSpPr/>
      </xdr:nvCxnSpPr>
      <xdr:spPr>
        <a:xfrm flipV="1">
          <a:off x="4953000" y="993838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2346</xdr:rowOff>
    </xdr:from>
    <xdr:ext cx="762000" cy="259045"/>
    <xdr:sp macro="" textlink="">
      <xdr:nvSpPr>
        <xdr:cNvPr id="129" name="財政構造の弾力性最小値テキスト"/>
        <xdr:cNvSpPr txBox="1"/>
      </xdr:nvSpPr>
      <xdr:spPr>
        <a:xfrm>
          <a:off x="5041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30269</xdr:rowOff>
    </xdr:from>
    <xdr:to>
      <xdr:col>24</xdr:col>
      <xdr:colOff>12700</xdr:colOff>
      <xdr:row>66</xdr:row>
      <xdr:rowOff>30269</xdr:rowOff>
    </xdr:to>
    <xdr:cxnSp macro="">
      <xdr:nvCxnSpPr>
        <xdr:cNvPr id="130" name="直線コネクタ 129"/>
        <xdr:cNvCxnSpPr/>
      </xdr:nvCxnSpPr>
      <xdr:spPr>
        <a:xfrm>
          <a:off x="4864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31" name="財政構造の弾力性最大値テキスト"/>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2" name="直線コネクタ 131"/>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72602</xdr:rowOff>
    </xdr:from>
    <xdr:to>
      <xdr:col>23</xdr:col>
      <xdr:colOff>133350</xdr:colOff>
      <xdr:row>62</xdr:row>
      <xdr:rowOff>96731</xdr:rowOff>
    </xdr:to>
    <xdr:cxnSp macro="">
      <xdr:nvCxnSpPr>
        <xdr:cNvPr id="133" name="直線コネクタ 132"/>
        <xdr:cNvCxnSpPr/>
      </xdr:nvCxnSpPr>
      <xdr:spPr>
        <a:xfrm flipV="1">
          <a:off x="4114800" y="10702502"/>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90398</xdr:rowOff>
    </xdr:from>
    <xdr:ext cx="762000" cy="259045"/>
    <xdr:sp macro="" textlink="">
      <xdr:nvSpPr>
        <xdr:cNvPr id="134" name="財政構造の弾力性平均値テキスト"/>
        <xdr:cNvSpPr txBox="1"/>
      </xdr:nvSpPr>
      <xdr:spPr>
        <a:xfrm>
          <a:off x="5041900" y="10720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5" name="フローチャート: 判断 134"/>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92710</xdr:rowOff>
    </xdr:from>
    <xdr:to>
      <xdr:col>19</xdr:col>
      <xdr:colOff>133350</xdr:colOff>
      <xdr:row>62</xdr:row>
      <xdr:rowOff>96731</xdr:rowOff>
    </xdr:to>
    <xdr:cxnSp macro="">
      <xdr:nvCxnSpPr>
        <xdr:cNvPr id="136" name="直線コネクタ 135"/>
        <xdr:cNvCxnSpPr/>
      </xdr:nvCxnSpPr>
      <xdr:spPr>
        <a:xfrm>
          <a:off x="3225800" y="10722610"/>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70062</xdr:rowOff>
    </xdr:from>
    <xdr:to>
      <xdr:col>19</xdr:col>
      <xdr:colOff>184150</xdr:colOff>
      <xdr:row>63</xdr:row>
      <xdr:rowOff>212</xdr:rowOff>
    </xdr:to>
    <xdr:sp macro="" textlink="">
      <xdr:nvSpPr>
        <xdr:cNvPr id="137" name="フローチャート: 判断 136"/>
        <xdr:cNvSpPr/>
      </xdr:nvSpPr>
      <xdr:spPr>
        <a:xfrm>
          <a:off x="4064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156439</xdr:rowOff>
    </xdr:from>
    <xdr:ext cx="736600" cy="259045"/>
    <xdr:sp macro="" textlink="">
      <xdr:nvSpPr>
        <xdr:cNvPr id="138" name="テキスト ボックス 137"/>
        <xdr:cNvSpPr txBox="1"/>
      </xdr:nvSpPr>
      <xdr:spPr>
        <a:xfrm>
          <a:off x="3733800" y="10786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92710</xdr:rowOff>
    </xdr:from>
    <xdr:to>
      <xdr:col>15</xdr:col>
      <xdr:colOff>82550</xdr:colOff>
      <xdr:row>62</xdr:row>
      <xdr:rowOff>144992</xdr:rowOff>
    </xdr:to>
    <xdr:cxnSp macro="">
      <xdr:nvCxnSpPr>
        <xdr:cNvPr id="139" name="直線コネクタ 138"/>
        <xdr:cNvCxnSpPr/>
      </xdr:nvCxnSpPr>
      <xdr:spPr>
        <a:xfrm flipV="1">
          <a:off x="2336800" y="10722610"/>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40" name="フローチャート: 判断 139"/>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136331</xdr:rowOff>
    </xdr:from>
    <xdr:ext cx="762000" cy="259045"/>
    <xdr:sp macro="" textlink="">
      <xdr:nvSpPr>
        <xdr:cNvPr id="141" name="テキスト ボックス 140"/>
        <xdr:cNvSpPr txBox="1"/>
      </xdr:nvSpPr>
      <xdr:spPr>
        <a:xfrm>
          <a:off x="2844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24342</xdr:rowOff>
    </xdr:from>
    <xdr:to>
      <xdr:col>11</xdr:col>
      <xdr:colOff>31750</xdr:colOff>
      <xdr:row>62</xdr:row>
      <xdr:rowOff>144992</xdr:rowOff>
    </xdr:to>
    <xdr:cxnSp macro="">
      <xdr:nvCxnSpPr>
        <xdr:cNvPr id="142" name="直線コネクタ 141"/>
        <xdr:cNvCxnSpPr/>
      </xdr:nvCxnSpPr>
      <xdr:spPr>
        <a:xfrm>
          <a:off x="1447800" y="1065424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13758</xdr:rowOff>
    </xdr:from>
    <xdr:to>
      <xdr:col>11</xdr:col>
      <xdr:colOff>82550</xdr:colOff>
      <xdr:row>62</xdr:row>
      <xdr:rowOff>115358</xdr:rowOff>
    </xdr:to>
    <xdr:sp macro="" textlink="">
      <xdr:nvSpPr>
        <xdr:cNvPr id="143" name="フローチャート: 判断 142"/>
        <xdr:cNvSpPr/>
      </xdr:nvSpPr>
      <xdr:spPr>
        <a:xfrm>
          <a:off x="2286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125535</xdr:rowOff>
    </xdr:from>
    <xdr:ext cx="762000" cy="259045"/>
    <xdr:sp macro="" textlink="">
      <xdr:nvSpPr>
        <xdr:cNvPr id="144" name="テキスト ボックス 143"/>
        <xdr:cNvSpPr txBox="1"/>
      </xdr:nvSpPr>
      <xdr:spPr>
        <a:xfrm>
          <a:off x="1955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132927</xdr:rowOff>
    </xdr:from>
    <xdr:to>
      <xdr:col>7</xdr:col>
      <xdr:colOff>31750</xdr:colOff>
      <xdr:row>62</xdr:row>
      <xdr:rowOff>63077</xdr:rowOff>
    </xdr:to>
    <xdr:sp macro="" textlink="">
      <xdr:nvSpPr>
        <xdr:cNvPr id="145" name="フローチャート: 判断 144"/>
        <xdr:cNvSpPr/>
      </xdr:nvSpPr>
      <xdr:spPr>
        <a:xfrm>
          <a:off x="1397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73254</xdr:rowOff>
    </xdr:from>
    <xdr:ext cx="762000" cy="259045"/>
    <xdr:sp macro="" textlink="">
      <xdr:nvSpPr>
        <xdr:cNvPr id="146" name="テキスト ボックス 145"/>
        <xdr:cNvSpPr txBox="1"/>
      </xdr:nvSpPr>
      <xdr:spPr>
        <a:xfrm>
          <a:off x="1066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21802</xdr:rowOff>
    </xdr:from>
    <xdr:to>
      <xdr:col>23</xdr:col>
      <xdr:colOff>184150</xdr:colOff>
      <xdr:row>62</xdr:row>
      <xdr:rowOff>123402</xdr:rowOff>
    </xdr:to>
    <xdr:sp macro="" textlink="">
      <xdr:nvSpPr>
        <xdr:cNvPr id="152" name="楕円 151"/>
        <xdr:cNvSpPr/>
      </xdr:nvSpPr>
      <xdr:spPr>
        <a:xfrm>
          <a:off x="49022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38329</xdr:rowOff>
    </xdr:from>
    <xdr:ext cx="762000" cy="259045"/>
    <xdr:sp macro="" textlink="">
      <xdr:nvSpPr>
        <xdr:cNvPr id="153" name="財政構造の弾力性該当値テキスト"/>
        <xdr:cNvSpPr txBox="1"/>
      </xdr:nvSpPr>
      <xdr:spPr>
        <a:xfrm>
          <a:off x="50419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45931</xdr:rowOff>
    </xdr:from>
    <xdr:to>
      <xdr:col>19</xdr:col>
      <xdr:colOff>184150</xdr:colOff>
      <xdr:row>62</xdr:row>
      <xdr:rowOff>147531</xdr:rowOff>
    </xdr:to>
    <xdr:sp macro="" textlink="">
      <xdr:nvSpPr>
        <xdr:cNvPr id="154" name="楕円 153"/>
        <xdr:cNvSpPr/>
      </xdr:nvSpPr>
      <xdr:spPr>
        <a:xfrm>
          <a:off x="40640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157708</xdr:rowOff>
    </xdr:from>
    <xdr:ext cx="736600" cy="259045"/>
    <xdr:sp macro="" textlink="">
      <xdr:nvSpPr>
        <xdr:cNvPr id="155" name="テキスト ボックス 154"/>
        <xdr:cNvSpPr txBox="1"/>
      </xdr:nvSpPr>
      <xdr:spPr>
        <a:xfrm>
          <a:off x="3733800" y="10444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41910</xdr:rowOff>
    </xdr:from>
    <xdr:to>
      <xdr:col>15</xdr:col>
      <xdr:colOff>133350</xdr:colOff>
      <xdr:row>62</xdr:row>
      <xdr:rowOff>143510</xdr:rowOff>
    </xdr:to>
    <xdr:sp macro="" textlink="">
      <xdr:nvSpPr>
        <xdr:cNvPr id="156" name="楕円 155"/>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153687</xdr:rowOff>
    </xdr:from>
    <xdr:ext cx="762000" cy="259045"/>
    <xdr:sp macro="" textlink="">
      <xdr:nvSpPr>
        <xdr:cNvPr id="157" name="テキスト ボックス 156"/>
        <xdr:cNvSpPr txBox="1"/>
      </xdr:nvSpPr>
      <xdr:spPr>
        <a:xfrm>
          <a:off x="2844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94192</xdr:rowOff>
    </xdr:from>
    <xdr:to>
      <xdr:col>11</xdr:col>
      <xdr:colOff>82550</xdr:colOff>
      <xdr:row>63</xdr:row>
      <xdr:rowOff>24342</xdr:rowOff>
    </xdr:to>
    <xdr:sp macro="" textlink="">
      <xdr:nvSpPr>
        <xdr:cNvPr id="158" name="楕円 157"/>
        <xdr:cNvSpPr/>
      </xdr:nvSpPr>
      <xdr:spPr>
        <a:xfrm>
          <a:off x="2286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9119</xdr:rowOff>
    </xdr:from>
    <xdr:ext cx="762000" cy="259045"/>
    <xdr:sp macro="" textlink="">
      <xdr:nvSpPr>
        <xdr:cNvPr id="159" name="テキスト ボックス 158"/>
        <xdr:cNvSpPr txBox="1"/>
      </xdr:nvSpPr>
      <xdr:spPr>
        <a:xfrm>
          <a:off x="1955800" y="1081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144992</xdr:rowOff>
    </xdr:from>
    <xdr:to>
      <xdr:col>7</xdr:col>
      <xdr:colOff>31750</xdr:colOff>
      <xdr:row>62</xdr:row>
      <xdr:rowOff>75142</xdr:rowOff>
    </xdr:to>
    <xdr:sp macro="" textlink="">
      <xdr:nvSpPr>
        <xdr:cNvPr id="160" name="楕円 159"/>
        <xdr:cNvSpPr/>
      </xdr:nvSpPr>
      <xdr:spPr>
        <a:xfrm>
          <a:off x="1397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59919</xdr:rowOff>
    </xdr:from>
    <xdr:ext cx="762000" cy="259045"/>
    <xdr:sp macro="" textlink="">
      <xdr:nvSpPr>
        <xdr:cNvPr id="161" name="テキスト ボックス 160"/>
        <xdr:cNvSpPr txBox="1"/>
      </xdr:nvSpPr>
      <xdr:spPr>
        <a:xfrm>
          <a:off x="1066800" y="1068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[112,532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行財政改革による定員管理の適正化や各種手当等の廃止、見直し、及び各歳出削減の継続した取り組みのため、類似団体、全国、県の各平均を大きく下回っている。今後も行政運営の効率化とサービス向上のバランスを測りながら、引き続き改善に向けて取組みを行う。</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68089</xdr:rowOff>
    </xdr:from>
    <xdr:to>
      <xdr:col>23</xdr:col>
      <xdr:colOff>133350</xdr:colOff>
      <xdr:row>89</xdr:row>
      <xdr:rowOff>125960</xdr:rowOff>
    </xdr:to>
    <xdr:cxnSp macro="">
      <xdr:nvCxnSpPr>
        <xdr:cNvPr id="191" name="直線コネクタ 190"/>
        <xdr:cNvCxnSpPr/>
      </xdr:nvCxnSpPr>
      <xdr:spPr>
        <a:xfrm flipV="1">
          <a:off x="4953000" y="13784089"/>
          <a:ext cx="0" cy="1600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98037</xdr:rowOff>
    </xdr:from>
    <xdr:ext cx="762000" cy="259045"/>
    <xdr:sp macro="" textlink="">
      <xdr:nvSpPr>
        <xdr:cNvPr id="192" name="人件費・物件費等の状況最小値テキスト"/>
        <xdr:cNvSpPr txBox="1"/>
      </xdr:nvSpPr>
      <xdr:spPr>
        <a:xfrm>
          <a:off x="5041900" y="1535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125960</xdr:rowOff>
    </xdr:from>
    <xdr:to>
      <xdr:col>24</xdr:col>
      <xdr:colOff>12700</xdr:colOff>
      <xdr:row>89</xdr:row>
      <xdr:rowOff>125960</xdr:rowOff>
    </xdr:to>
    <xdr:cxnSp macro="">
      <xdr:nvCxnSpPr>
        <xdr:cNvPr id="193" name="直線コネクタ 192"/>
        <xdr:cNvCxnSpPr/>
      </xdr:nvCxnSpPr>
      <xdr:spPr>
        <a:xfrm>
          <a:off x="4864100" y="1538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154466</xdr:rowOff>
    </xdr:from>
    <xdr:ext cx="762000" cy="259045"/>
    <xdr:sp macro="" textlink="">
      <xdr:nvSpPr>
        <xdr:cNvPr id="194" name="人件費・物件費等の状況最大値テキスト"/>
        <xdr:cNvSpPr txBox="1"/>
      </xdr:nvSpPr>
      <xdr:spPr>
        <a:xfrm>
          <a:off x="5041900" y="135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68089</xdr:rowOff>
    </xdr:from>
    <xdr:to>
      <xdr:col>24</xdr:col>
      <xdr:colOff>12700</xdr:colOff>
      <xdr:row>80</xdr:row>
      <xdr:rowOff>68089</xdr:rowOff>
    </xdr:to>
    <xdr:cxnSp macro="">
      <xdr:nvCxnSpPr>
        <xdr:cNvPr id="195" name="直線コネクタ 194"/>
        <xdr:cNvCxnSpPr/>
      </xdr:nvCxnSpPr>
      <xdr:spPr>
        <a:xfrm>
          <a:off x="4864100" y="1378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128547</xdr:rowOff>
    </xdr:from>
    <xdr:to>
      <xdr:col>23</xdr:col>
      <xdr:colOff>133350</xdr:colOff>
      <xdr:row>80</xdr:row>
      <xdr:rowOff>135066</xdr:rowOff>
    </xdr:to>
    <xdr:cxnSp macro="">
      <xdr:nvCxnSpPr>
        <xdr:cNvPr id="196" name="直線コネクタ 195"/>
        <xdr:cNvCxnSpPr/>
      </xdr:nvCxnSpPr>
      <xdr:spPr>
        <a:xfrm>
          <a:off x="4114800" y="13844547"/>
          <a:ext cx="838200" cy="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14755</xdr:rowOff>
    </xdr:from>
    <xdr:ext cx="762000" cy="259045"/>
    <xdr:sp macro="" textlink="">
      <xdr:nvSpPr>
        <xdr:cNvPr id="197" name="人件費・物件費等の状況平均値テキスト"/>
        <xdr:cNvSpPr txBox="1"/>
      </xdr:nvSpPr>
      <xdr:spPr>
        <a:xfrm>
          <a:off x="5041900" y="14073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42678</xdr:rowOff>
    </xdr:from>
    <xdr:to>
      <xdr:col>23</xdr:col>
      <xdr:colOff>184150</xdr:colOff>
      <xdr:row>82</xdr:row>
      <xdr:rowOff>144278</xdr:rowOff>
    </xdr:to>
    <xdr:sp macro="" textlink="">
      <xdr:nvSpPr>
        <xdr:cNvPr id="198" name="フローチャート: 判断 197"/>
        <xdr:cNvSpPr/>
      </xdr:nvSpPr>
      <xdr:spPr>
        <a:xfrm>
          <a:off x="4902200" y="1410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128547</xdr:rowOff>
    </xdr:from>
    <xdr:to>
      <xdr:col>19</xdr:col>
      <xdr:colOff>133350</xdr:colOff>
      <xdr:row>80</xdr:row>
      <xdr:rowOff>131366</xdr:rowOff>
    </xdr:to>
    <xdr:cxnSp macro="">
      <xdr:nvCxnSpPr>
        <xdr:cNvPr id="199" name="直線コネクタ 198"/>
        <xdr:cNvCxnSpPr/>
      </xdr:nvCxnSpPr>
      <xdr:spPr>
        <a:xfrm flipV="1">
          <a:off x="3225800" y="13844547"/>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9362</xdr:rowOff>
    </xdr:from>
    <xdr:to>
      <xdr:col>19</xdr:col>
      <xdr:colOff>184150</xdr:colOff>
      <xdr:row>82</xdr:row>
      <xdr:rowOff>110962</xdr:rowOff>
    </xdr:to>
    <xdr:sp macro="" textlink="">
      <xdr:nvSpPr>
        <xdr:cNvPr id="200" name="フローチャート: 判断 199"/>
        <xdr:cNvSpPr/>
      </xdr:nvSpPr>
      <xdr:spPr>
        <a:xfrm>
          <a:off x="40640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95739</xdr:rowOff>
    </xdr:from>
    <xdr:ext cx="736600" cy="259045"/>
    <xdr:sp macro="" textlink="">
      <xdr:nvSpPr>
        <xdr:cNvPr id="201" name="テキスト ボックス 200"/>
        <xdr:cNvSpPr txBox="1"/>
      </xdr:nvSpPr>
      <xdr:spPr>
        <a:xfrm>
          <a:off x="3733800" y="14154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114306</xdr:rowOff>
    </xdr:from>
    <xdr:to>
      <xdr:col>15</xdr:col>
      <xdr:colOff>82550</xdr:colOff>
      <xdr:row>80</xdr:row>
      <xdr:rowOff>131366</xdr:rowOff>
    </xdr:to>
    <xdr:cxnSp macro="">
      <xdr:nvCxnSpPr>
        <xdr:cNvPr id="202" name="直線コネクタ 201"/>
        <xdr:cNvCxnSpPr/>
      </xdr:nvCxnSpPr>
      <xdr:spPr>
        <a:xfrm>
          <a:off x="2336800" y="13830306"/>
          <a:ext cx="889000" cy="1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150633</xdr:rowOff>
    </xdr:from>
    <xdr:to>
      <xdr:col>15</xdr:col>
      <xdr:colOff>133350</xdr:colOff>
      <xdr:row>82</xdr:row>
      <xdr:rowOff>80783</xdr:rowOff>
    </xdr:to>
    <xdr:sp macro="" textlink="">
      <xdr:nvSpPr>
        <xdr:cNvPr id="203" name="フローチャート: 判断 202"/>
        <xdr:cNvSpPr/>
      </xdr:nvSpPr>
      <xdr:spPr>
        <a:xfrm>
          <a:off x="3175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65560</xdr:rowOff>
    </xdr:from>
    <xdr:ext cx="762000" cy="259045"/>
    <xdr:sp macro="" textlink="">
      <xdr:nvSpPr>
        <xdr:cNvPr id="204" name="テキスト ボックス 203"/>
        <xdr:cNvSpPr txBox="1"/>
      </xdr:nvSpPr>
      <xdr:spPr>
        <a:xfrm>
          <a:off x="2844800" y="14124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114306</xdr:rowOff>
    </xdr:from>
    <xdr:to>
      <xdr:col>11</xdr:col>
      <xdr:colOff>31750</xdr:colOff>
      <xdr:row>80</xdr:row>
      <xdr:rowOff>126902</xdr:rowOff>
    </xdr:to>
    <xdr:cxnSp macro="">
      <xdr:nvCxnSpPr>
        <xdr:cNvPr id="205" name="直線コネクタ 204"/>
        <xdr:cNvCxnSpPr/>
      </xdr:nvCxnSpPr>
      <xdr:spPr>
        <a:xfrm flipV="1">
          <a:off x="1447800" y="13830306"/>
          <a:ext cx="889000" cy="1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121693</xdr:rowOff>
    </xdr:from>
    <xdr:to>
      <xdr:col>11</xdr:col>
      <xdr:colOff>82550</xdr:colOff>
      <xdr:row>82</xdr:row>
      <xdr:rowOff>51843</xdr:rowOff>
    </xdr:to>
    <xdr:sp macro="" textlink="">
      <xdr:nvSpPr>
        <xdr:cNvPr id="206" name="フローチャート: 判断 205"/>
        <xdr:cNvSpPr/>
      </xdr:nvSpPr>
      <xdr:spPr>
        <a:xfrm>
          <a:off x="2286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36620</xdr:rowOff>
    </xdr:from>
    <xdr:ext cx="762000" cy="259045"/>
    <xdr:sp macro="" textlink="">
      <xdr:nvSpPr>
        <xdr:cNvPr id="207" name="テキスト ボックス 206"/>
        <xdr:cNvSpPr txBox="1"/>
      </xdr:nvSpPr>
      <xdr:spPr>
        <a:xfrm>
          <a:off x="1955800" y="140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126012</xdr:rowOff>
    </xdr:from>
    <xdr:to>
      <xdr:col>7</xdr:col>
      <xdr:colOff>31750</xdr:colOff>
      <xdr:row>82</xdr:row>
      <xdr:rowOff>56162</xdr:rowOff>
    </xdr:to>
    <xdr:sp macro="" textlink="">
      <xdr:nvSpPr>
        <xdr:cNvPr id="208" name="フローチャート: 判断 207"/>
        <xdr:cNvSpPr/>
      </xdr:nvSpPr>
      <xdr:spPr>
        <a:xfrm>
          <a:off x="1397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40939</xdr:rowOff>
    </xdr:from>
    <xdr:ext cx="762000" cy="259045"/>
    <xdr:sp macro="" textlink="">
      <xdr:nvSpPr>
        <xdr:cNvPr id="209" name="テキスト ボックス 208"/>
        <xdr:cNvSpPr txBox="1"/>
      </xdr:nvSpPr>
      <xdr:spPr>
        <a:xfrm>
          <a:off x="1066800" y="1409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84266</xdr:rowOff>
    </xdr:from>
    <xdr:to>
      <xdr:col>23</xdr:col>
      <xdr:colOff>184150</xdr:colOff>
      <xdr:row>81</xdr:row>
      <xdr:rowOff>14416</xdr:rowOff>
    </xdr:to>
    <xdr:sp macro="" textlink="">
      <xdr:nvSpPr>
        <xdr:cNvPr id="215" name="楕円 214"/>
        <xdr:cNvSpPr/>
      </xdr:nvSpPr>
      <xdr:spPr>
        <a:xfrm>
          <a:off x="4902200" y="1380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5543</xdr:rowOff>
    </xdr:from>
    <xdr:ext cx="762000" cy="259045"/>
    <xdr:sp macro="" textlink="">
      <xdr:nvSpPr>
        <xdr:cNvPr id="216" name="人件費・物件費等の状況該当値テキスト"/>
        <xdr:cNvSpPr txBox="1"/>
      </xdr:nvSpPr>
      <xdr:spPr>
        <a:xfrm>
          <a:off x="5041900" y="1372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77747</xdr:rowOff>
    </xdr:from>
    <xdr:to>
      <xdr:col>19</xdr:col>
      <xdr:colOff>184150</xdr:colOff>
      <xdr:row>81</xdr:row>
      <xdr:rowOff>7897</xdr:rowOff>
    </xdr:to>
    <xdr:sp macro="" textlink="">
      <xdr:nvSpPr>
        <xdr:cNvPr id="217" name="楕円 216"/>
        <xdr:cNvSpPr/>
      </xdr:nvSpPr>
      <xdr:spPr>
        <a:xfrm>
          <a:off x="4064000" y="1379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18074</xdr:rowOff>
    </xdr:from>
    <xdr:ext cx="736600" cy="259045"/>
    <xdr:sp macro="" textlink="">
      <xdr:nvSpPr>
        <xdr:cNvPr id="218" name="テキスト ボックス 217"/>
        <xdr:cNvSpPr txBox="1"/>
      </xdr:nvSpPr>
      <xdr:spPr>
        <a:xfrm>
          <a:off x="3733800" y="13562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80566</xdr:rowOff>
    </xdr:from>
    <xdr:to>
      <xdr:col>15</xdr:col>
      <xdr:colOff>133350</xdr:colOff>
      <xdr:row>81</xdr:row>
      <xdr:rowOff>10716</xdr:rowOff>
    </xdr:to>
    <xdr:sp macro="" textlink="">
      <xdr:nvSpPr>
        <xdr:cNvPr id="219" name="楕円 218"/>
        <xdr:cNvSpPr/>
      </xdr:nvSpPr>
      <xdr:spPr>
        <a:xfrm>
          <a:off x="3175000" y="1379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20893</xdr:rowOff>
    </xdr:from>
    <xdr:ext cx="762000" cy="259045"/>
    <xdr:sp macro="" textlink="">
      <xdr:nvSpPr>
        <xdr:cNvPr id="220" name="テキスト ボックス 219"/>
        <xdr:cNvSpPr txBox="1"/>
      </xdr:nvSpPr>
      <xdr:spPr>
        <a:xfrm>
          <a:off x="2844800" y="1356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63506</xdr:rowOff>
    </xdr:from>
    <xdr:to>
      <xdr:col>11</xdr:col>
      <xdr:colOff>82550</xdr:colOff>
      <xdr:row>80</xdr:row>
      <xdr:rowOff>165106</xdr:rowOff>
    </xdr:to>
    <xdr:sp macro="" textlink="">
      <xdr:nvSpPr>
        <xdr:cNvPr id="221" name="楕円 220"/>
        <xdr:cNvSpPr/>
      </xdr:nvSpPr>
      <xdr:spPr>
        <a:xfrm>
          <a:off x="2286000" y="137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3833</xdr:rowOff>
    </xdr:from>
    <xdr:ext cx="762000" cy="259045"/>
    <xdr:sp macro="" textlink="">
      <xdr:nvSpPr>
        <xdr:cNvPr id="222" name="テキスト ボックス 221"/>
        <xdr:cNvSpPr txBox="1"/>
      </xdr:nvSpPr>
      <xdr:spPr>
        <a:xfrm>
          <a:off x="1955800" y="13548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76102</xdr:rowOff>
    </xdr:from>
    <xdr:to>
      <xdr:col>7</xdr:col>
      <xdr:colOff>31750</xdr:colOff>
      <xdr:row>81</xdr:row>
      <xdr:rowOff>6252</xdr:rowOff>
    </xdr:to>
    <xdr:sp macro="" textlink="">
      <xdr:nvSpPr>
        <xdr:cNvPr id="223" name="楕円 222"/>
        <xdr:cNvSpPr/>
      </xdr:nvSpPr>
      <xdr:spPr>
        <a:xfrm>
          <a:off x="1397000" y="1379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16429</xdr:rowOff>
    </xdr:from>
    <xdr:ext cx="762000" cy="259045"/>
    <xdr:sp macro="" textlink="">
      <xdr:nvSpPr>
        <xdr:cNvPr id="224" name="テキスト ボックス 223"/>
        <xdr:cNvSpPr txBox="1"/>
      </xdr:nvSpPr>
      <xdr:spPr>
        <a:xfrm>
          <a:off x="1066800" y="13560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前年度と比較して数値</a:t>
          </a:r>
          <a:r>
            <a:rPr kumimoji="1" lang="ja-JP" altLang="en-US" sz="1100" b="0" i="0" baseline="0">
              <a:solidFill>
                <a:schemeClr val="dk1"/>
              </a:solidFill>
              <a:effectLst/>
              <a:latin typeface="+mn-lt"/>
              <a:ea typeface="+mn-ea"/>
              <a:cs typeface="+mn-cs"/>
            </a:rPr>
            <a:t>は増加</a:t>
          </a:r>
          <a:r>
            <a:rPr kumimoji="1" lang="ja-JP" altLang="ja-JP" sz="1100" b="0" i="0" baseline="0">
              <a:solidFill>
                <a:schemeClr val="dk1"/>
              </a:solidFill>
              <a:effectLst/>
              <a:latin typeface="+mn-lt"/>
              <a:ea typeface="+mn-ea"/>
              <a:cs typeface="+mn-cs"/>
            </a:rPr>
            <a:t>し</a:t>
          </a:r>
          <a:r>
            <a:rPr kumimoji="1" lang="ja-JP" altLang="en-US" sz="1100" b="0" i="0" baseline="0">
              <a:solidFill>
                <a:schemeClr val="dk1"/>
              </a:solidFill>
              <a:effectLst/>
              <a:latin typeface="+mn-lt"/>
              <a:ea typeface="+mn-ea"/>
              <a:cs typeface="+mn-cs"/>
            </a:rPr>
            <a:t>たが</a:t>
          </a:r>
          <a:r>
            <a:rPr kumimoji="1" lang="ja-JP" altLang="ja-JP" sz="1100" b="0" i="0" baseline="0">
              <a:solidFill>
                <a:schemeClr val="dk1"/>
              </a:solidFill>
              <a:effectLst/>
              <a:latin typeface="+mn-lt"/>
              <a:ea typeface="+mn-ea"/>
              <a:cs typeface="+mn-cs"/>
            </a:rPr>
            <a:t>、依然として類似団体の平均値からは下回っている。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既に各種手当等の廃止や見直しを実施しているが、更なる効率化を進め、行政サービスの確保を考慮しながら、今後も引き続き抑制に取り組む。</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36286</xdr:rowOff>
    </xdr:to>
    <xdr:cxnSp macro="">
      <xdr:nvCxnSpPr>
        <xdr:cNvPr id="255" name="直線コネクタ 254"/>
        <xdr:cNvCxnSpPr/>
      </xdr:nvCxnSpPr>
      <xdr:spPr>
        <a:xfrm flipV="1">
          <a:off x="17018000" y="13961534"/>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6"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7" name="直線コネクタ 256"/>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8"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9" name="直線コネクタ 258"/>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89202</xdr:rowOff>
    </xdr:from>
    <xdr:to>
      <xdr:col>81</xdr:col>
      <xdr:colOff>44450</xdr:colOff>
      <xdr:row>85</xdr:row>
      <xdr:rowOff>146655</xdr:rowOff>
    </xdr:to>
    <xdr:cxnSp macro="">
      <xdr:nvCxnSpPr>
        <xdr:cNvPr id="260" name="直線コネクタ 259"/>
        <xdr:cNvCxnSpPr/>
      </xdr:nvCxnSpPr>
      <xdr:spPr>
        <a:xfrm>
          <a:off x="16179800" y="14662452"/>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34368</xdr:rowOff>
    </xdr:from>
    <xdr:ext cx="762000" cy="259045"/>
    <xdr:sp macro="" textlink="">
      <xdr:nvSpPr>
        <xdr:cNvPr id="261" name="給与水準   （国との比較）平均値テキスト"/>
        <xdr:cNvSpPr txBox="1"/>
      </xdr:nvSpPr>
      <xdr:spPr>
        <a:xfrm>
          <a:off x="17106900" y="14779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2" name="フローチャート: 判断 261"/>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89202</xdr:rowOff>
    </xdr:from>
    <xdr:to>
      <xdr:col>77</xdr:col>
      <xdr:colOff>44450</xdr:colOff>
      <xdr:row>86</xdr:row>
      <xdr:rowOff>9677</xdr:rowOff>
    </xdr:to>
    <xdr:cxnSp macro="">
      <xdr:nvCxnSpPr>
        <xdr:cNvPr id="263" name="直線コネクタ 262"/>
        <xdr:cNvCxnSpPr/>
      </xdr:nvCxnSpPr>
      <xdr:spPr>
        <a:xfrm flipV="1">
          <a:off x="15290800" y="14662452"/>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4" name="フローチャート: 判断 263"/>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148668</xdr:rowOff>
    </xdr:from>
    <xdr:ext cx="736600" cy="259045"/>
    <xdr:sp macro="" textlink="">
      <xdr:nvSpPr>
        <xdr:cNvPr id="265" name="テキスト ボックス 264"/>
        <xdr:cNvSpPr txBox="1"/>
      </xdr:nvSpPr>
      <xdr:spPr>
        <a:xfrm>
          <a:off x="15798800" y="1489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9677</xdr:rowOff>
    </xdr:from>
    <xdr:to>
      <xdr:col>72</xdr:col>
      <xdr:colOff>203200</xdr:colOff>
      <xdr:row>86</xdr:row>
      <xdr:rowOff>55638</xdr:rowOff>
    </xdr:to>
    <xdr:cxnSp macro="">
      <xdr:nvCxnSpPr>
        <xdr:cNvPr id="266" name="直線コネクタ 265"/>
        <xdr:cNvCxnSpPr/>
      </xdr:nvCxnSpPr>
      <xdr:spPr>
        <a:xfrm flipV="1">
          <a:off x="14401800" y="1475437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7" name="フローチャート: 判断 266"/>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8" name="テキスト ボックス 267"/>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169636</xdr:rowOff>
    </xdr:from>
    <xdr:to>
      <xdr:col>68</xdr:col>
      <xdr:colOff>152400</xdr:colOff>
      <xdr:row>86</xdr:row>
      <xdr:rowOff>55638</xdr:rowOff>
    </xdr:to>
    <xdr:cxnSp macro="">
      <xdr:nvCxnSpPr>
        <xdr:cNvPr id="269" name="直線コネクタ 268"/>
        <xdr:cNvCxnSpPr/>
      </xdr:nvCxnSpPr>
      <xdr:spPr>
        <a:xfrm>
          <a:off x="13512800" y="1474288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70" name="フローチャート: 判断 269"/>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114195</xdr:rowOff>
    </xdr:from>
    <xdr:ext cx="762000" cy="259045"/>
    <xdr:sp macro="" textlink="">
      <xdr:nvSpPr>
        <xdr:cNvPr id="271" name="テキスト ボックス 270"/>
        <xdr:cNvSpPr txBox="1"/>
      </xdr:nvSpPr>
      <xdr:spPr>
        <a:xfrm>
          <a:off x="14020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3" name="テキスト ボックス 272"/>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79" name="楕円 278"/>
        <xdr:cNvSpPr/>
      </xdr:nvSpPr>
      <xdr:spPr>
        <a:xfrm>
          <a:off x="169672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112382</xdr:rowOff>
    </xdr:from>
    <xdr:ext cx="762000" cy="259045"/>
    <xdr:sp macro="" textlink="">
      <xdr:nvSpPr>
        <xdr:cNvPr id="280" name="給与水準   （国との比較）該当値テキスト"/>
        <xdr:cNvSpPr txBox="1"/>
      </xdr:nvSpPr>
      <xdr:spPr>
        <a:xfrm>
          <a:off x="17106900" y="1451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38402</xdr:rowOff>
    </xdr:from>
    <xdr:to>
      <xdr:col>77</xdr:col>
      <xdr:colOff>95250</xdr:colOff>
      <xdr:row>85</xdr:row>
      <xdr:rowOff>140002</xdr:rowOff>
    </xdr:to>
    <xdr:sp macro="" textlink="">
      <xdr:nvSpPr>
        <xdr:cNvPr id="281" name="楕円 280"/>
        <xdr:cNvSpPr/>
      </xdr:nvSpPr>
      <xdr:spPr>
        <a:xfrm>
          <a:off x="16129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150179</xdr:rowOff>
    </xdr:from>
    <xdr:ext cx="736600" cy="259045"/>
    <xdr:sp macro="" textlink="">
      <xdr:nvSpPr>
        <xdr:cNvPr id="282" name="テキスト ボックス 281"/>
        <xdr:cNvSpPr txBox="1"/>
      </xdr:nvSpPr>
      <xdr:spPr>
        <a:xfrm>
          <a:off x="15798800" y="14380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130327</xdr:rowOff>
    </xdr:from>
    <xdr:to>
      <xdr:col>73</xdr:col>
      <xdr:colOff>44450</xdr:colOff>
      <xdr:row>86</xdr:row>
      <xdr:rowOff>60477</xdr:rowOff>
    </xdr:to>
    <xdr:sp macro="" textlink="">
      <xdr:nvSpPr>
        <xdr:cNvPr id="283" name="楕円 282"/>
        <xdr:cNvSpPr/>
      </xdr:nvSpPr>
      <xdr:spPr>
        <a:xfrm>
          <a:off x="15240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70654</xdr:rowOff>
    </xdr:from>
    <xdr:ext cx="762000" cy="259045"/>
    <xdr:sp macro="" textlink="">
      <xdr:nvSpPr>
        <xdr:cNvPr id="284" name="テキスト ボックス 283"/>
        <xdr:cNvSpPr txBox="1"/>
      </xdr:nvSpPr>
      <xdr:spPr>
        <a:xfrm>
          <a:off x="14909800" y="1447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4838</xdr:rowOff>
    </xdr:from>
    <xdr:to>
      <xdr:col>68</xdr:col>
      <xdr:colOff>203200</xdr:colOff>
      <xdr:row>86</xdr:row>
      <xdr:rowOff>106438</xdr:rowOff>
    </xdr:to>
    <xdr:sp macro="" textlink="">
      <xdr:nvSpPr>
        <xdr:cNvPr id="285" name="楕円 284"/>
        <xdr:cNvSpPr/>
      </xdr:nvSpPr>
      <xdr:spPr>
        <a:xfrm>
          <a:off x="14351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86" name="テキスト ボックス 285"/>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87" name="楕円 286"/>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88" name="テキスト ボックス 287"/>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前年度と比較して数値は増加し、行財政改革による定員管理の適正化の継続により、類似団体、全国、県の各平均を大きく下回っている。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過度の人員削減は各業務に支障をきたすことも考えられるため、今後も行政運営の効率化とサービス向上のバランスを測りながら、引き続き定員管理の適正化を継続していく。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70282</xdr:rowOff>
    </xdr:from>
    <xdr:to>
      <xdr:col>81</xdr:col>
      <xdr:colOff>44450</xdr:colOff>
      <xdr:row>67</xdr:row>
      <xdr:rowOff>2311</xdr:rowOff>
    </xdr:to>
    <xdr:cxnSp macro="">
      <xdr:nvCxnSpPr>
        <xdr:cNvPr id="315" name="直線コネクタ 314"/>
        <xdr:cNvCxnSpPr/>
      </xdr:nvCxnSpPr>
      <xdr:spPr>
        <a:xfrm flipV="1">
          <a:off x="17018000" y="10357282"/>
          <a:ext cx="0" cy="11321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145838</xdr:rowOff>
    </xdr:from>
    <xdr:ext cx="762000" cy="259045"/>
    <xdr:sp macro="" textlink="">
      <xdr:nvSpPr>
        <xdr:cNvPr id="316" name="定員管理の状況最小値テキスト"/>
        <xdr:cNvSpPr txBox="1"/>
      </xdr:nvSpPr>
      <xdr:spPr>
        <a:xfrm>
          <a:off x="17106900" y="11461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2311</xdr:rowOff>
    </xdr:from>
    <xdr:to>
      <xdr:col>81</xdr:col>
      <xdr:colOff>133350</xdr:colOff>
      <xdr:row>67</xdr:row>
      <xdr:rowOff>2311</xdr:rowOff>
    </xdr:to>
    <xdr:cxnSp macro="">
      <xdr:nvCxnSpPr>
        <xdr:cNvPr id="317" name="直線コネクタ 316"/>
        <xdr:cNvCxnSpPr/>
      </xdr:nvCxnSpPr>
      <xdr:spPr>
        <a:xfrm>
          <a:off x="16929100" y="1148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156659</xdr:rowOff>
    </xdr:from>
    <xdr:ext cx="762000" cy="259045"/>
    <xdr:sp macro="" textlink="">
      <xdr:nvSpPr>
        <xdr:cNvPr id="318" name="定員管理の状況最大値テキスト"/>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70282</xdr:rowOff>
    </xdr:from>
    <xdr:to>
      <xdr:col>81</xdr:col>
      <xdr:colOff>133350</xdr:colOff>
      <xdr:row>60</xdr:row>
      <xdr:rowOff>70282</xdr:rowOff>
    </xdr:to>
    <xdr:cxnSp macro="">
      <xdr:nvCxnSpPr>
        <xdr:cNvPr id="319" name="直線コネクタ 318"/>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96825</xdr:rowOff>
    </xdr:from>
    <xdr:to>
      <xdr:col>81</xdr:col>
      <xdr:colOff>44450</xdr:colOff>
      <xdr:row>60</xdr:row>
      <xdr:rowOff>103581</xdr:rowOff>
    </xdr:to>
    <xdr:cxnSp macro="">
      <xdr:nvCxnSpPr>
        <xdr:cNvPr id="320" name="直線コネクタ 319"/>
        <xdr:cNvCxnSpPr/>
      </xdr:nvCxnSpPr>
      <xdr:spPr>
        <a:xfrm>
          <a:off x="16179800" y="10383825"/>
          <a:ext cx="8382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45000</xdr:rowOff>
    </xdr:from>
    <xdr:ext cx="762000" cy="259045"/>
    <xdr:sp macro="" textlink="">
      <xdr:nvSpPr>
        <xdr:cNvPr id="321" name="定員管理の状況平均値テキスト"/>
        <xdr:cNvSpPr txBox="1"/>
      </xdr:nvSpPr>
      <xdr:spPr>
        <a:xfrm>
          <a:off x="17106900" y="10503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72923</xdr:rowOff>
    </xdr:from>
    <xdr:to>
      <xdr:col>81</xdr:col>
      <xdr:colOff>95250</xdr:colOff>
      <xdr:row>62</xdr:row>
      <xdr:rowOff>3073</xdr:rowOff>
    </xdr:to>
    <xdr:sp macro="" textlink="">
      <xdr:nvSpPr>
        <xdr:cNvPr id="322" name="フローチャート: 判断 321"/>
        <xdr:cNvSpPr/>
      </xdr:nvSpPr>
      <xdr:spPr>
        <a:xfrm>
          <a:off x="169672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92964</xdr:rowOff>
    </xdr:from>
    <xdr:to>
      <xdr:col>77</xdr:col>
      <xdr:colOff>44450</xdr:colOff>
      <xdr:row>60</xdr:row>
      <xdr:rowOff>96825</xdr:rowOff>
    </xdr:to>
    <xdr:cxnSp macro="">
      <xdr:nvCxnSpPr>
        <xdr:cNvPr id="323" name="直線コネクタ 322"/>
        <xdr:cNvCxnSpPr/>
      </xdr:nvCxnSpPr>
      <xdr:spPr>
        <a:xfrm>
          <a:off x="15290800" y="10379964"/>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60858</xdr:rowOff>
    </xdr:from>
    <xdr:to>
      <xdr:col>77</xdr:col>
      <xdr:colOff>95250</xdr:colOff>
      <xdr:row>61</xdr:row>
      <xdr:rowOff>162458</xdr:rowOff>
    </xdr:to>
    <xdr:sp macro="" textlink="">
      <xdr:nvSpPr>
        <xdr:cNvPr id="324" name="フローチャート: 判断 323"/>
        <xdr:cNvSpPr/>
      </xdr:nvSpPr>
      <xdr:spPr>
        <a:xfrm>
          <a:off x="16129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147235</xdr:rowOff>
    </xdr:from>
    <xdr:ext cx="736600" cy="259045"/>
    <xdr:sp macro="" textlink="">
      <xdr:nvSpPr>
        <xdr:cNvPr id="325" name="テキスト ボックス 324"/>
        <xdr:cNvSpPr txBox="1"/>
      </xdr:nvSpPr>
      <xdr:spPr>
        <a:xfrm>
          <a:off x="15798800" y="10605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81864</xdr:rowOff>
    </xdr:from>
    <xdr:to>
      <xdr:col>72</xdr:col>
      <xdr:colOff>203200</xdr:colOff>
      <xdr:row>60</xdr:row>
      <xdr:rowOff>92964</xdr:rowOff>
    </xdr:to>
    <xdr:cxnSp macro="">
      <xdr:nvCxnSpPr>
        <xdr:cNvPr id="326" name="直線コネクタ 325"/>
        <xdr:cNvCxnSpPr/>
      </xdr:nvCxnSpPr>
      <xdr:spPr>
        <a:xfrm>
          <a:off x="14401800" y="10368864"/>
          <a:ext cx="8890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47828</xdr:rowOff>
    </xdr:from>
    <xdr:to>
      <xdr:col>73</xdr:col>
      <xdr:colOff>44450</xdr:colOff>
      <xdr:row>61</xdr:row>
      <xdr:rowOff>149428</xdr:rowOff>
    </xdr:to>
    <xdr:sp macro="" textlink="">
      <xdr:nvSpPr>
        <xdr:cNvPr id="327" name="フローチャート: 判断 326"/>
        <xdr:cNvSpPr/>
      </xdr:nvSpPr>
      <xdr:spPr>
        <a:xfrm>
          <a:off x="15240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134205</xdr:rowOff>
    </xdr:from>
    <xdr:ext cx="762000" cy="259045"/>
    <xdr:sp macro="" textlink="">
      <xdr:nvSpPr>
        <xdr:cNvPr id="328" name="テキスト ボックス 327"/>
        <xdr:cNvSpPr txBox="1"/>
      </xdr:nvSpPr>
      <xdr:spPr>
        <a:xfrm>
          <a:off x="14909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81864</xdr:rowOff>
    </xdr:from>
    <xdr:to>
      <xdr:col>68</xdr:col>
      <xdr:colOff>152400</xdr:colOff>
      <xdr:row>60</xdr:row>
      <xdr:rowOff>85725</xdr:rowOff>
    </xdr:to>
    <xdr:cxnSp macro="">
      <xdr:nvCxnSpPr>
        <xdr:cNvPr id="329" name="直線コネクタ 328"/>
        <xdr:cNvCxnSpPr/>
      </xdr:nvCxnSpPr>
      <xdr:spPr>
        <a:xfrm flipV="1">
          <a:off x="13512800" y="10368864"/>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43967</xdr:rowOff>
    </xdr:from>
    <xdr:to>
      <xdr:col>68</xdr:col>
      <xdr:colOff>203200</xdr:colOff>
      <xdr:row>61</xdr:row>
      <xdr:rowOff>145567</xdr:rowOff>
    </xdr:to>
    <xdr:sp macro="" textlink="">
      <xdr:nvSpPr>
        <xdr:cNvPr id="330" name="フローチャート: 判断 329"/>
        <xdr:cNvSpPr/>
      </xdr:nvSpPr>
      <xdr:spPr>
        <a:xfrm>
          <a:off x="14351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130344</xdr:rowOff>
    </xdr:from>
    <xdr:ext cx="762000" cy="259045"/>
    <xdr:sp macro="" textlink="">
      <xdr:nvSpPr>
        <xdr:cNvPr id="331" name="テキスト ボックス 330"/>
        <xdr:cNvSpPr txBox="1"/>
      </xdr:nvSpPr>
      <xdr:spPr>
        <a:xfrm>
          <a:off x="14020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46863</xdr:rowOff>
    </xdr:from>
    <xdr:to>
      <xdr:col>64</xdr:col>
      <xdr:colOff>152400</xdr:colOff>
      <xdr:row>61</xdr:row>
      <xdr:rowOff>148463</xdr:rowOff>
    </xdr:to>
    <xdr:sp macro="" textlink="">
      <xdr:nvSpPr>
        <xdr:cNvPr id="332" name="フローチャート: 判断 331"/>
        <xdr:cNvSpPr/>
      </xdr:nvSpPr>
      <xdr:spPr>
        <a:xfrm>
          <a:off x="13462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133240</xdr:rowOff>
    </xdr:from>
    <xdr:ext cx="762000" cy="259045"/>
    <xdr:sp macro="" textlink="">
      <xdr:nvSpPr>
        <xdr:cNvPr id="333" name="テキスト ボックス 332"/>
        <xdr:cNvSpPr txBox="1"/>
      </xdr:nvSpPr>
      <xdr:spPr>
        <a:xfrm>
          <a:off x="13131800" y="1059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52781</xdr:rowOff>
    </xdr:from>
    <xdr:to>
      <xdr:col>81</xdr:col>
      <xdr:colOff>95250</xdr:colOff>
      <xdr:row>60</xdr:row>
      <xdr:rowOff>154381</xdr:rowOff>
    </xdr:to>
    <xdr:sp macro="" textlink="">
      <xdr:nvSpPr>
        <xdr:cNvPr id="339" name="楕円 338"/>
        <xdr:cNvSpPr/>
      </xdr:nvSpPr>
      <xdr:spPr>
        <a:xfrm>
          <a:off x="16967200" y="103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145508</xdr:rowOff>
    </xdr:from>
    <xdr:ext cx="762000" cy="259045"/>
    <xdr:sp macro="" textlink="">
      <xdr:nvSpPr>
        <xdr:cNvPr id="340" name="定員管理の状況該当値テキスト"/>
        <xdr:cNvSpPr txBox="1"/>
      </xdr:nvSpPr>
      <xdr:spPr>
        <a:xfrm>
          <a:off x="17106900" y="10261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46025</xdr:rowOff>
    </xdr:from>
    <xdr:to>
      <xdr:col>77</xdr:col>
      <xdr:colOff>95250</xdr:colOff>
      <xdr:row>60</xdr:row>
      <xdr:rowOff>147625</xdr:rowOff>
    </xdr:to>
    <xdr:sp macro="" textlink="">
      <xdr:nvSpPr>
        <xdr:cNvPr id="341" name="楕円 340"/>
        <xdr:cNvSpPr/>
      </xdr:nvSpPr>
      <xdr:spPr>
        <a:xfrm>
          <a:off x="16129000" y="1033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157802</xdr:rowOff>
    </xdr:from>
    <xdr:ext cx="736600" cy="259045"/>
    <xdr:sp macro="" textlink="">
      <xdr:nvSpPr>
        <xdr:cNvPr id="342" name="テキスト ボックス 341"/>
        <xdr:cNvSpPr txBox="1"/>
      </xdr:nvSpPr>
      <xdr:spPr>
        <a:xfrm>
          <a:off x="15798800" y="10101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42164</xdr:rowOff>
    </xdr:from>
    <xdr:to>
      <xdr:col>73</xdr:col>
      <xdr:colOff>44450</xdr:colOff>
      <xdr:row>60</xdr:row>
      <xdr:rowOff>143764</xdr:rowOff>
    </xdr:to>
    <xdr:sp macro="" textlink="">
      <xdr:nvSpPr>
        <xdr:cNvPr id="343" name="楕円 342"/>
        <xdr:cNvSpPr/>
      </xdr:nvSpPr>
      <xdr:spPr>
        <a:xfrm>
          <a:off x="152400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153941</xdr:rowOff>
    </xdr:from>
    <xdr:ext cx="762000" cy="259045"/>
    <xdr:sp macro="" textlink="">
      <xdr:nvSpPr>
        <xdr:cNvPr id="344" name="テキスト ボックス 343"/>
        <xdr:cNvSpPr txBox="1"/>
      </xdr:nvSpPr>
      <xdr:spPr>
        <a:xfrm>
          <a:off x="14909800" y="1009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31064</xdr:rowOff>
    </xdr:from>
    <xdr:to>
      <xdr:col>68</xdr:col>
      <xdr:colOff>203200</xdr:colOff>
      <xdr:row>60</xdr:row>
      <xdr:rowOff>132664</xdr:rowOff>
    </xdr:to>
    <xdr:sp macro="" textlink="">
      <xdr:nvSpPr>
        <xdr:cNvPr id="345" name="楕円 344"/>
        <xdr:cNvSpPr/>
      </xdr:nvSpPr>
      <xdr:spPr>
        <a:xfrm>
          <a:off x="14351000" y="1031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142841</xdr:rowOff>
    </xdr:from>
    <xdr:ext cx="762000" cy="259045"/>
    <xdr:sp macro="" textlink="">
      <xdr:nvSpPr>
        <xdr:cNvPr id="346" name="テキスト ボックス 345"/>
        <xdr:cNvSpPr txBox="1"/>
      </xdr:nvSpPr>
      <xdr:spPr>
        <a:xfrm>
          <a:off x="14020800" y="10086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34925</xdr:rowOff>
    </xdr:from>
    <xdr:to>
      <xdr:col>64</xdr:col>
      <xdr:colOff>152400</xdr:colOff>
      <xdr:row>60</xdr:row>
      <xdr:rowOff>136525</xdr:rowOff>
    </xdr:to>
    <xdr:sp macro="" textlink="">
      <xdr:nvSpPr>
        <xdr:cNvPr id="347" name="楕円 346"/>
        <xdr:cNvSpPr/>
      </xdr:nvSpPr>
      <xdr:spPr>
        <a:xfrm>
          <a:off x="13462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146702</xdr:rowOff>
    </xdr:from>
    <xdr:ext cx="762000" cy="259045"/>
    <xdr:sp macro="" textlink="">
      <xdr:nvSpPr>
        <xdr:cNvPr id="348" name="テキスト ボックス 347"/>
        <xdr:cNvSpPr txBox="1"/>
      </xdr:nvSpPr>
      <xdr:spPr>
        <a:xfrm>
          <a:off x="13131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普通建設事業費等に係る起債の償還に伴い、類似団体、全国市町村の各平均をともに上回っている。公営企業に要する経費の財源とする地方債の償還の財源に充てたと認められる繰入金（公共下水道事業・農業集落排水事業）の増加により、前年度より</a:t>
          </a:r>
          <a:r>
            <a:rPr kumimoji="1" lang="ja-JP" altLang="en-US" sz="1100" b="0" i="0" baseline="0">
              <a:solidFill>
                <a:schemeClr val="dk1"/>
              </a:solidFill>
              <a:effectLst/>
              <a:latin typeface="+mn-lt"/>
              <a:ea typeface="+mn-ea"/>
              <a:cs typeface="+mn-cs"/>
            </a:rPr>
            <a:t>０．６</a:t>
          </a:r>
          <a:r>
            <a:rPr kumimoji="1" lang="ja-JP" altLang="ja-JP" sz="1100" b="0" i="0" baseline="0">
              <a:solidFill>
                <a:schemeClr val="dk1"/>
              </a:solidFill>
              <a:effectLst/>
              <a:latin typeface="+mn-lt"/>
              <a:ea typeface="+mn-ea"/>
              <a:cs typeface="+mn-cs"/>
            </a:rPr>
            <a:t>％上昇となった。今後も起債の対象となる普通建設事業が控えており、実質公債比率について、横ばいもしくは上昇していく見込みであるので、引き続き財政健全化を図ることが優先事項となる。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138430</xdr:rowOff>
    </xdr:to>
    <xdr:cxnSp macro="">
      <xdr:nvCxnSpPr>
        <xdr:cNvPr id="376" name="直線コネクタ 375"/>
        <xdr:cNvCxnSpPr/>
      </xdr:nvCxnSpPr>
      <xdr:spPr>
        <a:xfrm flipV="1">
          <a:off x="17018000" y="639783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110507</xdr:rowOff>
    </xdr:from>
    <xdr:ext cx="762000" cy="259045"/>
    <xdr:sp macro="" textlink="">
      <xdr:nvSpPr>
        <xdr:cNvPr id="377" name="公債費負担の状況最小値テキスト"/>
        <xdr:cNvSpPr txBox="1"/>
      </xdr:nvSpPr>
      <xdr:spPr>
        <a:xfrm>
          <a:off x="17106900" y="782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138430</xdr:rowOff>
    </xdr:from>
    <xdr:to>
      <xdr:col>81</xdr:col>
      <xdr:colOff>133350</xdr:colOff>
      <xdr:row>45</xdr:row>
      <xdr:rowOff>138430</xdr:rowOff>
    </xdr:to>
    <xdr:cxnSp macro="">
      <xdr:nvCxnSpPr>
        <xdr:cNvPr id="378" name="直線コネクタ 377"/>
        <xdr:cNvCxnSpPr/>
      </xdr:nvCxnSpPr>
      <xdr:spPr>
        <a:xfrm>
          <a:off x="16929100" y="785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45</xdr:row>
      <xdr:rowOff>1694</xdr:rowOff>
    </xdr:from>
    <xdr:to>
      <xdr:col>81</xdr:col>
      <xdr:colOff>44450</xdr:colOff>
      <xdr:row>45</xdr:row>
      <xdr:rowOff>49954</xdr:rowOff>
    </xdr:to>
    <xdr:cxnSp macro="">
      <xdr:nvCxnSpPr>
        <xdr:cNvPr id="381" name="直線コネクタ 380"/>
        <xdr:cNvCxnSpPr/>
      </xdr:nvCxnSpPr>
      <xdr:spPr>
        <a:xfrm>
          <a:off x="16179800" y="771694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154533</xdr:rowOff>
    </xdr:from>
    <xdr:ext cx="762000" cy="259045"/>
    <xdr:sp macro="" textlink="">
      <xdr:nvSpPr>
        <xdr:cNvPr id="382" name="公債費負担の状況平均値テキスト"/>
        <xdr:cNvSpPr txBox="1"/>
      </xdr:nvSpPr>
      <xdr:spPr>
        <a:xfrm>
          <a:off x="17106900" y="7012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383" name="フローチャート: 判断 382"/>
        <xdr:cNvSpPr/>
      </xdr:nvSpPr>
      <xdr:spPr>
        <a:xfrm>
          <a:off x="169672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92710</xdr:rowOff>
    </xdr:from>
    <xdr:to>
      <xdr:col>77</xdr:col>
      <xdr:colOff>44450</xdr:colOff>
      <xdr:row>45</xdr:row>
      <xdr:rowOff>1694</xdr:rowOff>
    </xdr:to>
    <xdr:cxnSp macro="">
      <xdr:nvCxnSpPr>
        <xdr:cNvPr id="384" name="直線コネクタ 383"/>
        <xdr:cNvCxnSpPr/>
      </xdr:nvCxnSpPr>
      <xdr:spPr>
        <a:xfrm>
          <a:off x="15290800" y="763651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129963</xdr:rowOff>
    </xdr:from>
    <xdr:to>
      <xdr:col>77</xdr:col>
      <xdr:colOff>95250</xdr:colOff>
      <xdr:row>42</xdr:row>
      <xdr:rowOff>60113</xdr:rowOff>
    </xdr:to>
    <xdr:sp macro="" textlink="">
      <xdr:nvSpPr>
        <xdr:cNvPr id="385" name="フローチャート: 判断 384"/>
        <xdr:cNvSpPr/>
      </xdr:nvSpPr>
      <xdr:spPr>
        <a:xfrm>
          <a:off x="16129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70290</xdr:rowOff>
    </xdr:from>
    <xdr:ext cx="736600" cy="259045"/>
    <xdr:sp macro="" textlink="">
      <xdr:nvSpPr>
        <xdr:cNvPr id="386" name="テキスト ボックス 385"/>
        <xdr:cNvSpPr txBox="1"/>
      </xdr:nvSpPr>
      <xdr:spPr>
        <a:xfrm>
          <a:off x="15798800" y="692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28363</xdr:rowOff>
    </xdr:from>
    <xdr:to>
      <xdr:col>72</xdr:col>
      <xdr:colOff>203200</xdr:colOff>
      <xdr:row>44</xdr:row>
      <xdr:rowOff>92710</xdr:rowOff>
    </xdr:to>
    <xdr:cxnSp macro="">
      <xdr:nvCxnSpPr>
        <xdr:cNvPr id="387" name="直線コネクタ 386"/>
        <xdr:cNvCxnSpPr/>
      </xdr:nvCxnSpPr>
      <xdr:spPr>
        <a:xfrm>
          <a:off x="14401800" y="757216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78333</xdr:rowOff>
    </xdr:from>
    <xdr:ext cx="762000" cy="259045"/>
    <xdr:sp macro="" textlink="">
      <xdr:nvSpPr>
        <xdr:cNvPr id="389" name="テキスト ボックス 388"/>
        <xdr:cNvSpPr txBox="1"/>
      </xdr:nvSpPr>
      <xdr:spPr>
        <a:xfrm>
          <a:off x="14909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28363</xdr:rowOff>
    </xdr:from>
    <xdr:to>
      <xdr:col>68</xdr:col>
      <xdr:colOff>152400</xdr:colOff>
      <xdr:row>44</xdr:row>
      <xdr:rowOff>44450</xdr:rowOff>
    </xdr:to>
    <xdr:cxnSp macro="">
      <xdr:nvCxnSpPr>
        <xdr:cNvPr id="390" name="直線コネクタ 389"/>
        <xdr:cNvCxnSpPr/>
      </xdr:nvCxnSpPr>
      <xdr:spPr>
        <a:xfrm flipV="1">
          <a:off x="13512800" y="75721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78333</xdr:rowOff>
    </xdr:from>
    <xdr:ext cx="762000" cy="259045"/>
    <xdr:sp macro="" textlink="">
      <xdr:nvSpPr>
        <xdr:cNvPr id="392" name="テキスト ボックス 391"/>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3" name="フローチャート: 判断 392"/>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158767</xdr:rowOff>
    </xdr:from>
    <xdr:ext cx="762000" cy="259045"/>
    <xdr:sp macro="" textlink="">
      <xdr:nvSpPr>
        <xdr:cNvPr id="394" name="テキスト ボックス 393"/>
        <xdr:cNvSpPr txBox="1"/>
      </xdr:nvSpPr>
      <xdr:spPr>
        <a:xfrm>
          <a:off x="13131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170604</xdr:rowOff>
    </xdr:from>
    <xdr:to>
      <xdr:col>81</xdr:col>
      <xdr:colOff>95250</xdr:colOff>
      <xdr:row>45</xdr:row>
      <xdr:rowOff>100754</xdr:rowOff>
    </xdr:to>
    <xdr:sp macro="" textlink="">
      <xdr:nvSpPr>
        <xdr:cNvPr id="400" name="楕円 399"/>
        <xdr:cNvSpPr/>
      </xdr:nvSpPr>
      <xdr:spPr>
        <a:xfrm>
          <a:off x="16967200" y="771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66481</xdr:rowOff>
    </xdr:from>
    <xdr:ext cx="762000" cy="259045"/>
    <xdr:sp macro="" textlink="">
      <xdr:nvSpPr>
        <xdr:cNvPr id="401" name="公債費負担の状況該当値テキスト"/>
        <xdr:cNvSpPr txBox="1"/>
      </xdr:nvSpPr>
      <xdr:spPr>
        <a:xfrm>
          <a:off x="17106900" y="761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122344</xdr:rowOff>
    </xdr:from>
    <xdr:to>
      <xdr:col>77</xdr:col>
      <xdr:colOff>95250</xdr:colOff>
      <xdr:row>45</xdr:row>
      <xdr:rowOff>52494</xdr:rowOff>
    </xdr:to>
    <xdr:sp macro="" textlink="">
      <xdr:nvSpPr>
        <xdr:cNvPr id="402" name="楕円 401"/>
        <xdr:cNvSpPr/>
      </xdr:nvSpPr>
      <xdr:spPr>
        <a:xfrm>
          <a:off x="16129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37271</xdr:rowOff>
    </xdr:from>
    <xdr:ext cx="736600" cy="259045"/>
    <xdr:sp macro="" textlink="">
      <xdr:nvSpPr>
        <xdr:cNvPr id="403" name="テキスト ボックス 402"/>
        <xdr:cNvSpPr txBox="1"/>
      </xdr:nvSpPr>
      <xdr:spPr>
        <a:xfrm>
          <a:off x="15798800" y="775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41910</xdr:rowOff>
    </xdr:from>
    <xdr:to>
      <xdr:col>73</xdr:col>
      <xdr:colOff>44450</xdr:colOff>
      <xdr:row>44</xdr:row>
      <xdr:rowOff>143510</xdr:rowOff>
    </xdr:to>
    <xdr:sp macro="" textlink="">
      <xdr:nvSpPr>
        <xdr:cNvPr id="404" name="楕円 403"/>
        <xdr:cNvSpPr/>
      </xdr:nvSpPr>
      <xdr:spPr>
        <a:xfrm>
          <a:off x="15240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128287</xdr:rowOff>
    </xdr:from>
    <xdr:ext cx="762000" cy="259045"/>
    <xdr:sp macro="" textlink="">
      <xdr:nvSpPr>
        <xdr:cNvPr id="405" name="テキスト ボックス 404"/>
        <xdr:cNvSpPr txBox="1"/>
      </xdr:nvSpPr>
      <xdr:spPr>
        <a:xfrm>
          <a:off x="14909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149013</xdr:rowOff>
    </xdr:from>
    <xdr:to>
      <xdr:col>68</xdr:col>
      <xdr:colOff>203200</xdr:colOff>
      <xdr:row>44</xdr:row>
      <xdr:rowOff>79163</xdr:rowOff>
    </xdr:to>
    <xdr:sp macro="" textlink="">
      <xdr:nvSpPr>
        <xdr:cNvPr id="406" name="楕円 405"/>
        <xdr:cNvSpPr/>
      </xdr:nvSpPr>
      <xdr:spPr>
        <a:xfrm>
          <a:off x="14351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63940</xdr:rowOff>
    </xdr:from>
    <xdr:ext cx="762000" cy="259045"/>
    <xdr:sp macro="" textlink="">
      <xdr:nvSpPr>
        <xdr:cNvPr id="407" name="テキスト ボックス 406"/>
        <xdr:cNvSpPr txBox="1"/>
      </xdr:nvSpPr>
      <xdr:spPr>
        <a:xfrm>
          <a:off x="14020800" y="7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165100</xdr:rowOff>
    </xdr:from>
    <xdr:to>
      <xdr:col>64</xdr:col>
      <xdr:colOff>152400</xdr:colOff>
      <xdr:row>44</xdr:row>
      <xdr:rowOff>95250</xdr:rowOff>
    </xdr:to>
    <xdr:sp macro="" textlink="">
      <xdr:nvSpPr>
        <xdr:cNvPr id="408" name="楕円 407"/>
        <xdr:cNvSpPr/>
      </xdr:nvSpPr>
      <xdr:spPr>
        <a:xfrm>
          <a:off x="13462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80027</xdr:rowOff>
    </xdr:from>
    <xdr:ext cx="762000" cy="259045"/>
    <xdr:sp macro="" textlink="">
      <xdr:nvSpPr>
        <xdr:cNvPr id="409" name="テキスト ボックス 408"/>
        <xdr:cNvSpPr txBox="1"/>
      </xdr:nvSpPr>
      <xdr:spPr>
        <a:xfrm>
          <a:off x="13131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公共下水道事業会計と農業集落排水事業会計の地方債残高が標準財政規模と比較して多額のため、類似団体と比較すると高水準で推移している。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前々年度から前年度は</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一部事務組合の普通建設事業費に係る負担金が抑えられたため、</a:t>
          </a:r>
          <a:r>
            <a:rPr kumimoji="1" lang="ja-JP" altLang="en-US" sz="1100" b="0" i="0" baseline="0">
              <a:solidFill>
                <a:schemeClr val="dk1"/>
              </a:solidFill>
              <a:effectLst/>
              <a:latin typeface="+mn-lt"/>
              <a:ea typeface="+mn-ea"/>
              <a:cs typeface="+mn-cs"/>
            </a:rPr>
            <a:t>１１．７</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改善</a:t>
          </a:r>
          <a:r>
            <a:rPr kumimoji="1" lang="ja-JP" altLang="ja-JP" sz="1100" b="0" i="0" baseline="0">
              <a:solidFill>
                <a:schemeClr val="dk1"/>
              </a:solidFill>
              <a:effectLst/>
              <a:latin typeface="+mn-lt"/>
              <a:ea typeface="+mn-ea"/>
              <a:cs typeface="+mn-cs"/>
            </a:rPr>
            <a:t>したが、前年度から本年度は</a:t>
          </a:r>
          <a:r>
            <a:rPr kumimoji="1" lang="ja-JP" altLang="en-US" sz="1100" b="0" i="0" baseline="0">
              <a:solidFill>
                <a:schemeClr val="dk1"/>
              </a:solidFill>
              <a:effectLst/>
              <a:latin typeface="+mn-lt"/>
              <a:ea typeface="+mn-ea"/>
              <a:cs typeface="+mn-cs"/>
            </a:rPr>
            <a:t>０．７</a:t>
          </a:r>
          <a:r>
            <a:rPr kumimoji="1" lang="ja-JP" altLang="ja-JP" sz="1100" b="0" i="0" baseline="0">
              <a:solidFill>
                <a:schemeClr val="dk1"/>
              </a:solidFill>
              <a:effectLst/>
              <a:latin typeface="+mn-lt"/>
              <a:ea typeface="+mn-ea"/>
              <a:cs typeface="+mn-cs"/>
            </a:rPr>
            <a:t>％の</a:t>
          </a:r>
          <a:r>
            <a:rPr kumimoji="1" lang="ja-JP" altLang="en-US" sz="1100" b="0" i="0" baseline="0">
              <a:solidFill>
                <a:schemeClr val="dk1"/>
              </a:solidFill>
              <a:effectLst/>
              <a:latin typeface="+mn-lt"/>
              <a:ea typeface="+mn-ea"/>
              <a:cs typeface="+mn-cs"/>
            </a:rPr>
            <a:t>悪化し</a:t>
          </a:r>
          <a:r>
            <a:rPr kumimoji="1" lang="ja-JP" altLang="ja-JP" sz="1100" b="0" i="0" baseline="0">
              <a:solidFill>
                <a:schemeClr val="dk1"/>
              </a:solidFill>
              <a:effectLst/>
              <a:latin typeface="+mn-lt"/>
              <a:ea typeface="+mn-ea"/>
              <a:cs typeface="+mn-cs"/>
            </a:rPr>
            <a:t>ている。災害時の避難所の環境整備を目的とした文化会館の空調設備改修事業や公民館の建設事業を優先して実施したこともあり、依然として各平均を上回る数値となっている。一部事務組合への経常的な負担も引き続き必要となる見込みであり、今後は各種事業の見直しや、財政状況、新規事業についての優先順位を見極めながら財政の健全化の取組みを行う。</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154025</xdr:rowOff>
    </xdr:to>
    <xdr:cxnSp macro="">
      <xdr:nvCxnSpPr>
        <xdr:cNvPr id="436" name="直線コネクタ 435"/>
        <xdr:cNvCxnSpPr/>
      </xdr:nvCxnSpPr>
      <xdr:spPr>
        <a:xfrm flipV="1">
          <a:off x="17018000" y="2451100"/>
          <a:ext cx="0" cy="1474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126102</xdr:rowOff>
    </xdr:from>
    <xdr:ext cx="762000" cy="259045"/>
    <xdr:sp macro="" textlink="">
      <xdr:nvSpPr>
        <xdr:cNvPr id="437" name="将来負担の状況最小値テキスト"/>
        <xdr:cNvSpPr txBox="1"/>
      </xdr:nvSpPr>
      <xdr:spPr>
        <a:xfrm>
          <a:off x="17106900" y="389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154025</xdr:rowOff>
    </xdr:from>
    <xdr:to>
      <xdr:col>81</xdr:col>
      <xdr:colOff>133350</xdr:colOff>
      <xdr:row>22</xdr:row>
      <xdr:rowOff>154025</xdr:rowOff>
    </xdr:to>
    <xdr:cxnSp macro="">
      <xdr:nvCxnSpPr>
        <xdr:cNvPr id="438" name="直線コネクタ 437"/>
        <xdr:cNvCxnSpPr/>
      </xdr:nvCxnSpPr>
      <xdr:spPr>
        <a:xfrm>
          <a:off x="16929100" y="392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120752</xdr:rowOff>
    </xdr:from>
    <xdr:to>
      <xdr:col>81</xdr:col>
      <xdr:colOff>44450</xdr:colOff>
      <xdr:row>18</xdr:row>
      <xdr:rowOff>127508</xdr:rowOff>
    </xdr:to>
    <xdr:cxnSp macro="">
      <xdr:nvCxnSpPr>
        <xdr:cNvPr id="441" name="直線コネクタ 440"/>
        <xdr:cNvCxnSpPr/>
      </xdr:nvCxnSpPr>
      <xdr:spPr>
        <a:xfrm>
          <a:off x="16179800" y="3206852"/>
          <a:ext cx="8382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2"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29921</xdr:rowOff>
    </xdr:from>
    <xdr:to>
      <xdr:col>81</xdr:col>
      <xdr:colOff>95250</xdr:colOff>
      <xdr:row>14</xdr:row>
      <xdr:rowOff>131521</xdr:rowOff>
    </xdr:to>
    <xdr:sp macro="" textlink="">
      <xdr:nvSpPr>
        <xdr:cNvPr id="443" name="フローチャート: 判断 442"/>
        <xdr:cNvSpPr/>
      </xdr:nvSpPr>
      <xdr:spPr>
        <a:xfrm>
          <a:off x="16967200" y="24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120752</xdr:rowOff>
    </xdr:from>
    <xdr:to>
      <xdr:col>77</xdr:col>
      <xdr:colOff>44450</xdr:colOff>
      <xdr:row>19</xdr:row>
      <xdr:rowOff>62230</xdr:rowOff>
    </xdr:to>
    <xdr:cxnSp macro="">
      <xdr:nvCxnSpPr>
        <xdr:cNvPr id="444" name="直線コネクタ 443"/>
        <xdr:cNvCxnSpPr/>
      </xdr:nvCxnSpPr>
      <xdr:spPr>
        <a:xfrm flipV="1">
          <a:off x="15290800" y="3206852"/>
          <a:ext cx="889000" cy="1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5" name="フローチャート: 判断 444"/>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6" name="テキスト ボックス 445"/>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62840</xdr:rowOff>
    </xdr:from>
    <xdr:to>
      <xdr:col>72</xdr:col>
      <xdr:colOff>203200</xdr:colOff>
      <xdr:row>19</xdr:row>
      <xdr:rowOff>62230</xdr:rowOff>
    </xdr:to>
    <xdr:cxnSp macro="">
      <xdr:nvCxnSpPr>
        <xdr:cNvPr id="447" name="直線コネクタ 446"/>
        <xdr:cNvCxnSpPr/>
      </xdr:nvCxnSpPr>
      <xdr:spPr>
        <a:xfrm>
          <a:off x="14401800" y="3148940"/>
          <a:ext cx="889000" cy="17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8" name="フローチャート: 判断 447"/>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9" name="テキスト ボックス 448"/>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62840</xdr:rowOff>
    </xdr:from>
    <xdr:to>
      <xdr:col>68</xdr:col>
      <xdr:colOff>152400</xdr:colOff>
      <xdr:row>19</xdr:row>
      <xdr:rowOff>23622</xdr:rowOff>
    </xdr:to>
    <xdr:cxnSp macro="">
      <xdr:nvCxnSpPr>
        <xdr:cNvPr id="450" name="直線コネクタ 449"/>
        <xdr:cNvCxnSpPr/>
      </xdr:nvCxnSpPr>
      <xdr:spPr>
        <a:xfrm flipV="1">
          <a:off x="13512800" y="3148940"/>
          <a:ext cx="889000" cy="1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1" name="フローチャート: 判断 450"/>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2" name="テキスト ボックス 451"/>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126441</xdr:rowOff>
    </xdr:from>
    <xdr:to>
      <xdr:col>64</xdr:col>
      <xdr:colOff>152400</xdr:colOff>
      <xdr:row>15</xdr:row>
      <xdr:rowOff>56591</xdr:rowOff>
    </xdr:to>
    <xdr:sp macro="" textlink="">
      <xdr:nvSpPr>
        <xdr:cNvPr id="453" name="フローチャート: 判断 452"/>
        <xdr:cNvSpPr/>
      </xdr:nvSpPr>
      <xdr:spPr>
        <a:xfrm>
          <a:off x="13462000" y="252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66768</xdr:rowOff>
    </xdr:from>
    <xdr:ext cx="762000" cy="259045"/>
    <xdr:sp macro="" textlink="">
      <xdr:nvSpPr>
        <xdr:cNvPr id="454" name="テキスト ボックス 453"/>
        <xdr:cNvSpPr txBox="1"/>
      </xdr:nvSpPr>
      <xdr:spPr>
        <a:xfrm>
          <a:off x="13131800" y="22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76708</xdr:rowOff>
    </xdr:from>
    <xdr:to>
      <xdr:col>81</xdr:col>
      <xdr:colOff>95250</xdr:colOff>
      <xdr:row>19</xdr:row>
      <xdr:rowOff>6858</xdr:rowOff>
    </xdr:to>
    <xdr:sp macro="" textlink="">
      <xdr:nvSpPr>
        <xdr:cNvPr id="460" name="楕円 459"/>
        <xdr:cNvSpPr/>
      </xdr:nvSpPr>
      <xdr:spPr>
        <a:xfrm>
          <a:off x="16967200" y="316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48785</xdr:rowOff>
    </xdr:from>
    <xdr:ext cx="762000" cy="259045"/>
    <xdr:sp macro="" textlink="">
      <xdr:nvSpPr>
        <xdr:cNvPr id="461" name="将来負担の状況該当値テキスト"/>
        <xdr:cNvSpPr txBox="1"/>
      </xdr:nvSpPr>
      <xdr:spPr>
        <a:xfrm>
          <a:off x="17106900" y="313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69952</xdr:rowOff>
    </xdr:from>
    <xdr:to>
      <xdr:col>77</xdr:col>
      <xdr:colOff>95250</xdr:colOff>
      <xdr:row>19</xdr:row>
      <xdr:rowOff>102</xdr:rowOff>
    </xdr:to>
    <xdr:sp macro="" textlink="">
      <xdr:nvSpPr>
        <xdr:cNvPr id="462" name="楕円 461"/>
        <xdr:cNvSpPr/>
      </xdr:nvSpPr>
      <xdr:spPr>
        <a:xfrm>
          <a:off x="16129000" y="315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156329</xdr:rowOff>
    </xdr:from>
    <xdr:ext cx="736600" cy="259045"/>
    <xdr:sp macro="" textlink="">
      <xdr:nvSpPr>
        <xdr:cNvPr id="463" name="テキスト ボックス 462"/>
        <xdr:cNvSpPr txBox="1"/>
      </xdr:nvSpPr>
      <xdr:spPr>
        <a:xfrm>
          <a:off x="15798800" y="3242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11430</xdr:rowOff>
    </xdr:from>
    <xdr:to>
      <xdr:col>73</xdr:col>
      <xdr:colOff>44450</xdr:colOff>
      <xdr:row>19</xdr:row>
      <xdr:rowOff>113030</xdr:rowOff>
    </xdr:to>
    <xdr:sp macro="" textlink="">
      <xdr:nvSpPr>
        <xdr:cNvPr id="464" name="楕円 463"/>
        <xdr:cNvSpPr/>
      </xdr:nvSpPr>
      <xdr:spPr>
        <a:xfrm>
          <a:off x="152400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97807</xdr:rowOff>
    </xdr:from>
    <xdr:ext cx="762000" cy="259045"/>
    <xdr:sp macro="" textlink="">
      <xdr:nvSpPr>
        <xdr:cNvPr id="465" name="テキスト ボックス 464"/>
        <xdr:cNvSpPr txBox="1"/>
      </xdr:nvSpPr>
      <xdr:spPr>
        <a:xfrm>
          <a:off x="14909800" y="33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12040</xdr:rowOff>
    </xdr:from>
    <xdr:to>
      <xdr:col>68</xdr:col>
      <xdr:colOff>203200</xdr:colOff>
      <xdr:row>18</xdr:row>
      <xdr:rowOff>113640</xdr:rowOff>
    </xdr:to>
    <xdr:sp macro="" textlink="">
      <xdr:nvSpPr>
        <xdr:cNvPr id="466" name="楕円 465"/>
        <xdr:cNvSpPr/>
      </xdr:nvSpPr>
      <xdr:spPr>
        <a:xfrm>
          <a:off x="14351000" y="309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98417</xdr:rowOff>
    </xdr:from>
    <xdr:ext cx="762000" cy="259045"/>
    <xdr:sp macro="" textlink="">
      <xdr:nvSpPr>
        <xdr:cNvPr id="467" name="テキスト ボックス 466"/>
        <xdr:cNvSpPr txBox="1"/>
      </xdr:nvSpPr>
      <xdr:spPr>
        <a:xfrm>
          <a:off x="14020800" y="318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144272</xdr:rowOff>
    </xdr:from>
    <xdr:to>
      <xdr:col>64</xdr:col>
      <xdr:colOff>152400</xdr:colOff>
      <xdr:row>19</xdr:row>
      <xdr:rowOff>74422</xdr:rowOff>
    </xdr:to>
    <xdr:sp macro="" textlink="">
      <xdr:nvSpPr>
        <xdr:cNvPr id="468" name="楕円 467"/>
        <xdr:cNvSpPr/>
      </xdr:nvSpPr>
      <xdr:spPr>
        <a:xfrm>
          <a:off x="13462000" y="323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59199</xdr:rowOff>
    </xdr:from>
    <xdr:ext cx="762000" cy="259045"/>
    <xdr:sp macro="" textlink="">
      <xdr:nvSpPr>
        <xdr:cNvPr id="469" name="テキスト ボックス 468"/>
        <xdr:cNvSpPr txBox="1"/>
      </xdr:nvSpPr>
      <xdr:spPr>
        <a:xfrm>
          <a:off x="13131800" y="331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和歌山県上富田町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15,569
15,517
57.37
6,542,872
6,362,274
161,286
3,888,265
6,760,833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79.0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前年度と比較して職員数＋</a:t>
          </a:r>
          <a:r>
            <a:rPr kumimoji="1" lang="ja-JP" altLang="en-US" sz="1100" b="0" i="0" baseline="0">
              <a:solidFill>
                <a:schemeClr val="dk1"/>
              </a:solidFill>
              <a:effectLst/>
              <a:latin typeface="+mn-lt"/>
              <a:ea typeface="+mn-ea"/>
              <a:cs typeface="+mn-cs"/>
            </a:rPr>
            <a:t>１</a:t>
          </a:r>
          <a:r>
            <a:rPr kumimoji="1" lang="ja-JP" altLang="ja-JP" sz="1100" b="0" i="0" baseline="0">
              <a:solidFill>
                <a:schemeClr val="dk1"/>
              </a:solidFill>
              <a:effectLst/>
              <a:latin typeface="+mn-lt"/>
              <a:ea typeface="+mn-ea"/>
              <a:cs typeface="+mn-cs"/>
            </a:rPr>
            <a:t>名</a:t>
          </a:r>
          <a:r>
            <a:rPr kumimoji="1" lang="ja-JP" altLang="en-US" sz="1100" b="0" i="0" baseline="0">
              <a:solidFill>
                <a:schemeClr val="dk1"/>
              </a:solidFill>
              <a:effectLst/>
              <a:latin typeface="+mn-lt"/>
              <a:ea typeface="+mn-ea"/>
              <a:cs typeface="+mn-cs"/>
            </a:rPr>
            <a:t>だが給与が高額な者の退職により１．０</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ている。既に各種手当等の廃止や見直しを実施しており、全国平均や県平均と比較して非常に低い割合であることから、今後も行政運営の効率化とサービス向上のバランスを図りながら、引き続き定員管理の適正化等の取組みを継続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19558</xdr:rowOff>
    </xdr:from>
    <xdr:to>
      <xdr:col>24</xdr:col>
      <xdr:colOff>25400</xdr:colOff>
      <xdr:row>41</xdr:row>
      <xdr:rowOff>152146</xdr:rowOff>
    </xdr:to>
    <xdr:cxnSp macro="">
      <xdr:nvCxnSpPr>
        <xdr:cNvPr id="59" name="直線コネクタ 58"/>
        <xdr:cNvCxnSpPr/>
      </xdr:nvCxnSpPr>
      <xdr:spPr>
        <a:xfrm flipV="1">
          <a:off x="4826000" y="602030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124223</xdr:rowOff>
    </xdr:from>
    <xdr:ext cx="762000" cy="259045"/>
    <xdr:sp macro="" textlink="">
      <xdr:nvSpPr>
        <xdr:cNvPr id="60" name="人件費最小値テキスト"/>
        <xdr:cNvSpPr txBox="1"/>
      </xdr:nvSpPr>
      <xdr:spPr>
        <a:xfrm>
          <a:off x="4914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152146</xdr:rowOff>
    </xdr:from>
    <xdr:to>
      <xdr:col>24</xdr:col>
      <xdr:colOff>114300</xdr:colOff>
      <xdr:row>41</xdr:row>
      <xdr:rowOff>152146</xdr:rowOff>
    </xdr:to>
    <xdr:cxnSp macro="">
      <xdr:nvCxnSpPr>
        <xdr:cNvPr id="61" name="直線コネクタ 60"/>
        <xdr:cNvCxnSpPr/>
      </xdr:nvCxnSpPr>
      <xdr:spPr>
        <a:xfrm>
          <a:off x="4737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105935</xdr:rowOff>
    </xdr:from>
    <xdr:ext cx="762000" cy="259045"/>
    <xdr:sp macro="" textlink="">
      <xdr:nvSpPr>
        <xdr:cNvPr id="62" name="人件費最大値テキスト"/>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19558</xdr:rowOff>
    </xdr:from>
    <xdr:to>
      <xdr:col>24</xdr:col>
      <xdr:colOff>114300</xdr:colOff>
      <xdr:row>35</xdr:row>
      <xdr:rowOff>19558</xdr:rowOff>
    </xdr:to>
    <xdr:cxnSp macro="">
      <xdr:nvCxnSpPr>
        <xdr:cNvPr id="63" name="直線コネクタ 62"/>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28702</xdr:rowOff>
    </xdr:from>
    <xdr:to>
      <xdr:col>24</xdr:col>
      <xdr:colOff>25400</xdr:colOff>
      <xdr:row>35</xdr:row>
      <xdr:rowOff>74422</xdr:rowOff>
    </xdr:to>
    <xdr:cxnSp macro="">
      <xdr:nvCxnSpPr>
        <xdr:cNvPr id="64" name="直線コネクタ 63"/>
        <xdr:cNvCxnSpPr/>
      </xdr:nvCxnSpPr>
      <xdr:spPr>
        <a:xfrm flipV="1">
          <a:off x="3987800" y="602945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56134</xdr:rowOff>
    </xdr:from>
    <xdr:to>
      <xdr:col>19</xdr:col>
      <xdr:colOff>187325</xdr:colOff>
      <xdr:row>35</xdr:row>
      <xdr:rowOff>74422</xdr:rowOff>
    </xdr:to>
    <xdr:cxnSp macro="">
      <xdr:nvCxnSpPr>
        <xdr:cNvPr id="67" name="直線コネクタ 66"/>
        <xdr:cNvCxnSpPr/>
      </xdr:nvCxnSpPr>
      <xdr:spPr>
        <a:xfrm>
          <a:off x="3098800" y="60568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56134</xdr:rowOff>
    </xdr:from>
    <xdr:to>
      <xdr:col>15</xdr:col>
      <xdr:colOff>98425</xdr:colOff>
      <xdr:row>35</xdr:row>
      <xdr:rowOff>92710</xdr:rowOff>
    </xdr:to>
    <xdr:cxnSp macro="">
      <xdr:nvCxnSpPr>
        <xdr:cNvPr id="70" name="直線コネクタ 69"/>
        <xdr:cNvCxnSpPr/>
      </xdr:nvCxnSpPr>
      <xdr:spPr>
        <a:xfrm flipV="1">
          <a:off x="2209800" y="60568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92710</xdr:rowOff>
    </xdr:from>
    <xdr:to>
      <xdr:col>11</xdr:col>
      <xdr:colOff>9525</xdr:colOff>
      <xdr:row>35</xdr:row>
      <xdr:rowOff>124714</xdr:rowOff>
    </xdr:to>
    <xdr:cxnSp macro="">
      <xdr:nvCxnSpPr>
        <xdr:cNvPr id="73" name="直線コネクタ 72"/>
        <xdr:cNvCxnSpPr/>
      </xdr:nvCxnSpPr>
      <xdr:spPr>
        <a:xfrm flipV="1">
          <a:off x="1320800" y="60934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32275</xdr:rowOff>
    </xdr:from>
    <xdr:ext cx="762000" cy="259045"/>
    <xdr:sp macro="" textlink="">
      <xdr:nvSpPr>
        <xdr:cNvPr id="77" name="テキスト ボックス 76"/>
        <xdr:cNvSpPr txBox="1"/>
      </xdr:nvSpPr>
      <xdr:spPr>
        <a:xfrm>
          <a:off x="939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149352</xdr:rowOff>
    </xdr:from>
    <xdr:to>
      <xdr:col>24</xdr:col>
      <xdr:colOff>76200</xdr:colOff>
      <xdr:row>35</xdr:row>
      <xdr:rowOff>79502</xdr:rowOff>
    </xdr:to>
    <xdr:sp macro="" textlink="">
      <xdr:nvSpPr>
        <xdr:cNvPr id="83" name="楕円 82"/>
        <xdr:cNvSpPr/>
      </xdr:nvSpPr>
      <xdr:spPr>
        <a:xfrm>
          <a:off x="47752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57929</xdr:rowOff>
    </xdr:from>
    <xdr:ext cx="762000" cy="259045"/>
    <xdr:sp macro="" textlink="">
      <xdr:nvSpPr>
        <xdr:cNvPr id="84" name="人件費該当値テキスト"/>
        <xdr:cNvSpPr txBox="1"/>
      </xdr:nvSpPr>
      <xdr:spPr>
        <a:xfrm>
          <a:off x="4914900" y="588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23622</xdr:rowOff>
    </xdr:from>
    <xdr:to>
      <xdr:col>20</xdr:col>
      <xdr:colOff>38100</xdr:colOff>
      <xdr:row>35</xdr:row>
      <xdr:rowOff>125222</xdr:rowOff>
    </xdr:to>
    <xdr:sp macro="" textlink="">
      <xdr:nvSpPr>
        <xdr:cNvPr id="85" name="楕円 84"/>
        <xdr:cNvSpPr/>
      </xdr:nvSpPr>
      <xdr:spPr>
        <a:xfrm>
          <a:off x="3937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135399</xdr:rowOff>
    </xdr:from>
    <xdr:ext cx="736600" cy="259045"/>
    <xdr:sp macro="" textlink="">
      <xdr:nvSpPr>
        <xdr:cNvPr id="86" name="テキスト ボックス 85"/>
        <xdr:cNvSpPr txBox="1"/>
      </xdr:nvSpPr>
      <xdr:spPr>
        <a:xfrm>
          <a:off x="3606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5334</xdr:rowOff>
    </xdr:from>
    <xdr:to>
      <xdr:col>15</xdr:col>
      <xdr:colOff>149225</xdr:colOff>
      <xdr:row>35</xdr:row>
      <xdr:rowOff>106934</xdr:rowOff>
    </xdr:to>
    <xdr:sp macro="" textlink="">
      <xdr:nvSpPr>
        <xdr:cNvPr id="87" name="楕円 86"/>
        <xdr:cNvSpPr/>
      </xdr:nvSpPr>
      <xdr:spPr>
        <a:xfrm>
          <a:off x="3048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117111</xdr:rowOff>
    </xdr:from>
    <xdr:ext cx="762000" cy="259045"/>
    <xdr:sp macro="" textlink="">
      <xdr:nvSpPr>
        <xdr:cNvPr id="88" name="テキスト ボックス 87"/>
        <xdr:cNvSpPr txBox="1"/>
      </xdr:nvSpPr>
      <xdr:spPr>
        <a:xfrm>
          <a:off x="2717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41910</xdr:rowOff>
    </xdr:from>
    <xdr:to>
      <xdr:col>11</xdr:col>
      <xdr:colOff>60325</xdr:colOff>
      <xdr:row>35</xdr:row>
      <xdr:rowOff>143510</xdr:rowOff>
    </xdr:to>
    <xdr:sp macro="" textlink="">
      <xdr:nvSpPr>
        <xdr:cNvPr id="89" name="楕円 88"/>
        <xdr:cNvSpPr/>
      </xdr:nvSpPr>
      <xdr:spPr>
        <a:xfrm>
          <a:off x="2159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153687</xdr:rowOff>
    </xdr:from>
    <xdr:ext cx="762000" cy="259045"/>
    <xdr:sp macro="" textlink="">
      <xdr:nvSpPr>
        <xdr:cNvPr id="90" name="テキスト ボックス 89"/>
        <xdr:cNvSpPr txBox="1"/>
      </xdr:nvSpPr>
      <xdr:spPr>
        <a:xfrm>
          <a:off x="1828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73914</xdr:rowOff>
    </xdr:from>
    <xdr:to>
      <xdr:col>6</xdr:col>
      <xdr:colOff>171450</xdr:colOff>
      <xdr:row>36</xdr:row>
      <xdr:rowOff>4064</xdr:rowOff>
    </xdr:to>
    <xdr:sp macro="" textlink="">
      <xdr:nvSpPr>
        <xdr:cNvPr id="91" name="楕円 90"/>
        <xdr:cNvSpPr/>
      </xdr:nvSpPr>
      <xdr:spPr>
        <a:xfrm>
          <a:off x="1270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14241</xdr:rowOff>
    </xdr:from>
    <xdr:ext cx="762000" cy="259045"/>
    <xdr:sp macro="" textlink="">
      <xdr:nvSpPr>
        <xdr:cNvPr id="92" name="テキスト ボックス 91"/>
        <xdr:cNvSpPr txBox="1"/>
      </xdr:nvSpPr>
      <xdr:spPr>
        <a:xfrm>
          <a:off x="939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前年度と比較して</a:t>
          </a:r>
          <a:r>
            <a:rPr kumimoji="1" lang="ja-JP" altLang="en-US" sz="1100" b="0" i="0" baseline="0">
              <a:solidFill>
                <a:schemeClr val="dk1"/>
              </a:solidFill>
              <a:effectLst/>
              <a:latin typeface="+mn-lt"/>
              <a:ea typeface="+mn-ea"/>
              <a:cs typeface="+mn-cs"/>
            </a:rPr>
            <a:t>０．２</a:t>
          </a:r>
          <a:r>
            <a:rPr kumimoji="1" lang="ja-JP" altLang="ja-JP" sz="1100" b="0" i="0" baseline="0">
              <a:solidFill>
                <a:schemeClr val="dk1"/>
              </a:solidFill>
              <a:effectLst/>
              <a:latin typeface="+mn-lt"/>
              <a:ea typeface="+mn-ea"/>
              <a:cs typeface="+mn-cs"/>
            </a:rPr>
            <a:t>％増加しており、類似団体の平均値を上回った。増加の要因としては、</a:t>
          </a:r>
          <a:r>
            <a:rPr kumimoji="1" lang="ja-JP" altLang="en-US" sz="1100" b="0" i="0" baseline="0">
              <a:solidFill>
                <a:schemeClr val="dk1"/>
              </a:solidFill>
              <a:effectLst/>
              <a:latin typeface="+mn-lt"/>
              <a:ea typeface="+mn-ea"/>
              <a:cs typeface="+mn-cs"/>
            </a:rPr>
            <a:t>地籍調査測量委託料、学童保育業務委託料</a:t>
          </a:r>
          <a:r>
            <a:rPr kumimoji="1" lang="ja-JP" altLang="ja-JP" sz="1100" b="0" i="0" baseline="0">
              <a:solidFill>
                <a:schemeClr val="dk1"/>
              </a:solidFill>
              <a:effectLst/>
              <a:latin typeface="+mn-lt"/>
              <a:ea typeface="+mn-ea"/>
              <a:cs typeface="+mn-cs"/>
            </a:rPr>
            <a:t>などの経常的な経費の増によるためである。既に行財政改革の一環として、経費の削減や委託事業等の見直しに着手しており、物件費に係る経常収支比率について顕著な減額効果を生むことは容易ではないが、更なる改善に向けての取組みを行う。</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45357</xdr:rowOff>
    </xdr:from>
    <xdr:to>
      <xdr:col>82</xdr:col>
      <xdr:colOff>107950</xdr:colOff>
      <xdr:row>21</xdr:row>
      <xdr:rowOff>124278</xdr:rowOff>
    </xdr:to>
    <xdr:cxnSp macro="">
      <xdr:nvCxnSpPr>
        <xdr:cNvPr id="122" name="直線コネクタ 121"/>
        <xdr:cNvCxnSpPr/>
      </xdr:nvCxnSpPr>
      <xdr:spPr>
        <a:xfrm flipV="1">
          <a:off x="16510000" y="2102757"/>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131734</xdr:rowOff>
    </xdr:from>
    <xdr:ext cx="762000" cy="259045"/>
    <xdr:sp macro="" textlink="">
      <xdr:nvSpPr>
        <xdr:cNvPr id="125"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45357</xdr:rowOff>
    </xdr:from>
    <xdr:to>
      <xdr:col>82</xdr:col>
      <xdr:colOff>196850</xdr:colOff>
      <xdr:row>12</xdr:row>
      <xdr:rowOff>45357</xdr:rowOff>
    </xdr:to>
    <xdr:cxnSp macro="">
      <xdr:nvCxnSpPr>
        <xdr:cNvPr id="126" name="直線コネクタ 125"/>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58964</xdr:rowOff>
    </xdr:from>
    <xdr:to>
      <xdr:col>82</xdr:col>
      <xdr:colOff>107950</xdr:colOff>
      <xdr:row>17</xdr:row>
      <xdr:rowOff>80736</xdr:rowOff>
    </xdr:to>
    <xdr:cxnSp macro="">
      <xdr:nvCxnSpPr>
        <xdr:cNvPr id="127" name="直線コネクタ 126"/>
        <xdr:cNvCxnSpPr/>
      </xdr:nvCxnSpPr>
      <xdr:spPr>
        <a:xfrm>
          <a:off x="15671800" y="29736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21970</xdr:rowOff>
    </xdr:from>
    <xdr:ext cx="762000" cy="259045"/>
    <xdr:sp macro="" textlink="">
      <xdr:nvSpPr>
        <xdr:cNvPr id="128" name="物件費平均値テキスト"/>
        <xdr:cNvSpPr txBox="1"/>
      </xdr:nvSpPr>
      <xdr:spPr>
        <a:xfrm>
          <a:off x="16598900" y="259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29" name="フローチャート: 判断 128"/>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140607</xdr:rowOff>
    </xdr:from>
    <xdr:to>
      <xdr:col>78</xdr:col>
      <xdr:colOff>69850</xdr:colOff>
      <xdr:row>17</xdr:row>
      <xdr:rowOff>58964</xdr:rowOff>
    </xdr:to>
    <xdr:cxnSp macro="">
      <xdr:nvCxnSpPr>
        <xdr:cNvPr id="130" name="直線コネクタ 129"/>
        <xdr:cNvCxnSpPr/>
      </xdr:nvCxnSpPr>
      <xdr:spPr>
        <a:xfrm>
          <a:off x="14782800" y="2712357"/>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166007</xdr:rowOff>
    </xdr:from>
    <xdr:to>
      <xdr:col>78</xdr:col>
      <xdr:colOff>120650</xdr:colOff>
      <xdr:row>16</xdr:row>
      <xdr:rowOff>96157</xdr:rowOff>
    </xdr:to>
    <xdr:sp macro="" textlink="">
      <xdr:nvSpPr>
        <xdr:cNvPr id="131" name="フローチャート: 判断 130"/>
        <xdr:cNvSpPr/>
      </xdr:nvSpPr>
      <xdr:spPr>
        <a:xfrm>
          <a:off x="15621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106334</xdr:rowOff>
    </xdr:from>
    <xdr:ext cx="736600" cy="259045"/>
    <xdr:sp macro="" textlink="">
      <xdr:nvSpPr>
        <xdr:cNvPr id="132" name="テキスト ボックス 131"/>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140607</xdr:rowOff>
    </xdr:from>
    <xdr:to>
      <xdr:col>73</xdr:col>
      <xdr:colOff>180975</xdr:colOff>
      <xdr:row>16</xdr:row>
      <xdr:rowOff>154214</xdr:rowOff>
    </xdr:to>
    <xdr:cxnSp macro="">
      <xdr:nvCxnSpPr>
        <xdr:cNvPr id="133" name="直線コネクタ 132"/>
        <xdr:cNvCxnSpPr/>
      </xdr:nvCxnSpPr>
      <xdr:spPr>
        <a:xfrm flipV="1">
          <a:off x="13893800" y="2712357"/>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111579</xdr:rowOff>
    </xdr:from>
    <xdr:to>
      <xdr:col>74</xdr:col>
      <xdr:colOff>31750</xdr:colOff>
      <xdr:row>16</xdr:row>
      <xdr:rowOff>41729</xdr:rowOff>
    </xdr:to>
    <xdr:sp macro="" textlink="">
      <xdr:nvSpPr>
        <xdr:cNvPr id="134" name="フローチャート: 判断 133"/>
        <xdr:cNvSpPr/>
      </xdr:nvSpPr>
      <xdr:spPr>
        <a:xfrm>
          <a:off x="14732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26506</xdr:rowOff>
    </xdr:from>
    <xdr:ext cx="762000" cy="259045"/>
    <xdr:sp macro="" textlink="">
      <xdr:nvSpPr>
        <xdr:cNvPr id="135" name="テキスト ボックス 134"/>
        <xdr:cNvSpPr txBox="1"/>
      </xdr:nvSpPr>
      <xdr:spPr>
        <a:xfrm>
          <a:off x="14401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162379</xdr:rowOff>
    </xdr:from>
    <xdr:to>
      <xdr:col>69</xdr:col>
      <xdr:colOff>92075</xdr:colOff>
      <xdr:row>16</xdr:row>
      <xdr:rowOff>154214</xdr:rowOff>
    </xdr:to>
    <xdr:cxnSp macro="">
      <xdr:nvCxnSpPr>
        <xdr:cNvPr id="136" name="直線コネクタ 135"/>
        <xdr:cNvCxnSpPr/>
      </xdr:nvCxnSpPr>
      <xdr:spPr>
        <a:xfrm>
          <a:off x="13004800" y="2734129"/>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68036</xdr:rowOff>
    </xdr:from>
    <xdr:to>
      <xdr:col>69</xdr:col>
      <xdr:colOff>142875</xdr:colOff>
      <xdr:row>15</xdr:row>
      <xdr:rowOff>169636</xdr:rowOff>
    </xdr:to>
    <xdr:sp macro="" textlink="">
      <xdr:nvSpPr>
        <xdr:cNvPr id="137" name="フローチャート: 判断 136"/>
        <xdr:cNvSpPr/>
      </xdr:nvSpPr>
      <xdr:spPr>
        <a:xfrm>
          <a:off x="13843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8363</xdr:rowOff>
    </xdr:from>
    <xdr:ext cx="762000" cy="259045"/>
    <xdr:sp macro="" textlink="">
      <xdr:nvSpPr>
        <xdr:cNvPr id="138" name="テキスト ボックス 137"/>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39" name="フローチャート: 判断 138"/>
        <xdr:cNvSpPr/>
      </xdr:nvSpPr>
      <xdr:spPr>
        <a:xfrm>
          <a:off x="12954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147156</xdr:rowOff>
    </xdr:from>
    <xdr:ext cx="762000" cy="259045"/>
    <xdr:sp macro="" textlink="">
      <xdr:nvSpPr>
        <xdr:cNvPr id="140" name="テキスト ボックス 139"/>
        <xdr:cNvSpPr txBox="1"/>
      </xdr:nvSpPr>
      <xdr:spPr>
        <a:xfrm>
          <a:off x="12623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46" name="楕円 145"/>
        <xdr:cNvSpPr/>
      </xdr:nvSpPr>
      <xdr:spPr>
        <a:xfrm>
          <a:off x="164592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2013</xdr:rowOff>
    </xdr:from>
    <xdr:ext cx="762000" cy="259045"/>
    <xdr:sp macro="" textlink="">
      <xdr:nvSpPr>
        <xdr:cNvPr id="147" name="物件費該当値テキスト"/>
        <xdr:cNvSpPr txBox="1"/>
      </xdr:nvSpPr>
      <xdr:spPr>
        <a:xfrm>
          <a:off x="16598900" y="291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8164</xdr:rowOff>
    </xdr:from>
    <xdr:to>
      <xdr:col>78</xdr:col>
      <xdr:colOff>120650</xdr:colOff>
      <xdr:row>17</xdr:row>
      <xdr:rowOff>109764</xdr:rowOff>
    </xdr:to>
    <xdr:sp macro="" textlink="">
      <xdr:nvSpPr>
        <xdr:cNvPr id="148" name="楕円 147"/>
        <xdr:cNvSpPr/>
      </xdr:nvSpPr>
      <xdr:spPr>
        <a:xfrm>
          <a:off x="15621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49" name="テキスト ボックス 148"/>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89807</xdr:rowOff>
    </xdr:from>
    <xdr:to>
      <xdr:col>74</xdr:col>
      <xdr:colOff>31750</xdr:colOff>
      <xdr:row>16</xdr:row>
      <xdr:rowOff>19957</xdr:rowOff>
    </xdr:to>
    <xdr:sp macro="" textlink="">
      <xdr:nvSpPr>
        <xdr:cNvPr id="150" name="楕円 149"/>
        <xdr:cNvSpPr/>
      </xdr:nvSpPr>
      <xdr:spPr>
        <a:xfrm>
          <a:off x="14732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30134</xdr:rowOff>
    </xdr:from>
    <xdr:ext cx="762000" cy="259045"/>
    <xdr:sp macro="" textlink="">
      <xdr:nvSpPr>
        <xdr:cNvPr id="151" name="テキスト ボックス 150"/>
        <xdr:cNvSpPr txBox="1"/>
      </xdr:nvSpPr>
      <xdr:spPr>
        <a:xfrm>
          <a:off x="14401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103414</xdr:rowOff>
    </xdr:from>
    <xdr:to>
      <xdr:col>69</xdr:col>
      <xdr:colOff>142875</xdr:colOff>
      <xdr:row>17</xdr:row>
      <xdr:rowOff>33564</xdr:rowOff>
    </xdr:to>
    <xdr:sp macro="" textlink="">
      <xdr:nvSpPr>
        <xdr:cNvPr id="152" name="楕円 151"/>
        <xdr:cNvSpPr/>
      </xdr:nvSpPr>
      <xdr:spPr>
        <a:xfrm>
          <a:off x="13843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53" name="テキスト ボックス 152"/>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111579</xdr:rowOff>
    </xdr:from>
    <xdr:to>
      <xdr:col>65</xdr:col>
      <xdr:colOff>53975</xdr:colOff>
      <xdr:row>16</xdr:row>
      <xdr:rowOff>41729</xdr:rowOff>
    </xdr:to>
    <xdr:sp macro="" textlink="">
      <xdr:nvSpPr>
        <xdr:cNvPr id="154" name="楕円 153"/>
        <xdr:cNvSpPr/>
      </xdr:nvSpPr>
      <xdr:spPr>
        <a:xfrm>
          <a:off x="12954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26506</xdr:rowOff>
    </xdr:from>
    <xdr:ext cx="762000" cy="259045"/>
    <xdr:sp macro="" textlink="">
      <xdr:nvSpPr>
        <xdr:cNvPr id="155" name="テキスト ボックス 154"/>
        <xdr:cNvSpPr txBox="1"/>
      </xdr:nvSpPr>
      <xdr:spPr>
        <a:xfrm>
          <a:off x="12623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前年度と比較して０．</a:t>
          </a:r>
          <a:r>
            <a:rPr kumimoji="1" lang="ja-JP" altLang="en-US" sz="1100" b="0" i="0" baseline="0">
              <a:solidFill>
                <a:schemeClr val="dk1"/>
              </a:solidFill>
              <a:effectLst/>
              <a:latin typeface="+mn-lt"/>
              <a:ea typeface="+mn-ea"/>
              <a:cs typeface="+mn-cs"/>
            </a:rPr>
            <a:t>８</a:t>
          </a:r>
          <a:r>
            <a:rPr kumimoji="1" lang="ja-JP" altLang="ja-JP" sz="1100" b="0" i="0" baseline="0">
              <a:solidFill>
                <a:schemeClr val="dk1"/>
              </a:solidFill>
              <a:effectLst/>
              <a:latin typeface="+mn-lt"/>
              <a:ea typeface="+mn-ea"/>
              <a:cs typeface="+mn-cs"/>
            </a:rPr>
            <a:t>％の</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となっている。全国、県の各平均を</a:t>
          </a:r>
          <a:r>
            <a:rPr kumimoji="1" lang="ja-JP" altLang="en-US" sz="1100" b="0" i="0" baseline="0">
              <a:solidFill>
                <a:schemeClr val="dk1"/>
              </a:solidFill>
              <a:effectLst/>
              <a:latin typeface="+mn-lt"/>
              <a:ea typeface="+mn-ea"/>
              <a:cs typeface="+mn-cs"/>
            </a:rPr>
            <a:t>下回っているが</a:t>
          </a:r>
          <a:r>
            <a:rPr kumimoji="1" lang="ja-JP" altLang="ja-JP" sz="1100" b="0" i="0" baseline="0">
              <a:solidFill>
                <a:schemeClr val="dk1"/>
              </a:solidFill>
              <a:effectLst/>
              <a:latin typeface="+mn-lt"/>
              <a:ea typeface="+mn-ea"/>
              <a:cs typeface="+mn-cs"/>
            </a:rPr>
            <a:t>、類似団体内においては依然として高い水準で推移している。主な要因としては</a:t>
          </a:r>
          <a:r>
            <a:rPr kumimoji="1" lang="ja-JP" altLang="en-US" sz="1100" b="0" i="0" baseline="0">
              <a:solidFill>
                <a:schemeClr val="dk1"/>
              </a:solidFill>
              <a:effectLst/>
              <a:latin typeface="+mn-lt"/>
              <a:ea typeface="+mn-ea"/>
              <a:cs typeface="+mn-cs"/>
            </a:rPr>
            <a:t>子ども医療費の無償化による子ども医療費</a:t>
          </a:r>
          <a:r>
            <a:rPr kumimoji="1" lang="ja-JP" altLang="ja-JP" sz="1100" b="0" i="0" baseline="0">
              <a:solidFill>
                <a:schemeClr val="dk1"/>
              </a:solidFill>
              <a:effectLst/>
              <a:latin typeface="+mn-lt"/>
              <a:ea typeface="+mn-ea"/>
              <a:cs typeface="+mn-cs"/>
            </a:rPr>
            <a:t>の</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が挙げられる。今後の見通しとして</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社会福祉費</a:t>
          </a:r>
          <a:r>
            <a:rPr kumimoji="1" lang="ja-JP" altLang="en-US" sz="1100" b="0" i="0" baseline="0">
              <a:solidFill>
                <a:schemeClr val="dk1"/>
              </a:solidFill>
              <a:effectLst/>
              <a:latin typeface="+mn-lt"/>
              <a:ea typeface="+mn-ea"/>
              <a:cs typeface="+mn-cs"/>
            </a:rPr>
            <a:t>が増加</a:t>
          </a:r>
          <a:r>
            <a:rPr kumimoji="1" lang="ja-JP" altLang="ja-JP" sz="1100" b="0" i="0" baseline="0">
              <a:solidFill>
                <a:schemeClr val="dk1"/>
              </a:solidFill>
              <a:effectLst/>
              <a:latin typeface="+mn-lt"/>
              <a:ea typeface="+mn-ea"/>
              <a:cs typeface="+mn-cs"/>
            </a:rPr>
            <a:t>していくことが予想されることから、予防事業等の取組みを積極的に行い、更なる扶助費の抑制に努める。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61</xdr:row>
      <xdr:rowOff>158750</xdr:rowOff>
    </xdr:to>
    <xdr:cxnSp macro="">
      <xdr:nvCxnSpPr>
        <xdr:cNvPr id="182" name="直線コネクタ 181"/>
        <xdr:cNvCxnSpPr/>
      </xdr:nvCxnSpPr>
      <xdr:spPr>
        <a:xfrm flipV="1">
          <a:off x="4826000" y="9321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5" name="扶助費最大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6" name="直線コネクタ 185"/>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139700</xdr:rowOff>
    </xdr:from>
    <xdr:to>
      <xdr:col>24</xdr:col>
      <xdr:colOff>25400</xdr:colOff>
      <xdr:row>59</xdr:row>
      <xdr:rowOff>69850</xdr:rowOff>
    </xdr:to>
    <xdr:cxnSp macro="">
      <xdr:nvCxnSpPr>
        <xdr:cNvPr id="187" name="直線コネクタ 186"/>
        <xdr:cNvCxnSpPr/>
      </xdr:nvCxnSpPr>
      <xdr:spPr>
        <a:xfrm>
          <a:off x="3987800" y="100838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8"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120650</xdr:rowOff>
    </xdr:from>
    <xdr:to>
      <xdr:col>24</xdr:col>
      <xdr:colOff>76200</xdr:colOff>
      <xdr:row>58</xdr:row>
      <xdr:rowOff>50800</xdr:rowOff>
    </xdr:to>
    <xdr:sp macro="" textlink="">
      <xdr:nvSpPr>
        <xdr:cNvPr id="189" name="フローチャート: 判断 188"/>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139700</xdr:rowOff>
    </xdr:from>
    <xdr:to>
      <xdr:col>19</xdr:col>
      <xdr:colOff>187325</xdr:colOff>
      <xdr:row>59</xdr:row>
      <xdr:rowOff>6350</xdr:rowOff>
    </xdr:to>
    <xdr:cxnSp macro="">
      <xdr:nvCxnSpPr>
        <xdr:cNvPr id="190" name="直線コネクタ 189"/>
        <xdr:cNvCxnSpPr/>
      </xdr:nvCxnSpPr>
      <xdr:spPr>
        <a:xfrm flipV="1">
          <a:off x="3098800" y="10083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91" name="フローチャート: 判断 190"/>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35577</xdr:rowOff>
    </xdr:from>
    <xdr:ext cx="736600" cy="259045"/>
    <xdr:sp macro="" textlink="">
      <xdr:nvSpPr>
        <xdr:cNvPr id="192" name="テキスト ボックス 191"/>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6350</xdr:rowOff>
    </xdr:from>
    <xdr:to>
      <xdr:col>15</xdr:col>
      <xdr:colOff>98425</xdr:colOff>
      <xdr:row>59</xdr:row>
      <xdr:rowOff>19050</xdr:rowOff>
    </xdr:to>
    <xdr:cxnSp macro="">
      <xdr:nvCxnSpPr>
        <xdr:cNvPr id="193" name="直線コネクタ 192"/>
        <xdr:cNvCxnSpPr/>
      </xdr:nvCxnSpPr>
      <xdr:spPr>
        <a:xfrm flipV="1">
          <a:off x="2209800" y="10121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4" name="フローチャート: 判断 193"/>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195" name="テキスト ボックス 194"/>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152400</xdr:rowOff>
    </xdr:from>
    <xdr:to>
      <xdr:col>11</xdr:col>
      <xdr:colOff>9525</xdr:colOff>
      <xdr:row>59</xdr:row>
      <xdr:rowOff>19050</xdr:rowOff>
    </xdr:to>
    <xdr:cxnSp macro="">
      <xdr:nvCxnSpPr>
        <xdr:cNvPr id="196" name="直線コネクタ 195"/>
        <xdr:cNvCxnSpPr/>
      </xdr:nvCxnSpPr>
      <xdr:spPr>
        <a:xfrm>
          <a:off x="1320800" y="10096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7" name="フローチャート: 判断 196"/>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8" name="テキスト ボックス 197"/>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199" name="フローチャート: 判断 198"/>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0" name="テキスト ボックス 199"/>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19050</xdr:rowOff>
    </xdr:from>
    <xdr:to>
      <xdr:col>24</xdr:col>
      <xdr:colOff>76200</xdr:colOff>
      <xdr:row>59</xdr:row>
      <xdr:rowOff>120650</xdr:rowOff>
    </xdr:to>
    <xdr:sp macro="" textlink="">
      <xdr:nvSpPr>
        <xdr:cNvPr id="206" name="楕円 205"/>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162577</xdr:rowOff>
    </xdr:from>
    <xdr:ext cx="762000" cy="259045"/>
    <xdr:sp macro="" textlink="">
      <xdr:nvSpPr>
        <xdr:cNvPr id="207" name="扶助費該当値テキスト"/>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88900</xdr:rowOff>
    </xdr:from>
    <xdr:to>
      <xdr:col>20</xdr:col>
      <xdr:colOff>38100</xdr:colOff>
      <xdr:row>59</xdr:row>
      <xdr:rowOff>19050</xdr:rowOff>
    </xdr:to>
    <xdr:sp macro="" textlink="">
      <xdr:nvSpPr>
        <xdr:cNvPr id="208" name="楕円 207"/>
        <xdr:cNvSpPr/>
      </xdr:nvSpPr>
      <xdr:spPr>
        <a:xfrm>
          <a:off x="3937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3827</xdr:rowOff>
    </xdr:from>
    <xdr:ext cx="736600" cy="259045"/>
    <xdr:sp macro="" textlink="">
      <xdr:nvSpPr>
        <xdr:cNvPr id="209" name="テキスト ボックス 208"/>
        <xdr:cNvSpPr txBox="1"/>
      </xdr:nvSpPr>
      <xdr:spPr>
        <a:xfrm>
          <a:off x="3606800" y="1011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127000</xdr:rowOff>
    </xdr:from>
    <xdr:to>
      <xdr:col>15</xdr:col>
      <xdr:colOff>149225</xdr:colOff>
      <xdr:row>59</xdr:row>
      <xdr:rowOff>57150</xdr:rowOff>
    </xdr:to>
    <xdr:sp macro="" textlink="">
      <xdr:nvSpPr>
        <xdr:cNvPr id="210" name="楕円 209"/>
        <xdr:cNvSpPr/>
      </xdr:nvSpPr>
      <xdr:spPr>
        <a:xfrm>
          <a:off x="3048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41927</xdr:rowOff>
    </xdr:from>
    <xdr:ext cx="762000" cy="259045"/>
    <xdr:sp macro="" textlink="">
      <xdr:nvSpPr>
        <xdr:cNvPr id="211" name="テキスト ボックス 210"/>
        <xdr:cNvSpPr txBox="1"/>
      </xdr:nvSpPr>
      <xdr:spPr>
        <a:xfrm>
          <a:off x="2717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139700</xdr:rowOff>
    </xdr:from>
    <xdr:to>
      <xdr:col>11</xdr:col>
      <xdr:colOff>60325</xdr:colOff>
      <xdr:row>59</xdr:row>
      <xdr:rowOff>69850</xdr:rowOff>
    </xdr:to>
    <xdr:sp macro="" textlink="">
      <xdr:nvSpPr>
        <xdr:cNvPr id="212" name="楕円 211"/>
        <xdr:cNvSpPr/>
      </xdr:nvSpPr>
      <xdr:spPr>
        <a:xfrm>
          <a:off x="2159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54627</xdr:rowOff>
    </xdr:from>
    <xdr:ext cx="762000" cy="259045"/>
    <xdr:sp macro="" textlink="">
      <xdr:nvSpPr>
        <xdr:cNvPr id="213" name="テキスト ボックス 212"/>
        <xdr:cNvSpPr txBox="1"/>
      </xdr:nvSpPr>
      <xdr:spPr>
        <a:xfrm>
          <a:off x="18288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101600</xdr:rowOff>
    </xdr:from>
    <xdr:to>
      <xdr:col>6</xdr:col>
      <xdr:colOff>171450</xdr:colOff>
      <xdr:row>59</xdr:row>
      <xdr:rowOff>31750</xdr:rowOff>
    </xdr:to>
    <xdr:sp macro="" textlink="">
      <xdr:nvSpPr>
        <xdr:cNvPr id="214" name="楕円 213"/>
        <xdr:cNvSpPr/>
      </xdr:nvSpPr>
      <xdr:spPr>
        <a:xfrm>
          <a:off x="1270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16527</xdr:rowOff>
    </xdr:from>
    <xdr:ext cx="762000" cy="259045"/>
    <xdr:sp macro="" textlink="">
      <xdr:nvSpPr>
        <xdr:cNvPr id="215" name="テキスト ボックス 214"/>
        <xdr:cNvSpPr txBox="1"/>
      </xdr:nvSpPr>
      <xdr:spPr>
        <a:xfrm>
          <a:off x="939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前年度と比較して</a:t>
          </a:r>
          <a:r>
            <a:rPr kumimoji="1" lang="ja-JP" altLang="en-US" sz="1100" b="0" i="0" baseline="0">
              <a:solidFill>
                <a:schemeClr val="dk1"/>
              </a:solidFill>
              <a:effectLst/>
              <a:latin typeface="+mn-lt"/>
              <a:ea typeface="+mn-ea"/>
              <a:cs typeface="+mn-cs"/>
            </a:rPr>
            <a:t>０．２</a:t>
          </a:r>
          <a:r>
            <a:rPr kumimoji="1" lang="ja-JP" altLang="ja-JP" sz="1100" b="0" i="0" baseline="0">
              <a:solidFill>
                <a:schemeClr val="dk1"/>
              </a:solidFill>
              <a:effectLst/>
              <a:latin typeface="+mn-lt"/>
              <a:ea typeface="+mn-ea"/>
              <a:cs typeface="+mn-cs"/>
            </a:rPr>
            <a:t>％の減少となっている。投資及び出資金・貸付金については横ばいとなったが、維持補修費、繰出金に係る経常収支比率が減少したことが主な要因である。引き続き、集中改革プラン・中期健全化計画と繰出先となる事業の経営計画とのバランスを見極めながら歳出の抑制に向けての取組みを行う。</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115570</xdr:rowOff>
    </xdr:from>
    <xdr:to>
      <xdr:col>82</xdr:col>
      <xdr:colOff>107950</xdr:colOff>
      <xdr:row>61</xdr:row>
      <xdr:rowOff>64135</xdr:rowOff>
    </xdr:to>
    <xdr:cxnSp macro="">
      <xdr:nvCxnSpPr>
        <xdr:cNvPr id="238" name="直線コネクタ 237"/>
        <xdr:cNvCxnSpPr/>
      </xdr:nvCxnSpPr>
      <xdr:spPr>
        <a:xfrm flipV="1">
          <a:off x="16510000" y="937387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36212</xdr:rowOff>
    </xdr:from>
    <xdr:ext cx="762000" cy="259045"/>
    <xdr:sp macro="" textlink="">
      <xdr:nvSpPr>
        <xdr:cNvPr id="239" name="その他最小値テキスト"/>
        <xdr:cNvSpPr txBox="1"/>
      </xdr:nvSpPr>
      <xdr:spPr>
        <a:xfrm>
          <a:off x="16598900" y="1049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64135</xdr:rowOff>
    </xdr:from>
    <xdr:to>
      <xdr:col>82</xdr:col>
      <xdr:colOff>196850</xdr:colOff>
      <xdr:row>61</xdr:row>
      <xdr:rowOff>64135</xdr:rowOff>
    </xdr:to>
    <xdr:cxnSp macro="">
      <xdr:nvCxnSpPr>
        <xdr:cNvPr id="240" name="直線コネクタ 239"/>
        <xdr:cNvCxnSpPr/>
      </xdr:nvCxnSpPr>
      <xdr:spPr>
        <a:xfrm>
          <a:off x="16421100" y="1052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30497</xdr:rowOff>
    </xdr:from>
    <xdr:ext cx="762000" cy="259045"/>
    <xdr:sp macro="" textlink="">
      <xdr:nvSpPr>
        <xdr:cNvPr id="241" name="その他最大値テキスト"/>
        <xdr:cNvSpPr txBox="1"/>
      </xdr:nvSpPr>
      <xdr:spPr>
        <a:xfrm>
          <a:off x="16598900" y="911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115570</xdr:rowOff>
    </xdr:from>
    <xdr:to>
      <xdr:col>82</xdr:col>
      <xdr:colOff>196850</xdr:colOff>
      <xdr:row>54</xdr:row>
      <xdr:rowOff>115570</xdr:rowOff>
    </xdr:to>
    <xdr:cxnSp macro="">
      <xdr:nvCxnSpPr>
        <xdr:cNvPr id="242" name="直線コネクタ 241"/>
        <xdr:cNvCxnSpPr/>
      </xdr:nvCxnSpPr>
      <xdr:spPr>
        <a:xfrm>
          <a:off x="16421100" y="937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155575</xdr:rowOff>
    </xdr:from>
    <xdr:to>
      <xdr:col>82</xdr:col>
      <xdr:colOff>107950</xdr:colOff>
      <xdr:row>58</xdr:row>
      <xdr:rowOff>167005</xdr:rowOff>
    </xdr:to>
    <xdr:cxnSp macro="">
      <xdr:nvCxnSpPr>
        <xdr:cNvPr id="243" name="直線コネクタ 242"/>
        <xdr:cNvCxnSpPr/>
      </xdr:nvCxnSpPr>
      <xdr:spPr>
        <a:xfrm flipV="1">
          <a:off x="15671800" y="1009967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64152</xdr:rowOff>
    </xdr:from>
    <xdr:ext cx="762000" cy="259045"/>
    <xdr:sp macro="" textlink="">
      <xdr:nvSpPr>
        <xdr:cNvPr id="244" name="その他平均値テキスト"/>
        <xdr:cNvSpPr txBox="1"/>
      </xdr:nvSpPr>
      <xdr:spPr>
        <a:xfrm>
          <a:off x="16598900" y="98368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47625</xdr:rowOff>
    </xdr:from>
    <xdr:to>
      <xdr:col>82</xdr:col>
      <xdr:colOff>158750</xdr:colOff>
      <xdr:row>58</xdr:row>
      <xdr:rowOff>149225</xdr:rowOff>
    </xdr:to>
    <xdr:sp macro="" textlink="">
      <xdr:nvSpPr>
        <xdr:cNvPr id="245" name="フローチャート: 判断 244"/>
        <xdr:cNvSpPr/>
      </xdr:nvSpPr>
      <xdr:spPr>
        <a:xfrm>
          <a:off x="164592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167005</xdr:rowOff>
    </xdr:from>
    <xdr:to>
      <xdr:col>78</xdr:col>
      <xdr:colOff>69850</xdr:colOff>
      <xdr:row>59</xdr:row>
      <xdr:rowOff>52705</xdr:rowOff>
    </xdr:to>
    <xdr:cxnSp macro="">
      <xdr:nvCxnSpPr>
        <xdr:cNvPr id="246" name="直線コネクタ 245"/>
        <xdr:cNvCxnSpPr/>
      </xdr:nvCxnSpPr>
      <xdr:spPr>
        <a:xfrm flipV="1">
          <a:off x="14782800" y="1011110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59055</xdr:rowOff>
    </xdr:from>
    <xdr:to>
      <xdr:col>78</xdr:col>
      <xdr:colOff>120650</xdr:colOff>
      <xdr:row>58</xdr:row>
      <xdr:rowOff>160655</xdr:rowOff>
    </xdr:to>
    <xdr:sp macro="" textlink="">
      <xdr:nvSpPr>
        <xdr:cNvPr id="247" name="フローチャート: 判断 246"/>
        <xdr:cNvSpPr/>
      </xdr:nvSpPr>
      <xdr:spPr>
        <a:xfrm>
          <a:off x="15621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170832</xdr:rowOff>
    </xdr:from>
    <xdr:ext cx="736600" cy="259045"/>
    <xdr:sp macro="" textlink="">
      <xdr:nvSpPr>
        <xdr:cNvPr id="248" name="テキスト ボックス 247"/>
        <xdr:cNvSpPr txBox="1"/>
      </xdr:nvSpPr>
      <xdr:spPr>
        <a:xfrm>
          <a:off x="15290800" y="9772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149860</xdr:rowOff>
    </xdr:from>
    <xdr:to>
      <xdr:col>73</xdr:col>
      <xdr:colOff>180975</xdr:colOff>
      <xdr:row>59</xdr:row>
      <xdr:rowOff>52705</xdr:rowOff>
    </xdr:to>
    <xdr:cxnSp macro="">
      <xdr:nvCxnSpPr>
        <xdr:cNvPr id="249" name="直線コネクタ 248"/>
        <xdr:cNvCxnSpPr/>
      </xdr:nvCxnSpPr>
      <xdr:spPr>
        <a:xfrm>
          <a:off x="13893800" y="1009396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50" name="フローチャート: 判断 249"/>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51" name="テキスト ボックス 250"/>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138430</xdr:rowOff>
    </xdr:from>
    <xdr:to>
      <xdr:col>69</xdr:col>
      <xdr:colOff>92075</xdr:colOff>
      <xdr:row>58</xdr:row>
      <xdr:rowOff>149860</xdr:rowOff>
    </xdr:to>
    <xdr:cxnSp macro="">
      <xdr:nvCxnSpPr>
        <xdr:cNvPr id="252" name="直線コネクタ 251"/>
        <xdr:cNvCxnSpPr/>
      </xdr:nvCxnSpPr>
      <xdr:spPr>
        <a:xfrm>
          <a:off x="13004800" y="100825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64770</xdr:rowOff>
    </xdr:from>
    <xdr:to>
      <xdr:col>69</xdr:col>
      <xdr:colOff>142875</xdr:colOff>
      <xdr:row>58</xdr:row>
      <xdr:rowOff>166370</xdr:rowOff>
    </xdr:to>
    <xdr:sp macro="" textlink="">
      <xdr:nvSpPr>
        <xdr:cNvPr id="253" name="フローチャート: 判断 252"/>
        <xdr:cNvSpPr/>
      </xdr:nvSpPr>
      <xdr:spPr>
        <a:xfrm>
          <a:off x="138430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5097</xdr:rowOff>
    </xdr:from>
    <xdr:ext cx="762000" cy="259045"/>
    <xdr:sp macro="" textlink="">
      <xdr:nvSpPr>
        <xdr:cNvPr id="254" name="テキスト ボックス 253"/>
        <xdr:cNvSpPr txBox="1"/>
      </xdr:nvSpPr>
      <xdr:spPr>
        <a:xfrm>
          <a:off x="13512800" y="977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47625</xdr:rowOff>
    </xdr:from>
    <xdr:to>
      <xdr:col>65</xdr:col>
      <xdr:colOff>53975</xdr:colOff>
      <xdr:row>58</xdr:row>
      <xdr:rowOff>149225</xdr:rowOff>
    </xdr:to>
    <xdr:sp macro="" textlink="">
      <xdr:nvSpPr>
        <xdr:cNvPr id="255" name="フローチャート: 判断 254"/>
        <xdr:cNvSpPr/>
      </xdr:nvSpPr>
      <xdr:spPr>
        <a:xfrm>
          <a:off x="12954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159402</xdr:rowOff>
    </xdr:from>
    <xdr:ext cx="762000" cy="259045"/>
    <xdr:sp macro="" textlink="">
      <xdr:nvSpPr>
        <xdr:cNvPr id="256" name="テキスト ボックス 255"/>
        <xdr:cNvSpPr txBox="1"/>
      </xdr:nvSpPr>
      <xdr:spPr>
        <a:xfrm>
          <a:off x="12623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104775</xdr:rowOff>
    </xdr:from>
    <xdr:to>
      <xdr:col>82</xdr:col>
      <xdr:colOff>158750</xdr:colOff>
      <xdr:row>59</xdr:row>
      <xdr:rowOff>34925</xdr:rowOff>
    </xdr:to>
    <xdr:sp macro="" textlink="">
      <xdr:nvSpPr>
        <xdr:cNvPr id="262" name="楕円 261"/>
        <xdr:cNvSpPr/>
      </xdr:nvSpPr>
      <xdr:spPr>
        <a:xfrm>
          <a:off x="164592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76852</xdr:rowOff>
    </xdr:from>
    <xdr:ext cx="762000" cy="259045"/>
    <xdr:sp macro="" textlink="">
      <xdr:nvSpPr>
        <xdr:cNvPr id="263" name="その他該当値テキスト"/>
        <xdr:cNvSpPr txBox="1"/>
      </xdr:nvSpPr>
      <xdr:spPr>
        <a:xfrm>
          <a:off x="165989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116205</xdr:rowOff>
    </xdr:from>
    <xdr:to>
      <xdr:col>78</xdr:col>
      <xdr:colOff>120650</xdr:colOff>
      <xdr:row>59</xdr:row>
      <xdr:rowOff>46355</xdr:rowOff>
    </xdr:to>
    <xdr:sp macro="" textlink="">
      <xdr:nvSpPr>
        <xdr:cNvPr id="264" name="楕円 263"/>
        <xdr:cNvSpPr/>
      </xdr:nvSpPr>
      <xdr:spPr>
        <a:xfrm>
          <a:off x="15621000" y="100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31132</xdr:rowOff>
    </xdr:from>
    <xdr:ext cx="736600" cy="259045"/>
    <xdr:sp macro="" textlink="">
      <xdr:nvSpPr>
        <xdr:cNvPr id="265" name="テキスト ボックス 264"/>
        <xdr:cNvSpPr txBox="1"/>
      </xdr:nvSpPr>
      <xdr:spPr>
        <a:xfrm>
          <a:off x="15290800" y="1014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1905</xdr:rowOff>
    </xdr:from>
    <xdr:to>
      <xdr:col>74</xdr:col>
      <xdr:colOff>31750</xdr:colOff>
      <xdr:row>59</xdr:row>
      <xdr:rowOff>103505</xdr:rowOff>
    </xdr:to>
    <xdr:sp macro="" textlink="">
      <xdr:nvSpPr>
        <xdr:cNvPr id="266" name="楕円 265"/>
        <xdr:cNvSpPr/>
      </xdr:nvSpPr>
      <xdr:spPr>
        <a:xfrm>
          <a:off x="14732000" y="1011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88282</xdr:rowOff>
    </xdr:from>
    <xdr:ext cx="762000" cy="259045"/>
    <xdr:sp macro="" textlink="">
      <xdr:nvSpPr>
        <xdr:cNvPr id="267" name="テキスト ボックス 266"/>
        <xdr:cNvSpPr txBox="1"/>
      </xdr:nvSpPr>
      <xdr:spPr>
        <a:xfrm>
          <a:off x="14401800" y="1020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99060</xdr:rowOff>
    </xdr:from>
    <xdr:to>
      <xdr:col>69</xdr:col>
      <xdr:colOff>142875</xdr:colOff>
      <xdr:row>59</xdr:row>
      <xdr:rowOff>29210</xdr:rowOff>
    </xdr:to>
    <xdr:sp macro="" textlink="">
      <xdr:nvSpPr>
        <xdr:cNvPr id="268" name="楕円 267"/>
        <xdr:cNvSpPr/>
      </xdr:nvSpPr>
      <xdr:spPr>
        <a:xfrm>
          <a:off x="13843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13987</xdr:rowOff>
    </xdr:from>
    <xdr:ext cx="762000" cy="259045"/>
    <xdr:sp macro="" textlink="">
      <xdr:nvSpPr>
        <xdr:cNvPr id="269" name="テキスト ボックス 268"/>
        <xdr:cNvSpPr txBox="1"/>
      </xdr:nvSpPr>
      <xdr:spPr>
        <a:xfrm>
          <a:off x="13512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87630</xdr:rowOff>
    </xdr:from>
    <xdr:to>
      <xdr:col>65</xdr:col>
      <xdr:colOff>53975</xdr:colOff>
      <xdr:row>59</xdr:row>
      <xdr:rowOff>17780</xdr:rowOff>
    </xdr:to>
    <xdr:sp macro="" textlink="">
      <xdr:nvSpPr>
        <xdr:cNvPr id="270" name="楕円 269"/>
        <xdr:cNvSpPr/>
      </xdr:nvSpPr>
      <xdr:spPr>
        <a:xfrm>
          <a:off x="12954000" y="100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2557</xdr:rowOff>
    </xdr:from>
    <xdr:ext cx="762000" cy="259045"/>
    <xdr:sp macro="" textlink="">
      <xdr:nvSpPr>
        <xdr:cNvPr id="271" name="テキスト ボックス 270"/>
        <xdr:cNvSpPr txBox="1"/>
      </xdr:nvSpPr>
      <xdr:spPr>
        <a:xfrm>
          <a:off x="12623800" y="1011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前年度と比較して０．</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％減少しており、類似団体の平均値を下回った。減少の要因としては、</a:t>
          </a:r>
          <a:r>
            <a:rPr kumimoji="1" lang="ja-JP" altLang="en-US" sz="1100" b="0" i="0" baseline="0">
              <a:solidFill>
                <a:schemeClr val="dk1"/>
              </a:solidFill>
              <a:effectLst/>
              <a:latin typeface="+mn-lt"/>
              <a:ea typeface="+mn-ea"/>
              <a:cs typeface="+mn-cs"/>
            </a:rPr>
            <a:t>くちくまのコミュニティバス運行費補助金</a:t>
          </a:r>
          <a:r>
            <a:rPr kumimoji="1" lang="ja-JP" altLang="ja-JP" sz="1100" b="0" i="0" baseline="0">
              <a:solidFill>
                <a:schemeClr val="dk1"/>
              </a:solidFill>
              <a:effectLst/>
              <a:latin typeface="+mn-lt"/>
              <a:ea typeface="+mn-ea"/>
              <a:cs typeface="+mn-cs"/>
            </a:rPr>
            <a:t>、消防業務委託料などの経常的な経費</a:t>
          </a:r>
          <a:r>
            <a:rPr kumimoji="1" lang="ja-JP" altLang="en-US" sz="1100" b="0" i="0" baseline="0">
              <a:solidFill>
                <a:schemeClr val="dk1"/>
              </a:solidFill>
              <a:effectLst/>
              <a:latin typeface="+mn-lt"/>
              <a:ea typeface="+mn-ea"/>
              <a:cs typeface="+mn-cs"/>
            </a:rPr>
            <a:t>は増加しているが、補助費等以外の経常経費全体が大幅に増加している為、補助費等の割合が減少している</a:t>
          </a:r>
          <a:r>
            <a:rPr kumimoji="1" lang="ja-JP" altLang="ja-JP" sz="1100" b="0" i="0" baseline="0">
              <a:solidFill>
                <a:schemeClr val="dk1"/>
              </a:solidFill>
              <a:effectLst/>
              <a:latin typeface="+mn-lt"/>
              <a:ea typeface="+mn-ea"/>
              <a:cs typeface="+mn-cs"/>
            </a:rPr>
            <a:t>。今後も、補助費等の全体費用を抑制しつつ、財政状況、優先事業等を見極めながら、経常化した補助費等の対象事業を見直すための庁内での聞き取りなど、更なる改善に向けての取組みを行う。</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94996</xdr:rowOff>
    </xdr:to>
    <xdr:cxnSp macro="">
      <xdr:nvCxnSpPr>
        <xdr:cNvPr id="296" name="直線コネクタ 295"/>
        <xdr:cNvCxnSpPr/>
      </xdr:nvCxnSpPr>
      <xdr:spPr>
        <a:xfrm flipV="1">
          <a:off x="16510000" y="595630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67073</xdr:rowOff>
    </xdr:from>
    <xdr:ext cx="762000" cy="259045"/>
    <xdr:sp macro="" textlink="">
      <xdr:nvSpPr>
        <xdr:cNvPr id="297" name="補助費等最小値テキスト"/>
        <xdr:cNvSpPr txBox="1"/>
      </xdr:nvSpPr>
      <xdr:spPr>
        <a:xfrm>
          <a:off x="165989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94996</xdr:rowOff>
    </xdr:from>
    <xdr:to>
      <xdr:col>82</xdr:col>
      <xdr:colOff>196850</xdr:colOff>
      <xdr:row>40</xdr:row>
      <xdr:rowOff>94996</xdr:rowOff>
    </xdr:to>
    <xdr:cxnSp macro="">
      <xdr:nvCxnSpPr>
        <xdr:cNvPr id="298" name="直線コネクタ 297"/>
        <xdr:cNvCxnSpPr/>
      </xdr:nvCxnSpPr>
      <xdr:spPr>
        <a:xfrm>
          <a:off x="16421100" y="695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299"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00" name="直線コネクタ 299"/>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51562</xdr:rowOff>
    </xdr:from>
    <xdr:to>
      <xdr:col>82</xdr:col>
      <xdr:colOff>107950</xdr:colOff>
      <xdr:row>37</xdr:row>
      <xdr:rowOff>69850</xdr:rowOff>
    </xdr:to>
    <xdr:cxnSp macro="">
      <xdr:nvCxnSpPr>
        <xdr:cNvPr id="301" name="直線コネクタ 300"/>
        <xdr:cNvCxnSpPr/>
      </xdr:nvCxnSpPr>
      <xdr:spPr>
        <a:xfrm flipV="1">
          <a:off x="15671800" y="639521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27703</xdr:rowOff>
    </xdr:from>
    <xdr:ext cx="762000" cy="259045"/>
    <xdr:sp macro="" textlink="">
      <xdr:nvSpPr>
        <xdr:cNvPr id="302" name="補助費等平均値テキスト"/>
        <xdr:cNvSpPr txBox="1"/>
      </xdr:nvSpPr>
      <xdr:spPr>
        <a:xfrm>
          <a:off x="16598900" y="6371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03" name="フローチャート: 判断 302"/>
        <xdr:cNvSpPr/>
      </xdr:nvSpPr>
      <xdr:spPr>
        <a:xfrm>
          <a:off x="164592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110998</xdr:rowOff>
    </xdr:to>
    <xdr:cxnSp macro="">
      <xdr:nvCxnSpPr>
        <xdr:cNvPr id="304" name="直線コネクタ 303"/>
        <xdr:cNvCxnSpPr/>
      </xdr:nvCxnSpPr>
      <xdr:spPr>
        <a:xfrm flipV="1">
          <a:off x="14782800" y="64135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23622</xdr:rowOff>
    </xdr:from>
    <xdr:to>
      <xdr:col>78</xdr:col>
      <xdr:colOff>120650</xdr:colOff>
      <xdr:row>37</xdr:row>
      <xdr:rowOff>125222</xdr:rowOff>
    </xdr:to>
    <xdr:sp macro="" textlink="">
      <xdr:nvSpPr>
        <xdr:cNvPr id="305" name="フローチャート: 判断 304"/>
        <xdr:cNvSpPr/>
      </xdr:nvSpPr>
      <xdr:spPr>
        <a:xfrm>
          <a:off x="15621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109999</xdr:rowOff>
    </xdr:from>
    <xdr:ext cx="736600" cy="259045"/>
    <xdr:sp macro="" textlink="">
      <xdr:nvSpPr>
        <xdr:cNvPr id="306" name="テキスト ボックス 305"/>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110998</xdr:rowOff>
    </xdr:from>
    <xdr:to>
      <xdr:col>73</xdr:col>
      <xdr:colOff>180975</xdr:colOff>
      <xdr:row>37</xdr:row>
      <xdr:rowOff>110998</xdr:rowOff>
    </xdr:to>
    <xdr:cxnSp macro="">
      <xdr:nvCxnSpPr>
        <xdr:cNvPr id="307" name="直線コネクタ 306"/>
        <xdr:cNvCxnSpPr/>
      </xdr:nvCxnSpPr>
      <xdr:spPr>
        <a:xfrm>
          <a:off x="13893800" y="6454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19050</xdr:rowOff>
    </xdr:from>
    <xdr:to>
      <xdr:col>74</xdr:col>
      <xdr:colOff>31750</xdr:colOff>
      <xdr:row>37</xdr:row>
      <xdr:rowOff>120650</xdr:rowOff>
    </xdr:to>
    <xdr:sp macro="" textlink="">
      <xdr:nvSpPr>
        <xdr:cNvPr id="308" name="フローチャート: 判断 307"/>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130827</xdr:rowOff>
    </xdr:from>
    <xdr:ext cx="762000" cy="259045"/>
    <xdr:sp macro="" textlink="">
      <xdr:nvSpPr>
        <xdr:cNvPr id="309" name="テキスト ボックス 308"/>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106426</xdr:rowOff>
    </xdr:from>
    <xdr:to>
      <xdr:col>69</xdr:col>
      <xdr:colOff>92075</xdr:colOff>
      <xdr:row>37</xdr:row>
      <xdr:rowOff>110998</xdr:rowOff>
    </xdr:to>
    <xdr:cxnSp macro="">
      <xdr:nvCxnSpPr>
        <xdr:cNvPr id="310" name="直線コネクタ 309"/>
        <xdr:cNvCxnSpPr/>
      </xdr:nvCxnSpPr>
      <xdr:spPr>
        <a:xfrm>
          <a:off x="13004800" y="64500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14478</xdr:rowOff>
    </xdr:from>
    <xdr:to>
      <xdr:col>69</xdr:col>
      <xdr:colOff>142875</xdr:colOff>
      <xdr:row>37</xdr:row>
      <xdr:rowOff>116078</xdr:rowOff>
    </xdr:to>
    <xdr:sp macro="" textlink="">
      <xdr:nvSpPr>
        <xdr:cNvPr id="311" name="フローチャート: 判断 310"/>
        <xdr:cNvSpPr/>
      </xdr:nvSpPr>
      <xdr:spPr>
        <a:xfrm>
          <a:off x="13843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126255</xdr:rowOff>
    </xdr:from>
    <xdr:ext cx="762000" cy="259045"/>
    <xdr:sp macro="" textlink="">
      <xdr:nvSpPr>
        <xdr:cNvPr id="312" name="テキスト ボックス 311"/>
        <xdr:cNvSpPr txBox="1"/>
      </xdr:nvSpPr>
      <xdr:spPr>
        <a:xfrm>
          <a:off x="13512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13" name="フローチャート: 判断 312"/>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98823</xdr:rowOff>
    </xdr:from>
    <xdr:ext cx="762000" cy="259045"/>
    <xdr:sp macro="" textlink="">
      <xdr:nvSpPr>
        <xdr:cNvPr id="314" name="テキスト ボックス 313"/>
        <xdr:cNvSpPr txBox="1"/>
      </xdr:nvSpPr>
      <xdr:spPr>
        <a:xfrm>
          <a:off x="12623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20" name="楕円 319"/>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17289</xdr:rowOff>
    </xdr:from>
    <xdr:ext cx="762000" cy="259045"/>
    <xdr:sp macro="" textlink="">
      <xdr:nvSpPr>
        <xdr:cNvPr id="321" name="補助費等該当値テキスト"/>
        <xdr:cNvSpPr txBox="1"/>
      </xdr:nvSpPr>
      <xdr:spPr>
        <a:xfrm>
          <a:off x="16598900" y="61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22" name="楕円 321"/>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23" name="テキスト ボックス 322"/>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60198</xdr:rowOff>
    </xdr:from>
    <xdr:to>
      <xdr:col>74</xdr:col>
      <xdr:colOff>31750</xdr:colOff>
      <xdr:row>37</xdr:row>
      <xdr:rowOff>161798</xdr:rowOff>
    </xdr:to>
    <xdr:sp macro="" textlink="">
      <xdr:nvSpPr>
        <xdr:cNvPr id="324" name="楕円 323"/>
        <xdr:cNvSpPr/>
      </xdr:nvSpPr>
      <xdr:spPr>
        <a:xfrm>
          <a:off x="14732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146575</xdr:rowOff>
    </xdr:from>
    <xdr:ext cx="762000" cy="259045"/>
    <xdr:sp macro="" textlink="">
      <xdr:nvSpPr>
        <xdr:cNvPr id="325" name="テキスト ボックス 324"/>
        <xdr:cNvSpPr txBox="1"/>
      </xdr:nvSpPr>
      <xdr:spPr>
        <a:xfrm>
          <a:off x="14401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60198</xdr:rowOff>
    </xdr:from>
    <xdr:to>
      <xdr:col>69</xdr:col>
      <xdr:colOff>142875</xdr:colOff>
      <xdr:row>37</xdr:row>
      <xdr:rowOff>161798</xdr:rowOff>
    </xdr:to>
    <xdr:sp macro="" textlink="">
      <xdr:nvSpPr>
        <xdr:cNvPr id="326" name="楕円 325"/>
        <xdr:cNvSpPr/>
      </xdr:nvSpPr>
      <xdr:spPr>
        <a:xfrm>
          <a:off x="13843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146575</xdr:rowOff>
    </xdr:from>
    <xdr:ext cx="762000" cy="259045"/>
    <xdr:sp macro="" textlink="">
      <xdr:nvSpPr>
        <xdr:cNvPr id="327" name="テキスト ボックス 326"/>
        <xdr:cNvSpPr txBox="1"/>
      </xdr:nvSpPr>
      <xdr:spPr>
        <a:xfrm>
          <a:off x="13512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55626</xdr:rowOff>
    </xdr:from>
    <xdr:to>
      <xdr:col>65</xdr:col>
      <xdr:colOff>53975</xdr:colOff>
      <xdr:row>37</xdr:row>
      <xdr:rowOff>157226</xdr:rowOff>
    </xdr:to>
    <xdr:sp macro="" textlink="">
      <xdr:nvSpPr>
        <xdr:cNvPr id="328" name="楕円 327"/>
        <xdr:cNvSpPr/>
      </xdr:nvSpPr>
      <xdr:spPr>
        <a:xfrm>
          <a:off x="12954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142003</xdr:rowOff>
    </xdr:from>
    <xdr:ext cx="762000" cy="259045"/>
    <xdr:sp macro="" textlink="">
      <xdr:nvSpPr>
        <xdr:cNvPr id="329" name="テキスト ボックス 328"/>
        <xdr:cNvSpPr txBox="1"/>
      </xdr:nvSpPr>
      <xdr:spPr>
        <a:xfrm>
          <a:off x="12623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前年度と比較して</a:t>
          </a:r>
          <a:r>
            <a:rPr kumimoji="1" lang="ja-JP" altLang="en-US" sz="1100" b="0" i="0" baseline="0">
              <a:solidFill>
                <a:schemeClr val="dk1"/>
              </a:solidFill>
              <a:effectLst/>
              <a:latin typeface="+mn-lt"/>
              <a:ea typeface="+mn-ea"/>
              <a:cs typeface="+mn-cs"/>
            </a:rPr>
            <a:t>数値の変化はない</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数値に変化はないが、</a:t>
          </a:r>
          <a:r>
            <a:rPr kumimoji="1" lang="ja-JP" altLang="ja-JP" sz="1100" b="0" i="0" baseline="0">
              <a:solidFill>
                <a:schemeClr val="dk1"/>
              </a:solidFill>
              <a:effectLst/>
              <a:latin typeface="+mn-lt"/>
              <a:ea typeface="+mn-ea"/>
              <a:cs typeface="+mn-cs"/>
            </a:rPr>
            <a:t>今後は平成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に完成した学校給食センター建設事業が今後の公債費に影響してくることが見込まれており、引き続き各種事業の見直しや、新規事業についての優先順位を見極めながら財政の健全化を遂行し、更なる公債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80</xdr:row>
      <xdr:rowOff>53848</xdr:rowOff>
    </xdr:to>
    <xdr:cxnSp macro="">
      <xdr:nvCxnSpPr>
        <xdr:cNvPr id="354" name="直線コネクタ 353"/>
        <xdr:cNvCxnSpPr/>
      </xdr:nvCxnSpPr>
      <xdr:spPr>
        <a:xfrm flipV="1">
          <a:off x="4826000" y="12631420"/>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25925</xdr:rowOff>
    </xdr:from>
    <xdr:ext cx="762000" cy="259045"/>
    <xdr:sp macro="" textlink="">
      <xdr:nvSpPr>
        <xdr:cNvPr id="355" name="公債費最小値テキスト"/>
        <xdr:cNvSpPr txBox="1"/>
      </xdr:nvSpPr>
      <xdr:spPr>
        <a:xfrm>
          <a:off x="4914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53848</xdr:rowOff>
    </xdr:from>
    <xdr:to>
      <xdr:col>24</xdr:col>
      <xdr:colOff>114300</xdr:colOff>
      <xdr:row>80</xdr:row>
      <xdr:rowOff>53848</xdr:rowOff>
    </xdr:to>
    <xdr:cxnSp macro="">
      <xdr:nvCxnSpPr>
        <xdr:cNvPr id="356" name="直線コネクタ 355"/>
        <xdr:cNvCxnSpPr/>
      </xdr:nvCxnSpPr>
      <xdr:spPr>
        <a:xfrm>
          <a:off x="4737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57"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58" name="直線コネクタ 357"/>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147574</xdr:rowOff>
    </xdr:from>
    <xdr:to>
      <xdr:col>24</xdr:col>
      <xdr:colOff>25400</xdr:colOff>
      <xdr:row>77</xdr:row>
      <xdr:rowOff>147574</xdr:rowOff>
    </xdr:to>
    <xdr:cxnSp macro="">
      <xdr:nvCxnSpPr>
        <xdr:cNvPr id="359" name="直線コネクタ 358"/>
        <xdr:cNvCxnSpPr/>
      </xdr:nvCxnSpPr>
      <xdr:spPr>
        <a:xfrm>
          <a:off x="3987800" y="133492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31005</xdr:rowOff>
    </xdr:from>
    <xdr:ext cx="762000" cy="259045"/>
    <xdr:sp macro="" textlink="">
      <xdr:nvSpPr>
        <xdr:cNvPr id="360" name="公債費平均値テキスト"/>
        <xdr:cNvSpPr txBox="1"/>
      </xdr:nvSpPr>
      <xdr:spPr>
        <a:xfrm>
          <a:off x="4914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61" name="フローチャート: 判断 360"/>
        <xdr:cNvSpPr/>
      </xdr:nvSpPr>
      <xdr:spPr>
        <a:xfrm>
          <a:off x="4775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147574</xdr:rowOff>
    </xdr:from>
    <xdr:to>
      <xdr:col>19</xdr:col>
      <xdr:colOff>187325</xdr:colOff>
      <xdr:row>77</xdr:row>
      <xdr:rowOff>170435</xdr:rowOff>
    </xdr:to>
    <xdr:cxnSp macro="">
      <xdr:nvCxnSpPr>
        <xdr:cNvPr id="362" name="直線コネクタ 361"/>
        <xdr:cNvCxnSpPr/>
      </xdr:nvCxnSpPr>
      <xdr:spPr>
        <a:xfrm flipV="1">
          <a:off x="3098800" y="133492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63" name="フローチャート: 判断 362"/>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117112</xdr:rowOff>
    </xdr:from>
    <xdr:ext cx="736600" cy="259045"/>
    <xdr:sp macro="" textlink="">
      <xdr:nvSpPr>
        <xdr:cNvPr id="364" name="テキスト ボックス 363"/>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170435</xdr:rowOff>
    </xdr:from>
    <xdr:to>
      <xdr:col>15</xdr:col>
      <xdr:colOff>98425</xdr:colOff>
      <xdr:row>77</xdr:row>
      <xdr:rowOff>170435</xdr:rowOff>
    </xdr:to>
    <xdr:cxnSp macro="">
      <xdr:nvCxnSpPr>
        <xdr:cNvPr id="365" name="直線コネクタ 364"/>
        <xdr:cNvCxnSpPr/>
      </xdr:nvCxnSpPr>
      <xdr:spPr>
        <a:xfrm>
          <a:off x="2209800" y="13372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66" name="フローチャート: 判断 365"/>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121683</xdr:rowOff>
    </xdr:from>
    <xdr:ext cx="762000" cy="259045"/>
    <xdr:sp macro="" textlink="">
      <xdr:nvSpPr>
        <xdr:cNvPr id="367" name="テキスト ボックス 366"/>
        <xdr:cNvSpPr txBox="1"/>
      </xdr:nvSpPr>
      <xdr:spPr>
        <a:xfrm>
          <a:off x="2717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97282</xdr:rowOff>
    </xdr:from>
    <xdr:to>
      <xdr:col>11</xdr:col>
      <xdr:colOff>9525</xdr:colOff>
      <xdr:row>77</xdr:row>
      <xdr:rowOff>170435</xdr:rowOff>
    </xdr:to>
    <xdr:cxnSp macro="">
      <xdr:nvCxnSpPr>
        <xdr:cNvPr id="368" name="直線コネクタ 367"/>
        <xdr:cNvCxnSpPr/>
      </xdr:nvCxnSpPr>
      <xdr:spPr>
        <a:xfrm>
          <a:off x="1320800" y="13298932"/>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69" name="フローチャート: 判断 368"/>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70" name="テキスト ボックス 369"/>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71" name="フローチャート: 判断 370"/>
        <xdr:cNvSpPr/>
      </xdr:nvSpPr>
      <xdr:spPr>
        <a:xfrm>
          <a:off x="1270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137431</xdr:rowOff>
    </xdr:from>
    <xdr:ext cx="762000" cy="259045"/>
    <xdr:sp macro="" textlink="">
      <xdr:nvSpPr>
        <xdr:cNvPr id="372" name="テキスト ボックス 371"/>
        <xdr:cNvSpPr txBox="1"/>
      </xdr:nvSpPr>
      <xdr:spPr>
        <a:xfrm>
          <a:off x="939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96774</xdr:rowOff>
    </xdr:from>
    <xdr:to>
      <xdr:col>24</xdr:col>
      <xdr:colOff>76200</xdr:colOff>
      <xdr:row>78</xdr:row>
      <xdr:rowOff>26924</xdr:rowOff>
    </xdr:to>
    <xdr:sp macro="" textlink="">
      <xdr:nvSpPr>
        <xdr:cNvPr id="378" name="楕円 377"/>
        <xdr:cNvSpPr/>
      </xdr:nvSpPr>
      <xdr:spPr>
        <a:xfrm>
          <a:off x="4775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68851</xdr:rowOff>
    </xdr:from>
    <xdr:ext cx="762000" cy="259045"/>
    <xdr:sp macro="" textlink="">
      <xdr:nvSpPr>
        <xdr:cNvPr id="379" name="公債費該当値テキスト"/>
        <xdr:cNvSpPr txBox="1"/>
      </xdr:nvSpPr>
      <xdr:spPr>
        <a:xfrm>
          <a:off x="49149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96774</xdr:rowOff>
    </xdr:from>
    <xdr:to>
      <xdr:col>20</xdr:col>
      <xdr:colOff>38100</xdr:colOff>
      <xdr:row>78</xdr:row>
      <xdr:rowOff>26924</xdr:rowOff>
    </xdr:to>
    <xdr:sp macro="" textlink="">
      <xdr:nvSpPr>
        <xdr:cNvPr id="380" name="楕円 379"/>
        <xdr:cNvSpPr/>
      </xdr:nvSpPr>
      <xdr:spPr>
        <a:xfrm>
          <a:off x="3937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11701</xdr:rowOff>
    </xdr:from>
    <xdr:ext cx="736600" cy="259045"/>
    <xdr:sp macro="" textlink="">
      <xdr:nvSpPr>
        <xdr:cNvPr id="381" name="テキスト ボックス 380"/>
        <xdr:cNvSpPr txBox="1"/>
      </xdr:nvSpPr>
      <xdr:spPr>
        <a:xfrm>
          <a:off x="3606800" y="13384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119635</xdr:rowOff>
    </xdr:from>
    <xdr:to>
      <xdr:col>15</xdr:col>
      <xdr:colOff>149225</xdr:colOff>
      <xdr:row>78</xdr:row>
      <xdr:rowOff>49785</xdr:rowOff>
    </xdr:to>
    <xdr:sp macro="" textlink="">
      <xdr:nvSpPr>
        <xdr:cNvPr id="382" name="楕円 381"/>
        <xdr:cNvSpPr/>
      </xdr:nvSpPr>
      <xdr:spPr>
        <a:xfrm>
          <a:off x="3048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34562</xdr:rowOff>
    </xdr:from>
    <xdr:ext cx="762000" cy="259045"/>
    <xdr:sp macro="" textlink="">
      <xdr:nvSpPr>
        <xdr:cNvPr id="383" name="テキスト ボックス 382"/>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119635</xdr:rowOff>
    </xdr:from>
    <xdr:to>
      <xdr:col>11</xdr:col>
      <xdr:colOff>60325</xdr:colOff>
      <xdr:row>78</xdr:row>
      <xdr:rowOff>49785</xdr:rowOff>
    </xdr:to>
    <xdr:sp macro="" textlink="">
      <xdr:nvSpPr>
        <xdr:cNvPr id="384" name="楕円 383"/>
        <xdr:cNvSpPr/>
      </xdr:nvSpPr>
      <xdr:spPr>
        <a:xfrm>
          <a:off x="2159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34562</xdr:rowOff>
    </xdr:from>
    <xdr:ext cx="762000" cy="259045"/>
    <xdr:sp macro="" textlink="">
      <xdr:nvSpPr>
        <xdr:cNvPr id="385" name="テキスト ボックス 384"/>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46482</xdr:rowOff>
    </xdr:from>
    <xdr:to>
      <xdr:col>6</xdr:col>
      <xdr:colOff>171450</xdr:colOff>
      <xdr:row>77</xdr:row>
      <xdr:rowOff>148082</xdr:rowOff>
    </xdr:to>
    <xdr:sp macro="" textlink="">
      <xdr:nvSpPr>
        <xdr:cNvPr id="386" name="楕円 385"/>
        <xdr:cNvSpPr/>
      </xdr:nvSpPr>
      <xdr:spPr>
        <a:xfrm>
          <a:off x="1270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158259</xdr:rowOff>
    </xdr:from>
    <xdr:ext cx="762000" cy="259045"/>
    <xdr:sp macro="" textlink="">
      <xdr:nvSpPr>
        <xdr:cNvPr id="387" name="テキスト ボックス 386"/>
        <xdr:cNvSpPr txBox="1"/>
      </xdr:nvSpPr>
      <xdr:spPr>
        <a:xfrm>
          <a:off x="939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物件費、</a:t>
          </a:r>
          <a:r>
            <a:rPr kumimoji="1" lang="ja-JP" altLang="en-US" sz="1100" b="0" i="0" baseline="0">
              <a:solidFill>
                <a:schemeClr val="dk1"/>
              </a:solidFill>
              <a:effectLst/>
              <a:latin typeface="+mn-lt"/>
              <a:ea typeface="+mn-ea"/>
              <a:cs typeface="+mn-cs"/>
            </a:rPr>
            <a:t>補助費等</a:t>
          </a:r>
          <a:r>
            <a:rPr kumimoji="1" lang="ja-JP" altLang="ja-JP" sz="1100" b="0" i="0" baseline="0">
              <a:solidFill>
                <a:schemeClr val="dk1"/>
              </a:solidFill>
              <a:effectLst/>
              <a:latin typeface="+mn-lt"/>
              <a:ea typeface="+mn-ea"/>
              <a:cs typeface="+mn-cs"/>
            </a:rPr>
            <a:t>に係る経常収支比率が</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したことにより、前年度と比較して０．６％の</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となった。人件費等の更なる抑制は容易ではない状態であり、今後は増加傾向にある公営企業への繰出金について、下水道事業の実施範囲を見直したり、国民健康保険事業や介護保険事業の保険料の改定などを検討し、経常収支比率の抑制に取り組む。</a:t>
          </a:r>
          <a:endParaRPr lang="ja-JP" altLang="ja-JP">
            <a:effectLst/>
          </a:endParaRP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2" name="直線コネクタ 40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3" name="テキスト ボックス 40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4" name="直線コネクタ 40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5" name="テキスト ボックス 40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6" name="直線コネクタ 40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7" name="テキスト ボックス 40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8" name="直線コネクタ 40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9" name="テキスト ボックス 40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1" name="テキスト ボックス 41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53848</xdr:rowOff>
    </xdr:from>
    <xdr:to>
      <xdr:col>82</xdr:col>
      <xdr:colOff>107950</xdr:colOff>
      <xdr:row>81</xdr:row>
      <xdr:rowOff>83565</xdr:rowOff>
    </xdr:to>
    <xdr:cxnSp macro="">
      <xdr:nvCxnSpPr>
        <xdr:cNvPr id="413" name="直線コネクタ 412"/>
        <xdr:cNvCxnSpPr/>
      </xdr:nvCxnSpPr>
      <xdr:spPr>
        <a:xfrm flipV="1">
          <a:off x="16510000" y="12741148"/>
          <a:ext cx="0" cy="122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55642</xdr:rowOff>
    </xdr:from>
    <xdr:ext cx="762000" cy="259045"/>
    <xdr:sp macro="" textlink="">
      <xdr:nvSpPr>
        <xdr:cNvPr id="414" name="公債費以外最小値テキスト"/>
        <xdr:cNvSpPr txBox="1"/>
      </xdr:nvSpPr>
      <xdr:spPr>
        <a:xfrm>
          <a:off x="16598900" y="1394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83565</xdr:rowOff>
    </xdr:from>
    <xdr:to>
      <xdr:col>82</xdr:col>
      <xdr:colOff>196850</xdr:colOff>
      <xdr:row>81</xdr:row>
      <xdr:rowOff>83565</xdr:rowOff>
    </xdr:to>
    <xdr:cxnSp macro="">
      <xdr:nvCxnSpPr>
        <xdr:cNvPr id="415" name="直線コネクタ 414"/>
        <xdr:cNvCxnSpPr/>
      </xdr:nvCxnSpPr>
      <xdr:spPr>
        <a:xfrm>
          <a:off x="16421100" y="1397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140225</xdr:rowOff>
    </xdr:from>
    <xdr:ext cx="762000" cy="259045"/>
    <xdr:sp macro="" textlink="">
      <xdr:nvSpPr>
        <xdr:cNvPr id="416" name="公債費以外最大値テキスト"/>
        <xdr:cNvSpPr txBox="1"/>
      </xdr:nvSpPr>
      <xdr:spPr>
        <a:xfrm>
          <a:off x="16598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53848</xdr:rowOff>
    </xdr:from>
    <xdr:to>
      <xdr:col>82</xdr:col>
      <xdr:colOff>196850</xdr:colOff>
      <xdr:row>74</xdr:row>
      <xdr:rowOff>53848</xdr:rowOff>
    </xdr:to>
    <xdr:cxnSp macro="">
      <xdr:nvCxnSpPr>
        <xdr:cNvPr id="417" name="直線コネクタ 416"/>
        <xdr:cNvCxnSpPr/>
      </xdr:nvCxnSpPr>
      <xdr:spPr>
        <a:xfrm>
          <a:off x="16421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58420</xdr:rowOff>
    </xdr:from>
    <xdr:to>
      <xdr:col>82</xdr:col>
      <xdr:colOff>107950</xdr:colOff>
      <xdr:row>76</xdr:row>
      <xdr:rowOff>85852</xdr:rowOff>
    </xdr:to>
    <xdr:cxnSp macro="">
      <xdr:nvCxnSpPr>
        <xdr:cNvPr id="418" name="直線コネクタ 417"/>
        <xdr:cNvCxnSpPr/>
      </xdr:nvCxnSpPr>
      <xdr:spPr>
        <a:xfrm flipV="1">
          <a:off x="15671800" y="130886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271</xdr:rowOff>
    </xdr:from>
    <xdr:ext cx="762000" cy="259045"/>
    <xdr:sp macro="" textlink="">
      <xdr:nvSpPr>
        <xdr:cNvPr id="419" name="公債費以外平均値テキスト"/>
        <xdr:cNvSpPr txBox="1"/>
      </xdr:nvSpPr>
      <xdr:spPr>
        <a:xfrm>
          <a:off x="16598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20" name="フローチャート: 判断 419"/>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58420</xdr:rowOff>
    </xdr:from>
    <xdr:to>
      <xdr:col>78</xdr:col>
      <xdr:colOff>69850</xdr:colOff>
      <xdr:row>76</xdr:row>
      <xdr:rowOff>85852</xdr:rowOff>
    </xdr:to>
    <xdr:cxnSp macro="">
      <xdr:nvCxnSpPr>
        <xdr:cNvPr id="421" name="直線コネクタ 420"/>
        <xdr:cNvCxnSpPr/>
      </xdr:nvCxnSpPr>
      <xdr:spPr>
        <a:xfrm>
          <a:off x="14782800" y="130886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153924</xdr:rowOff>
    </xdr:from>
    <xdr:to>
      <xdr:col>78</xdr:col>
      <xdr:colOff>120650</xdr:colOff>
      <xdr:row>77</xdr:row>
      <xdr:rowOff>84074</xdr:rowOff>
    </xdr:to>
    <xdr:sp macro="" textlink="">
      <xdr:nvSpPr>
        <xdr:cNvPr id="422" name="フローチャート: 判断 421"/>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68851</xdr:rowOff>
    </xdr:from>
    <xdr:ext cx="736600" cy="259045"/>
    <xdr:sp macro="" textlink="">
      <xdr:nvSpPr>
        <xdr:cNvPr id="423" name="テキスト ボックス 422"/>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58420</xdr:rowOff>
    </xdr:from>
    <xdr:to>
      <xdr:col>73</xdr:col>
      <xdr:colOff>180975</xdr:colOff>
      <xdr:row>76</xdr:row>
      <xdr:rowOff>117856</xdr:rowOff>
    </xdr:to>
    <xdr:cxnSp macro="">
      <xdr:nvCxnSpPr>
        <xdr:cNvPr id="424" name="直線コネクタ 423"/>
        <xdr:cNvCxnSpPr/>
      </xdr:nvCxnSpPr>
      <xdr:spPr>
        <a:xfrm flipV="1">
          <a:off x="13893800" y="130886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5" name="フローチャート: 判断 424"/>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41419</xdr:rowOff>
    </xdr:from>
    <xdr:ext cx="762000" cy="259045"/>
    <xdr:sp macro="" textlink="">
      <xdr:nvSpPr>
        <xdr:cNvPr id="426" name="テキスト ボックス 425"/>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53848</xdr:rowOff>
    </xdr:from>
    <xdr:to>
      <xdr:col>69</xdr:col>
      <xdr:colOff>92075</xdr:colOff>
      <xdr:row>76</xdr:row>
      <xdr:rowOff>117856</xdr:rowOff>
    </xdr:to>
    <xdr:cxnSp macro="">
      <xdr:nvCxnSpPr>
        <xdr:cNvPr id="427" name="直線コネクタ 426"/>
        <xdr:cNvCxnSpPr/>
      </xdr:nvCxnSpPr>
      <xdr:spPr>
        <a:xfrm>
          <a:off x="13004800" y="130840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28" name="フローチャート: 判断 427"/>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162577</xdr:rowOff>
    </xdr:from>
    <xdr:ext cx="762000" cy="259045"/>
    <xdr:sp macro="" textlink="">
      <xdr:nvSpPr>
        <xdr:cNvPr id="429" name="テキスト ボックス 428"/>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30" name="フローチャート: 判断 429"/>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96537</xdr:rowOff>
    </xdr:from>
    <xdr:ext cx="762000" cy="259045"/>
    <xdr:sp macro="" textlink="">
      <xdr:nvSpPr>
        <xdr:cNvPr id="431" name="テキスト ボックス 430"/>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xdr:rowOff>
    </xdr:from>
    <xdr:to>
      <xdr:col>82</xdr:col>
      <xdr:colOff>158750</xdr:colOff>
      <xdr:row>76</xdr:row>
      <xdr:rowOff>109220</xdr:rowOff>
    </xdr:to>
    <xdr:sp macro="" textlink="">
      <xdr:nvSpPr>
        <xdr:cNvPr id="437" name="楕円 436"/>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24147</xdr:rowOff>
    </xdr:from>
    <xdr:ext cx="762000" cy="259045"/>
    <xdr:sp macro="" textlink="">
      <xdr:nvSpPr>
        <xdr:cNvPr id="438" name="公債費以外該当値テキスト"/>
        <xdr:cNvSpPr txBox="1"/>
      </xdr:nvSpPr>
      <xdr:spPr>
        <a:xfrm>
          <a:off x="16598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35052</xdr:rowOff>
    </xdr:from>
    <xdr:to>
      <xdr:col>78</xdr:col>
      <xdr:colOff>120650</xdr:colOff>
      <xdr:row>76</xdr:row>
      <xdr:rowOff>136652</xdr:rowOff>
    </xdr:to>
    <xdr:sp macro="" textlink="">
      <xdr:nvSpPr>
        <xdr:cNvPr id="439" name="楕円 438"/>
        <xdr:cNvSpPr/>
      </xdr:nvSpPr>
      <xdr:spPr>
        <a:xfrm>
          <a:off x="15621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40" name="テキスト ボックス 439"/>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xdr:rowOff>
    </xdr:from>
    <xdr:to>
      <xdr:col>74</xdr:col>
      <xdr:colOff>31750</xdr:colOff>
      <xdr:row>76</xdr:row>
      <xdr:rowOff>109220</xdr:rowOff>
    </xdr:to>
    <xdr:sp macro="" textlink="">
      <xdr:nvSpPr>
        <xdr:cNvPr id="441" name="楕円 440"/>
        <xdr:cNvSpPr/>
      </xdr:nvSpPr>
      <xdr:spPr>
        <a:xfrm>
          <a:off x="14732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42" name="テキスト ボックス 441"/>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67056</xdr:rowOff>
    </xdr:from>
    <xdr:to>
      <xdr:col>69</xdr:col>
      <xdr:colOff>142875</xdr:colOff>
      <xdr:row>76</xdr:row>
      <xdr:rowOff>168656</xdr:rowOff>
    </xdr:to>
    <xdr:sp macro="" textlink="">
      <xdr:nvSpPr>
        <xdr:cNvPr id="443" name="楕円 442"/>
        <xdr:cNvSpPr/>
      </xdr:nvSpPr>
      <xdr:spPr>
        <a:xfrm>
          <a:off x="13843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7383</xdr:rowOff>
    </xdr:from>
    <xdr:ext cx="762000" cy="259045"/>
    <xdr:sp macro="" textlink="">
      <xdr:nvSpPr>
        <xdr:cNvPr id="444" name="テキスト ボックス 443"/>
        <xdr:cNvSpPr txBox="1"/>
      </xdr:nvSpPr>
      <xdr:spPr>
        <a:xfrm>
          <a:off x="13512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xdr:rowOff>
    </xdr:from>
    <xdr:to>
      <xdr:col>65</xdr:col>
      <xdr:colOff>53975</xdr:colOff>
      <xdr:row>76</xdr:row>
      <xdr:rowOff>104648</xdr:rowOff>
    </xdr:to>
    <xdr:sp macro="" textlink="">
      <xdr:nvSpPr>
        <xdr:cNvPr id="445" name="楕円 444"/>
        <xdr:cNvSpPr/>
      </xdr:nvSpPr>
      <xdr:spPr>
        <a:xfrm>
          <a:off x="12954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89425</xdr:rowOff>
    </xdr:from>
    <xdr:ext cx="762000" cy="259045"/>
    <xdr:sp macro="" textlink="">
      <xdr:nvSpPr>
        <xdr:cNvPr id="446" name="テキスト ボックス 445"/>
        <xdr:cNvSpPr txBox="1"/>
      </xdr:nvSpPr>
      <xdr:spPr>
        <a:xfrm>
          <a:off x="12623800" y="1311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和歌山県上富田町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77744</xdr:rowOff>
    </xdr:from>
    <xdr:to>
      <xdr:col>29</xdr:col>
      <xdr:colOff>127000</xdr:colOff>
      <xdr:row>19</xdr:row>
      <xdr:rowOff>160079</xdr:rowOff>
    </xdr:to>
    <xdr:cxnSp macro="">
      <xdr:nvCxnSpPr>
        <xdr:cNvPr id="45" name="直線コネクタ 44"/>
        <xdr:cNvCxnSpPr/>
      </xdr:nvCxnSpPr>
      <xdr:spPr bwMode="auto">
        <a:xfrm flipV="1">
          <a:off x="5651500" y="2011319"/>
          <a:ext cx="0" cy="14539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170256</xdr:rowOff>
    </xdr:from>
    <xdr:ext cx="762000" cy="259045"/>
    <xdr:sp macro="" textlink="">
      <xdr:nvSpPr>
        <xdr:cNvPr id="46" name="人口1人当たり決算額の推移最小値テキスト130"/>
        <xdr:cNvSpPr txBox="1"/>
      </xdr:nvSpPr>
      <xdr:spPr>
        <a:xfrm>
          <a:off x="5740400" y="3475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160079</xdr:rowOff>
    </xdr:from>
    <xdr:to>
      <xdr:col>30</xdr:col>
      <xdr:colOff>25400</xdr:colOff>
      <xdr:row>19</xdr:row>
      <xdr:rowOff>160079</xdr:rowOff>
    </xdr:to>
    <xdr:cxnSp macro="">
      <xdr:nvCxnSpPr>
        <xdr:cNvPr id="47" name="直線コネクタ 46"/>
        <xdr:cNvCxnSpPr/>
      </xdr:nvCxnSpPr>
      <xdr:spPr bwMode="auto">
        <a:xfrm>
          <a:off x="5562600" y="346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164121</xdr:rowOff>
    </xdr:from>
    <xdr:ext cx="762000" cy="259045"/>
    <xdr:sp macro="" textlink="">
      <xdr:nvSpPr>
        <xdr:cNvPr id="48" name="人口1人当たり決算額の推移最大値テキスト130"/>
        <xdr:cNvSpPr txBox="1"/>
      </xdr:nvSpPr>
      <xdr:spPr>
        <a:xfrm>
          <a:off x="5740400" y="175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77744</xdr:rowOff>
    </xdr:from>
    <xdr:to>
      <xdr:col>30</xdr:col>
      <xdr:colOff>25400</xdr:colOff>
      <xdr:row>11</xdr:row>
      <xdr:rowOff>77744</xdr:rowOff>
    </xdr:to>
    <xdr:cxnSp macro="">
      <xdr:nvCxnSpPr>
        <xdr:cNvPr id="49" name="直線コネクタ 48"/>
        <xdr:cNvCxnSpPr/>
      </xdr:nvCxnSpPr>
      <xdr:spPr bwMode="auto">
        <a:xfrm>
          <a:off x="5562600" y="20113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141577</xdr:rowOff>
    </xdr:from>
    <xdr:to>
      <xdr:col>29</xdr:col>
      <xdr:colOff>127000</xdr:colOff>
      <xdr:row>19</xdr:row>
      <xdr:rowOff>160079</xdr:rowOff>
    </xdr:to>
    <xdr:cxnSp macro="">
      <xdr:nvCxnSpPr>
        <xdr:cNvPr id="50" name="直線コネクタ 49"/>
        <xdr:cNvCxnSpPr/>
      </xdr:nvCxnSpPr>
      <xdr:spPr bwMode="auto">
        <a:xfrm>
          <a:off x="5003800" y="3446752"/>
          <a:ext cx="647700" cy="18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61035</xdr:rowOff>
    </xdr:from>
    <xdr:ext cx="762000" cy="259045"/>
    <xdr:sp macro="" textlink="">
      <xdr:nvSpPr>
        <xdr:cNvPr id="51" name="人口1人当たり決算額の推移平均値テキスト130"/>
        <xdr:cNvSpPr txBox="1"/>
      </xdr:nvSpPr>
      <xdr:spPr>
        <a:xfrm>
          <a:off x="5740400" y="28518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44508</xdr:rowOff>
    </xdr:from>
    <xdr:to>
      <xdr:col>29</xdr:col>
      <xdr:colOff>177800</xdr:colOff>
      <xdr:row>17</xdr:row>
      <xdr:rowOff>146108</xdr:rowOff>
    </xdr:to>
    <xdr:sp macro="" textlink="">
      <xdr:nvSpPr>
        <xdr:cNvPr id="52" name="フローチャート: 判断 51"/>
        <xdr:cNvSpPr/>
      </xdr:nvSpPr>
      <xdr:spPr bwMode="auto">
        <a:xfrm>
          <a:off x="56007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141577</xdr:rowOff>
    </xdr:from>
    <xdr:to>
      <xdr:col>26</xdr:col>
      <xdr:colOff>50800</xdr:colOff>
      <xdr:row>19</xdr:row>
      <xdr:rowOff>159598</xdr:rowOff>
    </xdr:to>
    <xdr:cxnSp macro="">
      <xdr:nvCxnSpPr>
        <xdr:cNvPr id="53" name="直線コネクタ 52"/>
        <xdr:cNvCxnSpPr/>
      </xdr:nvCxnSpPr>
      <xdr:spPr bwMode="auto">
        <a:xfrm flipV="1">
          <a:off x="4305300" y="3446752"/>
          <a:ext cx="698500" cy="18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67224</xdr:rowOff>
    </xdr:from>
    <xdr:to>
      <xdr:col>26</xdr:col>
      <xdr:colOff>101600</xdr:colOff>
      <xdr:row>17</xdr:row>
      <xdr:rowOff>168824</xdr:rowOff>
    </xdr:to>
    <xdr:sp macro="" textlink="">
      <xdr:nvSpPr>
        <xdr:cNvPr id="54" name="フローチャート: 判断 53"/>
        <xdr:cNvSpPr/>
      </xdr:nvSpPr>
      <xdr:spPr bwMode="auto">
        <a:xfrm>
          <a:off x="49530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7551</xdr:rowOff>
    </xdr:from>
    <xdr:ext cx="736600" cy="259045"/>
    <xdr:sp macro="" textlink="">
      <xdr:nvSpPr>
        <xdr:cNvPr id="55" name="テキスト ボックス 54"/>
        <xdr:cNvSpPr txBox="1"/>
      </xdr:nvSpPr>
      <xdr:spPr>
        <a:xfrm>
          <a:off x="4622800" y="2798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151864</xdr:rowOff>
    </xdr:from>
    <xdr:to>
      <xdr:col>22</xdr:col>
      <xdr:colOff>114300</xdr:colOff>
      <xdr:row>19</xdr:row>
      <xdr:rowOff>159598</xdr:rowOff>
    </xdr:to>
    <xdr:cxnSp macro="">
      <xdr:nvCxnSpPr>
        <xdr:cNvPr id="56" name="直線コネクタ 55"/>
        <xdr:cNvCxnSpPr/>
      </xdr:nvCxnSpPr>
      <xdr:spPr bwMode="auto">
        <a:xfrm>
          <a:off x="3606800" y="3457039"/>
          <a:ext cx="698500" cy="7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97048</xdr:rowOff>
    </xdr:from>
    <xdr:to>
      <xdr:col>22</xdr:col>
      <xdr:colOff>165100</xdr:colOff>
      <xdr:row>18</xdr:row>
      <xdr:rowOff>27198</xdr:rowOff>
    </xdr:to>
    <xdr:sp macro="" textlink="">
      <xdr:nvSpPr>
        <xdr:cNvPr id="57" name="フローチャート: 判断 56"/>
        <xdr:cNvSpPr/>
      </xdr:nvSpPr>
      <xdr:spPr bwMode="auto">
        <a:xfrm>
          <a:off x="42545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37375</xdr:rowOff>
    </xdr:from>
    <xdr:ext cx="762000" cy="259045"/>
    <xdr:sp macro="" textlink="">
      <xdr:nvSpPr>
        <xdr:cNvPr id="58" name="テキスト ボックス 57"/>
        <xdr:cNvSpPr txBox="1"/>
      </xdr:nvSpPr>
      <xdr:spPr>
        <a:xfrm>
          <a:off x="3924300" y="282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151864</xdr:rowOff>
    </xdr:from>
    <xdr:to>
      <xdr:col>18</xdr:col>
      <xdr:colOff>177800</xdr:colOff>
      <xdr:row>20</xdr:row>
      <xdr:rowOff>4371</xdr:rowOff>
    </xdr:to>
    <xdr:cxnSp macro="">
      <xdr:nvCxnSpPr>
        <xdr:cNvPr id="59" name="直線コネクタ 58"/>
        <xdr:cNvCxnSpPr/>
      </xdr:nvCxnSpPr>
      <xdr:spPr bwMode="auto">
        <a:xfrm flipV="1">
          <a:off x="2908300" y="3457039"/>
          <a:ext cx="698500" cy="23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110879</xdr:rowOff>
    </xdr:from>
    <xdr:to>
      <xdr:col>19</xdr:col>
      <xdr:colOff>38100</xdr:colOff>
      <xdr:row>18</xdr:row>
      <xdr:rowOff>41029</xdr:rowOff>
    </xdr:to>
    <xdr:sp macro="" textlink="">
      <xdr:nvSpPr>
        <xdr:cNvPr id="60" name="フローチャート: 判断 59"/>
        <xdr:cNvSpPr/>
      </xdr:nvSpPr>
      <xdr:spPr bwMode="auto">
        <a:xfrm>
          <a:off x="3556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51206</xdr:rowOff>
    </xdr:from>
    <xdr:ext cx="762000" cy="259045"/>
    <xdr:sp macro="" textlink="">
      <xdr:nvSpPr>
        <xdr:cNvPr id="61" name="テキスト ボックス 60"/>
        <xdr:cNvSpPr txBox="1"/>
      </xdr:nvSpPr>
      <xdr:spPr>
        <a:xfrm>
          <a:off x="32258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98275</xdr:rowOff>
    </xdr:from>
    <xdr:to>
      <xdr:col>15</xdr:col>
      <xdr:colOff>101600</xdr:colOff>
      <xdr:row>18</xdr:row>
      <xdr:rowOff>28425</xdr:rowOff>
    </xdr:to>
    <xdr:sp macro="" textlink="">
      <xdr:nvSpPr>
        <xdr:cNvPr id="62" name="フローチャート: 判断 61"/>
        <xdr:cNvSpPr/>
      </xdr:nvSpPr>
      <xdr:spPr bwMode="auto">
        <a:xfrm>
          <a:off x="28575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38602</xdr:rowOff>
    </xdr:from>
    <xdr:ext cx="762000" cy="259045"/>
    <xdr:sp macro="" textlink="">
      <xdr:nvSpPr>
        <xdr:cNvPr id="63" name="テキスト ボックス 62"/>
        <xdr:cNvSpPr txBox="1"/>
      </xdr:nvSpPr>
      <xdr:spPr>
        <a:xfrm>
          <a:off x="2527300" y="282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109279</xdr:rowOff>
    </xdr:from>
    <xdr:to>
      <xdr:col>29</xdr:col>
      <xdr:colOff>177800</xdr:colOff>
      <xdr:row>20</xdr:row>
      <xdr:rowOff>39429</xdr:rowOff>
    </xdr:to>
    <xdr:sp macro="" textlink="">
      <xdr:nvSpPr>
        <xdr:cNvPr id="69" name="楕円 68"/>
        <xdr:cNvSpPr/>
      </xdr:nvSpPr>
      <xdr:spPr bwMode="auto">
        <a:xfrm>
          <a:off x="5600700" y="3414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17856</xdr:rowOff>
    </xdr:from>
    <xdr:ext cx="762000" cy="259045"/>
    <xdr:sp macro="" textlink="">
      <xdr:nvSpPr>
        <xdr:cNvPr id="70" name="人口1人当たり決算額の推移該当値テキスト130"/>
        <xdr:cNvSpPr txBox="1"/>
      </xdr:nvSpPr>
      <xdr:spPr>
        <a:xfrm>
          <a:off x="5740400" y="332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90777</xdr:rowOff>
    </xdr:from>
    <xdr:to>
      <xdr:col>26</xdr:col>
      <xdr:colOff>101600</xdr:colOff>
      <xdr:row>20</xdr:row>
      <xdr:rowOff>20927</xdr:rowOff>
    </xdr:to>
    <xdr:sp macro="" textlink="">
      <xdr:nvSpPr>
        <xdr:cNvPr id="71" name="楕円 70"/>
        <xdr:cNvSpPr/>
      </xdr:nvSpPr>
      <xdr:spPr bwMode="auto">
        <a:xfrm>
          <a:off x="4953000" y="3395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5704</xdr:rowOff>
    </xdr:from>
    <xdr:ext cx="736600" cy="259045"/>
    <xdr:sp macro="" textlink="">
      <xdr:nvSpPr>
        <xdr:cNvPr id="72" name="テキスト ボックス 71"/>
        <xdr:cNvSpPr txBox="1"/>
      </xdr:nvSpPr>
      <xdr:spPr>
        <a:xfrm>
          <a:off x="4622800" y="3482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108798</xdr:rowOff>
    </xdr:from>
    <xdr:to>
      <xdr:col>22</xdr:col>
      <xdr:colOff>165100</xdr:colOff>
      <xdr:row>20</xdr:row>
      <xdr:rowOff>38948</xdr:rowOff>
    </xdr:to>
    <xdr:sp macro="" textlink="">
      <xdr:nvSpPr>
        <xdr:cNvPr id="73" name="楕円 72"/>
        <xdr:cNvSpPr/>
      </xdr:nvSpPr>
      <xdr:spPr bwMode="auto">
        <a:xfrm>
          <a:off x="4254500" y="3413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23725</xdr:rowOff>
    </xdr:from>
    <xdr:ext cx="762000" cy="259045"/>
    <xdr:sp macro="" textlink="">
      <xdr:nvSpPr>
        <xdr:cNvPr id="74" name="テキスト ボックス 73"/>
        <xdr:cNvSpPr txBox="1"/>
      </xdr:nvSpPr>
      <xdr:spPr>
        <a:xfrm>
          <a:off x="3924300" y="3500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101064</xdr:rowOff>
    </xdr:from>
    <xdr:to>
      <xdr:col>19</xdr:col>
      <xdr:colOff>38100</xdr:colOff>
      <xdr:row>20</xdr:row>
      <xdr:rowOff>31214</xdr:rowOff>
    </xdr:to>
    <xdr:sp macro="" textlink="">
      <xdr:nvSpPr>
        <xdr:cNvPr id="75" name="楕円 74"/>
        <xdr:cNvSpPr/>
      </xdr:nvSpPr>
      <xdr:spPr bwMode="auto">
        <a:xfrm>
          <a:off x="3556000" y="3406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15991</xdr:rowOff>
    </xdr:from>
    <xdr:ext cx="762000" cy="259045"/>
    <xdr:sp macro="" textlink="">
      <xdr:nvSpPr>
        <xdr:cNvPr id="76" name="テキスト ボックス 75"/>
        <xdr:cNvSpPr txBox="1"/>
      </xdr:nvSpPr>
      <xdr:spPr>
        <a:xfrm>
          <a:off x="3225800" y="3492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125021</xdr:rowOff>
    </xdr:from>
    <xdr:to>
      <xdr:col>15</xdr:col>
      <xdr:colOff>101600</xdr:colOff>
      <xdr:row>20</xdr:row>
      <xdr:rowOff>55171</xdr:rowOff>
    </xdr:to>
    <xdr:sp macro="" textlink="">
      <xdr:nvSpPr>
        <xdr:cNvPr id="77" name="楕円 76"/>
        <xdr:cNvSpPr/>
      </xdr:nvSpPr>
      <xdr:spPr bwMode="auto">
        <a:xfrm>
          <a:off x="2857500" y="3430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39948</xdr:rowOff>
    </xdr:from>
    <xdr:ext cx="762000" cy="259045"/>
    <xdr:sp macro="" textlink="">
      <xdr:nvSpPr>
        <xdr:cNvPr id="78" name="テキスト ボックス 77"/>
        <xdr:cNvSpPr txBox="1"/>
      </xdr:nvSpPr>
      <xdr:spPr>
        <a:xfrm>
          <a:off x="2527300" y="351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108464</xdr:rowOff>
    </xdr:from>
    <xdr:to>
      <xdr:col>29</xdr:col>
      <xdr:colOff>127000</xdr:colOff>
      <xdr:row>37</xdr:row>
      <xdr:rowOff>242881</xdr:rowOff>
    </xdr:to>
    <xdr:cxnSp macro="">
      <xdr:nvCxnSpPr>
        <xdr:cNvPr id="106" name="直線コネクタ 105"/>
        <xdr:cNvCxnSpPr/>
      </xdr:nvCxnSpPr>
      <xdr:spPr bwMode="auto">
        <a:xfrm flipV="1">
          <a:off x="5651500" y="6033014"/>
          <a:ext cx="0" cy="13345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214958</xdr:rowOff>
    </xdr:from>
    <xdr:ext cx="762000" cy="259045"/>
    <xdr:sp macro="" textlink="">
      <xdr:nvSpPr>
        <xdr:cNvPr id="107" name="人口1人当たり決算額の推移最小値テキスト445"/>
        <xdr:cNvSpPr txBox="1"/>
      </xdr:nvSpPr>
      <xdr:spPr>
        <a:xfrm>
          <a:off x="5740400" y="733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242881</xdr:rowOff>
    </xdr:from>
    <xdr:to>
      <xdr:col>30</xdr:col>
      <xdr:colOff>25400</xdr:colOff>
      <xdr:row>37</xdr:row>
      <xdr:rowOff>242881</xdr:rowOff>
    </xdr:to>
    <xdr:cxnSp macro="">
      <xdr:nvCxnSpPr>
        <xdr:cNvPr id="108" name="直線コネクタ 107"/>
        <xdr:cNvCxnSpPr/>
      </xdr:nvCxnSpPr>
      <xdr:spPr bwMode="auto">
        <a:xfrm>
          <a:off x="5562600" y="7367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23391</xdr:rowOff>
    </xdr:from>
    <xdr:ext cx="762000" cy="259045"/>
    <xdr:sp macro="" textlink="">
      <xdr:nvSpPr>
        <xdr:cNvPr id="109" name="人口1人当たり決算額の推移最大値テキスト445"/>
        <xdr:cNvSpPr txBox="1"/>
      </xdr:nvSpPr>
      <xdr:spPr>
        <a:xfrm>
          <a:off x="5740400" y="577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108464</xdr:rowOff>
    </xdr:from>
    <xdr:to>
      <xdr:col>30</xdr:col>
      <xdr:colOff>25400</xdr:colOff>
      <xdr:row>33</xdr:row>
      <xdr:rowOff>108464</xdr:rowOff>
    </xdr:to>
    <xdr:cxnSp macro="">
      <xdr:nvCxnSpPr>
        <xdr:cNvPr id="110" name="直線コネクタ 109"/>
        <xdr:cNvCxnSpPr/>
      </xdr:nvCxnSpPr>
      <xdr:spPr bwMode="auto">
        <a:xfrm>
          <a:off x="5562600" y="60330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292830</xdr:rowOff>
    </xdr:from>
    <xdr:to>
      <xdr:col>29</xdr:col>
      <xdr:colOff>127000</xdr:colOff>
      <xdr:row>34</xdr:row>
      <xdr:rowOff>299269</xdr:rowOff>
    </xdr:to>
    <xdr:cxnSp macro="">
      <xdr:nvCxnSpPr>
        <xdr:cNvPr id="111" name="直線コネクタ 110"/>
        <xdr:cNvCxnSpPr/>
      </xdr:nvCxnSpPr>
      <xdr:spPr bwMode="auto">
        <a:xfrm flipV="1">
          <a:off x="5003800" y="6560280"/>
          <a:ext cx="647700" cy="6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63498</xdr:rowOff>
    </xdr:from>
    <xdr:ext cx="762000" cy="259045"/>
    <xdr:sp macro="" textlink="">
      <xdr:nvSpPr>
        <xdr:cNvPr id="112" name="人口1人当たり決算額の推移平均値テキスト445"/>
        <xdr:cNvSpPr txBox="1"/>
      </xdr:nvSpPr>
      <xdr:spPr>
        <a:xfrm>
          <a:off x="5740400" y="6673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91421</xdr:rowOff>
    </xdr:from>
    <xdr:to>
      <xdr:col>29</xdr:col>
      <xdr:colOff>177800</xdr:colOff>
      <xdr:row>35</xdr:row>
      <xdr:rowOff>193021</xdr:rowOff>
    </xdr:to>
    <xdr:sp macro="" textlink="">
      <xdr:nvSpPr>
        <xdr:cNvPr id="113" name="フローチャート: 判断 112"/>
        <xdr:cNvSpPr/>
      </xdr:nvSpPr>
      <xdr:spPr bwMode="auto">
        <a:xfrm>
          <a:off x="56007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299269</xdr:rowOff>
    </xdr:from>
    <xdr:to>
      <xdr:col>26</xdr:col>
      <xdr:colOff>50800</xdr:colOff>
      <xdr:row>34</xdr:row>
      <xdr:rowOff>308032</xdr:rowOff>
    </xdr:to>
    <xdr:cxnSp macro="">
      <xdr:nvCxnSpPr>
        <xdr:cNvPr id="114" name="直線コネクタ 113"/>
        <xdr:cNvCxnSpPr/>
      </xdr:nvCxnSpPr>
      <xdr:spPr bwMode="auto">
        <a:xfrm flipV="1">
          <a:off x="4305300" y="6566719"/>
          <a:ext cx="698500" cy="8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110261</xdr:rowOff>
    </xdr:from>
    <xdr:to>
      <xdr:col>26</xdr:col>
      <xdr:colOff>101600</xdr:colOff>
      <xdr:row>35</xdr:row>
      <xdr:rowOff>211861</xdr:rowOff>
    </xdr:to>
    <xdr:sp macro="" textlink="">
      <xdr:nvSpPr>
        <xdr:cNvPr id="115" name="フローチャート: 判断 114"/>
        <xdr:cNvSpPr/>
      </xdr:nvSpPr>
      <xdr:spPr bwMode="auto">
        <a:xfrm>
          <a:off x="49530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196638</xdr:rowOff>
    </xdr:from>
    <xdr:ext cx="736600" cy="259045"/>
    <xdr:sp macro="" textlink="">
      <xdr:nvSpPr>
        <xdr:cNvPr id="116" name="テキスト ボックス 115"/>
        <xdr:cNvSpPr txBox="1"/>
      </xdr:nvSpPr>
      <xdr:spPr>
        <a:xfrm>
          <a:off x="4622800" y="6806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308032</xdr:rowOff>
    </xdr:from>
    <xdr:to>
      <xdr:col>22</xdr:col>
      <xdr:colOff>114300</xdr:colOff>
      <xdr:row>35</xdr:row>
      <xdr:rowOff>58325</xdr:rowOff>
    </xdr:to>
    <xdr:cxnSp macro="">
      <xdr:nvCxnSpPr>
        <xdr:cNvPr id="117" name="直線コネクタ 116"/>
        <xdr:cNvCxnSpPr/>
      </xdr:nvCxnSpPr>
      <xdr:spPr bwMode="auto">
        <a:xfrm flipV="1">
          <a:off x="3606800" y="6575482"/>
          <a:ext cx="698500" cy="93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103213</xdr:rowOff>
    </xdr:from>
    <xdr:to>
      <xdr:col>22</xdr:col>
      <xdr:colOff>165100</xdr:colOff>
      <xdr:row>35</xdr:row>
      <xdr:rowOff>204813</xdr:rowOff>
    </xdr:to>
    <xdr:sp macro="" textlink="">
      <xdr:nvSpPr>
        <xdr:cNvPr id="118" name="フローチャート: 判断 117"/>
        <xdr:cNvSpPr/>
      </xdr:nvSpPr>
      <xdr:spPr bwMode="auto">
        <a:xfrm>
          <a:off x="42545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189590</xdr:rowOff>
    </xdr:from>
    <xdr:ext cx="762000" cy="259045"/>
    <xdr:sp macro="" textlink="">
      <xdr:nvSpPr>
        <xdr:cNvPr id="119" name="テキスト ボックス 118"/>
        <xdr:cNvSpPr txBox="1"/>
      </xdr:nvSpPr>
      <xdr:spPr>
        <a:xfrm>
          <a:off x="3924300" y="679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58325</xdr:rowOff>
    </xdr:from>
    <xdr:to>
      <xdr:col>18</xdr:col>
      <xdr:colOff>177800</xdr:colOff>
      <xdr:row>35</xdr:row>
      <xdr:rowOff>97130</xdr:rowOff>
    </xdr:to>
    <xdr:cxnSp macro="">
      <xdr:nvCxnSpPr>
        <xdr:cNvPr id="120" name="直線コネクタ 119"/>
        <xdr:cNvCxnSpPr/>
      </xdr:nvCxnSpPr>
      <xdr:spPr bwMode="auto">
        <a:xfrm flipV="1">
          <a:off x="2908300" y="6668675"/>
          <a:ext cx="698500" cy="38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107061</xdr:rowOff>
    </xdr:from>
    <xdr:to>
      <xdr:col>19</xdr:col>
      <xdr:colOff>38100</xdr:colOff>
      <xdr:row>35</xdr:row>
      <xdr:rowOff>208661</xdr:rowOff>
    </xdr:to>
    <xdr:sp macro="" textlink="">
      <xdr:nvSpPr>
        <xdr:cNvPr id="121" name="フローチャート: 判断 120"/>
        <xdr:cNvSpPr/>
      </xdr:nvSpPr>
      <xdr:spPr bwMode="auto">
        <a:xfrm>
          <a:off x="3556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193438</xdr:rowOff>
    </xdr:from>
    <xdr:ext cx="762000" cy="259045"/>
    <xdr:sp macro="" textlink="">
      <xdr:nvSpPr>
        <xdr:cNvPr id="122" name="テキスト ボックス 121"/>
        <xdr:cNvSpPr txBox="1"/>
      </xdr:nvSpPr>
      <xdr:spPr>
        <a:xfrm>
          <a:off x="3225800" y="68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82582</xdr:rowOff>
    </xdr:from>
    <xdr:to>
      <xdr:col>15</xdr:col>
      <xdr:colOff>101600</xdr:colOff>
      <xdr:row>35</xdr:row>
      <xdr:rowOff>184182</xdr:rowOff>
    </xdr:to>
    <xdr:sp macro="" textlink="">
      <xdr:nvSpPr>
        <xdr:cNvPr id="123" name="フローチャート: 判断 122"/>
        <xdr:cNvSpPr/>
      </xdr:nvSpPr>
      <xdr:spPr bwMode="auto">
        <a:xfrm>
          <a:off x="28575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168959</xdr:rowOff>
    </xdr:from>
    <xdr:ext cx="762000" cy="259045"/>
    <xdr:sp macro="" textlink="">
      <xdr:nvSpPr>
        <xdr:cNvPr id="124" name="テキスト ボックス 123"/>
        <xdr:cNvSpPr txBox="1"/>
      </xdr:nvSpPr>
      <xdr:spPr>
        <a:xfrm>
          <a:off x="2527300" y="677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242030</xdr:rowOff>
    </xdr:from>
    <xdr:to>
      <xdr:col>29</xdr:col>
      <xdr:colOff>177800</xdr:colOff>
      <xdr:row>35</xdr:row>
      <xdr:rowOff>730</xdr:rowOff>
    </xdr:to>
    <xdr:sp macro="" textlink="">
      <xdr:nvSpPr>
        <xdr:cNvPr id="130" name="楕円 129"/>
        <xdr:cNvSpPr/>
      </xdr:nvSpPr>
      <xdr:spPr bwMode="auto">
        <a:xfrm>
          <a:off x="5600700" y="6509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87107</xdr:rowOff>
    </xdr:from>
    <xdr:ext cx="762000" cy="259045"/>
    <xdr:sp macro="" textlink="">
      <xdr:nvSpPr>
        <xdr:cNvPr id="131" name="人口1人当たり決算額の推移該当値テキスト445"/>
        <xdr:cNvSpPr txBox="1"/>
      </xdr:nvSpPr>
      <xdr:spPr>
        <a:xfrm>
          <a:off x="5740400" y="635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248469</xdr:rowOff>
    </xdr:from>
    <xdr:to>
      <xdr:col>26</xdr:col>
      <xdr:colOff>101600</xdr:colOff>
      <xdr:row>35</xdr:row>
      <xdr:rowOff>7169</xdr:rowOff>
    </xdr:to>
    <xdr:sp macro="" textlink="">
      <xdr:nvSpPr>
        <xdr:cNvPr id="132" name="楕円 131"/>
        <xdr:cNvSpPr/>
      </xdr:nvSpPr>
      <xdr:spPr bwMode="auto">
        <a:xfrm>
          <a:off x="4953000" y="6515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17346</xdr:rowOff>
    </xdr:from>
    <xdr:ext cx="736600" cy="259045"/>
    <xdr:sp macro="" textlink="">
      <xdr:nvSpPr>
        <xdr:cNvPr id="133" name="テキスト ボックス 132"/>
        <xdr:cNvSpPr txBox="1"/>
      </xdr:nvSpPr>
      <xdr:spPr>
        <a:xfrm>
          <a:off x="4622800" y="6284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257232</xdr:rowOff>
    </xdr:from>
    <xdr:to>
      <xdr:col>22</xdr:col>
      <xdr:colOff>165100</xdr:colOff>
      <xdr:row>35</xdr:row>
      <xdr:rowOff>15932</xdr:rowOff>
    </xdr:to>
    <xdr:sp macro="" textlink="">
      <xdr:nvSpPr>
        <xdr:cNvPr id="134" name="楕円 133"/>
        <xdr:cNvSpPr/>
      </xdr:nvSpPr>
      <xdr:spPr bwMode="auto">
        <a:xfrm>
          <a:off x="4254500" y="6524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26109</xdr:rowOff>
    </xdr:from>
    <xdr:ext cx="762000" cy="259045"/>
    <xdr:sp macro="" textlink="">
      <xdr:nvSpPr>
        <xdr:cNvPr id="135" name="テキスト ボックス 134"/>
        <xdr:cNvSpPr txBox="1"/>
      </xdr:nvSpPr>
      <xdr:spPr>
        <a:xfrm>
          <a:off x="3924300" y="629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7525</xdr:rowOff>
    </xdr:from>
    <xdr:to>
      <xdr:col>19</xdr:col>
      <xdr:colOff>38100</xdr:colOff>
      <xdr:row>35</xdr:row>
      <xdr:rowOff>109125</xdr:rowOff>
    </xdr:to>
    <xdr:sp macro="" textlink="">
      <xdr:nvSpPr>
        <xdr:cNvPr id="136" name="楕円 135"/>
        <xdr:cNvSpPr/>
      </xdr:nvSpPr>
      <xdr:spPr bwMode="auto">
        <a:xfrm>
          <a:off x="3556000" y="6617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119302</xdr:rowOff>
    </xdr:from>
    <xdr:ext cx="762000" cy="259045"/>
    <xdr:sp macro="" textlink="">
      <xdr:nvSpPr>
        <xdr:cNvPr id="137" name="テキスト ボックス 136"/>
        <xdr:cNvSpPr txBox="1"/>
      </xdr:nvSpPr>
      <xdr:spPr>
        <a:xfrm>
          <a:off x="3225800" y="638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46330</xdr:rowOff>
    </xdr:from>
    <xdr:to>
      <xdr:col>15</xdr:col>
      <xdr:colOff>101600</xdr:colOff>
      <xdr:row>35</xdr:row>
      <xdr:rowOff>147930</xdr:rowOff>
    </xdr:to>
    <xdr:sp macro="" textlink="">
      <xdr:nvSpPr>
        <xdr:cNvPr id="138" name="楕円 137"/>
        <xdr:cNvSpPr/>
      </xdr:nvSpPr>
      <xdr:spPr bwMode="auto">
        <a:xfrm>
          <a:off x="2857500" y="6656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158107</xdr:rowOff>
    </xdr:from>
    <xdr:ext cx="762000" cy="259045"/>
    <xdr:sp macro="" textlink="">
      <xdr:nvSpPr>
        <xdr:cNvPr id="139" name="テキスト ボックス 138"/>
        <xdr:cNvSpPr txBox="1"/>
      </xdr:nvSpPr>
      <xdr:spPr>
        <a:xfrm>
          <a:off x="2527300" y="642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和歌山県上富田町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15,569
15,517
57.37
6,542,872
6,362,274
161,286
3,888,265
6,760,833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79.0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86093</xdr:rowOff>
    </xdr:from>
    <xdr:to>
      <xdr:col>24</xdr:col>
      <xdr:colOff>62865</xdr:colOff>
      <xdr:row>39</xdr:row>
      <xdr:rowOff>64201</xdr:rowOff>
    </xdr:to>
    <xdr:cxnSp macro="">
      <xdr:nvCxnSpPr>
        <xdr:cNvPr id="56" name="直線コネクタ 55"/>
        <xdr:cNvCxnSpPr/>
      </xdr:nvCxnSpPr>
      <xdr:spPr>
        <a:xfrm flipV="1">
          <a:off x="4633595" y="5229593"/>
          <a:ext cx="1270" cy="1521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68028</xdr:rowOff>
    </xdr:from>
    <xdr:ext cx="534377" cy="259045"/>
    <xdr:sp macro="" textlink="">
      <xdr:nvSpPr>
        <xdr:cNvPr id="57" name="人件費最小値テキスト"/>
        <xdr:cNvSpPr txBox="1"/>
      </xdr:nvSpPr>
      <xdr:spPr>
        <a:xfrm>
          <a:off x="4686300" y="675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64201</xdr:rowOff>
    </xdr:from>
    <xdr:to>
      <xdr:col>24</xdr:col>
      <xdr:colOff>152400</xdr:colOff>
      <xdr:row>39</xdr:row>
      <xdr:rowOff>64201</xdr:rowOff>
    </xdr:to>
    <xdr:cxnSp macro="">
      <xdr:nvCxnSpPr>
        <xdr:cNvPr id="58" name="直線コネクタ 57"/>
        <xdr:cNvCxnSpPr/>
      </xdr:nvCxnSpPr>
      <xdr:spPr>
        <a:xfrm>
          <a:off x="4546600" y="675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32770</xdr:rowOff>
    </xdr:from>
    <xdr:ext cx="599010" cy="259045"/>
    <xdr:sp macro="" textlink="">
      <xdr:nvSpPr>
        <xdr:cNvPr id="59" name="人件費最大値テキスト"/>
        <xdr:cNvSpPr txBox="1"/>
      </xdr:nvSpPr>
      <xdr:spPr>
        <a:xfrm>
          <a:off x="4686300" y="500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86093</xdr:rowOff>
    </xdr:from>
    <xdr:to>
      <xdr:col>24</xdr:col>
      <xdr:colOff>152400</xdr:colOff>
      <xdr:row>30</xdr:row>
      <xdr:rowOff>86093</xdr:rowOff>
    </xdr:to>
    <xdr:cxnSp macro="">
      <xdr:nvCxnSpPr>
        <xdr:cNvPr id="60" name="直線コネクタ 59"/>
        <xdr:cNvCxnSpPr/>
      </xdr:nvCxnSpPr>
      <xdr:spPr>
        <a:xfrm>
          <a:off x="4546600" y="522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20713</xdr:rowOff>
    </xdr:from>
    <xdr:to>
      <xdr:col>24</xdr:col>
      <xdr:colOff>63500</xdr:colOff>
      <xdr:row>39</xdr:row>
      <xdr:rowOff>22726</xdr:rowOff>
    </xdr:to>
    <xdr:cxnSp macro="">
      <xdr:nvCxnSpPr>
        <xdr:cNvPr id="61" name="直線コネクタ 60"/>
        <xdr:cNvCxnSpPr/>
      </xdr:nvCxnSpPr>
      <xdr:spPr>
        <a:xfrm>
          <a:off x="3797300" y="6707263"/>
          <a:ext cx="838200" cy="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37101</xdr:rowOff>
    </xdr:from>
    <xdr:ext cx="534377" cy="259045"/>
    <xdr:sp macro="" textlink="">
      <xdr:nvSpPr>
        <xdr:cNvPr id="62" name="人件費平均値テキスト"/>
        <xdr:cNvSpPr txBox="1"/>
      </xdr:nvSpPr>
      <xdr:spPr>
        <a:xfrm>
          <a:off x="4686300" y="6209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14224</xdr:rowOff>
    </xdr:from>
    <xdr:to>
      <xdr:col>24</xdr:col>
      <xdr:colOff>114300</xdr:colOff>
      <xdr:row>37</xdr:row>
      <xdr:rowOff>115824</xdr:rowOff>
    </xdr:to>
    <xdr:sp macro="" textlink="">
      <xdr:nvSpPr>
        <xdr:cNvPr id="63" name="フローチャート: 判断 62"/>
        <xdr:cNvSpPr/>
      </xdr:nvSpPr>
      <xdr:spPr>
        <a:xfrm>
          <a:off x="4584700" y="635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20713</xdr:rowOff>
    </xdr:from>
    <xdr:to>
      <xdr:col>19</xdr:col>
      <xdr:colOff>177800</xdr:colOff>
      <xdr:row>39</xdr:row>
      <xdr:rowOff>30063</xdr:rowOff>
    </xdr:to>
    <xdr:cxnSp macro="">
      <xdr:nvCxnSpPr>
        <xdr:cNvPr id="64" name="直線コネクタ 63"/>
        <xdr:cNvCxnSpPr/>
      </xdr:nvCxnSpPr>
      <xdr:spPr>
        <a:xfrm flipV="1">
          <a:off x="2908300" y="6707263"/>
          <a:ext cx="889000" cy="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32093</xdr:rowOff>
    </xdr:from>
    <xdr:to>
      <xdr:col>20</xdr:col>
      <xdr:colOff>38100</xdr:colOff>
      <xdr:row>37</xdr:row>
      <xdr:rowOff>133693</xdr:rowOff>
    </xdr:to>
    <xdr:sp macro="" textlink="">
      <xdr:nvSpPr>
        <xdr:cNvPr id="65" name="フローチャート: 判断 64"/>
        <xdr:cNvSpPr/>
      </xdr:nvSpPr>
      <xdr:spPr>
        <a:xfrm>
          <a:off x="37465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150220</xdr:rowOff>
    </xdr:from>
    <xdr:ext cx="534377" cy="259045"/>
    <xdr:sp macro="" textlink="">
      <xdr:nvSpPr>
        <xdr:cNvPr id="66" name="テキスト ボックス 65"/>
        <xdr:cNvSpPr txBox="1"/>
      </xdr:nvSpPr>
      <xdr:spPr>
        <a:xfrm>
          <a:off x="3530111" y="615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21765</xdr:rowOff>
    </xdr:from>
    <xdr:to>
      <xdr:col>15</xdr:col>
      <xdr:colOff>50800</xdr:colOff>
      <xdr:row>39</xdr:row>
      <xdr:rowOff>30063</xdr:rowOff>
    </xdr:to>
    <xdr:cxnSp macro="">
      <xdr:nvCxnSpPr>
        <xdr:cNvPr id="67" name="直線コネクタ 66"/>
        <xdr:cNvCxnSpPr/>
      </xdr:nvCxnSpPr>
      <xdr:spPr>
        <a:xfrm>
          <a:off x="2019300" y="6708315"/>
          <a:ext cx="889000" cy="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54061</xdr:rowOff>
    </xdr:from>
    <xdr:to>
      <xdr:col>15</xdr:col>
      <xdr:colOff>101600</xdr:colOff>
      <xdr:row>37</xdr:row>
      <xdr:rowOff>155661</xdr:rowOff>
    </xdr:to>
    <xdr:sp macro="" textlink="">
      <xdr:nvSpPr>
        <xdr:cNvPr id="68" name="フローチャート: 判断 67"/>
        <xdr:cNvSpPr/>
      </xdr:nvSpPr>
      <xdr:spPr>
        <a:xfrm>
          <a:off x="2857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738</xdr:rowOff>
    </xdr:from>
    <xdr:ext cx="534377" cy="259045"/>
    <xdr:sp macro="" textlink="">
      <xdr:nvSpPr>
        <xdr:cNvPr id="69" name="テキスト ボックス 68"/>
        <xdr:cNvSpPr txBox="1"/>
      </xdr:nvSpPr>
      <xdr:spPr>
        <a:xfrm>
          <a:off x="2641111" y="61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153904</xdr:rowOff>
    </xdr:from>
    <xdr:to>
      <xdr:col>10</xdr:col>
      <xdr:colOff>114300</xdr:colOff>
      <xdr:row>39</xdr:row>
      <xdr:rowOff>21765</xdr:rowOff>
    </xdr:to>
    <xdr:cxnSp macro="">
      <xdr:nvCxnSpPr>
        <xdr:cNvPr id="70" name="直線コネクタ 69"/>
        <xdr:cNvCxnSpPr/>
      </xdr:nvCxnSpPr>
      <xdr:spPr>
        <a:xfrm>
          <a:off x="1130300" y="6669004"/>
          <a:ext cx="889000" cy="3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64615</xdr:rowOff>
    </xdr:from>
    <xdr:to>
      <xdr:col>10</xdr:col>
      <xdr:colOff>165100</xdr:colOff>
      <xdr:row>37</xdr:row>
      <xdr:rowOff>166215</xdr:rowOff>
    </xdr:to>
    <xdr:sp macro="" textlink="">
      <xdr:nvSpPr>
        <xdr:cNvPr id="71" name="フローチャート: 判断 70"/>
        <xdr:cNvSpPr/>
      </xdr:nvSpPr>
      <xdr:spPr>
        <a:xfrm>
          <a:off x="1968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11292</xdr:rowOff>
    </xdr:from>
    <xdr:ext cx="534377" cy="259045"/>
    <xdr:sp macro="" textlink="">
      <xdr:nvSpPr>
        <xdr:cNvPr id="72" name="テキスト ボックス 71"/>
        <xdr:cNvSpPr txBox="1"/>
      </xdr:nvSpPr>
      <xdr:spPr>
        <a:xfrm>
          <a:off x="1752111" y="618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42281</xdr:rowOff>
    </xdr:from>
    <xdr:to>
      <xdr:col>6</xdr:col>
      <xdr:colOff>38100</xdr:colOff>
      <xdr:row>37</xdr:row>
      <xdr:rowOff>143881</xdr:rowOff>
    </xdr:to>
    <xdr:sp macro="" textlink="">
      <xdr:nvSpPr>
        <xdr:cNvPr id="73" name="フローチャート: 判断 72"/>
        <xdr:cNvSpPr/>
      </xdr:nvSpPr>
      <xdr:spPr>
        <a:xfrm>
          <a:off x="1079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160408</xdr:rowOff>
    </xdr:from>
    <xdr:ext cx="534377" cy="259045"/>
    <xdr:sp macro="" textlink="">
      <xdr:nvSpPr>
        <xdr:cNvPr id="74" name="テキスト ボックス 73"/>
        <xdr:cNvSpPr txBox="1"/>
      </xdr:nvSpPr>
      <xdr:spPr>
        <a:xfrm>
          <a:off x="863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143376</xdr:rowOff>
    </xdr:from>
    <xdr:to>
      <xdr:col>24</xdr:col>
      <xdr:colOff>114300</xdr:colOff>
      <xdr:row>39</xdr:row>
      <xdr:rowOff>73526</xdr:rowOff>
    </xdr:to>
    <xdr:sp macro="" textlink="">
      <xdr:nvSpPr>
        <xdr:cNvPr id="80" name="楕円 79"/>
        <xdr:cNvSpPr/>
      </xdr:nvSpPr>
      <xdr:spPr>
        <a:xfrm>
          <a:off x="4584700" y="665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58303</xdr:rowOff>
    </xdr:from>
    <xdr:ext cx="534377" cy="259045"/>
    <xdr:sp macro="" textlink="">
      <xdr:nvSpPr>
        <xdr:cNvPr id="81" name="人件費該当値テキスト"/>
        <xdr:cNvSpPr txBox="1"/>
      </xdr:nvSpPr>
      <xdr:spPr>
        <a:xfrm>
          <a:off x="4686300" y="657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141363</xdr:rowOff>
    </xdr:from>
    <xdr:to>
      <xdr:col>20</xdr:col>
      <xdr:colOff>38100</xdr:colOff>
      <xdr:row>39</xdr:row>
      <xdr:rowOff>71513</xdr:rowOff>
    </xdr:to>
    <xdr:sp macro="" textlink="">
      <xdr:nvSpPr>
        <xdr:cNvPr id="82" name="楕円 81"/>
        <xdr:cNvSpPr/>
      </xdr:nvSpPr>
      <xdr:spPr>
        <a:xfrm>
          <a:off x="3746500" y="665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62640</xdr:rowOff>
    </xdr:from>
    <xdr:ext cx="534377" cy="259045"/>
    <xdr:sp macro="" textlink="">
      <xdr:nvSpPr>
        <xdr:cNvPr id="83" name="テキスト ボックス 82"/>
        <xdr:cNvSpPr txBox="1"/>
      </xdr:nvSpPr>
      <xdr:spPr>
        <a:xfrm>
          <a:off x="3530111" y="674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150713</xdr:rowOff>
    </xdr:from>
    <xdr:to>
      <xdr:col>15</xdr:col>
      <xdr:colOff>101600</xdr:colOff>
      <xdr:row>39</xdr:row>
      <xdr:rowOff>80863</xdr:rowOff>
    </xdr:to>
    <xdr:sp macro="" textlink="">
      <xdr:nvSpPr>
        <xdr:cNvPr id="84" name="楕円 83"/>
        <xdr:cNvSpPr/>
      </xdr:nvSpPr>
      <xdr:spPr>
        <a:xfrm>
          <a:off x="2857500" y="666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71990</xdr:rowOff>
    </xdr:from>
    <xdr:ext cx="534377" cy="259045"/>
    <xdr:sp macro="" textlink="">
      <xdr:nvSpPr>
        <xdr:cNvPr id="85" name="テキスト ボックス 84"/>
        <xdr:cNvSpPr txBox="1"/>
      </xdr:nvSpPr>
      <xdr:spPr>
        <a:xfrm>
          <a:off x="2641111" y="675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142415</xdr:rowOff>
    </xdr:from>
    <xdr:to>
      <xdr:col>10</xdr:col>
      <xdr:colOff>165100</xdr:colOff>
      <xdr:row>39</xdr:row>
      <xdr:rowOff>72565</xdr:rowOff>
    </xdr:to>
    <xdr:sp macro="" textlink="">
      <xdr:nvSpPr>
        <xdr:cNvPr id="86" name="楕円 85"/>
        <xdr:cNvSpPr/>
      </xdr:nvSpPr>
      <xdr:spPr>
        <a:xfrm>
          <a:off x="1968500" y="665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63692</xdr:rowOff>
    </xdr:from>
    <xdr:ext cx="534377" cy="259045"/>
    <xdr:sp macro="" textlink="">
      <xdr:nvSpPr>
        <xdr:cNvPr id="87" name="テキスト ボックス 86"/>
        <xdr:cNvSpPr txBox="1"/>
      </xdr:nvSpPr>
      <xdr:spPr>
        <a:xfrm>
          <a:off x="1752111" y="675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103104</xdr:rowOff>
    </xdr:from>
    <xdr:to>
      <xdr:col>6</xdr:col>
      <xdr:colOff>38100</xdr:colOff>
      <xdr:row>39</xdr:row>
      <xdr:rowOff>33254</xdr:rowOff>
    </xdr:to>
    <xdr:sp macro="" textlink="">
      <xdr:nvSpPr>
        <xdr:cNvPr id="88" name="楕円 87"/>
        <xdr:cNvSpPr/>
      </xdr:nvSpPr>
      <xdr:spPr>
        <a:xfrm>
          <a:off x="1079500" y="661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24381</xdr:rowOff>
    </xdr:from>
    <xdr:ext cx="534377" cy="259045"/>
    <xdr:sp macro="" textlink="">
      <xdr:nvSpPr>
        <xdr:cNvPr id="89" name="テキスト ボックス 88"/>
        <xdr:cNvSpPr txBox="1"/>
      </xdr:nvSpPr>
      <xdr:spPr>
        <a:xfrm>
          <a:off x="863111" y="671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21706</xdr:rowOff>
    </xdr:from>
    <xdr:to>
      <xdr:col>24</xdr:col>
      <xdr:colOff>62865</xdr:colOff>
      <xdr:row>57</xdr:row>
      <xdr:rowOff>115345</xdr:rowOff>
    </xdr:to>
    <xdr:cxnSp macro="">
      <xdr:nvCxnSpPr>
        <xdr:cNvPr id="111" name="直線コネクタ 110"/>
        <xdr:cNvCxnSpPr/>
      </xdr:nvCxnSpPr>
      <xdr:spPr>
        <a:xfrm flipV="1">
          <a:off x="4633595" y="8937106"/>
          <a:ext cx="1270" cy="950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119172</xdr:rowOff>
    </xdr:from>
    <xdr:ext cx="534377" cy="259045"/>
    <xdr:sp macro="" textlink="">
      <xdr:nvSpPr>
        <xdr:cNvPr id="112" name="物件費最小値テキスト"/>
        <xdr:cNvSpPr txBox="1"/>
      </xdr:nvSpPr>
      <xdr:spPr>
        <a:xfrm>
          <a:off x="4686300" y="989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115345</xdr:rowOff>
    </xdr:from>
    <xdr:to>
      <xdr:col>24</xdr:col>
      <xdr:colOff>152400</xdr:colOff>
      <xdr:row>57</xdr:row>
      <xdr:rowOff>115345</xdr:rowOff>
    </xdr:to>
    <xdr:cxnSp macro="">
      <xdr:nvCxnSpPr>
        <xdr:cNvPr id="113" name="直線コネクタ 112"/>
        <xdr:cNvCxnSpPr/>
      </xdr:nvCxnSpPr>
      <xdr:spPr>
        <a:xfrm>
          <a:off x="4546600" y="988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139833</xdr:rowOff>
    </xdr:from>
    <xdr:ext cx="599010" cy="259045"/>
    <xdr:sp macro="" textlink="">
      <xdr:nvSpPr>
        <xdr:cNvPr id="114" name="物件費最大値テキスト"/>
        <xdr:cNvSpPr txBox="1"/>
      </xdr:nvSpPr>
      <xdr:spPr>
        <a:xfrm>
          <a:off x="4686300" y="871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21706</xdr:rowOff>
    </xdr:from>
    <xdr:to>
      <xdr:col>24</xdr:col>
      <xdr:colOff>152400</xdr:colOff>
      <xdr:row>52</xdr:row>
      <xdr:rowOff>21706</xdr:rowOff>
    </xdr:to>
    <xdr:cxnSp macro="">
      <xdr:nvCxnSpPr>
        <xdr:cNvPr id="115" name="直線コネクタ 114"/>
        <xdr:cNvCxnSpPr/>
      </xdr:nvCxnSpPr>
      <xdr:spPr>
        <a:xfrm>
          <a:off x="4546600" y="89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22575</xdr:rowOff>
    </xdr:from>
    <xdr:to>
      <xdr:col>24</xdr:col>
      <xdr:colOff>63500</xdr:colOff>
      <xdr:row>57</xdr:row>
      <xdr:rowOff>33259</xdr:rowOff>
    </xdr:to>
    <xdr:cxnSp macro="">
      <xdr:nvCxnSpPr>
        <xdr:cNvPr id="116" name="直線コネクタ 115"/>
        <xdr:cNvCxnSpPr/>
      </xdr:nvCxnSpPr>
      <xdr:spPr>
        <a:xfrm flipV="1">
          <a:off x="3797300" y="9795225"/>
          <a:ext cx="838200" cy="1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13410</xdr:rowOff>
    </xdr:from>
    <xdr:ext cx="534377" cy="259045"/>
    <xdr:sp macro="" textlink="">
      <xdr:nvSpPr>
        <xdr:cNvPr id="117" name="物件費平均値テキスト"/>
        <xdr:cNvSpPr txBox="1"/>
      </xdr:nvSpPr>
      <xdr:spPr>
        <a:xfrm>
          <a:off x="4686300" y="9443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161983</xdr:rowOff>
    </xdr:from>
    <xdr:to>
      <xdr:col>24</xdr:col>
      <xdr:colOff>114300</xdr:colOff>
      <xdr:row>56</xdr:row>
      <xdr:rowOff>92133</xdr:rowOff>
    </xdr:to>
    <xdr:sp macro="" textlink="">
      <xdr:nvSpPr>
        <xdr:cNvPr id="118" name="フローチャート: 判断 117"/>
        <xdr:cNvSpPr/>
      </xdr:nvSpPr>
      <xdr:spPr>
        <a:xfrm>
          <a:off x="45847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23430</xdr:rowOff>
    </xdr:from>
    <xdr:to>
      <xdr:col>19</xdr:col>
      <xdr:colOff>177800</xdr:colOff>
      <xdr:row>57</xdr:row>
      <xdr:rowOff>33259</xdr:rowOff>
    </xdr:to>
    <xdr:cxnSp macro="">
      <xdr:nvCxnSpPr>
        <xdr:cNvPr id="119" name="直線コネクタ 118"/>
        <xdr:cNvCxnSpPr/>
      </xdr:nvCxnSpPr>
      <xdr:spPr>
        <a:xfrm>
          <a:off x="2908300" y="9796080"/>
          <a:ext cx="8890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15286</xdr:rowOff>
    </xdr:from>
    <xdr:to>
      <xdr:col>20</xdr:col>
      <xdr:colOff>38100</xdr:colOff>
      <xdr:row>56</xdr:row>
      <xdr:rowOff>116886</xdr:rowOff>
    </xdr:to>
    <xdr:sp macro="" textlink="">
      <xdr:nvSpPr>
        <xdr:cNvPr id="120" name="フローチャート: 判断 119"/>
        <xdr:cNvSpPr/>
      </xdr:nvSpPr>
      <xdr:spPr>
        <a:xfrm>
          <a:off x="3746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133413</xdr:rowOff>
    </xdr:from>
    <xdr:ext cx="534377" cy="259045"/>
    <xdr:sp macro="" textlink="">
      <xdr:nvSpPr>
        <xdr:cNvPr id="121" name="テキスト ボックス 120"/>
        <xdr:cNvSpPr txBox="1"/>
      </xdr:nvSpPr>
      <xdr:spPr>
        <a:xfrm>
          <a:off x="3530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23430</xdr:rowOff>
    </xdr:from>
    <xdr:to>
      <xdr:col>15</xdr:col>
      <xdr:colOff>50800</xdr:colOff>
      <xdr:row>57</xdr:row>
      <xdr:rowOff>46523</xdr:rowOff>
    </xdr:to>
    <xdr:cxnSp macro="">
      <xdr:nvCxnSpPr>
        <xdr:cNvPr id="122" name="直線コネクタ 121"/>
        <xdr:cNvCxnSpPr/>
      </xdr:nvCxnSpPr>
      <xdr:spPr>
        <a:xfrm flipV="1">
          <a:off x="2019300" y="9796080"/>
          <a:ext cx="889000" cy="2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34813</xdr:rowOff>
    </xdr:from>
    <xdr:to>
      <xdr:col>15</xdr:col>
      <xdr:colOff>101600</xdr:colOff>
      <xdr:row>56</xdr:row>
      <xdr:rowOff>136413</xdr:rowOff>
    </xdr:to>
    <xdr:sp macro="" textlink="">
      <xdr:nvSpPr>
        <xdr:cNvPr id="123" name="フローチャート: 判断 122"/>
        <xdr:cNvSpPr/>
      </xdr:nvSpPr>
      <xdr:spPr>
        <a:xfrm>
          <a:off x="2857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152940</xdr:rowOff>
    </xdr:from>
    <xdr:ext cx="534377" cy="259045"/>
    <xdr:sp macro="" textlink="">
      <xdr:nvSpPr>
        <xdr:cNvPr id="124" name="テキスト ボックス 123"/>
        <xdr:cNvSpPr txBox="1"/>
      </xdr:nvSpPr>
      <xdr:spPr>
        <a:xfrm>
          <a:off x="2641111" y="941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46523</xdr:rowOff>
    </xdr:from>
    <xdr:to>
      <xdr:col>10</xdr:col>
      <xdr:colOff>114300</xdr:colOff>
      <xdr:row>57</xdr:row>
      <xdr:rowOff>51533</xdr:rowOff>
    </xdr:to>
    <xdr:cxnSp macro="">
      <xdr:nvCxnSpPr>
        <xdr:cNvPr id="125" name="直線コネクタ 124"/>
        <xdr:cNvCxnSpPr/>
      </xdr:nvCxnSpPr>
      <xdr:spPr>
        <a:xfrm flipV="1">
          <a:off x="1130300" y="9819173"/>
          <a:ext cx="889000" cy="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58099</xdr:rowOff>
    </xdr:from>
    <xdr:to>
      <xdr:col>10</xdr:col>
      <xdr:colOff>165100</xdr:colOff>
      <xdr:row>56</xdr:row>
      <xdr:rowOff>159699</xdr:rowOff>
    </xdr:to>
    <xdr:sp macro="" textlink="">
      <xdr:nvSpPr>
        <xdr:cNvPr id="126" name="フローチャート: 判断 125"/>
        <xdr:cNvSpPr/>
      </xdr:nvSpPr>
      <xdr:spPr>
        <a:xfrm>
          <a:off x="1968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4776</xdr:rowOff>
    </xdr:from>
    <xdr:ext cx="534377" cy="259045"/>
    <xdr:sp macro="" textlink="">
      <xdr:nvSpPr>
        <xdr:cNvPr id="127" name="テキスト ボックス 126"/>
        <xdr:cNvSpPr txBox="1"/>
      </xdr:nvSpPr>
      <xdr:spPr>
        <a:xfrm>
          <a:off x="1752111" y="943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67887</xdr:rowOff>
    </xdr:from>
    <xdr:to>
      <xdr:col>6</xdr:col>
      <xdr:colOff>38100</xdr:colOff>
      <xdr:row>56</xdr:row>
      <xdr:rowOff>169487</xdr:rowOff>
    </xdr:to>
    <xdr:sp macro="" textlink="">
      <xdr:nvSpPr>
        <xdr:cNvPr id="128" name="フローチャート: 判断 127"/>
        <xdr:cNvSpPr/>
      </xdr:nvSpPr>
      <xdr:spPr>
        <a:xfrm>
          <a:off x="1079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14564</xdr:rowOff>
    </xdr:from>
    <xdr:ext cx="534377" cy="259045"/>
    <xdr:sp macro="" textlink="">
      <xdr:nvSpPr>
        <xdr:cNvPr id="129" name="テキスト ボックス 128"/>
        <xdr:cNvSpPr txBox="1"/>
      </xdr:nvSpPr>
      <xdr:spPr>
        <a:xfrm>
          <a:off x="863111" y="944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143225</xdr:rowOff>
    </xdr:from>
    <xdr:to>
      <xdr:col>24</xdr:col>
      <xdr:colOff>114300</xdr:colOff>
      <xdr:row>57</xdr:row>
      <xdr:rowOff>73375</xdr:rowOff>
    </xdr:to>
    <xdr:sp macro="" textlink="">
      <xdr:nvSpPr>
        <xdr:cNvPr id="135" name="楕円 134"/>
        <xdr:cNvSpPr/>
      </xdr:nvSpPr>
      <xdr:spPr>
        <a:xfrm>
          <a:off x="4584700" y="974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58152</xdr:rowOff>
    </xdr:from>
    <xdr:ext cx="534377" cy="259045"/>
    <xdr:sp macro="" textlink="">
      <xdr:nvSpPr>
        <xdr:cNvPr id="136" name="物件費該当値テキスト"/>
        <xdr:cNvSpPr txBox="1"/>
      </xdr:nvSpPr>
      <xdr:spPr>
        <a:xfrm>
          <a:off x="4686300" y="965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153909</xdr:rowOff>
    </xdr:from>
    <xdr:to>
      <xdr:col>20</xdr:col>
      <xdr:colOff>38100</xdr:colOff>
      <xdr:row>57</xdr:row>
      <xdr:rowOff>84059</xdr:rowOff>
    </xdr:to>
    <xdr:sp macro="" textlink="">
      <xdr:nvSpPr>
        <xdr:cNvPr id="137" name="楕円 136"/>
        <xdr:cNvSpPr/>
      </xdr:nvSpPr>
      <xdr:spPr>
        <a:xfrm>
          <a:off x="3746500" y="975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75186</xdr:rowOff>
    </xdr:from>
    <xdr:ext cx="534377" cy="259045"/>
    <xdr:sp macro="" textlink="">
      <xdr:nvSpPr>
        <xdr:cNvPr id="138" name="テキスト ボックス 137"/>
        <xdr:cNvSpPr txBox="1"/>
      </xdr:nvSpPr>
      <xdr:spPr>
        <a:xfrm>
          <a:off x="3530111" y="984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144080</xdr:rowOff>
    </xdr:from>
    <xdr:to>
      <xdr:col>15</xdr:col>
      <xdr:colOff>101600</xdr:colOff>
      <xdr:row>57</xdr:row>
      <xdr:rowOff>74230</xdr:rowOff>
    </xdr:to>
    <xdr:sp macro="" textlink="">
      <xdr:nvSpPr>
        <xdr:cNvPr id="139" name="楕円 138"/>
        <xdr:cNvSpPr/>
      </xdr:nvSpPr>
      <xdr:spPr>
        <a:xfrm>
          <a:off x="2857500" y="974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65357</xdr:rowOff>
    </xdr:from>
    <xdr:ext cx="534377" cy="259045"/>
    <xdr:sp macro="" textlink="">
      <xdr:nvSpPr>
        <xdr:cNvPr id="140" name="テキスト ボックス 139"/>
        <xdr:cNvSpPr txBox="1"/>
      </xdr:nvSpPr>
      <xdr:spPr>
        <a:xfrm>
          <a:off x="2641111" y="983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167173</xdr:rowOff>
    </xdr:from>
    <xdr:to>
      <xdr:col>10</xdr:col>
      <xdr:colOff>165100</xdr:colOff>
      <xdr:row>57</xdr:row>
      <xdr:rowOff>97323</xdr:rowOff>
    </xdr:to>
    <xdr:sp macro="" textlink="">
      <xdr:nvSpPr>
        <xdr:cNvPr id="141" name="楕円 140"/>
        <xdr:cNvSpPr/>
      </xdr:nvSpPr>
      <xdr:spPr>
        <a:xfrm>
          <a:off x="1968500" y="976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88450</xdr:rowOff>
    </xdr:from>
    <xdr:ext cx="534377" cy="259045"/>
    <xdr:sp macro="" textlink="">
      <xdr:nvSpPr>
        <xdr:cNvPr id="142" name="テキスト ボックス 141"/>
        <xdr:cNvSpPr txBox="1"/>
      </xdr:nvSpPr>
      <xdr:spPr>
        <a:xfrm>
          <a:off x="1752111" y="986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733</xdr:rowOff>
    </xdr:from>
    <xdr:to>
      <xdr:col>6</xdr:col>
      <xdr:colOff>38100</xdr:colOff>
      <xdr:row>57</xdr:row>
      <xdr:rowOff>102333</xdr:rowOff>
    </xdr:to>
    <xdr:sp macro="" textlink="">
      <xdr:nvSpPr>
        <xdr:cNvPr id="143" name="楕円 142"/>
        <xdr:cNvSpPr/>
      </xdr:nvSpPr>
      <xdr:spPr>
        <a:xfrm>
          <a:off x="1079500" y="977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93460</xdr:rowOff>
    </xdr:from>
    <xdr:ext cx="534377" cy="259045"/>
    <xdr:sp macro="" textlink="">
      <xdr:nvSpPr>
        <xdr:cNvPr id="144" name="テキスト ボックス 143"/>
        <xdr:cNvSpPr txBox="1"/>
      </xdr:nvSpPr>
      <xdr:spPr>
        <a:xfrm>
          <a:off x="863111" y="986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112344</xdr:rowOff>
    </xdr:from>
    <xdr:to>
      <xdr:col>24</xdr:col>
      <xdr:colOff>62865</xdr:colOff>
      <xdr:row>79</xdr:row>
      <xdr:rowOff>9170</xdr:rowOff>
    </xdr:to>
    <xdr:cxnSp macro="">
      <xdr:nvCxnSpPr>
        <xdr:cNvPr id="168" name="直線コネクタ 167"/>
        <xdr:cNvCxnSpPr/>
      </xdr:nvCxnSpPr>
      <xdr:spPr>
        <a:xfrm flipV="1">
          <a:off x="4633595" y="12285294"/>
          <a:ext cx="1270" cy="1268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12997</xdr:rowOff>
    </xdr:from>
    <xdr:ext cx="378565" cy="259045"/>
    <xdr:sp macro="" textlink="">
      <xdr:nvSpPr>
        <xdr:cNvPr id="169" name="維持補修費最小値テキスト"/>
        <xdr:cNvSpPr txBox="1"/>
      </xdr:nvSpPr>
      <xdr:spPr>
        <a:xfrm>
          <a:off x="4686300" y="13557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9170</xdr:rowOff>
    </xdr:from>
    <xdr:to>
      <xdr:col>24</xdr:col>
      <xdr:colOff>152400</xdr:colOff>
      <xdr:row>79</xdr:row>
      <xdr:rowOff>9170</xdr:rowOff>
    </xdr:to>
    <xdr:cxnSp macro="">
      <xdr:nvCxnSpPr>
        <xdr:cNvPr id="170" name="直線コネクタ 169"/>
        <xdr:cNvCxnSpPr/>
      </xdr:nvCxnSpPr>
      <xdr:spPr>
        <a:xfrm>
          <a:off x="4546600" y="1355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59021</xdr:rowOff>
    </xdr:from>
    <xdr:ext cx="534377" cy="259045"/>
    <xdr:sp macro="" textlink="">
      <xdr:nvSpPr>
        <xdr:cNvPr id="171" name="維持補修費最大値テキスト"/>
        <xdr:cNvSpPr txBox="1"/>
      </xdr:nvSpPr>
      <xdr:spPr>
        <a:xfrm>
          <a:off x="4686300" y="1206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112344</xdr:rowOff>
    </xdr:from>
    <xdr:to>
      <xdr:col>24</xdr:col>
      <xdr:colOff>152400</xdr:colOff>
      <xdr:row>71</xdr:row>
      <xdr:rowOff>112344</xdr:rowOff>
    </xdr:to>
    <xdr:cxnSp macro="">
      <xdr:nvCxnSpPr>
        <xdr:cNvPr id="172" name="直線コネクタ 171"/>
        <xdr:cNvCxnSpPr/>
      </xdr:nvCxnSpPr>
      <xdr:spPr>
        <a:xfrm>
          <a:off x="4546600" y="12285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140157</xdr:rowOff>
    </xdr:from>
    <xdr:to>
      <xdr:col>24</xdr:col>
      <xdr:colOff>63500</xdr:colOff>
      <xdr:row>78</xdr:row>
      <xdr:rowOff>156617</xdr:rowOff>
    </xdr:to>
    <xdr:cxnSp macro="">
      <xdr:nvCxnSpPr>
        <xdr:cNvPr id="173" name="直線コネクタ 172"/>
        <xdr:cNvCxnSpPr/>
      </xdr:nvCxnSpPr>
      <xdr:spPr>
        <a:xfrm flipV="1">
          <a:off x="3797300" y="13513257"/>
          <a:ext cx="8382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159363</xdr:rowOff>
    </xdr:from>
    <xdr:ext cx="469744" cy="259045"/>
    <xdr:sp macro="" textlink="">
      <xdr:nvSpPr>
        <xdr:cNvPr id="174" name="維持補修費平均値テキスト"/>
        <xdr:cNvSpPr txBox="1"/>
      </xdr:nvSpPr>
      <xdr:spPr>
        <a:xfrm>
          <a:off x="4686300" y="13189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136486</xdr:rowOff>
    </xdr:from>
    <xdr:to>
      <xdr:col>24</xdr:col>
      <xdr:colOff>114300</xdr:colOff>
      <xdr:row>78</xdr:row>
      <xdr:rowOff>66636</xdr:rowOff>
    </xdr:to>
    <xdr:sp macro="" textlink="">
      <xdr:nvSpPr>
        <xdr:cNvPr id="175" name="フローチャート: 判断 174"/>
        <xdr:cNvSpPr/>
      </xdr:nvSpPr>
      <xdr:spPr>
        <a:xfrm>
          <a:off x="45847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127279</xdr:rowOff>
    </xdr:from>
    <xdr:to>
      <xdr:col>19</xdr:col>
      <xdr:colOff>177800</xdr:colOff>
      <xdr:row>78</xdr:row>
      <xdr:rowOff>156617</xdr:rowOff>
    </xdr:to>
    <xdr:cxnSp macro="">
      <xdr:nvCxnSpPr>
        <xdr:cNvPr id="176" name="直線コネクタ 175"/>
        <xdr:cNvCxnSpPr/>
      </xdr:nvCxnSpPr>
      <xdr:spPr>
        <a:xfrm>
          <a:off x="2908300" y="13500379"/>
          <a:ext cx="889000" cy="2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142811</xdr:rowOff>
    </xdr:from>
    <xdr:to>
      <xdr:col>20</xdr:col>
      <xdr:colOff>38100</xdr:colOff>
      <xdr:row>78</xdr:row>
      <xdr:rowOff>72961</xdr:rowOff>
    </xdr:to>
    <xdr:sp macro="" textlink="">
      <xdr:nvSpPr>
        <xdr:cNvPr id="177" name="フローチャート: 判断 176"/>
        <xdr:cNvSpPr/>
      </xdr:nvSpPr>
      <xdr:spPr>
        <a:xfrm>
          <a:off x="3746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89488</xdr:rowOff>
    </xdr:from>
    <xdr:ext cx="469744" cy="259045"/>
    <xdr:sp macro="" textlink="">
      <xdr:nvSpPr>
        <xdr:cNvPr id="178" name="テキスト ボックス 177"/>
        <xdr:cNvSpPr txBox="1"/>
      </xdr:nvSpPr>
      <xdr:spPr>
        <a:xfrm>
          <a:off x="3562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127279</xdr:rowOff>
    </xdr:from>
    <xdr:to>
      <xdr:col>15</xdr:col>
      <xdr:colOff>50800</xdr:colOff>
      <xdr:row>78</xdr:row>
      <xdr:rowOff>143968</xdr:rowOff>
    </xdr:to>
    <xdr:cxnSp macro="">
      <xdr:nvCxnSpPr>
        <xdr:cNvPr id="179" name="直線コネクタ 178"/>
        <xdr:cNvCxnSpPr/>
      </xdr:nvCxnSpPr>
      <xdr:spPr>
        <a:xfrm flipV="1">
          <a:off x="2019300" y="13500379"/>
          <a:ext cx="889000" cy="1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148183</xdr:rowOff>
    </xdr:from>
    <xdr:to>
      <xdr:col>15</xdr:col>
      <xdr:colOff>101600</xdr:colOff>
      <xdr:row>78</xdr:row>
      <xdr:rowOff>78333</xdr:rowOff>
    </xdr:to>
    <xdr:sp macro="" textlink="">
      <xdr:nvSpPr>
        <xdr:cNvPr id="180" name="フローチャート: 判断 179"/>
        <xdr:cNvSpPr/>
      </xdr:nvSpPr>
      <xdr:spPr>
        <a:xfrm>
          <a:off x="2857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94860</xdr:rowOff>
    </xdr:from>
    <xdr:ext cx="469744" cy="259045"/>
    <xdr:sp macro="" textlink="">
      <xdr:nvSpPr>
        <xdr:cNvPr id="181" name="テキスト ボックス 180"/>
        <xdr:cNvSpPr txBox="1"/>
      </xdr:nvSpPr>
      <xdr:spPr>
        <a:xfrm>
          <a:off x="2673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143968</xdr:rowOff>
    </xdr:from>
    <xdr:to>
      <xdr:col>10</xdr:col>
      <xdr:colOff>114300</xdr:colOff>
      <xdr:row>78</xdr:row>
      <xdr:rowOff>145529</xdr:rowOff>
    </xdr:to>
    <xdr:cxnSp macro="">
      <xdr:nvCxnSpPr>
        <xdr:cNvPr id="182" name="直線コネクタ 181"/>
        <xdr:cNvCxnSpPr/>
      </xdr:nvCxnSpPr>
      <xdr:spPr>
        <a:xfrm flipV="1">
          <a:off x="1130300" y="13517068"/>
          <a:ext cx="889000" cy="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159765</xdr:rowOff>
    </xdr:from>
    <xdr:to>
      <xdr:col>10</xdr:col>
      <xdr:colOff>165100</xdr:colOff>
      <xdr:row>78</xdr:row>
      <xdr:rowOff>89915</xdr:rowOff>
    </xdr:to>
    <xdr:sp macro="" textlink="">
      <xdr:nvSpPr>
        <xdr:cNvPr id="183" name="フローチャート: 判断 182"/>
        <xdr:cNvSpPr/>
      </xdr:nvSpPr>
      <xdr:spPr>
        <a:xfrm>
          <a:off x="1968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106442</xdr:rowOff>
    </xdr:from>
    <xdr:ext cx="469744" cy="259045"/>
    <xdr:sp macro="" textlink="">
      <xdr:nvSpPr>
        <xdr:cNvPr id="184" name="テキスト ボックス 183"/>
        <xdr:cNvSpPr txBox="1"/>
      </xdr:nvSpPr>
      <xdr:spPr>
        <a:xfrm>
          <a:off x="1784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154012</xdr:rowOff>
    </xdr:from>
    <xdr:to>
      <xdr:col>6</xdr:col>
      <xdr:colOff>38100</xdr:colOff>
      <xdr:row>78</xdr:row>
      <xdr:rowOff>84162</xdr:rowOff>
    </xdr:to>
    <xdr:sp macro="" textlink="">
      <xdr:nvSpPr>
        <xdr:cNvPr id="185" name="フローチャート: 判断 184"/>
        <xdr:cNvSpPr/>
      </xdr:nvSpPr>
      <xdr:spPr>
        <a:xfrm>
          <a:off x="1079500" y="133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100689</xdr:rowOff>
    </xdr:from>
    <xdr:ext cx="469744" cy="259045"/>
    <xdr:sp macro="" textlink="">
      <xdr:nvSpPr>
        <xdr:cNvPr id="186" name="テキスト ボックス 185"/>
        <xdr:cNvSpPr txBox="1"/>
      </xdr:nvSpPr>
      <xdr:spPr>
        <a:xfrm>
          <a:off x="895428" y="1313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89357</xdr:rowOff>
    </xdr:from>
    <xdr:to>
      <xdr:col>24</xdr:col>
      <xdr:colOff>114300</xdr:colOff>
      <xdr:row>79</xdr:row>
      <xdr:rowOff>19507</xdr:rowOff>
    </xdr:to>
    <xdr:sp macro="" textlink="">
      <xdr:nvSpPr>
        <xdr:cNvPr id="192" name="楕円 191"/>
        <xdr:cNvSpPr/>
      </xdr:nvSpPr>
      <xdr:spPr>
        <a:xfrm>
          <a:off x="4584700" y="1346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4284</xdr:rowOff>
    </xdr:from>
    <xdr:ext cx="469744" cy="259045"/>
    <xdr:sp macro="" textlink="">
      <xdr:nvSpPr>
        <xdr:cNvPr id="193" name="維持補修費該当値テキスト"/>
        <xdr:cNvSpPr txBox="1"/>
      </xdr:nvSpPr>
      <xdr:spPr>
        <a:xfrm>
          <a:off x="4686300" y="1337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105817</xdr:rowOff>
    </xdr:from>
    <xdr:to>
      <xdr:col>20</xdr:col>
      <xdr:colOff>38100</xdr:colOff>
      <xdr:row>79</xdr:row>
      <xdr:rowOff>35967</xdr:rowOff>
    </xdr:to>
    <xdr:sp macro="" textlink="">
      <xdr:nvSpPr>
        <xdr:cNvPr id="194" name="楕円 193"/>
        <xdr:cNvSpPr/>
      </xdr:nvSpPr>
      <xdr:spPr>
        <a:xfrm>
          <a:off x="3746500" y="1347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27094</xdr:rowOff>
    </xdr:from>
    <xdr:ext cx="469744" cy="259045"/>
    <xdr:sp macro="" textlink="">
      <xdr:nvSpPr>
        <xdr:cNvPr id="195" name="テキスト ボックス 194"/>
        <xdr:cNvSpPr txBox="1"/>
      </xdr:nvSpPr>
      <xdr:spPr>
        <a:xfrm>
          <a:off x="3562428" y="1357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76479</xdr:rowOff>
    </xdr:from>
    <xdr:to>
      <xdr:col>15</xdr:col>
      <xdr:colOff>101600</xdr:colOff>
      <xdr:row>79</xdr:row>
      <xdr:rowOff>6629</xdr:rowOff>
    </xdr:to>
    <xdr:sp macro="" textlink="">
      <xdr:nvSpPr>
        <xdr:cNvPr id="196" name="楕円 195"/>
        <xdr:cNvSpPr/>
      </xdr:nvSpPr>
      <xdr:spPr>
        <a:xfrm>
          <a:off x="2857500" y="1344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169206</xdr:rowOff>
    </xdr:from>
    <xdr:ext cx="469744" cy="259045"/>
    <xdr:sp macro="" textlink="">
      <xdr:nvSpPr>
        <xdr:cNvPr id="197" name="テキスト ボックス 196"/>
        <xdr:cNvSpPr txBox="1"/>
      </xdr:nvSpPr>
      <xdr:spPr>
        <a:xfrm>
          <a:off x="2673428" y="135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93168</xdr:rowOff>
    </xdr:from>
    <xdr:to>
      <xdr:col>10</xdr:col>
      <xdr:colOff>165100</xdr:colOff>
      <xdr:row>79</xdr:row>
      <xdr:rowOff>23318</xdr:rowOff>
    </xdr:to>
    <xdr:sp macro="" textlink="">
      <xdr:nvSpPr>
        <xdr:cNvPr id="198" name="楕円 197"/>
        <xdr:cNvSpPr/>
      </xdr:nvSpPr>
      <xdr:spPr>
        <a:xfrm>
          <a:off x="1968500" y="1346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14445</xdr:rowOff>
    </xdr:from>
    <xdr:ext cx="469744" cy="259045"/>
    <xdr:sp macro="" textlink="">
      <xdr:nvSpPr>
        <xdr:cNvPr id="199" name="テキスト ボックス 198"/>
        <xdr:cNvSpPr txBox="1"/>
      </xdr:nvSpPr>
      <xdr:spPr>
        <a:xfrm>
          <a:off x="1784428" y="1355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94729</xdr:rowOff>
    </xdr:from>
    <xdr:to>
      <xdr:col>6</xdr:col>
      <xdr:colOff>38100</xdr:colOff>
      <xdr:row>79</xdr:row>
      <xdr:rowOff>24879</xdr:rowOff>
    </xdr:to>
    <xdr:sp macro="" textlink="">
      <xdr:nvSpPr>
        <xdr:cNvPr id="200" name="楕円 199"/>
        <xdr:cNvSpPr/>
      </xdr:nvSpPr>
      <xdr:spPr>
        <a:xfrm>
          <a:off x="1079500" y="1346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16006</xdr:rowOff>
    </xdr:from>
    <xdr:ext cx="469744" cy="259045"/>
    <xdr:sp macro="" textlink="">
      <xdr:nvSpPr>
        <xdr:cNvPr id="201" name="テキスト ボックス 200"/>
        <xdr:cNvSpPr txBox="1"/>
      </xdr:nvSpPr>
      <xdr:spPr>
        <a:xfrm>
          <a:off x="895428" y="1356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8813</xdr:rowOff>
    </xdr:from>
    <xdr:to>
      <xdr:col>24</xdr:col>
      <xdr:colOff>62865</xdr:colOff>
      <xdr:row>99</xdr:row>
      <xdr:rowOff>10961</xdr:rowOff>
    </xdr:to>
    <xdr:cxnSp macro="">
      <xdr:nvCxnSpPr>
        <xdr:cNvPr id="226" name="直線コネクタ 225"/>
        <xdr:cNvCxnSpPr/>
      </xdr:nvCxnSpPr>
      <xdr:spPr>
        <a:xfrm flipV="1">
          <a:off x="4633595" y="15610763"/>
          <a:ext cx="1270" cy="1373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14788</xdr:rowOff>
    </xdr:from>
    <xdr:ext cx="534377" cy="259045"/>
    <xdr:sp macro="" textlink="">
      <xdr:nvSpPr>
        <xdr:cNvPr id="227" name="扶助費最小値テキスト"/>
        <xdr:cNvSpPr txBox="1"/>
      </xdr:nvSpPr>
      <xdr:spPr>
        <a:xfrm>
          <a:off x="4686300" y="16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10961</xdr:rowOff>
    </xdr:from>
    <xdr:to>
      <xdr:col>24</xdr:col>
      <xdr:colOff>152400</xdr:colOff>
      <xdr:row>99</xdr:row>
      <xdr:rowOff>10961</xdr:rowOff>
    </xdr:to>
    <xdr:cxnSp macro="">
      <xdr:nvCxnSpPr>
        <xdr:cNvPr id="228" name="直線コネクタ 227"/>
        <xdr:cNvCxnSpPr/>
      </xdr:nvCxnSpPr>
      <xdr:spPr>
        <a:xfrm>
          <a:off x="4546600" y="1698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126940</xdr:rowOff>
    </xdr:from>
    <xdr:ext cx="599010" cy="259045"/>
    <xdr:sp macro="" textlink="">
      <xdr:nvSpPr>
        <xdr:cNvPr id="229" name="扶助費最大値テキスト"/>
        <xdr:cNvSpPr txBox="1"/>
      </xdr:nvSpPr>
      <xdr:spPr>
        <a:xfrm>
          <a:off x="4686300" y="1538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8813</xdr:rowOff>
    </xdr:from>
    <xdr:to>
      <xdr:col>24</xdr:col>
      <xdr:colOff>152400</xdr:colOff>
      <xdr:row>91</xdr:row>
      <xdr:rowOff>8813</xdr:rowOff>
    </xdr:to>
    <xdr:cxnSp macro="">
      <xdr:nvCxnSpPr>
        <xdr:cNvPr id="230" name="直線コネクタ 229"/>
        <xdr:cNvCxnSpPr/>
      </xdr:nvCxnSpPr>
      <xdr:spPr>
        <a:xfrm>
          <a:off x="4546600" y="1561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120217</xdr:rowOff>
    </xdr:from>
    <xdr:to>
      <xdr:col>24</xdr:col>
      <xdr:colOff>63500</xdr:colOff>
      <xdr:row>96</xdr:row>
      <xdr:rowOff>144526</xdr:rowOff>
    </xdr:to>
    <xdr:cxnSp macro="">
      <xdr:nvCxnSpPr>
        <xdr:cNvPr id="231" name="直線コネクタ 230"/>
        <xdr:cNvCxnSpPr/>
      </xdr:nvCxnSpPr>
      <xdr:spPr>
        <a:xfrm flipV="1">
          <a:off x="3797300" y="16579417"/>
          <a:ext cx="838200" cy="2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134408</xdr:rowOff>
    </xdr:from>
    <xdr:ext cx="534377" cy="259045"/>
    <xdr:sp macro="" textlink="">
      <xdr:nvSpPr>
        <xdr:cNvPr id="232" name="扶助費平均値テキスト"/>
        <xdr:cNvSpPr txBox="1"/>
      </xdr:nvSpPr>
      <xdr:spPr>
        <a:xfrm>
          <a:off x="4686300" y="16250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111531</xdr:rowOff>
    </xdr:from>
    <xdr:to>
      <xdr:col>24</xdr:col>
      <xdr:colOff>114300</xdr:colOff>
      <xdr:row>96</xdr:row>
      <xdr:rowOff>41681</xdr:rowOff>
    </xdr:to>
    <xdr:sp macro="" textlink="">
      <xdr:nvSpPr>
        <xdr:cNvPr id="233" name="フローチャート: 判断 232"/>
        <xdr:cNvSpPr/>
      </xdr:nvSpPr>
      <xdr:spPr>
        <a:xfrm>
          <a:off x="45847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123000</xdr:rowOff>
    </xdr:from>
    <xdr:to>
      <xdr:col>19</xdr:col>
      <xdr:colOff>177800</xdr:colOff>
      <xdr:row>96</xdr:row>
      <xdr:rowOff>144526</xdr:rowOff>
    </xdr:to>
    <xdr:cxnSp macro="">
      <xdr:nvCxnSpPr>
        <xdr:cNvPr id="234" name="直線コネクタ 233"/>
        <xdr:cNvCxnSpPr/>
      </xdr:nvCxnSpPr>
      <xdr:spPr>
        <a:xfrm>
          <a:off x="2908300" y="16582200"/>
          <a:ext cx="889000" cy="2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158635</xdr:rowOff>
    </xdr:from>
    <xdr:to>
      <xdr:col>20</xdr:col>
      <xdr:colOff>38100</xdr:colOff>
      <xdr:row>96</xdr:row>
      <xdr:rowOff>88785</xdr:rowOff>
    </xdr:to>
    <xdr:sp macro="" textlink="">
      <xdr:nvSpPr>
        <xdr:cNvPr id="235" name="フローチャート: 判断 234"/>
        <xdr:cNvSpPr/>
      </xdr:nvSpPr>
      <xdr:spPr>
        <a:xfrm>
          <a:off x="3746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105312</xdr:rowOff>
    </xdr:from>
    <xdr:ext cx="534377" cy="259045"/>
    <xdr:sp macro="" textlink="">
      <xdr:nvSpPr>
        <xdr:cNvPr id="236" name="テキスト ボックス 235"/>
        <xdr:cNvSpPr txBox="1"/>
      </xdr:nvSpPr>
      <xdr:spPr>
        <a:xfrm>
          <a:off x="3530111" y="1622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113525</xdr:rowOff>
    </xdr:from>
    <xdr:to>
      <xdr:col>15</xdr:col>
      <xdr:colOff>50800</xdr:colOff>
      <xdr:row>96</xdr:row>
      <xdr:rowOff>123000</xdr:rowOff>
    </xdr:to>
    <xdr:cxnSp macro="">
      <xdr:nvCxnSpPr>
        <xdr:cNvPr id="237" name="直線コネクタ 236"/>
        <xdr:cNvCxnSpPr/>
      </xdr:nvCxnSpPr>
      <xdr:spPr>
        <a:xfrm>
          <a:off x="2019300" y="16572725"/>
          <a:ext cx="889000" cy="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152743</xdr:rowOff>
    </xdr:from>
    <xdr:to>
      <xdr:col>15</xdr:col>
      <xdr:colOff>101600</xdr:colOff>
      <xdr:row>96</xdr:row>
      <xdr:rowOff>82893</xdr:rowOff>
    </xdr:to>
    <xdr:sp macro="" textlink="">
      <xdr:nvSpPr>
        <xdr:cNvPr id="238" name="フローチャート: 判断 237"/>
        <xdr:cNvSpPr/>
      </xdr:nvSpPr>
      <xdr:spPr>
        <a:xfrm>
          <a:off x="2857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99420</xdr:rowOff>
    </xdr:from>
    <xdr:ext cx="534377" cy="259045"/>
    <xdr:sp macro="" textlink="">
      <xdr:nvSpPr>
        <xdr:cNvPr id="239" name="テキスト ボックス 238"/>
        <xdr:cNvSpPr txBox="1"/>
      </xdr:nvSpPr>
      <xdr:spPr>
        <a:xfrm>
          <a:off x="2641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113525</xdr:rowOff>
    </xdr:from>
    <xdr:to>
      <xdr:col>10</xdr:col>
      <xdr:colOff>114300</xdr:colOff>
      <xdr:row>96</xdr:row>
      <xdr:rowOff>162864</xdr:rowOff>
    </xdr:to>
    <xdr:cxnSp macro="">
      <xdr:nvCxnSpPr>
        <xdr:cNvPr id="240" name="直線コネクタ 239"/>
        <xdr:cNvCxnSpPr/>
      </xdr:nvCxnSpPr>
      <xdr:spPr>
        <a:xfrm flipV="1">
          <a:off x="1130300" y="16572725"/>
          <a:ext cx="889000" cy="4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4927</xdr:rowOff>
    </xdr:from>
    <xdr:to>
      <xdr:col>10</xdr:col>
      <xdr:colOff>165100</xdr:colOff>
      <xdr:row>96</xdr:row>
      <xdr:rowOff>106527</xdr:rowOff>
    </xdr:to>
    <xdr:sp macro="" textlink="">
      <xdr:nvSpPr>
        <xdr:cNvPr id="241" name="フローチャート: 判断 240"/>
        <xdr:cNvSpPr/>
      </xdr:nvSpPr>
      <xdr:spPr>
        <a:xfrm>
          <a:off x="1968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123054</xdr:rowOff>
    </xdr:from>
    <xdr:ext cx="534377" cy="259045"/>
    <xdr:sp macro="" textlink="">
      <xdr:nvSpPr>
        <xdr:cNvPr id="242" name="テキスト ボックス 241"/>
        <xdr:cNvSpPr txBox="1"/>
      </xdr:nvSpPr>
      <xdr:spPr>
        <a:xfrm>
          <a:off x="1752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62218</xdr:rowOff>
    </xdr:from>
    <xdr:to>
      <xdr:col>6</xdr:col>
      <xdr:colOff>38100</xdr:colOff>
      <xdr:row>96</xdr:row>
      <xdr:rowOff>163818</xdr:rowOff>
    </xdr:to>
    <xdr:sp macro="" textlink="">
      <xdr:nvSpPr>
        <xdr:cNvPr id="243" name="フローチャート: 判断 242"/>
        <xdr:cNvSpPr/>
      </xdr:nvSpPr>
      <xdr:spPr>
        <a:xfrm>
          <a:off x="1079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8895</xdr:rowOff>
    </xdr:from>
    <xdr:ext cx="534377" cy="259045"/>
    <xdr:sp macro="" textlink="">
      <xdr:nvSpPr>
        <xdr:cNvPr id="244" name="テキスト ボックス 243"/>
        <xdr:cNvSpPr txBox="1"/>
      </xdr:nvSpPr>
      <xdr:spPr>
        <a:xfrm>
          <a:off x="863111" y="1629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69417</xdr:rowOff>
    </xdr:from>
    <xdr:to>
      <xdr:col>24</xdr:col>
      <xdr:colOff>114300</xdr:colOff>
      <xdr:row>96</xdr:row>
      <xdr:rowOff>171017</xdr:rowOff>
    </xdr:to>
    <xdr:sp macro="" textlink="">
      <xdr:nvSpPr>
        <xdr:cNvPr id="250" name="楕円 249"/>
        <xdr:cNvSpPr/>
      </xdr:nvSpPr>
      <xdr:spPr>
        <a:xfrm>
          <a:off x="4584700" y="1652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47844</xdr:rowOff>
    </xdr:from>
    <xdr:ext cx="534377" cy="259045"/>
    <xdr:sp macro="" textlink="">
      <xdr:nvSpPr>
        <xdr:cNvPr id="251" name="扶助費該当値テキスト"/>
        <xdr:cNvSpPr txBox="1"/>
      </xdr:nvSpPr>
      <xdr:spPr>
        <a:xfrm>
          <a:off x="4686300" y="1650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93726</xdr:rowOff>
    </xdr:from>
    <xdr:to>
      <xdr:col>20</xdr:col>
      <xdr:colOff>38100</xdr:colOff>
      <xdr:row>97</xdr:row>
      <xdr:rowOff>23876</xdr:rowOff>
    </xdr:to>
    <xdr:sp macro="" textlink="">
      <xdr:nvSpPr>
        <xdr:cNvPr id="252" name="楕円 251"/>
        <xdr:cNvSpPr/>
      </xdr:nvSpPr>
      <xdr:spPr>
        <a:xfrm>
          <a:off x="3746500" y="1655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15003</xdr:rowOff>
    </xdr:from>
    <xdr:ext cx="534377" cy="259045"/>
    <xdr:sp macro="" textlink="">
      <xdr:nvSpPr>
        <xdr:cNvPr id="253" name="テキスト ボックス 252"/>
        <xdr:cNvSpPr txBox="1"/>
      </xdr:nvSpPr>
      <xdr:spPr>
        <a:xfrm>
          <a:off x="3530111" y="1664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72200</xdr:rowOff>
    </xdr:from>
    <xdr:to>
      <xdr:col>15</xdr:col>
      <xdr:colOff>101600</xdr:colOff>
      <xdr:row>97</xdr:row>
      <xdr:rowOff>2350</xdr:rowOff>
    </xdr:to>
    <xdr:sp macro="" textlink="">
      <xdr:nvSpPr>
        <xdr:cNvPr id="254" name="楕円 253"/>
        <xdr:cNvSpPr/>
      </xdr:nvSpPr>
      <xdr:spPr>
        <a:xfrm>
          <a:off x="2857500" y="165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164927</xdr:rowOff>
    </xdr:from>
    <xdr:ext cx="534377" cy="259045"/>
    <xdr:sp macro="" textlink="">
      <xdr:nvSpPr>
        <xdr:cNvPr id="255" name="テキスト ボックス 254"/>
        <xdr:cNvSpPr txBox="1"/>
      </xdr:nvSpPr>
      <xdr:spPr>
        <a:xfrm>
          <a:off x="2641111" y="1662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62725</xdr:rowOff>
    </xdr:from>
    <xdr:to>
      <xdr:col>10</xdr:col>
      <xdr:colOff>165100</xdr:colOff>
      <xdr:row>96</xdr:row>
      <xdr:rowOff>164325</xdr:rowOff>
    </xdr:to>
    <xdr:sp macro="" textlink="">
      <xdr:nvSpPr>
        <xdr:cNvPr id="256" name="楕円 255"/>
        <xdr:cNvSpPr/>
      </xdr:nvSpPr>
      <xdr:spPr>
        <a:xfrm>
          <a:off x="1968500" y="165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155452</xdr:rowOff>
    </xdr:from>
    <xdr:ext cx="534377" cy="259045"/>
    <xdr:sp macro="" textlink="">
      <xdr:nvSpPr>
        <xdr:cNvPr id="257" name="テキスト ボックス 256"/>
        <xdr:cNvSpPr txBox="1"/>
      </xdr:nvSpPr>
      <xdr:spPr>
        <a:xfrm>
          <a:off x="1752111" y="1661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112064</xdr:rowOff>
    </xdr:from>
    <xdr:to>
      <xdr:col>6</xdr:col>
      <xdr:colOff>38100</xdr:colOff>
      <xdr:row>97</xdr:row>
      <xdr:rowOff>42214</xdr:rowOff>
    </xdr:to>
    <xdr:sp macro="" textlink="">
      <xdr:nvSpPr>
        <xdr:cNvPr id="258" name="楕円 257"/>
        <xdr:cNvSpPr/>
      </xdr:nvSpPr>
      <xdr:spPr>
        <a:xfrm>
          <a:off x="1079500" y="1657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33341</xdr:rowOff>
    </xdr:from>
    <xdr:ext cx="534377" cy="259045"/>
    <xdr:sp macro="" textlink="">
      <xdr:nvSpPr>
        <xdr:cNvPr id="259" name="テキスト ボックス 258"/>
        <xdr:cNvSpPr txBox="1"/>
      </xdr:nvSpPr>
      <xdr:spPr>
        <a:xfrm>
          <a:off x="863111" y="1666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34050</xdr:rowOff>
    </xdr:from>
    <xdr:to>
      <xdr:col>54</xdr:col>
      <xdr:colOff>189865</xdr:colOff>
      <xdr:row>37</xdr:row>
      <xdr:rowOff>164206</xdr:rowOff>
    </xdr:to>
    <xdr:cxnSp macro="">
      <xdr:nvCxnSpPr>
        <xdr:cNvPr id="281" name="直線コネクタ 280"/>
        <xdr:cNvCxnSpPr/>
      </xdr:nvCxnSpPr>
      <xdr:spPr>
        <a:xfrm flipV="1">
          <a:off x="10475595" y="5520450"/>
          <a:ext cx="1270" cy="987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168033</xdr:rowOff>
    </xdr:from>
    <xdr:ext cx="534377" cy="259045"/>
    <xdr:sp macro="" textlink="">
      <xdr:nvSpPr>
        <xdr:cNvPr id="282" name="補助費等最小値テキスト"/>
        <xdr:cNvSpPr txBox="1"/>
      </xdr:nvSpPr>
      <xdr:spPr>
        <a:xfrm>
          <a:off x="10528300" y="651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164206</xdr:rowOff>
    </xdr:from>
    <xdr:to>
      <xdr:col>55</xdr:col>
      <xdr:colOff>88900</xdr:colOff>
      <xdr:row>37</xdr:row>
      <xdr:rowOff>164206</xdr:rowOff>
    </xdr:to>
    <xdr:cxnSp macro="">
      <xdr:nvCxnSpPr>
        <xdr:cNvPr id="283" name="直線コネクタ 282"/>
        <xdr:cNvCxnSpPr/>
      </xdr:nvCxnSpPr>
      <xdr:spPr>
        <a:xfrm>
          <a:off x="10388600" y="650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152177</xdr:rowOff>
    </xdr:from>
    <xdr:ext cx="599010" cy="259045"/>
    <xdr:sp macro="" textlink="">
      <xdr:nvSpPr>
        <xdr:cNvPr id="284" name="補助費等最大値テキスト"/>
        <xdr:cNvSpPr txBox="1"/>
      </xdr:nvSpPr>
      <xdr:spPr>
        <a:xfrm>
          <a:off x="10528300" y="529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34050</xdr:rowOff>
    </xdr:from>
    <xdr:to>
      <xdr:col>55</xdr:col>
      <xdr:colOff>88900</xdr:colOff>
      <xdr:row>32</xdr:row>
      <xdr:rowOff>34050</xdr:rowOff>
    </xdr:to>
    <xdr:cxnSp macro="">
      <xdr:nvCxnSpPr>
        <xdr:cNvPr id="285" name="直線コネクタ 284"/>
        <xdr:cNvCxnSpPr/>
      </xdr:nvCxnSpPr>
      <xdr:spPr>
        <a:xfrm>
          <a:off x="10388600" y="552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8488</xdr:rowOff>
    </xdr:from>
    <xdr:to>
      <xdr:col>55</xdr:col>
      <xdr:colOff>0</xdr:colOff>
      <xdr:row>37</xdr:row>
      <xdr:rowOff>66708</xdr:rowOff>
    </xdr:to>
    <xdr:cxnSp macro="">
      <xdr:nvCxnSpPr>
        <xdr:cNvPr id="286" name="直線コネクタ 285"/>
        <xdr:cNvCxnSpPr/>
      </xdr:nvCxnSpPr>
      <xdr:spPr>
        <a:xfrm flipV="1">
          <a:off x="9639300" y="6352138"/>
          <a:ext cx="838200" cy="5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51477</xdr:rowOff>
    </xdr:from>
    <xdr:ext cx="534377" cy="259045"/>
    <xdr:sp macro="" textlink="">
      <xdr:nvSpPr>
        <xdr:cNvPr id="287" name="補助費等平均値テキスト"/>
        <xdr:cNvSpPr txBox="1"/>
      </xdr:nvSpPr>
      <xdr:spPr>
        <a:xfrm>
          <a:off x="10528300" y="6052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28600</xdr:rowOff>
    </xdr:from>
    <xdr:to>
      <xdr:col>55</xdr:col>
      <xdr:colOff>50800</xdr:colOff>
      <xdr:row>36</xdr:row>
      <xdr:rowOff>130200</xdr:rowOff>
    </xdr:to>
    <xdr:sp macro="" textlink="">
      <xdr:nvSpPr>
        <xdr:cNvPr id="288" name="フローチャート: 判断 287"/>
        <xdr:cNvSpPr/>
      </xdr:nvSpPr>
      <xdr:spPr>
        <a:xfrm>
          <a:off x="104267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54789</xdr:rowOff>
    </xdr:from>
    <xdr:to>
      <xdr:col>50</xdr:col>
      <xdr:colOff>114300</xdr:colOff>
      <xdr:row>37</xdr:row>
      <xdr:rowOff>66708</xdr:rowOff>
    </xdr:to>
    <xdr:cxnSp macro="">
      <xdr:nvCxnSpPr>
        <xdr:cNvPr id="289" name="直線コネクタ 288"/>
        <xdr:cNvCxnSpPr/>
      </xdr:nvCxnSpPr>
      <xdr:spPr>
        <a:xfrm>
          <a:off x="8750300" y="6398439"/>
          <a:ext cx="889000" cy="1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35206</xdr:rowOff>
    </xdr:from>
    <xdr:to>
      <xdr:col>50</xdr:col>
      <xdr:colOff>165100</xdr:colOff>
      <xdr:row>36</xdr:row>
      <xdr:rowOff>136806</xdr:rowOff>
    </xdr:to>
    <xdr:sp macro="" textlink="">
      <xdr:nvSpPr>
        <xdr:cNvPr id="290" name="フローチャート: 判断 289"/>
        <xdr:cNvSpPr/>
      </xdr:nvSpPr>
      <xdr:spPr>
        <a:xfrm>
          <a:off x="9588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153333</xdr:rowOff>
    </xdr:from>
    <xdr:ext cx="534377" cy="259045"/>
    <xdr:sp macro="" textlink="">
      <xdr:nvSpPr>
        <xdr:cNvPr id="291" name="テキスト ボックス 290"/>
        <xdr:cNvSpPr txBox="1"/>
      </xdr:nvSpPr>
      <xdr:spPr>
        <a:xfrm>
          <a:off x="9372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54789</xdr:rowOff>
    </xdr:from>
    <xdr:to>
      <xdr:col>45</xdr:col>
      <xdr:colOff>177800</xdr:colOff>
      <xdr:row>37</xdr:row>
      <xdr:rowOff>66969</xdr:rowOff>
    </xdr:to>
    <xdr:cxnSp macro="">
      <xdr:nvCxnSpPr>
        <xdr:cNvPr id="292" name="直線コネクタ 291"/>
        <xdr:cNvCxnSpPr/>
      </xdr:nvCxnSpPr>
      <xdr:spPr>
        <a:xfrm flipV="1">
          <a:off x="7861300" y="6398439"/>
          <a:ext cx="889000" cy="1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60832</xdr:rowOff>
    </xdr:from>
    <xdr:to>
      <xdr:col>46</xdr:col>
      <xdr:colOff>38100</xdr:colOff>
      <xdr:row>36</xdr:row>
      <xdr:rowOff>162432</xdr:rowOff>
    </xdr:to>
    <xdr:sp macro="" textlink="">
      <xdr:nvSpPr>
        <xdr:cNvPr id="293" name="フローチャート: 判断 292"/>
        <xdr:cNvSpPr/>
      </xdr:nvSpPr>
      <xdr:spPr>
        <a:xfrm>
          <a:off x="8699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7509</xdr:rowOff>
    </xdr:from>
    <xdr:ext cx="534377" cy="259045"/>
    <xdr:sp macro="" textlink="">
      <xdr:nvSpPr>
        <xdr:cNvPr id="294" name="テキスト ボックス 293"/>
        <xdr:cNvSpPr txBox="1"/>
      </xdr:nvSpPr>
      <xdr:spPr>
        <a:xfrm>
          <a:off x="8483111" y="600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40410</xdr:rowOff>
    </xdr:from>
    <xdr:to>
      <xdr:col>41</xdr:col>
      <xdr:colOff>50800</xdr:colOff>
      <xdr:row>37</xdr:row>
      <xdr:rowOff>66969</xdr:rowOff>
    </xdr:to>
    <xdr:cxnSp macro="">
      <xdr:nvCxnSpPr>
        <xdr:cNvPr id="295" name="直線コネクタ 294"/>
        <xdr:cNvCxnSpPr/>
      </xdr:nvCxnSpPr>
      <xdr:spPr>
        <a:xfrm>
          <a:off x="6972300" y="6384060"/>
          <a:ext cx="889000" cy="26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72884</xdr:rowOff>
    </xdr:from>
    <xdr:to>
      <xdr:col>41</xdr:col>
      <xdr:colOff>101600</xdr:colOff>
      <xdr:row>37</xdr:row>
      <xdr:rowOff>3034</xdr:rowOff>
    </xdr:to>
    <xdr:sp macro="" textlink="">
      <xdr:nvSpPr>
        <xdr:cNvPr id="296" name="フローチャート: 判断 295"/>
        <xdr:cNvSpPr/>
      </xdr:nvSpPr>
      <xdr:spPr>
        <a:xfrm>
          <a:off x="7810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19561</xdr:rowOff>
    </xdr:from>
    <xdr:ext cx="534377" cy="259045"/>
    <xdr:sp macro="" textlink="">
      <xdr:nvSpPr>
        <xdr:cNvPr id="297" name="テキスト ボックス 296"/>
        <xdr:cNvSpPr txBox="1"/>
      </xdr:nvSpPr>
      <xdr:spPr>
        <a:xfrm>
          <a:off x="7594111" y="60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75998</xdr:rowOff>
    </xdr:from>
    <xdr:to>
      <xdr:col>36</xdr:col>
      <xdr:colOff>165100</xdr:colOff>
      <xdr:row>37</xdr:row>
      <xdr:rowOff>6148</xdr:rowOff>
    </xdr:to>
    <xdr:sp macro="" textlink="">
      <xdr:nvSpPr>
        <xdr:cNvPr id="298" name="フローチャート: 判断 297"/>
        <xdr:cNvSpPr/>
      </xdr:nvSpPr>
      <xdr:spPr>
        <a:xfrm>
          <a:off x="6921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22675</xdr:rowOff>
    </xdr:from>
    <xdr:ext cx="534377" cy="259045"/>
    <xdr:sp macro="" textlink="">
      <xdr:nvSpPr>
        <xdr:cNvPr id="299" name="テキスト ボックス 298"/>
        <xdr:cNvSpPr txBox="1"/>
      </xdr:nvSpPr>
      <xdr:spPr>
        <a:xfrm>
          <a:off x="6705111" y="602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129138</xdr:rowOff>
    </xdr:from>
    <xdr:to>
      <xdr:col>55</xdr:col>
      <xdr:colOff>50800</xdr:colOff>
      <xdr:row>37</xdr:row>
      <xdr:rowOff>59288</xdr:rowOff>
    </xdr:to>
    <xdr:sp macro="" textlink="">
      <xdr:nvSpPr>
        <xdr:cNvPr id="305" name="楕円 304"/>
        <xdr:cNvSpPr/>
      </xdr:nvSpPr>
      <xdr:spPr>
        <a:xfrm>
          <a:off x="10426700" y="630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107565</xdr:rowOff>
    </xdr:from>
    <xdr:ext cx="534377" cy="259045"/>
    <xdr:sp macro="" textlink="">
      <xdr:nvSpPr>
        <xdr:cNvPr id="306" name="補助費等該当値テキスト"/>
        <xdr:cNvSpPr txBox="1"/>
      </xdr:nvSpPr>
      <xdr:spPr>
        <a:xfrm>
          <a:off x="10528300" y="627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15908</xdr:rowOff>
    </xdr:from>
    <xdr:to>
      <xdr:col>50</xdr:col>
      <xdr:colOff>165100</xdr:colOff>
      <xdr:row>37</xdr:row>
      <xdr:rowOff>117508</xdr:rowOff>
    </xdr:to>
    <xdr:sp macro="" textlink="">
      <xdr:nvSpPr>
        <xdr:cNvPr id="307" name="楕円 306"/>
        <xdr:cNvSpPr/>
      </xdr:nvSpPr>
      <xdr:spPr>
        <a:xfrm>
          <a:off x="9588500" y="635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108635</xdr:rowOff>
    </xdr:from>
    <xdr:ext cx="534377" cy="259045"/>
    <xdr:sp macro="" textlink="">
      <xdr:nvSpPr>
        <xdr:cNvPr id="308" name="テキスト ボックス 307"/>
        <xdr:cNvSpPr txBox="1"/>
      </xdr:nvSpPr>
      <xdr:spPr>
        <a:xfrm>
          <a:off x="9372111" y="645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3989</xdr:rowOff>
    </xdr:from>
    <xdr:to>
      <xdr:col>46</xdr:col>
      <xdr:colOff>38100</xdr:colOff>
      <xdr:row>37</xdr:row>
      <xdr:rowOff>105589</xdr:rowOff>
    </xdr:to>
    <xdr:sp macro="" textlink="">
      <xdr:nvSpPr>
        <xdr:cNvPr id="309" name="楕円 308"/>
        <xdr:cNvSpPr/>
      </xdr:nvSpPr>
      <xdr:spPr>
        <a:xfrm>
          <a:off x="8699500" y="63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96716</xdr:rowOff>
    </xdr:from>
    <xdr:ext cx="534377" cy="259045"/>
    <xdr:sp macro="" textlink="">
      <xdr:nvSpPr>
        <xdr:cNvPr id="310" name="テキスト ボックス 309"/>
        <xdr:cNvSpPr txBox="1"/>
      </xdr:nvSpPr>
      <xdr:spPr>
        <a:xfrm>
          <a:off x="8483111" y="644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16169</xdr:rowOff>
    </xdr:from>
    <xdr:to>
      <xdr:col>41</xdr:col>
      <xdr:colOff>101600</xdr:colOff>
      <xdr:row>37</xdr:row>
      <xdr:rowOff>117769</xdr:rowOff>
    </xdr:to>
    <xdr:sp macro="" textlink="">
      <xdr:nvSpPr>
        <xdr:cNvPr id="311" name="楕円 310"/>
        <xdr:cNvSpPr/>
      </xdr:nvSpPr>
      <xdr:spPr>
        <a:xfrm>
          <a:off x="7810500" y="635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108896</xdr:rowOff>
    </xdr:from>
    <xdr:ext cx="534377" cy="259045"/>
    <xdr:sp macro="" textlink="">
      <xdr:nvSpPr>
        <xdr:cNvPr id="312" name="テキスト ボックス 311"/>
        <xdr:cNvSpPr txBox="1"/>
      </xdr:nvSpPr>
      <xdr:spPr>
        <a:xfrm>
          <a:off x="7594111" y="645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161060</xdr:rowOff>
    </xdr:from>
    <xdr:to>
      <xdr:col>36</xdr:col>
      <xdr:colOff>165100</xdr:colOff>
      <xdr:row>37</xdr:row>
      <xdr:rowOff>91210</xdr:rowOff>
    </xdr:to>
    <xdr:sp macro="" textlink="">
      <xdr:nvSpPr>
        <xdr:cNvPr id="313" name="楕円 312"/>
        <xdr:cNvSpPr/>
      </xdr:nvSpPr>
      <xdr:spPr>
        <a:xfrm>
          <a:off x="6921500" y="633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82337</xdr:rowOff>
    </xdr:from>
    <xdr:ext cx="534377" cy="259045"/>
    <xdr:sp macro="" textlink="">
      <xdr:nvSpPr>
        <xdr:cNvPr id="314" name="テキスト ボックス 313"/>
        <xdr:cNvSpPr txBox="1"/>
      </xdr:nvSpPr>
      <xdr:spPr>
        <a:xfrm>
          <a:off x="6705111" y="642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8" name="テキスト ボックス 32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0" name="テキスト ボックス 32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13571</xdr:rowOff>
    </xdr:from>
    <xdr:to>
      <xdr:col>54</xdr:col>
      <xdr:colOff>189865</xdr:colOff>
      <xdr:row>59</xdr:row>
      <xdr:rowOff>49524</xdr:rowOff>
    </xdr:to>
    <xdr:cxnSp macro="">
      <xdr:nvCxnSpPr>
        <xdr:cNvPr id="340" name="直線コネクタ 339"/>
        <xdr:cNvCxnSpPr/>
      </xdr:nvCxnSpPr>
      <xdr:spPr>
        <a:xfrm flipV="1">
          <a:off x="10475595" y="8586071"/>
          <a:ext cx="1270" cy="1579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53351</xdr:rowOff>
    </xdr:from>
    <xdr:ext cx="534377" cy="259045"/>
    <xdr:sp macro="" textlink="">
      <xdr:nvSpPr>
        <xdr:cNvPr id="341" name="普通建設事業費最小値テキスト"/>
        <xdr:cNvSpPr txBox="1"/>
      </xdr:nvSpPr>
      <xdr:spPr>
        <a:xfrm>
          <a:off x="10528300" y="1016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49524</xdr:rowOff>
    </xdr:from>
    <xdr:to>
      <xdr:col>55</xdr:col>
      <xdr:colOff>88900</xdr:colOff>
      <xdr:row>59</xdr:row>
      <xdr:rowOff>49524</xdr:rowOff>
    </xdr:to>
    <xdr:cxnSp macro="">
      <xdr:nvCxnSpPr>
        <xdr:cNvPr id="342" name="直線コネクタ 341"/>
        <xdr:cNvCxnSpPr/>
      </xdr:nvCxnSpPr>
      <xdr:spPr>
        <a:xfrm>
          <a:off x="10388600" y="1016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131698</xdr:rowOff>
    </xdr:from>
    <xdr:ext cx="599010" cy="259045"/>
    <xdr:sp macro="" textlink="">
      <xdr:nvSpPr>
        <xdr:cNvPr id="343" name="普通建設事業費最大値テキスト"/>
        <xdr:cNvSpPr txBox="1"/>
      </xdr:nvSpPr>
      <xdr:spPr>
        <a:xfrm>
          <a:off x="10528300" y="836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13571</xdr:rowOff>
    </xdr:from>
    <xdr:to>
      <xdr:col>55</xdr:col>
      <xdr:colOff>88900</xdr:colOff>
      <xdr:row>50</xdr:row>
      <xdr:rowOff>13571</xdr:rowOff>
    </xdr:to>
    <xdr:cxnSp macro="">
      <xdr:nvCxnSpPr>
        <xdr:cNvPr id="344" name="直線コネクタ 343"/>
        <xdr:cNvCxnSpPr/>
      </xdr:nvCxnSpPr>
      <xdr:spPr>
        <a:xfrm>
          <a:off x="10388600" y="858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91844</xdr:rowOff>
    </xdr:from>
    <xdr:to>
      <xdr:col>55</xdr:col>
      <xdr:colOff>0</xdr:colOff>
      <xdr:row>58</xdr:row>
      <xdr:rowOff>154817</xdr:rowOff>
    </xdr:to>
    <xdr:cxnSp macro="">
      <xdr:nvCxnSpPr>
        <xdr:cNvPr id="345" name="直線コネクタ 344"/>
        <xdr:cNvCxnSpPr/>
      </xdr:nvCxnSpPr>
      <xdr:spPr>
        <a:xfrm flipV="1">
          <a:off x="9639300" y="10035944"/>
          <a:ext cx="838200" cy="6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76213</xdr:rowOff>
    </xdr:from>
    <xdr:ext cx="599010" cy="259045"/>
    <xdr:sp macro="" textlink="">
      <xdr:nvSpPr>
        <xdr:cNvPr id="346" name="普通建設事業費平均値テキスト"/>
        <xdr:cNvSpPr txBox="1"/>
      </xdr:nvSpPr>
      <xdr:spPr>
        <a:xfrm>
          <a:off x="10528300" y="9677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53336</xdr:rowOff>
    </xdr:from>
    <xdr:to>
      <xdr:col>55</xdr:col>
      <xdr:colOff>50800</xdr:colOff>
      <xdr:row>57</xdr:row>
      <xdr:rowOff>154936</xdr:rowOff>
    </xdr:to>
    <xdr:sp macro="" textlink="">
      <xdr:nvSpPr>
        <xdr:cNvPr id="347" name="フローチャート: 判断 346"/>
        <xdr:cNvSpPr/>
      </xdr:nvSpPr>
      <xdr:spPr>
        <a:xfrm>
          <a:off x="10426700" y="982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132440</xdr:rowOff>
    </xdr:from>
    <xdr:to>
      <xdr:col>50</xdr:col>
      <xdr:colOff>114300</xdr:colOff>
      <xdr:row>58</xdr:row>
      <xdr:rowOff>154817</xdr:rowOff>
    </xdr:to>
    <xdr:cxnSp macro="">
      <xdr:nvCxnSpPr>
        <xdr:cNvPr id="348" name="直線コネクタ 347"/>
        <xdr:cNvCxnSpPr/>
      </xdr:nvCxnSpPr>
      <xdr:spPr>
        <a:xfrm>
          <a:off x="8750300" y="9905090"/>
          <a:ext cx="889000" cy="19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102525</xdr:rowOff>
    </xdr:from>
    <xdr:to>
      <xdr:col>50</xdr:col>
      <xdr:colOff>165100</xdr:colOff>
      <xdr:row>58</xdr:row>
      <xdr:rowOff>32675</xdr:rowOff>
    </xdr:to>
    <xdr:sp macro="" textlink="">
      <xdr:nvSpPr>
        <xdr:cNvPr id="349" name="フローチャート: 判断 348"/>
        <xdr:cNvSpPr/>
      </xdr:nvSpPr>
      <xdr:spPr>
        <a:xfrm>
          <a:off x="9588500" y="987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49202</xdr:rowOff>
    </xdr:from>
    <xdr:ext cx="534377" cy="259045"/>
    <xdr:sp macro="" textlink="">
      <xdr:nvSpPr>
        <xdr:cNvPr id="350" name="テキスト ボックス 349"/>
        <xdr:cNvSpPr txBox="1"/>
      </xdr:nvSpPr>
      <xdr:spPr>
        <a:xfrm>
          <a:off x="9372111" y="965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132440</xdr:rowOff>
    </xdr:from>
    <xdr:to>
      <xdr:col>45</xdr:col>
      <xdr:colOff>177800</xdr:colOff>
      <xdr:row>58</xdr:row>
      <xdr:rowOff>137078</xdr:rowOff>
    </xdr:to>
    <xdr:cxnSp macro="">
      <xdr:nvCxnSpPr>
        <xdr:cNvPr id="351" name="直線コネクタ 350"/>
        <xdr:cNvCxnSpPr/>
      </xdr:nvCxnSpPr>
      <xdr:spPr>
        <a:xfrm flipV="1">
          <a:off x="7861300" y="9905090"/>
          <a:ext cx="889000" cy="17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96829</xdr:rowOff>
    </xdr:from>
    <xdr:to>
      <xdr:col>46</xdr:col>
      <xdr:colOff>38100</xdr:colOff>
      <xdr:row>58</xdr:row>
      <xdr:rowOff>26979</xdr:rowOff>
    </xdr:to>
    <xdr:sp macro="" textlink="">
      <xdr:nvSpPr>
        <xdr:cNvPr id="352" name="フローチャート: 判断 351"/>
        <xdr:cNvSpPr/>
      </xdr:nvSpPr>
      <xdr:spPr>
        <a:xfrm>
          <a:off x="8699500" y="986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18106</xdr:rowOff>
    </xdr:from>
    <xdr:ext cx="534377" cy="259045"/>
    <xdr:sp macro="" textlink="">
      <xdr:nvSpPr>
        <xdr:cNvPr id="353" name="テキスト ボックス 352"/>
        <xdr:cNvSpPr txBox="1"/>
      </xdr:nvSpPr>
      <xdr:spPr>
        <a:xfrm>
          <a:off x="8483111" y="996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26370</xdr:rowOff>
    </xdr:from>
    <xdr:to>
      <xdr:col>41</xdr:col>
      <xdr:colOff>50800</xdr:colOff>
      <xdr:row>58</xdr:row>
      <xdr:rowOff>137078</xdr:rowOff>
    </xdr:to>
    <xdr:cxnSp macro="">
      <xdr:nvCxnSpPr>
        <xdr:cNvPr id="354" name="直線コネクタ 353"/>
        <xdr:cNvCxnSpPr/>
      </xdr:nvCxnSpPr>
      <xdr:spPr>
        <a:xfrm>
          <a:off x="6972300" y="9970470"/>
          <a:ext cx="889000" cy="11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131466</xdr:rowOff>
    </xdr:from>
    <xdr:to>
      <xdr:col>41</xdr:col>
      <xdr:colOff>101600</xdr:colOff>
      <xdr:row>58</xdr:row>
      <xdr:rowOff>61616</xdr:rowOff>
    </xdr:to>
    <xdr:sp macro="" textlink="">
      <xdr:nvSpPr>
        <xdr:cNvPr id="355" name="フローチャート: 判断 354"/>
        <xdr:cNvSpPr/>
      </xdr:nvSpPr>
      <xdr:spPr>
        <a:xfrm>
          <a:off x="7810500" y="990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78143</xdr:rowOff>
    </xdr:from>
    <xdr:ext cx="534377" cy="259045"/>
    <xdr:sp macro="" textlink="">
      <xdr:nvSpPr>
        <xdr:cNvPr id="356" name="テキスト ボックス 355"/>
        <xdr:cNvSpPr txBox="1"/>
      </xdr:nvSpPr>
      <xdr:spPr>
        <a:xfrm>
          <a:off x="7594111" y="967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142876</xdr:rowOff>
    </xdr:from>
    <xdr:to>
      <xdr:col>36</xdr:col>
      <xdr:colOff>165100</xdr:colOff>
      <xdr:row>58</xdr:row>
      <xdr:rowOff>73026</xdr:rowOff>
    </xdr:to>
    <xdr:sp macro="" textlink="">
      <xdr:nvSpPr>
        <xdr:cNvPr id="357" name="フローチャート: 判断 356"/>
        <xdr:cNvSpPr/>
      </xdr:nvSpPr>
      <xdr:spPr>
        <a:xfrm>
          <a:off x="6921500" y="99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89553</xdr:rowOff>
    </xdr:from>
    <xdr:ext cx="534377" cy="259045"/>
    <xdr:sp macro="" textlink="">
      <xdr:nvSpPr>
        <xdr:cNvPr id="358" name="テキスト ボックス 357"/>
        <xdr:cNvSpPr txBox="1"/>
      </xdr:nvSpPr>
      <xdr:spPr>
        <a:xfrm>
          <a:off x="6705111" y="96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41044</xdr:rowOff>
    </xdr:from>
    <xdr:to>
      <xdr:col>55</xdr:col>
      <xdr:colOff>50800</xdr:colOff>
      <xdr:row>58</xdr:row>
      <xdr:rowOff>142644</xdr:rowOff>
    </xdr:to>
    <xdr:sp macro="" textlink="">
      <xdr:nvSpPr>
        <xdr:cNvPr id="364" name="楕円 363"/>
        <xdr:cNvSpPr/>
      </xdr:nvSpPr>
      <xdr:spPr>
        <a:xfrm>
          <a:off x="10426700" y="998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19471</xdr:rowOff>
    </xdr:from>
    <xdr:ext cx="534377" cy="259045"/>
    <xdr:sp macro="" textlink="">
      <xdr:nvSpPr>
        <xdr:cNvPr id="365" name="普通建設事業費該当値テキスト"/>
        <xdr:cNvSpPr txBox="1"/>
      </xdr:nvSpPr>
      <xdr:spPr>
        <a:xfrm>
          <a:off x="10528300" y="996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104017</xdr:rowOff>
    </xdr:from>
    <xdr:to>
      <xdr:col>50</xdr:col>
      <xdr:colOff>165100</xdr:colOff>
      <xdr:row>59</xdr:row>
      <xdr:rowOff>34167</xdr:rowOff>
    </xdr:to>
    <xdr:sp macro="" textlink="">
      <xdr:nvSpPr>
        <xdr:cNvPr id="366" name="楕円 365"/>
        <xdr:cNvSpPr/>
      </xdr:nvSpPr>
      <xdr:spPr>
        <a:xfrm>
          <a:off x="9588500" y="1004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25294</xdr:rowOff>
    </xdr:from>
    <xdr:ext cx="534377" cy="259045"/>
    <xdr:sp macro="" textlink="">
      <xdr:nvSpPr>
        <xdr:cNvPr id="367" name="テキスト ボックス 366"/>
        <xdr:cNvSpPr txBox="1"/>
      </xdr:nvSpPr>
      <xdr:spPr>
        <a:xfrm>
          <a:off x="9372111" y="1014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81640</xdr:rowOff>
    </xdr:from>
    <xdr:to>
      <xdr:col>46</xdr:col>
      <xdr:colOff>38100</xdr:colOff>
      <xdr:row>58</xdr:row>
      <xdr:rowOff>11790</xdr:rowOff>
    </xdr:to>
    <xdr:sp macro="" textlink="">
      <xdr:nvSpPr>
        <xdr:cNvPr id="368" name="楕円 367"/>
        <xdr:cNvSpPr/>
      </xdr:nvSpPr>
      <xdr:spPr>
        <a:xfrm>
          <a:off x="8699500" y="985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28317</xdr:rowOff>
    </xdr:from>
    <xdr:ext cx="534377" cy="259045"/>
    <xdr:sp macro="" textlink="">
      <xdr:nvSpPr>
        <xdr:cNvPr id="369" name="テキスト ボックス 368"/>
        <xdr:cNvSpPr txBox="1"/>
      </xdr:nvSpPr>
      <xdr:spPr>
        <a:xfrm>
          <a:off x="8483111" y="962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86278</xdr:rowOff>
    </xdr:from>
    <xdr:to>
      <xdr:col>41</xdr:col>
      <xdr:colOff>101600</xdr:colOff>
      <xdr:row>59</xdr:row>
      <xdr:rowOff>16428</xdr:rowOff>
    </xdr:to>
    <xdr:sp macro="" textlink="">
      <xdr:nvSpPr>
        <xdr:cNvPr id="370" name="楕円 369"/>
        <xdr:cNvSpPr/>
      </xdr:nvSpPr>
      <xdr:spPr>
        <a:xfrm>
          <a:off x="7810500" y="100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7555</xdr:rowOff>
    </xdr:from>
    <xdr:ext cx="534377" cy="259045"/>
    <xdr:sp macro="" textlink="">
      <xdr:nvSpPr>
        <xdr:cNvPr id="371" name="テキスト ボックス 370"/>
        <xdr:cNvSpPr txBox="1"/>
      </xdr:nvSpPr>
      <xdr:spPr>
        <a:xfrm>
          <a:off x="7594111" y="1012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147020</xdr:rowOff>
    </xdr:from>
    <xdr:to>
      <xdr:col>36</xdr:col>
      <xdr:colOff>165100</xdr:colOff>
      <xdr:row>58</xdr:row>
      <xdr:rowOff>77170</xdr:rowOff>
    </xdr:to>
    <xdr:sp macro="" textlink="">
      <xdr:nvSpPr>
        <xdr:cNvPr id="372" name="楕円 371"/>
        <xdr:cNvSpPr/>
      </xdr:nvSpPr>
      <xdr:spPr>
        <a:xfrm>
          <a:off x="6921500" y="991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68297</xdr:rowOff>
    </xdr:from>
    <xdr:ext cx="534377" cy="259045"/>
    <xdr:sp macro="" textlink="">
      <xdr:nvSpPr>
        <xdr:cNvPr id="373" name="テキスト ボックス 372"/>
        <xdr:cNvSpPr txBox="1"/>
      </xdr:nvSpPr>
      <xdr:spPr>
        <a:xfrm>
          <a:off x="6705111" y="1001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166681</xdr:rowOff>
    </xdr:from>
    <xdr:to>
      <xdr:col>54</xdr:col>
      <xdr:colOff>189865</xdr:colOff>
      <xdr:row>79</xdr:row>
      <xdr:rowOff>98189</xdr:rowOff>
    </xdr:to>
    <xdr:cxnSp macro="">
      <xdr:nvCxnSpPr>
        <xdr:cNvPr id="399" name="直線コネクタ 398"/>
        <xdr:cNvCxnSpPr/>
      </xdr:nvCxnSpPr>
      <xdr:spPr>
        <a:xfrm flipV="1">
          <a:off x="10475595" y="12168181"/>
          <a:ext cx="1270" cy="147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102016</xdr:rowOff>
    </xdr:from>
    <xdr:ext cx="378565" cy="259045"/>
    <xdr:sp macro="" textlink="">
      <xdr:nvSpPr>
        <xdr:cNvPr id="400" name="普通建設事業費 （ うち新規整備　）最小値テキスト"/>
        <xdr:cNvSpPr txBox="1"/>
      </xdr:nvSpPr>
      <xdr:spPr>
        <a:xfrm>
          <a:off x="10528300" y="13646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98189</xdr:rowOff>
    </xdr:from>
    <xdr:to>
      <xdr:col>55</xdr:col>
      <xdr:colOff>88900</xdr:colOff>
      <xdr:row>79</xdr:row>
      <xdr:rowOff>98189</xdr:rowOff>
    </xdr:to>
    <xdr:cxnSp macro="">
      <xdr:nvCxnSpPr>
        <xdr:cNvPr id="401" name="直線コネクタ 400"/>
        <xdr:cNvCxnSpPr/>
      </xdr:nvCxnSpPr>
      <xdr:spPr>
        <a:xfrm>
          <a:off x="10388600" y="1364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113358</xdr:rowOff>
    </xdr:from>
    <xdr:ext cx="599010" cy="259045"/>
    <xdr:sp macro="" textlink="">
      <xdr:nvSpPr>
        <xdr:cNvPr id="402" name="普通建設事業費 （ うち新規整備　）最大値テキスト"/>
        <xdr:cNvSpPr txBox="1"/>
      </xdr:nvSpPr>
      <xdr:spPr>
        <a:xfrm>
          <a:off x="10528300" y="1194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166681</xdr:rowOff>
    </xdr:from>
    <xdr:to>
      <xdr:col>55</xdr:col>
      <xdr:colOff>88900</xdr:colOff>
      <xdr:row>70</xdr:row>
      <xdr:rowOff>166681</xdr:rowOff>
    </xdr:to>
    <xdr:cxnSp macro="">
      <xdr:nvCxnSpPr>
        <xdr:cNvPr id="403" name="直線コネクタ 402"/>
        <xdr:cNvCxnSpPr/>
      </xdr:nvCxnSpPr>
      <xdr:spPr>
        <a:xfrm>
          <a:off x="10388600" y="1216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44286</xdr:rowOff>
    </xdr:from>
    <xdr:to>
      <xdr:col>55</xdr:col>
      <xdr:colOff>0</xdr:colOff>
      <xdr:row>79</xdr:row>
      <xdr:rowOff>55530</xdr:rowOff>
    </xdr:to>
    <xdr:cxnSp macro="">
      <xdr:nvCxnSpPr>
        <xdr:cNvPr id="404" name="直線コネクタ 403"/>
        <xdr:cNvCxnSpPr/>
      </xdr:nvCxnSpPr>
      <xdr:spPr>
        <a:xfrm>
          <a:off x="9639300" y="13588836"/>
          <a:ext cx="838200" cy="1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119425</xdr:rowOff>
    </xdr:from>
    <xdr:ext cx="534377" cy="259045"/>
    <xdr:sp macro="" textlink="">
      <xdr:nvSpPr>
        <xdr:cNvPr id="405" name="普通建設事業費 （ うち新規整備　）平均値テキスト"/>
        <xdr:cNvSpPr txBox="1"/>
      </xdr:nvSpPr>
      <xdr:spPr>
        <a:xfrm>
          <a:off x="10528300" y="13321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96548</xdr:rowOff>
    </xdr:from>
    <xdr:to>
      <xdr:col>55</xdr:col>
      <xdr:colOff>50800</xdr:colOff>
      <xdr:row>79</xdr:row>
      <xdr:rowOff>26698</xdr:rowOff>
    </xdr:to>
    <xdr:sp macro="" textlink="">
      <xdr:nvSpPr>
        <xdr:cNvPr id="406" name="フローチャート: 判断 405"/>
        <xdr:cNvSpPr/>
      </xdr:nvSpPr>
      <xdr:spPr>
        <a:xfrm>
          <a:off x="10426700" y="1346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65111</xdr:rowOff>
    </xdr:from>
    <xdr:to>
      <xdr:col>50</xdr:col>
      <xdr:colOff>114300</xdr:colOff>
      <xdr:row>79</xdr:row>
      <xdr:rowOff>44286</xdr:rowOff>
    </xdr:to>
    <xdr:cxnSp macro="">
      <xdr:nvCxnSpPr>
        <xdr:cNvPr id="407" name="直線コネクタ 406"/>
        <xdr:cNvCxnSpPr/>
      </xdr:nvCxnSpPr>
      <xdr:spPr>
        <a:xfrm>
          <a:off x="8750300" y="13438211"/>
          <a:ext cx="889000" cy="15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134133</xdr:rowOff>
    </xdr:from>
    <xdr:to>
      <xdr:col>50</xdr:col>
      <xdr:colOff>165100</xdr:colOff>
      <xdr:row>79</xdr:row>
      <xdr:rowOff>64283</xdr:rowOff>
    </xdr:to>
    <xdr:sp macro="" textlink="">
      <xdr:nvSpPr>
        <xdr:cNvPr id="408" name="フローチャート: 判断 407"/>
        <xdr:cNvSpPr/>
      </xdr:nvSpPr>
      <xdr:spPr>
        <a:xfrm>
          <a:off x="9588500" y="135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80810</xdr:rowOff>
    </xdr:from>
    <xdr:ext cx="534377" cy="259045"/>
    <xdr:sp macro="" textlink="">
      <xdr:nvSpPr>
        <xdr:cNvPr id="409" name="テキスト ボックス 408"/>
        <xdr:cNvSpPr txBox="1"/>
      </xdr:nvSpPr>
      <xdr:spPr>
        <a:xfrm>
          <a:off x="9372111" y="1328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65111</xdr:rowOff>
    </xdr:from>
    <xdr:to>
      <xdr:col>45</xdr:col>
      <xdr:colOff>177800</xdr:colOff>
      <xdr:row>79</xdr:row>
      <xdr:rowOff>33297</xdr:rowOff>
    </xdr:to>
    <xdr:cxnSp macro="">
      <xdr:nvCxnSpPr>
        <xdr:cNvPr id="410" name="直線コネクタ 409"/>
        <xdr:cNvCxnSpPr/>
      </xdr:nvCxnSpPr>
      <xdr:spPr>
        <a:xfrm flipV="1">
          <a:off x="7861300" y="13438211"/>
          <a:ext cx="889000" cy="13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135018</xdr:rowOff>
    </xdr:from>
    <xdr:to>
      <xdr:col>46</xdr:col>
      <xdr:colOff>38100</xdr:colOff>
      <xdr:row>79</xdr:row>
      <xdr:rowOff>65168</xdr:rowOff>
    </xdr:to>
    <xdr:sp macro="" textlink="">
      <xdr:nvSpPr>
        <xdr:cNvPr id="411" name="フローチャート: 判断 410"/>
        <xdr:cNvSpPr/>
      </xdr:nvSpPr>
      <xdr:spPr>
        <a:xfrm>
          <a:off x="8699500" y="1350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56295</xdr:rowOff>
    </xdr:from>
    <xdr:ext cx="534377" cy="259045"/>
    <xdr:sp macro="" textlink="">
      <xdr:nvSpPr>
        <xdr:cNvPr id="412" name="テキスト ボックス 411"/>
        <xdr:cNvSpPr txBox="1"/>
      </xdr:nvSpPr>
      <xdr:spPr>
        <a:xfrm>
          <a:off x="8483111" y="1360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53828</xdr:rowOff>
    </xdr:from>
    <xdr:to>
      <xdr:col>41</xdr:col>
      <xdr:colOff>50800</xdr:colOff>
      <xdr:row>79</xdr:row>
      <xdr:rowOff>33297</xdr:rowOff>
    </xdr:to>
    <xdr:cxnSp macro="">
      <xdr:nvCxnSpPr>
        <xdr:cNvPr id="413" name="直線コネクタ 412"/>
        <xdr:cNvCxnSpPr/>
      </xdr:nvCxnSpPr>
      <xdr:spPr>
        <a:xfrm>
          <a:off x="6972300" y="13426928"/>
          <a:ext cx="889000" cy="15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145106</xdr:rowOff>
    </xdr:from>
    <xdr:to>
      <xdr:col>41</xdr:col>
      <xdr:colOff>101600</xdr:colOff>
      <xdr:row>79</xdr:row>
      <xdr:rowOff>75256</xdr:rowOff>
    </xdr:to>
    <xdr:sp macro="" textlink="">
      <xdr:nvSpPr>
        <xdr:cNvPr id="414" name="フローチャート: 判断 413"/>
        <xdr:cNvSpPr/>
      </xdr:nvSpPr>
      <xdr:spPr>
        <a:xfrm>
          <a:off x="7810500" y="1351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91783</xdr:rowOff>
    </xdr:from>
    <xdr:ext cx="534377" cy="259045"/>
    <xdr:sp macro="" textlink="">
      <xdr:nvSpPr>
        <xdr:cNvPr id="415" name="テキスト ボックス 414"/>
        <xdr:cNvSpPr txBox="1"/>
      </xdr:nvSpPr>
      <xdr:spPr>
        <a:xfrm>
          <a:off x="7594111" y="1329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126459</xdr:rowOff>
    </xdr:from>
    <xdr:to>
      <xdr:col>36</xdr:col>
      <xdr:colOff>165100</xdr:colOff>
      <xdr:row>79</xdr:row>
      <xdr:rowOff>56609</xdr:rowOff>
    </xdr:to>
    <xdr:sp macro="" textlink="">
      <xdr:nvSpPr>
        <xdr:cNvPr id="416" name="フローチャート: 判断 415"/>
        <xdr:cNvSpPr/>
      </xdr:nvSpPr>
      <xdr:spPr>
        <a:xfrm>
          <a:off x="6921500" y="13499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47736</xdr:rowOff>
    </xdr:from>
    <xdr:ext cx="534377" cy="259045"/>
    <xdr:sp macro="" textlink="">
      <xdr:nvSpPr>
        <xdr:cNvPr id="417" name="テキスト ボックス 416"/>
        <xdr:cNvSpPr txBox="1"/>
      </xdr:nvSpPr>
      <xdr:spPr>
        <a:xfrm>
          <a:off x="6705111" y="1359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4730</xdr:rowOff>
    </xdr:from>
    <xdr:to>
      <xdr:col>55</xdr:col>
      <xdr:colOff>50800</xdr:colOff>
      <xdr:row>79</xdr:row>
      <xdr:rowOff>106330</xdr:rowOff>
    </xdr:to>
    <xdr:sp macro="" textlink="">
      <xdr:nvSpPr>
        <xdr:cNvPr id="423" name="楕円 422"/>
        <xdr:cNvSpPr/>
      </xdr:nvSpPr>
      <xdr:spPr>
        <a:xfrm>
          <a:off x="10426700" y="1354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91107</xdr:rowOff>
    </xdr:from>
    <xdr:ext cx="534377" cy="259045"/>
    <xdr:sp macro="" textlink="">
      <xdr:nvSpPr>
        <xdr:cNvPr id="424" name="普通建設事業費 （ うち新規整備　）該当値テキスト"/>
        <xdr:cNvSpPr txBox="1"/>
      </xdr:nvSpPr>
      <xdr:spPr>
        <a:xfrm>
          <a:off x="10528300" y="1346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164936</xdr:rowOff>
    </xdr:from>
    <xdr:to>
      <xdr:col>50</xdr:col>
      <xdr:colOff>165100</xdr:colOff>
      <xdr:row>79</xdr:row>
      <xdr:rowOff>95086</xdr:rowOff>
    </xdr:to>
    <xdr:sp macro="" textlink="">
      <xdr:nvSpPr>
        <xdr:cNvPr id="425" name="楕円 424"/>
        <xdr:cNvSpPr/>
      </xdr:nvSpPr>
      <xdr:spPr>
        <a:xfrm>
          <a:off x="9588500" y="135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86213</xdr:rowOff>
    </xdr:from>
    <xdr:ext cx="534377" cy="259045"/>
    <xdr:sp macro="" textlink="">
      <xdr:nvSpPr>
        <xdr:cNvPr id="426" name="テキスト ボックス 425"/>
        <xdr:cNvSpPr txBox="1"/>
      </xdr:nvSpPr>
      <xdr:spPr>
        <a:xfrm>
          <a:off x="9372111" y="136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14311</xdr:rowOff>
    </xdr:from>
    <xdr:to>
      <xdr:col>46</xdr:col>
      <xdr:colOff>38100</xdr:colOff>
      <xdr:row>78</xdr:row>
      <xdr:rowOff>115911</xdr:rowOff>
    </xdr:to>
    <xdr:sp macro="" textlink="">
      <xdr:nvSpPr>
        <xdr:cNvPr id="427" name="楕円 426"/>
        <xdr:cNvSpPr/>
      </xdr:nvSpPr>
      <xdr:spPr>
        <a:xfrm>
          <a:off x="8699500" y="1338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132438</xdr:rowOff>
    </xdr:from>
    <xdr:ext cx="534377" cy="259045"/>
    <xdr:sp macro="" textlink="">
      <xdr:nvSpPr>
        <xdr:cNvPr id="428" name="テキスト ボックス 427"/>
        <xdr:cNvSpPr txBox="1"/>
      </xdr:nvSpPr>
      <xdr:spPr>
        <a:xfrm>
          <a:off x="8483111" y="1316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153947</xdr:rowOff>
    </xdr:from>
    <xdr:to>
      <xdr:col>41</xdr:col>
      <xdr:colOff>101600</xdr:colOff>
      <xdr:row>79</xdr:row>
      <xdr:rowOff>84097</xdr:rowOff>
    </xdr:to>
    <xdr:sp macro="" textlink="">
      <xdr:nvSpPr>
        <xdr:cNvPr id="429" name="楕円 428"/>
        <xdr:cNvSpPr/>
      </xdr:nvSpPr>
      <xdr:spPr>
        <a:xfrm>
          <a:off x="7810500" y="1352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75224</xdr:rowOff>
    </xdr:from>
    <xdr:ext cx="534377" cy="259045"/>
    <xdr:sp macro="" textlink="">
      <xdr:nvSpPr>
        <xdr:cNvPr id="430" name="テキスト ボックス 429"/>
        <xdr:cNvSpPr txBox="1"/>
      </xdr:nvSpPr>
      <xdr:spPr>
        <a:xfrm>
          <a:off x="7594111" y="1361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3028</xdr:rowOff>
    </xdr:from>
    <xdr:to>
      <xdr:col>36</xdr:col>
      <xdr:colOff>165100</xdr:colOff>
      <xdr:row>78</xdr:row>
      <xdr:rowOff>104628</xdr:rowOff>
    </xdr:to>
    <xdr:sp macro="" textlink="">
      <xdr:nvSpPr>
        <xdr:cNvPr id="431" name="楕円 430"/>
        <xdr:cNvSpPr/>
      </xdr:nvSpPr>
      <xdr:spPr>
        <a:xfrm>
          <a:off x="6921500" y="1337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121155</xdr:rowOff>
    </xdr:from>
    <xdr:ext cx="534377" cy="259045"/>
    <xdr:sp macro="" textlink="">
      <xdr:nvSpPr>
        <xdr:cNvPr id="432" name="テキスト ボックス 431"/>
        <xdr:cNvSpPr txBox="1"/>
      </xdr:nvSpPr>
      <xdr:spPr>
        <a:xfrm>
          <a:off x="6705111" y="1315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39</xdr:rowOff>
    </xdr:from>
    <xdr:to>
      <xdr:col>54</xdr:col>
      <xdr:colOff>189865</xdr:colOff>
      <xdr:row>98</xdr:row>
      <xdr:rowOff>96380</xdr:rowOff>
    </xdr:to>
    <xdr:cxnSp macro="">
      <xdr:nvCxnSpPr>
        <xdr:cNvPr id="454" name="直線コネクタ 453"/>
        <xdr:cNvCxnSpPr/>
      </xdr:nvCxnSpPr>
      <xdr:spPr>
        <a:xfrm flipV="1">
          <a:off x="10475595" y="15773439"/>
          <a:ext cx="1270" cy="1125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100207</xdr:rowOff>
    </xdr:from>
    <xdr:ext cx="469744" cy="259045"/>
    <xdr:sp macro="" textlink="">
      <xdr:nvSpPr>
        <xdr:cNvPr id="455" name="普通建設事業費 （ うち更新整備　）最小値テキスト"/>
        <xdr:cNvSpPr txBox="1"/>
      </xdr:nvSpPr>
      <xdr:spPr>
        <a:xfrm>
          <a:off x="10528300" y="169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96380</xdr:rowOff>
    </xdr:from>
    <xdr:to>
      <xdr:col>55</xdr:col>
      <xdr:colOff>88900</xdr:colOff>
      <xdr:row>98</xdr:row>
      <xdr:rowOff>96380</xdr:rowOff>
    </xdr:to>
    <xdr:cxnSp macro="">
      <xdr:nvCxnSpPr>
        <xdr:cNvPr id="456" name="直線コネクタ 455"/>
        <xdr:cNvCxnSpPr/>
      </xdr:nvCxnSpPr>
      <xdr:spPr>
        <a:xfrm>
          <a:off x="10388600" y="168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118166</xdr:rowOff>
    </xdr:from>
    <xdr:ext cx="599010" cy="259045"/>
    <xdr:sp macro="" textlink="">
      <xdr:nvSpPr>
        <xdr:cNvPr id="457" name="普通建設事業費 （ うち更新整備　）最大値テキスト"/>
        <xdr:cNvSpPr txBox="1"/>
      </xdr:nvSpPr>
      <xdr:spPr>
        <a:xfrm>
          <a:off x="10528300" y="1554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39</xdr:rowOff>
    </xdr:from>
    <xdr:to>
      <xdr:col>55</xdr:col>
      <xdr:colOff>88900</xdr:colOff>
      <xdr:row>92</xdr:row>
      <xdr:rowOff>39</xdr:rowOff>
    </xdr:to>
    <xdr:cxnSp macro="">
      <xdr:nvCxnSpPr>
        <xdr:cNvPr id="458" name="直線コネクタ 457"/>
        <xdr:cNvCxnSpPr/>
      </xdr:nvCxnSpPr>
      <xdr:spPr>
        <a:xfrm>
          <a:off x="10388600" y="1577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130803</xdr:rowOff>
    </xdr:from>
    <xdr:to>
      <xdr:col>55</xdr:col>
      <xdr:colOff>0</xdr:colOff>
      <xdr:row>98</xdr:row>
      <xdr:rowOff>61354</xdr:rowOff>
    </xdr:to>
    <xdr:cxnSp macro="">
      <xdr:nvCxnSpPr>
        <xdr:cNvPr id="459" name="直線コネクタ 458"/>
        <xdr:cNvCxnSpPr/>
      </xdr:nvCxnSpPr>
      <xdr:spPr>
        <a:xfrm flipV="1">
          <a:off x="9639300" y="16761453"/>
          <a:ext cx="838200" cy="10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30263</xdr:rowOff>
    </xdr:from>
    <xdr:ext cx="534377" cy="259045"/>
    <xdr:sp macro="" textlink="">
      <xdr:nvSpPr>
        <xdr:cNvPr id="460" name="普通建設事業費 （ うち更新整備　）平均値テキスト"/>
        <xdr:cNvSpPr txBox="1"/>
      </xdr:nvSpPr>
      <xdr:spPr>
        <a:xfrm>
          <a:off x="10528300" y="16489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7386</xdr:rowOff>
    </xdr:from>
    <xdr:to>
      <xdr:col>55</xdr:col>
      <xdr:colOff>50800</xdr:colOff>
      <xdr:row>97</xdr:row>
      <xdr:rowOff>108986</xdr:rowOff>
    </xdr:to>
    <xdr:sp macro="" textlink="">
      <xdr:nvSpPr>
        <xdr:cNvPr id="461" name="フローチャート: 判断 460"/>
        <xdr:cNvSpPr/>
      </xdr:nvSpPr>
      <xdr:spPr>
        <a:xfrm>
          <a:off x="104267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25149</xdr:rowOff>
    </xdr:from>
    <xdr:to>
      <xdr:col>50</xdr:col>
      <xdr:colOff>114300</xdr:colOff>
      <xdr:row>98</xdr:row>
      <xdr:rowOff>61354</xdr:rowOff>
    </xdr:to>
    <xdr:cxnSp macro="">
      <xdr:nvCxnSpPr>
        <xdr:cNvPr id="462" name="直線コネクタ 461"/>
        <xdr:cNvCxnSpPr/>
      </xdr:nvCxnSpPr>
      <xdr:spPr>
        <a:xfrm>
          <a:off x="8750300" y="16827249"/>
          <a:ext cx="889000" cy="3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33240</xdr:rowOff>
    </xdr:from>
    <xdr:to>
      <xdr:col>50</xdr:col>
      <xdr:colOff>165100</xdr:colOff>
      <xdr:row>97</xdr:row>
      <xdr:rowOff>134840</xdr:rowOff>
    </xdr:to>
    <xdr:sp macro="" textlink="">
      <xdr:nvSpPr>
        <xdr:cNvPr id="463" name="フローチャート: 判断 462"/>
        <xdr:cNvSpPr/>
      </xdr:nvSpPr>
      <xdr:spPr>
        <a:xfrm>
          <a:off x="9588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151367</xdr:rowOff>
    </xdr:from>
    <xdr:ext cx="534377" cy="259045"/>
    <xdr:sp macro="" textlink="">
      <xdr:nvSpPr>
        <xdr:cNvPr id="464" name="テキスト ボックス 463"/>
        <xdr:cNvSpPr txBox="1"/>
      </xdr:nvSpPr>
      <xdr:spPr>
        <a:xfrm>
          <a:off x="9372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25149</xdr:rowOff>
    </xdr:from>
    <xdr:to>
      <xdr:col>45</xdr:col>
      <xdr:colOff>177800</xdr:colOff>
      <xdr:row>98</xdr:row>
      <xdr:rowOff>102850</xdr:rowOff>
    </xdr:to>
    <xdr:cxnSp macro="">
      <xdr:nvCxnSpPr>
        <xdr:cNvPr id="465" name="直線コネクタ 464"/>
        <xdr:cNvCxnSpPr/>
      </xdr:nvCxnSpPr>
      <xdr:spPr>
        <a:xfrm flipV="1">
          <a:off x="7861300" y="16827249"/>
          <a:ext cx="889000" cy="7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27589</xdr:rowOff>
    </xdr:from>
    <xdr:to>
      <xdr:col>46</xdr:col>
      <xdr:colOff>38100</xdr:colOff>
      <xdr:row>97</xdr:row>
      <xdr:rowOff>129189</xdr:rowOff>
    </xdr:to>
    <xdr:sp macro="" textlink="">
      <xdr:nvSpPr>
        <xdr:cNvPr id="466" name="フローチャート: 判断 465"/>
        <xdr:cNvSpPr/>
      </xdr:nvSpPr>
      <xdr:spPr>
        <a:xfrm>
          <a:off x="8699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145716</xdr:rowOff>
    </xdr:from>
    <xdr:ext cx="534377" cy="259045"/>
    <xdr:sp macro="" textlink="">
      <xdr:nvSpPr>
        <xdr:cNvPr id="467" name="テキスト ボックス 466"/>
        <xdr:cNvSpPr txBox="1"/>
      </xdr:nvSpPr>
      <xdr:spPr>
        <a:xfrm>
          <a:off x="8483111" y="164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102850</xdr:rowOff>
    </xdr:from>
    <xdr:to>
      <xdr:col>41</xdr:col>
      <xdr:colOff>50800</xdr:colOff>
      <xdr:row>98</xdr:row>
      <xdr:rowOff>119555</xdr:rowOff>
    </xdr:to>
    <xdr:cxnSp macro="">
      <xdr:nvCxnSpPr>
        <xdr:cNvPr id="468" name="直線コネクタ 467"/>
        <xdr:cNvCxnSpPr/>
      </xdr:nvCxnSpPr>
      <xdr:spPr>
        <a:xfrm flipV="1">
          <a:off x="6972300" y="16904950"/>
          <a:ext cx="889000" cy="1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53837</xdr:rowOff>
    </xdr:from>
    <xdr:to>
      <xdr:col>41</xdr:col>
      <xdr:colOff>101600</xdr:colOff>
      <xdr:row>97</xdr:row>
      <xdr:rowOff>155437</xdr:rowOff>
    </xdr:to>
    <xdr:sp macro="" textlink="">
      <xdr:nvSpPr>
        <xdr:cNvPr id="469" name="フローチャート: 判断 468"/>
        <xdr:cNvSpPr/>
      </xdr:nvSpPr>
      <xdr:spPr>
        <a:xfrm>
          <a:off x="7810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514</xdr:rowOff>
    </xdr:from>
    <xdr:ext cx="534377" cy="259045"/>
    <xdr:sp macro="" textlink="">
      <xdr:nvSpPr>
        <xdr:cNvPr id="470" name="テキスト ボックス 469"/>
        <xdr:cNvSpPr txBox="1"/>
      </xdr:nvSpPr>
      <xdr:spPr>
        <a:xfrm>
          <a:off x="7594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95822</xdr:rowOff>
    </xdr:from>
    <xdr:to>
      <xdr:col>36</xdr:col>
      <xdr:colOff>165100</xdr:colOff>
      <xdr:row>98</xdr:row>
      <xdr:rowOff>25972</xdr:rowOff>
    </xdr:to>
    <xdr:sp macro="" textlink="">
      <xdr:nvSpPr>
        <xdr:cNvPr id="471" name="フローチャート: 判断 470"/>
        <xdr:cNvSpPr/>
      </xdr:nvSpPr>
      <xdr:spPr>
        <a:xfrm>
          <a:off x="69215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42499</xdr:rowOff>
    </xdr:from>
    <xdr:ext cx="534377" cy="259045"/>
    <xdr:sp macro="" textlink="">
      <xdr:nvSpPr>
        <xdr:cNvPr id="472" name="テキスト ボックス 471"/>
        <xdr:cNvSpPr txBox="1"/>
      </xdr:nvSpPr>
      <xdr:spPr>
        <a:xfrm>
          <a:off x="6705111" y="1650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80003</xdr:rowOff>
    </xdr:from>
    <xdr:to>
      <xdr:col>55</xdr:col>
      <xdr:colOff>50800</xdr:colOff>
      <xdr:row>98</xdr:row>
      <xdr:rowOff>10153</xdr:rowOff>
    </xdr:to>
    <xdr:sp macro="" textlink="">
      <xdr:nvSpPr>
        <xdr:cNvPr id="478" name="楕円 477"/>
        <xdr:cNvSpPr/>
      </xdr:nvSpPr>
      <xdr:spPr>
        <a:xfrm>
          <a:off x="10426700" y="1671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58430</xdr:rowOff>
    </xdr:from>
    <xdr:ext cx="534377" cy="259045"/>
    <xdr:sp macro="" textlink="">
      <xdr:nvSpPr>
        <xdr:cNvPr id="479" name="普通建設事業費 （ うち更新整備　）該当値テキスト"/>
        <xdr:cNvSpPr txBox="1"/>
      </xdr:nvSpPr>
      <xdr:spPr>
        <a:xfrm>
          <a:off x="10528300" y="1668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10554</xdr:rowOff>
    </xdr:from>
    <xdr:to>
      <xdr:col>50</xdr:col>
      <xdr:colOff>165100</xdr:colOff>
      <xdr:row>98</xdr:row>
      <xdr:rowOff>112154</xdr:rowOff>
    </xdr:to>
    <xdr:sp macro="" textlink="">
      <xdr:nvSpPr>
        <xdr:cNvPr id="480" name="楕円 479"/>
        <xdr:cNvSpPr/>
      </xdr:nvSpPr>
      <xdr:spPr>
        <a:xfrm>
          <a:off x="9588500" y="1681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103281</xdr:rowOff>
    </xdr:from>
    <xdr:ext cx="534377" cy="259045"/>
    <xdr:sp macro="" textlink="">
      <xdr:nvSpPr>
        <xdr:cNvPr id="481" name="テキスト ボックス 480"/>
        <xdr:cNvSpPr txBox="1"/>
      </xdr:nvSpPr>
      <xdr:spPr>
        <a:xfrm>
          <a:off x="9372111" y="169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145799</xdr:rowOff>
    </xdr:from>
    <xdr:to>
      <xdr:col>46</xdr:col>
      <xdr:colOff>38100</xdr:colOff>
      <xdr:row>98</xdr:row>
      <xdr:rowOff>75949</xdr:rowOff>
    </xdr:to>
    <xdr:sp macro="" textlink="">
      <xdr:nvSpPr>
        <xdr:cNvPr id="482" name="楕円 481"/>
        <xdr:cNvSpPr/>
      </xdr:nvSpPr>
      <xdr:spPr>
        <a:xfrm>
          <a:off x="8699500" y="1677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67076</xdr:rowOff>
    </xdr:from>
    <xdr:ext cx="534377" cy="259045"/>
    <xdr:sp macro="" textlink="">
      <xdr:nvSpPr>
        <xdr:cNvPr id="483" name="テキスト ボックス 482"/>
        <xdr:cNvSpPr txBox="1"/>
      </xdr:nvSpPr>
      <xdr:spPr>
        <a:xfrm>
          <a:off x="8483111" y="1686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52050</xdr:rowOff>
    </xdr:from>
    <xdr:to>
      <xdr:col>41</xdr:col>
      <xdr:colOff>101600</xdr:colOff>
      <xdr:row>98</xdr:row>
      <xdr:rowOff>153650</xdr:rowOff>
    </xdr:to>
    <xdr:sp macro="" textlink="">
      <xdr:nvSpPr>
        <xdr:cNvPr id="484" name="楕円 483"/>
        <xdr:cNvSpPr/>
      </xdr:nvSpPr>
      <xdr:spPr>
        <a:xfrm>
          <a:off x="7810500" y="1685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144777</xdr:rowOff>
    </xdr:from>
    <xdr:ext cx="469744" cy="259045"/>
    <xdr:sp macro="" textlink="">
      <xdr:nvSpPr>
        <xdr:cNvPr id="485" name="テキスト ボックス 484"/>
        <xdr:cNvSpPr txBox="1"/>
      </xdr:nvSpPr>
      <xdr:spPr>
        <a:xfrm>
          <a:off x="7626428" y="1694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68755</xdr:rowOff>
    </xdr:from>
    <xdr:to>
      <xdr:col>36</xdr:col>
      <xdr:colOff>165100</xdr:colOff>
      <xdr:row>98</xdr:row>
      <xdr:rowOff>170355</xdr:rowOff>
    </xdr:to>
    <xdr:sp macro="" textlink="">
      <xdr:nvSpPr>
        <xdr:cNvPr id="486" name="楕円 485"/>
        <xdr:cNvSpPr/>
      </xdr:nvSpPr>
      <xdr:spPr>
        <a:xfrm>
          <a:off x="6921500" y="168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161482</xdr:rowOff>
    </xdr:from>
    <xdr:ext cx="469744" cy="259045"/>
    <xdr:sp macro="" textlink="">
      <xdr:nvSpPr>
        <xdr:cNvPr id="487" name="テキスト ボックス 486"/>
        <xdr:cNvSpPr txBox="1"/>
      </xdr:nvSpPr>
      <xdr:spPr>
        <a:xfrm>
          <a:off x="6737428" y="16963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119443</xdr:rowOff>
    </xdr:from>
    <xdr:to>
      <xdr:col>85</xdr:col>
      <xdr:colOff>126364</xdr:colOff>
      <xdr:row>39</xdr:row>
      <xdr:rowOff>44450</xdr:rowOff>
    </xdr:to>
    <xdr:cxnSp macro="">
      <xdr:nvCxnSpPr>
        <xdr:cNvPr id="511" name="直線コネクタ 510"/>
        <xdr:cNvCxnSpPr/>
      </xdr:nvCxnSpPr>
      <xdr:spPr>
        <a:xfrm flipV="1">
          <a:off x="16317595" y="5434393"/>
          <a:ext cx="1269" cy="1296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66120</xdr:rowOff>
    </xdr:from>
    <xdr:ext cx="599010" cy="259045"/>
    <xdr:sp macro="" textlink="">
      <xdr:nvSpPr>
        <xdr:cNvPr id="514" name="災害復旧事業費最大値テキスト"/>
        <xdr:cNvSpPr txBox="1"/>
      </xdr:nvSpPr>
      <xdr:spPr>
        <a:xfrm>
          <a:off x="16370300" y="520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119443</xdr:rowOff>
    </xdr:from>
    <xdr:to>
      <xdr:col>86</xdr:col>
      <xdr:colOff>25400</xdr:colOff>
      <xdr:row>31</xdr:row>
      <xdr:rowOff>119443</xdr:rowOff>
    </xdr:to>
    <xdr:cxnSp macro="">
      <xdr:nvCxnSpPr>
        <xdr:cNvPr id="515" name="直線コネクタ 514"/>
        <xdr:cNvCxnSpPr/>
      </xdr:nvCxnSpPr>
      <xdr:spPr>
        <a:xfrm>
          <a:off x="16230600" y="543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153771</xdr:rowOff>
    </xdr:from>
    <xdr:to>
      <xdr:col>85</xdr:col>
      <xdr:colOff>127000</xdr:colOff>
      <xdr:row>39</xdr:row>
      <xdr:rowOff>4838</xdr:rowOff>
    </xdr:to>
    <xdr:cxnSp macro="">
      <xdr:nvCxnSpPr>
        <xdr:cNvPr id="516" name="直線コネクタ 515"/>
        <xdr:cNvCxnSpPr/>
      </xdr:nvCxnSpPr>
      <xdr:spPr>
        <a:xfrm flipV="1">
          <a:off x="15481300" y="6668871"/>
          <a:ext cx="838200" cy="2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104970</xdr:rowOff>
    </xdr:from>
    <xdr:ext cx="469744" cy="259045"/>
    <xdr:sp macro="" textlink="">
      <xdr:nvSpPr>
        <xdr:cNvPr id="517" name="災害復旧事業費平均値テキスト"/>
        <xdr:cNvSpPr txBox="1"/>
      </xdr:nvSpPr>
      <xdr:spPr>
        <a:xfrm>
          <a:off x="16370300" y="6448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82093</xdr:rowOff>
    </xdr:from>
    <xdr:to>
      <xdr:col>85</xdr:col>
      <xdr:colOff>177800</xdr:colOff>
      <xdr:row>39</xdr:row>
      <xdr:rowOff>12243</xdr:rowOff>
    </xdr:to>
    <xdr:sp macro="" textlink="">
      <xdr:nvSpPr>
        <xdr:cNvPr id="518" name="フローチャート: 判断 517"/>
        <xdr:cNvSpPr/>
      </xdr:nvSpPr>
      <xdr:spPr>
        <a:xfrm>
          <a:off x="16268700" y="65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4838</xdr:rowOff>
    </xdr:from>
    <xdr:to>
      <xdr:col>81</xdr:col>
      <xdr:colOff>50800</xdr:colOff>
      <xdr:row>39</xdr:row>
      <xdr:rowOff>37846</xdr:rowOff>
    </xdr:to>
    <xdr:cxnSp macro="">
      <xdr:nvCxnSpPr>
        <xdr:cNvPr id="519" name="直線コネクタ 518"/>
        <xdr:cNvCxnSpPr/>
      </xdr:nvCxnSpPr>
      <xdr:spPr>
        <a:xfrm flipV="1">
          <a:off x="14592300" y="6691388"/>
          <a:ext cx="889000" cy="3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105511</xdr:rowOff>
    </xdr:from>
    <xdr:to>
      <xdr:col>81</xdr:col>
      <xdr:colOff>101600</xdr:colOff>
      <xdr:row>39</xdr:row>
      <xdr:rowOff>35661</xdr:rowOff>
    </xdr:to>
    <xdr:sp macro="" textlink="">
      <xdr:nvSpPr>
        <xdr:cNvPr id="520" name="フローチャート: 判断 519"/>
        <xdr:cNvSpPr/>
      </xdr:nvSpPr>
      <xdr:spPr>
        <a:xfrm>
          <a:off x="15430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52189</xdr:rowOff>
    </xdr:from>
    <xdr:ext cx="469744" cy="259045"/>
    <xdr:sp macro="" textlink="">
      <xdr:nvSpPr>
        <xdr:cNvPr id="521" name="テキスト ボックス 520"/>
        <xdr:cNvSpPr txBox="1"/>
      </xdr:nvSpPr>
      <xdr:spPr>
        <a:xfrm>
          <a:off x="15246428" y="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27749</xdr:rowOff>
    </xdr:from>
    <xdr:to>
      <xdr:col>76</xdr:col>
      <xdr:colOff>114300</xdr:colOff>
      <xdr:row>39</xdr:row>
      <xdr:rowOff>37846</xdr:rowOff>
    </xdr:to>
    <xdr:cxnSp macro="">
      <xdr:nvCxnSpPr>
        <xdr:cNvPr id="522" name="直線コネクタ 521"/>
        <xdr:cNvCxnSpPr/>
      </xdr:nvCxnSpPr>
      <xdr:spPr>
        <a:xfrm>
          <a:off x="13703300" y="6714299"/>
          <a:ext cx="8890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145542</xdr:rowOff>
    </xdr:from>
    <xdr:to>
      <xdr:col>76</xdr:col>
      <xdr:colOff>165100</xdr:colOff>
      <xdr:row>39</xdr:row>
      <xdr:rowOff>75692</xdr:rowOff>
    </xdr:to>
    <xdr:sp macro="" textlink="">
      <xdr:nvSpPr>
        <xdr:cNvPr id="523" name="フローチャート: 判断 522"/>
        <xdr:cNvSpPr/>
      </xdr:nvSpPr>
      <xdr:spPr>
        <a:xfrm>
          <a:off x="145415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92219</xdr:rowOff>
    </xdr:from>
    <xdr:ext cx="469744" cy="259045"/>
    <xdr:sp macro="" textlink="">
      <xdr:nvSpPr>
        <xdr:cNvPr id="524" name="テキスト ボックス 523"/>
        <xdr:cNvSpPr txBox="1"/>
      </xdr:nvSpPr>
      <xdr:spPr>
        <a:xfrm>
          <a:off x="14357428" y="6435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17234</xdr:rowOff>
    </xdr:from>
    <xdr:to>
      <xdr:col>71</xdr:col>
      <xdr:colOff>177800</xdr:colOff>
      <xdr:row>39</xdr:row>
      <xdr:rowOff>27749</xdr:rowOff>
    </xdr:to>
    <xdr:cxnSp macro="">
      <xdr:nvCxnSpPr>
        <xdr:cNvPr id="525" name="直線コネクタ 524"/>
        <xdr:cNvCxnSpPr/>
      </xdr:nvCxnSpPr>
      <xdr:spPr>
        <a:xfrm>
          <a:off x="12814300" y="6703784"/>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123292</xdr:rowOff>
    </xdr:from>
    <xdr:to>
      <xdr:col>72</xdr:col>
      <xdr:colOff>38100</xdr:colOff>
      <xdr:row>39</xdr:row>
      <xdr:rowOff>53442</xdr:rowOff>
    </xdr:to>
    <xdr:sp macro="" textlink="">
      <xdr:nvSpPr>
        <xdr:cNvPr id="526" name="フローチャート: 判断 525"/>
        <xdr:cNvSpPr/>
      </xdr:nvSpPr>
      <xdr:spPr>
        <a:xfrm>
          <a:off x="13652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69969</xdr:rowOff>
    </xdr:from>
    <xdr:ext cx="469744" cy="259045"/>
    <xdr:sp macro="" textlink="">
      <xdr:nvSpPr>
        <xdr:cNvPr id="527" name="テキスト ボックス 526"/>
        <xdr:cNvSpPr txBox="1"/>
      </xdr:nvSpPr>
      <xdr:spPr>
        <a:xfrm>
          <a:off x="13468428" y="64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144411</xdr:rowOff>
    </xdr:from>
    <xdr:to>
      <xdr:col>67</xdr:col>
      <xdr:colOff>101600</xdr:colOff>
      <xdr:row>39</xdr:row>
      <xdr:rowOff>74561</xdr:rowOff>
    </xdr:to>
    <xdr:sp macro="" textlink="">
      <xdr:nvSpPr>
        <xdr:cNvPr id="528" name="フローチャート: 判断 527"/>
        <xdr:cNvSpPr/>
      </xdr:nvSpPr>
      <xdr:spPr>
        <a:xfrm>
          <a:off x="12763500" y="66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65688</xdr:rowOff>
    </xdr:from>
    <xdr:ext cx="469744" cy="259045"/>
    <xdr:sp macro="" textlink="">
      <xdr:nvSpPr>
        <xdr:cNvPr id="529" name="テキスト ボックス 528"/>
        <xdr:cNvSpPr txBox="1"/>
      </xdr:nvSpPr>
      <xdr:spPr>
        <a:xfrm>
          <a:off x="12579428" y="675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102971</xdr:rowOff>
    </xdr:from>
    <xdr:to>
      <xdr:col>85</xdr:col>
      <xdr:colOff>177800</xdr:colOff>
      <xdr:row>39</xdr:row>
      <xdr:rowOff>33121</xdr:rowOff>
    </xdr:to>
    <xdr:sp macro="" textlink="">
      <xdr:nvSpPr>
        <xdr:cNvPr id="535" name="楕円 534"/>
        <xdr:cNvSpPr/>
      </xdr:nvSpPr>
      <xdr:spPr>
        <a:xfrm>
          <a:off x="16268700" y="661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60519</xdr:rowOff>
    </xdr:from>
    <xdr:ext cx="469744" cy="259045"/>
    <xdr:sp macro="" textlink="">
      <xdr:nvSpPr>
        <xdr:cNvPr id="536" name="災害復旧事業費該当値テキスト"/>
        <xdr:cNvSpPr txBox="1"/>
      </xdr:nvSpPr>
      <xdr:spPr>
        <a:xfrm>
          <a:off x="16370300" y="657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125488</xdr:rowOff>
    </xdr:from>
    <xdr:to>
      <xdr:col>81</xdr:col>
      <xdr:colOff>101600</xdr:colOff>
      <xdr:row>39</xdr:row>
      <xdr:rowOff>55638</xdr:rowOff>
    </xdr:to>
    <xdr:sp macro="" textlink="">
      <xdr:nvSpPr>
        <xdr:cNvPr id="537" name="楕円 536"/>
        <xdr:cNvSpPr/>
      </xdr:nvSpPr>
      <xdr:spPr>
        <a:xfrm>
          <a:off x="15430500" y="664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46765</xdr:rowOff>
    </xdr:from>
    <xdr:ext cx="469744" cy="259045"/>
    <xdr:sp macro="" textlink="">
      <xdr:nvSpPr>
        <xdr:cNvPr id="538" name="テキスト ボックス 537"/>
        <xdr:cNvSpPr txBox="1"/>
      </xdr:nvSpPr>
      <xdr:spPr>
        <a:xfrm>
          <a:off x="15246428" y="673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158496</xdr:rowOff>
    </xdr:from>
    <xdr:to>
      <xdr:col>76</xdr:col>
      <xdr:colOff>165100</xdr:colOff>
      <xdr:row>39</xdr:row>
      <xdr:rowOff>88646</xdr:rowOff>
    </xdr:to>
    <xdr:sp macro="" textlink="">
      <xdr:nvSpPr>
        <xdr:cNvPr id="539" name="楕円 538"/>
        <xdr:cNvSpPr/>
      </xdr:nvSpPr>
      <xdr:spPr>
        <a:xfrm>
          <a:off x="145415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79773</xdr:rowOff>
    </xdr:from>
    <xdr:ext cx="378565" cy="259045"/>
    <xdr:sp macro="" textlink="">
      <xdr:nvSpPr>
        <xdr:cNvPr id="540" name="テキスト ボックス 539"/>
        <xdr:cNvSpPr txBox="1"/>
      </xdr:nvSpPr>
      <xdr:spPr>
        <a:xfrm>
          <a:off x="14403017" y="6766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148399</xdr:rowOff>
    </xdr:from>
    <xdr:to>
      <xdr:col>72</xdr:col>
      <xdr:colOff>38100</xdr:colOff>
      <xdr:row>39</xdr:row>
      <xdr:rowOff>78549</xdr:rowOff>
    </xdr:to>
    <xdr:sp macro="" textlink="">
      <xdr:nvSpPr>
        <xdr:cNvPr id="541" name="楕円 540"/>
        <xdr:cNvSpPr/>
      </xdr:nvSpPr>
      <xdr:spPr>
        <a:xfrm>
          <a:off x="13652500" y="666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69676</xdr:rowOff>
    </xdr:from>
    <xdr:ext cx="469744" cy="259045"/>
    <xdr:sp macro="" textlink="">
      <xdr:nvSpPr>
        <xdr:cNvPr id="542" name="テキスト ボックス 541"/>
        <xdr:cNvSpPr txBox="1"/>
      </xdr:nvSpPr>
      <xdr:spPr>
        <a:xfrm>
          <a:off x="13468428" y="675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137884</xdr:rowOff>
    </xdr:from>
    <xdr:to>
      <xdr:col>67</xdr:col>
      <xdr:colOff>101600</xdr:colOff>
      <xdr:row>39</xdr:row>
      <xdr:rowOff>68034</xdr:rowOff>
    </xdr:to>
    <xdr:sp macro="" textlink="">
      <xdr:nvSpPr>
        <xdr:cNvPr id="543" name="楕円 542"/>
        <xdr:cNvSpPr/>
      </xdr:nvSpPr>
      <xdr:spPr>
        <a:xfrm>
          <a:off x="12763500" y="66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84561</xdr:rowOff>
    </xdr:from>
    <xdr:ext cx="469744" cy="259045"/>
    <xdr:sp macro="" textlink="">
      <xdr:nvSpPr>
        <xdr:cNvPr id="544" name="テキスト ボックス 543"/>
        <xdr:cNvSpPr txBox="1"/>
      </xdr:nvSpPr>
      <xdr:spPr>
        <a:xfrm>
          <a:off x="12579428" y="642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156060</xdr:rowOff>
    </xdr:from>
    <xdr:to>
      <xdr:col>85</xdr:col>
      <xdr:colOff>126364</xdr:colOff>
      <xdr:row>79</xdr:row>
      <xdr:rowOff>18573</xdr:rowOff>
    </xdr:to>
    <xdr:cxnSp macro="">
      <xdr:nvCxnSpPr>
        <xdr:cNvPr id="617" name="直線コネクタ 616"/>
        <xdr:cNvCxnSpPr/>
      </xdr:nvCxnSpPr>
      <xdr:spPr>
        <a:xfrm flipV="1">
          <a:off x="16317595" y="12329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22400</xdr:rowOff>
    </xdr:from>
    <xdr:ext cx="469744" cy="259045"/>
    <xdr:sp macro="" textlink="">
      <xdr:nvSpPr>
        <xdr:cNvPr id="618" name="公債費最小値テキスト"/>
        <xdr:cNvSpPr txBox="1"/>
      </xdr:nvSpPr>
      <xdr:spPr>
        <a:xfrm>
          <a:off x="16370300" y="1356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18573</xdr:rowOff>
    </xdr:from>
    <xdr:to>
      <xdr:col>86</xdr:col>
      <xdr:colOff>25400</xdr:colOff>
      <xdr:row>79</xdr:row>
      <xdr:rowOff>18573</xdr:rowOff>
    </xdr:to>
    <xdr:cxnSp macro="">
      <xdr:nvCxnSpPr>
        <xdr:cNvPr id="619" name="直線コネクタ 618"/>
        <xdr:cNvCxnSpPr/>
      </xdr:nvCxnSpPr>
      <xdr:spPr>
        <a:xfrm>
          <a:off x="16230600" y="1356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102737</xdr:rowOff>
    </xdr:from>
    <xdr:ext cx="599010" cy="259045"/>
    <xdr:sp macro="" textlink="">
      <xdr:nvSpPr>
        <xdr:cNvPr id="620" name="公債費最大値テキスト"/>
        <xdr:cNvSpPr txBox="1"/>
      </xdr:nvSpPr>
      <xdr:spPr>
        <a:xfrm>
          <a:off x="16370300" y="1210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156060</xdr:rowOff>
    </xdr:from>
    <xdr:to>
      <xdr:col>86</xdr:col>
      <xdr:colOff>25400</xdr:colOff>
      <xdr:row>71</xdr:row>
      <xdr:rowOff>156060</xdr:rowOff>
    </xdr:to>
    <xdr:cxnSp macro="">
      <xdr:nvCxnSpPr>
        <xdr:cNvPr id="621" name="直線コネクタ 620"/>
        <xdr:cNvCxnSpPr/>
      </xdr:nvCxnSpPr>
      <xdr:spPr>
        <a:xfrm>
          <a:off x="16230600" y="123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52237</xdr:rowOff>
    </xdr:from>
    <xdr:to>
      <xdr:col>85</xdr:col>
      <xdr:colOff>127000</xdr:colOff>
      <xdr:row>77</xdr:row>
      <xdr:rowOff>52412</xdr:rowOff>
    </xdr:to>
    <xdr:cxnSp macro="">
      <xdr:nvCxnSpPr>
        <xdr:cNvPr id="622" name="直線コネクタ 621"/>
        <xdr:cNvCxnSpPr/>
      </xdr:nvCxnSpPr>
      <xdr:spPr>
        <a:xfrm>
          <a:off x="15481300" y="13253887"/>
          <a:ext cx="838200" cy="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118978</xdr:rowOff>
    </xdr:from>
    <xdr:ext cx="534377" cy="259045"/>
    <xdr:sp macro="" textlink="">
      <xdr:nvSpPr>
        <xdr:cNvPr id="623" name="公債費平均値テキスト"/>
        <xdr:cNvSpPr txBox="1"/>
      </xdr:nvSpPr>
      <xdr:spPr>
        <a:xfrm>
          <a:off x="16370300" y="12977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96101</xdr:rowOff>
    </xdr:from>
    <xdr:to>
      <xdr:col>85</xdr:col>
      <xdr:colOff>177800</xdr:colOff>
      <xdr:row>77</xdr:row>
      <xdr:rowOff>26251</xdr:rowOff>
    </xdr:to>
    <xdr:sp macro="" textlink="">
      <xdr:nvSpPr>
        <xdr:cNvPr id="624" name="フローチャート: 判断 623"/>
        <xdr:cNvSpPr/>
      </xdr:nvSpPr>
      <xdr:spPr>
        <a:xfrm>
          <a:off x="162687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52237</xdr:rowOff>
    </xdr:from>
    <xdr:to>
      <xdr:col>81</xdr:col>
      <xdr:colOff>50800</xdr:colOff>
      <xdr:row>77</xdr:row>
      <xdr:rowOff>52352</xdr:rowOff>
    </xdr:to>
    <xdr:cxnSp macro="">
      <xdr:nvCxnSpPr>
        <xdr:cNvPr id="625" name="直線コネクタ 624"/>
        <xdr:cNvCxnSpPr/>
      </xdr:nvCxnSpPr>
      <xdr:spPr>
        <a:xfrm flipV="1">
          <a:off x="14592300" y="13253887"/>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109048</xdr:rowOff>
    </xdr:from>
    <xdr:to>
      <xdr:col>81</xdr:col>
      <xdr:colOff>101600</xdr:colOff>
      <xdr:row>77</xdr:row>
      <xdr:rowOff>39198</xdr:rowOff>
    </xdr:to>
    <xdr:sp macro="" textlink="">
      <xdr:nvSpPr>
        <xdr:cNvPr id="626" name="フローチャート: 判断 625"/>
        <xdr:cNvSpPr/>
      </xdr:nvSpPr>
      <xdr:spPr>
        <a:xfrm>
          <a:off x="15430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55725</xdr:rowOff>
    </xdr:from>
    <xdr:ext cx="534377" cy="259045"/>
    <xdr:sp macro="" textlink="">
      <xdr:nvSpPr>
        <xdr:cNvPr id="627" name="テキスト ボックス 626"/>
        <xdr:cNvSpPr txBox="1"/>
      </xdr:nvSpPr>
      <xdr:spPr>
        <a:xfrm>
          <a:off x="15214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52352</xdr:rowOff>
    </xdr:from>
    <xdr:to>
      <xdr:col>76</xdr:col>
      <xdr:colOff>114300</xdr:colOff>
      <xdr:row>77</xdr:row>
      <xdr:rowOff>56063</xdr:rowOff>
    </xdr:to>
    <xdr:cxnSp macro="">
      <xdr:nvCxnSpPr>
        <xdr:cNvPr id="628" name="直線コネクタ 627"/>
        <xdr:cNvCxnSpPr/>
      </xdr:nvCxnSpPr>
      <xdr:spPr>
        <a:xfrm flipV="1">
          <a:off x="13703300" y="13254002"/>
          <a:ext cx="889000" cy="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110525</xdr:rowOff>
    </xdr:from>
    <xdr:to>
      <xdr:col>76</xdr:col>
      <xdr:colOff>165100</xdr:colOff>
      <xdr:row>77</xdr:row>
      <xdr:rowOff>40675</xdr:rowOff>
    </xdr:to>
    <xdr:sp macro="" textlink="">
      <xdr:nvSpPr>
        <xdr:cNvPr id="629" name="フローチャート: 判断 628"/>
        <xdr:cNvSpPr/>
      </xdr:nvSpPr>
      <xdr:spPr>
        <a:xfrm>
          <a:off x="14541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57203</xdr:rowOff>
    </xdr:from>
    <xdr:ext cx="534377" cy="259045"/>
    <xdr:sp macro="" textlink="">
      <xdr:nvSpPr>
        <xdr:cNvPr id="630" name="テキスト ボックス 629"/>
        <xdr:cNvSpPr txBox="1"/>
      </xdr:nvSpPr>
      <xdr:spPr>
        <a:xfrm>
          <a:off x="14325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56063</xdr:rowOff>
    </xdr:from>
    <xdr:to>
      <xdr:col>71</xdr:col>
      <xdr:colOff>177800</xdr:colOff>
      <xdr:row>77</xdr:row>
      <xdr:rowOff>73101</xdr:rowOff>
    </xdr:to>
    <xdr:cxnSp macro="">
      <xdr:nvCxnSpPr>
        <xdr:cNvPr id="631" name="直線コネクタ 630"/>
        <xdr:cNvCxnSpPr/>
      </xdr:nvCxnSpPr>
      <xdr:spPr>
        <a:xfrm flipV="1">
          <a:off x="12814300" y="13257713"/>
          <a:ext cx="889000" cy="1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104239</xdr:rowOff>
    </xdr:from>
    <xdr:to>
      <xdr:col>72</xdr:col>
      <xdr:colOff>38100</xdr:colOff>
      <xdr:row>77</xdr:row>
      <xdr:rowOff>34389</xdr:rowOff>
    </xdr:to>
    <xdr:sp macro="" textlink="">
      <xdr:nvSpPr>
        <xdr:cNvPr id="632" name="フローチャート: 判断 631"/>
        <xdr:cNvSpPr/>
      </xdr:nvSpPr>
      <xdr:spPr>
        <a:xfrm>
          <a:off x="13652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50916</xdr:rowOff>
    </xdr:from>
    <xdr:ext cx="534377" cy="259045"/>
    <xdr:sp macro="" textlink="">
      <xdr:nvSpPr>
        <xdr:cNvPr id="633" name="テキスト ボックス 632"/>
        <xdr:cNvSpPr txBox="1"/>
      </xdr:nvSpPr>
      <xdr:spPr>
        <a:xfrm>
          <a:off x="13436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57238</xdr:rowOff>
    </xdr:from>
    <xdr:to>
      <xdr:col>67</xdr:col>
      <xdr:colOff>101600</xdr:colOff>
      <xdr:row>76</xdr:row>
      <xdr:rowOff>158838</xdr:rowOff>
    </xdr:to>
    <xdr:sp macro="" textlink="">
      <xdr:nvSpPr>
        <xdr:cNvPr id="634" name="フローチャート: 判断 633"/>
        <xdr:cNvSpPr/>
      </xdr:nvSpPr>
      <xdr:spPr>
        <a:xfrm>
          <a:off x="12763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3916</xdr:rowOff>
    </xdr:from>
    <xdr:ext cx="534377" cy="259045"/>
    <xdr:sp macro="" textlink="">
      <xdr:nvSpPr>
        <xdr:cNvPr id="635" name="テキスト ボックス 634"/>
        <xdr:cNvSpPr txBox="1"/>
      </xdr:nvSpPr>
      <xdr:spPr>
        <a:xfrm>
          <a:off x="12547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1612</xdr:rowOff>
    </xdr:from>
    <xdr:to>
      <xdr:col>85</xdr:col>
      <xdr:colOff>177800</xdr:colOff>
      <xdr:row>77</xdr:row>
      <xdr:rowOff>103212</xdr:rowOff>
    </xdr:to>
    <xdr:sp macro="" textlink="">
      <xdr:nvSpPr>
        <xdr:cNvPr id="641" name="楕円 640"/>
        <xdr:cNvSpPr/>
      </xdr:nvSpPr>
      <xdr:spPr>
        <a:xfrm>
          <a:off x="16268700" y="1320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151489</xdr:rowOff>
    </xdr:from>
    <xdr:ext cx="534377" cy="259045"/>
    <xdr:sp macro="" textlink="">
      <xdr:nvSpPr>
        <xdr:cNvPr id="642" name="公債費該当値テキスト"/>
        <xdr:cNvSpPr txBox="1"/>
      </xdr:nvSpPr>
      <xdr:spPr>
        <a:xfrm>
          <a:off x="16370300" y="1318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1437</xdr:rowOff>
    </xdr:from>
    <xdr:to>
      <xdr:col>81</xdr:col>
      <xdr:colOff>101600</xdr:colOff>
      <xdr:row>77</xdr:row>
      <xdr:rowOff>103037</xdr:rowOff>
    </xdr:to>
    <xdr:sp macro="" textlink="">
      <xdr:nvSpPr>
        <xdr:cNvPr id="643" name="楕円 642"/>
        <xdr:cNvSpPr/>
      </xdr:nvSpPr>
      <xdr:spPr>
        <a:xfrm>
          <a:off x="15430500" y="132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94164</xdr:rowOff>
    </xdr:from>
    <xdr:ext cx="534377" cy="259045"/>
    <xdr:sp macro="" textlink="">
      <xdr:nvSpPr>
        <xdr:cNvPr id="644" name="テキスト ボックス 643"/>
        <xdr:cNvSpPr txBox="1"/>
      </xdr:nvSpPr>
      <xdr:spPr>
        <a:xfrm>
          <a:off x="15214111" y="1329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1552</xdr:rowOff>
    </xdr:from>
    <xdr:to>
      <xdr:col>76</xdr:col>
      <xdr:colOff>165100</xdr:colOff>
      <xdr:row>77</xdr:row>
      <xdr:rowOff>103152</xdr:rowOff>
    </xdr:to>
    <xdr:sp macro="" textlink="">
      <xdr:nvSpPr>
        <xdr:cNvPr id="645" name="楕円 644"/>
        <xdr:cNvSpPr/>
      </xdr:nvSpPr>
      <xdr:spPr>
        <a:xfrm>
          <a:off x="14541500" y="1320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94279</xdr:rowOff>
    </xdr:from>
    <xdr:ext cx="534377" cy="259045"/>
    <xdr:sp macro="" textlink="">
      <xdr:nvSpPr>
        <xdr:cNvPr id="646" name="テキスト ボックス 645"/>
        <xdr:cNvSpPr txBox="1"/>
      </xdr:nvSpPr>
      <xdr:spPr>
        <a:xfrm>
          <a:off x="14325111" y="1329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5263</xdr:rowOff>
    </xdr:from>
    <xdr:to>
      <xdr:col>72</xdr:col>
      <xdr:colOff>38100</xdr:colOff>
      <xdr:row>77</xdr:row>
      <xdr:rowOff>106863</xdr:rowOff>
    </xdr:to>
    <xdr:sp macro="" textlink="">
      <xdr:nvSpPr>
        <xdr:cNvPr id="647" name="楕円 646"/>
        <xdr:cNvSpPr/>
      </xdr:nvSpPr>
      <xdr:spPr>
        <a:xfrm>
          <a:off x="13652500" y="1320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97990</xdr:rowOff>
    </xdr:from>
    <xdr:ext cx="534377" cy="259045"/>
    <xdr:sp macro="" textlink="">
      <xdr:nvSpPr>
        <xdr:cNvPr id="648" name="テキスト ボックス 647"/>
        <xdr:cNvSpPr txBox="1"/>
      </xdr:nvSpPr>
      <xdr:spPr>
        <a:xfrm>
          <a:off x="13436111" y="1329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22301</xdr:rowOff>
    </xdr:from>
    <xdr:to>
      <xdr:col>67</xdr:col>
      <xdr:colOff>101600</xdr:colOff>
      <xdr:row>77</xdr:row>
      <xdr:rowOff>123901</xdr:rowOff>
    </xdr:to>
    <xdr:sp macro="" textlink="">
      <xdr:nvSpPr>
        <xdr:cNvPr id="649" name="楕円 648"/>
        <xdr:cNvSpPr/>
      </xdr:nvSpPr>
      <xdr:spPr>
        <a:xfrm>
          <a:off x="12763500" y="1322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115028</xdr:rowOff>
    </xdr:from>
    <xdr:ext cx="534377" cy="259045"/>
    <xdr:sp macro="" textlink="">
      <xdr:nvSpPr>
        <xdr:cNvPr id="650" name="テキスト ボックス 649"/>
        <xdr:cNvSpPr txBox="1"/>
      </xdr:nvSpPr>
      <xdr:spPr>
        <a:xfrm>
          <a:off x="12547111" y="133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0" name="テキスト ボックス 66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164998</xdr:rowOff>
    </xdr:from>
    <xdr:to>
      <xdr:col>85</xdr:col>
      <xdr:colOff>126364</xdr:colOff>
      <xdr:row>99</xdr:row>
      <xdr:rowOff>33173</xdr:rowOff>
    </xdr:to>
    <xdr:cxnSp macro="">
      <xdr:nvCxnSpPr>
        <xdr:cNvPr id="674" name="直線コネクタ 673"/>
        <xdr:cNvCxnSpPr/>
      </xdr:nvCxnSpPr>
      <xdr:spPr>
        <a:xfrm flipV="1">
          <a:off x="16317595" y="15424048"/>
          <a:ext cx="1269" cy="1582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37000</xdr:rowOff>
    </xdr:from>
    <xdr:ext cx="378565" cy="259045"/>
    <xdr:sp macro="" textlink="">
      <xdr:nvSpPr>
        <xdr:cNvPr id="675" name="積立金最小値テキスト"/>
        <xdr:cNvSpPr txBox="1"/>
      </xdr:nvSpPr>
      <xdr:spPr>
        <a:xfrm>
          <a:off x="16370300" y="1701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33173</xdr:rowOff>
    </xdr:from>
    <xdr:to>
      <xdr:col>86</xdr:col>
      <xdr:colOff>25400</xdr:colOff>
      <xdr:row>99</xdr:row>
      <xdr:rowOff>33173</xdr:rowOff>
    </xdr:to>
    <xdr:cxnSp macro="">
      <xdr:nvCxnSpPr>
        <xdr:cNvPr id="676" name="直線コネクタ 675"/>
        <xdr:cNvCxnSpPr/>
      </xdr:nvCxnSpPr>
      <xdr:spPr>
        <a:xfrm>
          <a:off x="16230600" y="1700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111675</xdr:rowOff>
    </xdr:from>
    <xdr:ext cx="534377" cy="259045"/>
    <xdr:sp macro="" textlink="">
      <xdr:nvSpPr>
        <xdr:cNvPr id="677" name="積立金最大値テキスト"/>
        <xdr:cNvSpPr txBox="1"/>
      </xdr:nvSpPr>
      <xdr:spPr>
        <a:xfrm>
          <a:off x="16370300" y="1519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164998</xdr:rowOff>
    </xdr:from>
    <xdr:to>
      <xdr:col>86</xdr:col>
      <xdr:colOff>25400</xdr:colOff>
      <xdr:row>89</xdr:row>
      <xdr:rowOff>164998</xdr:rowOff>
    </xdr:to>
    <xdr:cxnSp macro="">
      <xdr:nvCxnSpPr>
        <xdr:cNvPr id="678" name="直線コネクタ 677"/>
        <xdr:cNvCxnSpPr/>
      </xdr:nvCxnSpPr>
      <xdr:spPr>
        <a:xfrm>
          <a:off x="16230600" y="1542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xdr:rowOff>
    </xdr:from>
    <xdr:to>
      <xdr:col>85</xdr:col>
      <xdr:colOff>127000</xdr:colOff>
      <xdr:row>98</xdr:row>
      <xdr:rowOff>169132</xdr:rowOff>
    </xdr:to>
    <xdr:cxnSp macro="">
      <xdr:nvCxnSpPr>
        <xdr:cNvPr id="679" name="直線コネクタ 678"/>
        <xdr:cNvCxnSpPr/>
      </xdr:nvCxnSpPr>
      <xdr:spPr>
        <a:xfrm>
          <a:off x="15481300" y="16802106"/>
          <a:ext cx="838200" cy="16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41539</xdr:rowOff>
    </xdr:from>
    <xdr:ext cx="534377" cy="259045"/>
    <xdr:sp macro="" textlink="">
      <xdr:nvSpPr>
        <xdr:cNvPr id="680" name="積立金平均値テキスト"/>
        <xdr:cNvSpPr txBox="1"/>
      </xdr:nvSpPr>
      <xdr:spPr>
        <a:xfrm>
          <a:off x="16370300" y="16329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18662</xdr:rowOff>
    </xdr:from>
    <xdr:to>
      <xdr:col>85</xdr:col>
      <xdr:colOff>177800</xdr:colOff>
      <xdr:row>96</xdr:row>
      <xdr:rowOff>120262</xdr:rowOff>
    </xdr:to>
    <xdr:sp macro="" textlink="">
      <xdr:nvSpPr>
        <xdr:cNvPr id="681" name="フローチャート: 判断 680"/>
        <xdr:cNvSpPr/>
      </xdr:nvSpPr>
      <xdr:spPr>
        <a:xfrm>
          <a:off x="16268700" y="1647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xdr:rowOff>
    </xdr:from>
    <xdr:to>
      <xdr:col>81</xdr:col>
      <xdr:colOff>50800</xdr:colOff>
      <xdr:row>98</xdr:row>
      <xdr:rowOff>69329</xdr:rowOff>
    </xdr:to>
    <xdr:cxnSp macro="">
      <xdr:nvCxnSpPr>
        <xdr:cNvPr id="682" name="直線コネクタ 681"/>
        <xdr:cNvCxnSpPr/>
      </xdr:nvCxnSpPr>
      <xdr:spPr>
        <a:xfrm flipV="1">
          <a:off x="14592300" y="16802106"/>
          <a:ext cx="889000" cy="6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21749</xdr:rowOff>
    </xdr:from>
    <xdr:to>
      <xdr:col>81</xdr:col>
      <xdr:colOff>101600</xdr:colOff>
      <xdr:row>96</xdr:row>
      <xdr:rowOff>123349</xdr:rowOff>
    </xdr:to>
    <xdr:sp macro="" textlink="">
      <xdr:nvSpPr>
        <xdr:cNvPr id="683" name="フローチャート: 判断 682"/>
        <xdr:cNvSpPr/>
      </xdr:nvSpPr>
      <xdr:spPr>
        <a:xfrm>
          <a:off x="15430500" y="1648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139876</xdr:rowOff>
    </xdr:from>
    <xdr:ext cx="534377" cy="259045"/>
    <xdr:sp macro="" textlink="">
      <xdr:nvSpPr>
        <xdr:cNvPr id="684" name="テキスト ボックス 683"/>
        <xdr:cNvSpPr txBox="1"/>
      </xdr:nvSpPr>
      <xdr:spPr>
        <a:xfrm>
          <a:off x="15214111" y="1625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69329</xdr:rowOff>
    </xdr:from>
    <xdr:to>
      <xdr:col>76</xdr:col>
      <xdr:colOff>114300</xdr:colOff>
      <xdr:row>98</xdr:row>
      <xdr:rowOff>125640</xdr:rowOff>
    </xdr:to>
    <xdr:cxnSp macro="">
      <xdr:nvCxnSpPr>
        <xdr:cNvPr id="685" name="直線コネクタ 684"/>
        <xdr:cNvCxnSpPr/>
      </xdr:nvCxnSpPr>
      <xdr:spPr>
        <a:xfrm flipV="1">
          <a:off x="13703300" y="16871429"/>
          <a:ext cx="889000" cy="5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57201</xdr:rowOff>
    </xdr:from>
    <xdr:to>
      <xdr:col>76</xdr:col>
      <xdr:colOff>165100</xdr:colOff>
      <xdr:row>96</xdr:row>
      <xdr:rowOff>158801</xdr:rowOff>
    </xdr:to>
    <xdr:sp macro="" textlink="">
      <xdr:nvSpPr>
        <xdr:cNvPr id="686" name="フローチャート: 判断 685"/>
        <xdr:cNvSpPr/>
      </xdr:nvSpPr>
      <xdr:spPr>
        <a:xfrm>
          <a:off x="14541500" y="1651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3878</xdr:rowOff>
    </xdr:from>
    <xdr:ext cx="534377" cy="259045"/>
    <xdr:sp macro="" textlink="">
      <xdr:nvSpPr>
        <xdr:cNvPr id="687" name="テキスト ボックス 686"/>
        <xdr:cNvSpPr txBox="1"/>
      </xdr:nvSpPr>
      <xdr:spPr>
        <a:xfrm>
          <a:off x="14325111" y="1629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36582</xdr:rowOff>
    </xdr:from>
    <xdr:to>
      <xdr:col>71</xdr:col>
      <xdr:colOff>177800</xdr:colOff>
      <xdr:row>98</xdr:row>
      <xdr:rowOff>125640</xdr:rowOff>
    </xdr:to>
    <xdr:cxnSp macro="">
      <xdr:nvCxnSpPr>
        <xdr:cNvPr id="688" name="直線コネクタ 687"/>
        <xdr:cNvCxnSpPr/>
      </xdr:nvCxnSpPr>
      <xdr:spPr>
        <a:xfrm>
          <a:off x="12814300" y="16324332"/>
          <a:ext cx="889000" cy="60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82423</xdr:rowOff>
    </xdr:from>
    <xdr:to>
      <xdr:col>72</xdr:col>
      <xdr:colOff>38100</xdr:colOff>
      <xdr:row>97</xdr:row>
      <xdr:rowOff>12573</xdr:rowOff>
    </xdr:to>
    <xdr:sp macro="" textlink="">
      <xdr:nvSpPr>
        <xdr:cNvPr id="689" name="フローチャート: 判断 688"/>
        <xdr:cNvSpPr/>
      </xdr:nvSpPr>
      <xdr:spPr>
        <a:xfrm>
          <a:off x="136525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29100</xdr:rowOff>
    </xdr:from>
    <xdr:ext cx="534377" cy="259045"/>
    <xdr:sp macro="" textlink="">
      <xdr:nvSpPr>
        <xdr:cNvPr id="690" name="テキスト ボックス 689"/>
        <xdr:cNvSpPr txBox="1"/>
      </xdr:nvSpPr>
      <xdr:spPr>
        <a:xfrm>
          <a:off x="13436111" y="1631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13081</xdr:rowOff>
    </xdr:from>
    <xdr:to>
      <xdr:col>67</xdr:col>
      <xdr:colOff>101600</xdr:colOff>
      <xdr:row>96</xdr:row>
      <xdr:rowOff>114681</xdr:rowOff>
    </xdr:to>
    <xdr:sp macro="" textlink="">
      <xdr:nvSpPr>
        <xdr:cNvPr id="691" name="フローチャート: 判断 690"/>
        <xdr:cNvSpPr/>
      </xdr:nvSpPr>
      <xdr:spPr>
        <a:xfrm>
          <a:off x="12763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105808</xdr:rowOff>
    </xdr:from>
    <xdr:ext cx="534377" cy="259045"/>
    <xdr:sp macro="" textlink="">
      <xdr:nvSpPr>
        <xdr:cNvPr id="692" name="テキスト ボックス 691"/>
        <xdr:cNvSpPr txBox="1"/>
      </xdr:nvSpPr>
      <xdr:spPr>
        <a:xfrm>
          <a:off x="12547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118332</xdr:rowOff>
    </xdr:from>
    <xdr:to>
      <xdr:col>85</xdr:col>
      <xdr:colOff>177800</xdr:colOff>
      <xdr:row>99</xdr:row>
      <xdr:rowOff>48482</xdr:rowOff>
    </xdr:to>
    <xdr:sp macro="" textlink="">
      <xdr:nvSpPr>
        <xdr:cNvPr id="698" name="楕円 697"/>
        <xdr:cNvSpPr/>
      </xdr:nvSpPr>
      <xdr:spPr>
        <a:xfrm>
          <a:off x="16268700" y="1692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33259</xdr:rowOff>
    </xdr:from>
    <xdr:ext cx="469744" cy="259045"/>
    <xdr:sp macro="" textlink="">
      <xdr:nvSpPr>
        <xdr:cNvPr id="699" name="積立金該当値テキスト"/>
        <xdr:cNvSpPr txBox="1"/>
      </xdr:nvSpPr>
      <xdr:spPr>
        <a:xfrm>
          <a:off x="16370300" y="1683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120656</xdr:rowOff>
    </xdr:from>
    <xdr:to>
      <xdr:col>81</xdr:col>
      <xdr:colOff>101600</xdr:colOff>
      <xdr:row>98</xdr:row>
      <xdr:rowOff>50806</xdr:rowOff>
    </xdr:to>
    <xdr:sp macro="" textlink="">
      <xdr:nvSpPr>
        <xdr:cNvPr id="700" name="楕円 699"/>
        <xdr:cNvSpPr/>
      </xdr:nvSpPr>
      <xdr:spPr>
        <a:xfrm>
          <a:off x="15430500" y="1675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41933</xdr:rowOff>
    </xdr:from>
    <xdr:ext cx="534377" cy="259045"/>
    <xdr:sp macro="" textlink="">
      <xdr:nvSpPr>
        <xdr:cNvPr id="701" name="テキスト ボックス 700"/>
        <xdr:cNvSpPr txBox="1"/>
      </xdr:nvSpPr>
      <xdr:spPr>
        <a:xfrm>
          <a:off x="15214111" y="1684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18529</xdr:rowOff>
    </xdr:from>
    <xdr:to>
      <xdr:col>76</xdr:col>
      <xdr:colOff>165100</xdr:colOff>
      <xdr:row>98</xdr:row>
      <xdr:rowOff>120129</xdr:rowOff>
    </xdr:to>
    <xdr:sp macro="" textlink="">
      <xdr:nvSpPr>
        <xdr:cNvPr id="702" name="楕円 701"/>
        <xdr:cNvSpPr/>
      </xdr:nvSpPr>
      <xdr:spPr>
        <a:xfrm>
          <a:off x="14541500" y="1682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111256</xdr:rowOff>
    </xdr:from>
    <xdr:ext cx="469744" cy="259045"/>
    <xdr:sp macro="" textlink="">
      <xdr:nvSpPr>
        <xdr:cNvPr id="703" name="テキスト ボックス 702"/>
        <xdr:cNvSpPr txBox="1"/>
      </xdr:nvSpPr>
      <xdr:spPr>
        <a:xfrm>
          <a:off x="14357428" y="16913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74840</xdr:rowOff>
    </xdr:from>
    <xdr:to>
      <xdr:col>72</xdr:col>
      <xdr:colOff>38100</xdr:colOff>
      <xdr:row>99</xdr:row>
      <xdr:rowOff>4990</xdr:rowOff>
    </xdr:to>
    <xdr:sp macro="" textlink="">
      <xdr:nvSpPr>
        <xdr:cNvPr id="704" name="楕円 703"/>
        <xdr:cNvSpPr/>
      </xdr:nvSpPr>
      <xdr:spPr>
        <a:xfrm>
          <a:off x="13652500" y="1687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167567</xdr:rowOff>
    </xdr:from>
    <xdr:ext cx="469744" cy="259045"/>
    <xdr:sp macro="" textlink="">
      <xdr:nvSpPr>
        <xdr:cNvPr id="705" name="テキスト ボックス 704"/>
        <xdr:cNvSpPr txBox="1"/>
      </xdr:nvSpPr>
      <xdr:spPr>
        <a:xfrm>
          <a:off x="13468428" y="16969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157232</xdr:rowOff>
    </xdr:from>
    <xdr:to>
      <xdr:col>67</xdr:col>
      <xdr:colOff>101600</xdr:colOff>
      <xdr:row>95</xdr:row>
      <xdr:rowOff>87382</xdr:rowOff>
    </xdr:to>
    <xdr:sp macro="" textlink="">
      <xdr:nvSpPr>
        <xdr:cNvPr id="706" name="楕円 705"/>
        <xdr:cNvSpPr/>
      </xdr:nvSpPr>
      <xdr:spPr>
        <a:xfrm>
          <a:off x="12763500" y="1627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103909</xdr:rowOff>
    </xdr:from>
    <xdr:ext cx="534377" cy="259045"/>
    <xdr:sp macro="" textlink="">
      <xdr:nvSpPr>
        <xdr:cNvPr id="707" name="テキスト ボックス 706"/>
        <xdr:cNvSpPr txBox="1"/>
      </xdr:nvSpPr>
      <xdr:spPr>
        <a:xfrm>
          <a:off x="12547111" y="1604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101181</xdr:rowOff>
    </xdr:from>
    <xdr:to>
      <xdr:col>116</xdr:col>
      <xdr:colOff>62864</xdr:colOff>
      <xdr:row>39</xdr:row>
      <xdr:rowOff>44450</xdr:rowOff>
    </xdr:to>
    <xdr:cxnSp macro="">
      <xdr:nvCxnSpPr>
        <xdr:cNvPr id="731" name="直線コネクタ 730"/>
        <xdr:cNvCxnSpPr/>
      </xdr:nvCxnSpPr>
      <xdr:spPr>
        <a:xfrm flipV="1">
          <a:off x="22159595" y="5244681"/>
          <a:ext cx="1269" cy="14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47858</xdr:rowOff>
    </xdr:from>
    <xdr:ext cx="534377" cy="259045"/>
    <xdr:sp macro="" textlink="">
      <xdr:nvSpPr>
        <xdr:cNvPr id="734" name="投資及び出資金最大値テキスト"/>
        <xdr:cNvSpPr txBox="1"/>
      </xdr:nvSpPr>
      <xdr:spPr>
        <a:xfrm>
          <a:off x="22212300" y="501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101181</xdr:rowOff>
    </xdr:from>
    <xdr:to>
      <xdr:col>116</xdr:col>
      <xdr:colOff>152400</xdr:colOff>
      <xdr:row>30</xdr:row>
      <xdr:rowOff>101181</xdr:rowOff>
    </xdr:to>
    <xdr:cxnSp macro="">
      <xdr:nvCxnSpPr>
        <xdr:cNvPr id="735" name="直線コネクタ 734"/>
        <xdr:cNvCxnSpPr/>
      </xdr:nvCxnSpPr>
      <xdr:spPr>
        <a:xfrm>
          <a:off x="22072600" y="5244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100804</xdr:rowOff>
    </xdr:from>
    <xdr:ext cx="469744" cy="259045"/>
    <xdr:sp macro="" textlink="">
      <xdr:nvSpPr>
        <xdr:cNvPr id="737" name="投資及び出資金平均値テキスト"/>
        <xdr:cNvSpPr txBox="1"/>
      </xdr:nvSpPr>
      <xdr:spPr>
        <a:xfrm>
          <a:off x="22212300" y="6444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77927</xdr:rowOff>
    </xdr:from>
    <xdr:to>
      <xdr:col>116</xdr:col>
      <xdr:colOff>114300</xdr:colOff>
      <xdr:row>39</xdr:row>
      <xdr:rowOff>8077</xdr:rowOff>
    </xdr:to>
    <xdr:sp macro="" textlink="">
      <xdr:nvSpPr>
        <xdr:cNvPr id="738" name="フローチャート: 判断 737"/>
        <xdr:cNvSpPr/>
      </xdr:nvSpPr>
      <xdr:spPr>
        <a:xfrm>
          <a:off x="221107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58686</xdr:rowOff>
    </xdr:from>
    <xdr:to>
      <xdr:col>112</xdr:col>
      <xdr:colOff>38100</xdr:colOff>
      <xdr:row>38</xdr:row>
      <xdr:rowOff>160286</xdr:rowOff>
    </xdr:to>
    <xdr:sp macro="" textlink="">
      <xdr:nvSpPr>
        <xdr:cNvPr id="740" name="フローチャート: 判断 739"/>
        <xdr:cNvSpPr/>
      </xdr:nvSpPr>
      <xdr:spPr>
        <a:xfrm>
          <a:off x="21272500" y="65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5364</xdr:rowOff>
    </xdr:from>
    <xdr:ext cx="469744" cy="259045"/>
    <xdr:sp macro="" textlink="">
      <xdr:nvSpPr>
        <xdr:cNvPr id="741" name="テキスト ボックス 740"/>
        <xdr:cNvSpPr txBox="1"/>
      </xdr:nvSpPr>
      <xdr:spPr>
        <a:xfrm>
          <a:off x="21088428" y="634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96596</xdr:rowOff>
    </xdr:from>
    <xdr:to>
      <xdr:col>107</xdr:col>
      <xdr:colOff>101600</xdr:colOff>
      <xdr:row>39</xdr:row>
      <xdr:rowOff>26746</xdr:rowOff>
    </xdr:to>
    <xdr:sp macro="" textlink="">
      <xdr:nvSpPr>
        <xdr:cNvPr id="743" name="フローチャート: 判断 742"/>
        <xdr:cNvSpPr/>
      </xdr:nvSpPr>
      <xdr:spPr>
        <a:xfrm>
          <a:off x="20383500" y="661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43273</xdr:rowOff>
    </xdr:from>
    <xdr:ext cx="469744" cy="259045"/>
    <xdr:sp macro="" textlink="">
      <xdr:nvSpPr>
        <xdr:cNvPr id="744" name="テキスト ボックス 743"/>
        <xdr:cNvSpPr txBox="1"/>
      </xdr:nvSpPr>
      <xdr:spPr>
        <a:xfrm>
          <a:off x="20199428" y="63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112331</xdr:rowOff>
    </xdr:from>
    <xdr:to>
      <xdr:col>102</xdr:col>
      <xdr:colOff>165100</xdr:colOff>
      <xdr:row>39</xdr:row>
      <xdr:rowOff>42481</xdr:rowOff>
    </xdr:to>
    <xdr:sp macro="" textlink="">
      <xdr:nvSpPr>
        <xdr:cNvPr id="746" name="フローチャート: 判断 745"/>
        <xdr:cNvSpPr/>
      </xdr:nvSpPr>
      <xdr:spPr>
        <a:xfrm>
          <a:off x="19494500" y="662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59009</xdr:rowOff>
    </xdr:from>
    <xdr:ext cx="469744" cy="259045"/>
    <xdr:sp macro="" textlink="">
      <xdr:nvSpPr>
        <xdr:cNvPr id="747" name="テキスト ボックス 746"/>
        <xdr:cNvSpPr txBox="1"/>
      </xdr:nvSpPr>
      <xdr:spPr>
        <a:xfrm>
          <a:off x="19310428" y="640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124905</xdr:rowOff>
    </xdr:from>
    <xdr:to>
      <xdr:col>98</xdr:col>
      <xdr:colOff>38100</xdr:colOff>
      <xdr:row>39</xdr:row>
      <xdr:rowOff>55055</xdr:rowOff>
    </xdr:to>
    <xdr:sp macro="" textlink="">
      <xdr:nvSpPr>
        <xdr:cNvPr id="748" name="フローチャート: 判断 747"/>
        <xdr:cNvSpPr/>
      </xdr:nvSpPr>
      <xdr:spPr>
        <a:xfrm>
          <a:off x="18605500" y="664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71581</xdr:rowOff>
    </xdr:from>
    <xdr:ext cx="469744" cy="259045"/>
    <xdr:sp macro="" textlink="">
      <xdr:nvSpPr>
        <xdr:cNvPr id="749" name="テキスト ボックス 748"/>
        <xdr:cNvSpPr txBox="1"/>
      </xdr:nvSpPr>
      <xdr:spPr>
        <a:xfrm>
          <a:off x="18421428" y="641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6"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38126</xdr:rowOff>
    </xdr:from>
    <xdr:to>
      <xdr:col>116</xdr:col>
      <xdr:colOff>62864</xdr:colOff>
      <xdr:row>59</xdr:row>
      <xdr:rowOff>44450</xdr:rowOff>
    </xdr:to>
    <xdr:cxnSp macro="">
      <xdr:nvCxnSpPr>
        <xdr:cNvPr id="788" name="直線コネクタ 787"/>
        <xdr:cNvCxnSpPr/>
      </xdr:nvCxnSpPr>
      <xdr:spPr>
        <a:xfrm flipV="1">
          <a:off x="22159595" y="8610626"/>
          <a:ext cx="1269" cy="1549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156253</xdr:rowOff>
    </xdr:from>
    <xdr:ext cx="534377" cy="259045"/>
    <xdr:sp macro="" textlink="">
      <xdr:nvSpPr>
        <xdr:cNvPr id="791" name="貸付金最大値テキスト"/>
        <xdr:cNvSpPr txBox="1"/>
      </xdr:nvSpPr>
      <xdr:spPr>
        <a:xfrm>
          <a:off x="22212300" y="838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38126</xdr:rowOff>
    </xdr:from>
    <xdr:to>
      <xdr:col>116</xdr:col>
      <xdr:colOff>152400</xdr:colOff>
      <xdr:row>50</xdr:row>
      <xdr:rowOff>38126</xdr:rowOff>
    </xdr:to>
    <xdr:cxnSp macro="">
      <xdr:nvCxnSpPr>
        <xdr:cNvPr id="792" name="直線コネクタ 791"/>
        <xdr:cNvCxnSpPr/>
      </xdr:nvCxnSpPr>
      <xdr:spPr>
        <a:xfrm>
          <a:off x="22072600" y="861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31534</xdr:rowOff>
    </xdr:from>
    <xdr:to>
      <xdr:col>116</xdr:col>
      <xdr:colOff>63500</xdr:colOff>
      <xdr:row>59</xdr:row>
      <xdr:rowOff>32715</xdr:rowOff>
    </xdr:to>
    <xdr:cxnSp macro="">
      <xdr:nvCxnSpPr>
        <xdr:cNvPr id="793" name="直線コネクタ 792"/>
        <xdr:cNvCxnSpPr/>
      </xdr:nvCxnSpPr>
      <xdr:spPr>
        <a:xfrm>
          <a:off x="21323300" y="10147084"/>
          <a:ext cx="8382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98213</xdr:rowOff>
    </xdr:from>
    <xdr:ext cx="469744" cy="259045"/>
    <xdr:sp macro="" textlink="">
      <xdr:nvSpPr>
        <xdr:cNvPr id="794" name="貸付金平均値テキスト"/>
        <xdr:cNvSpPr txBox="1"/>
      </xdr:nvSpPr>
      <xdr:spPr>
        <a:xfrm>
          <a:off x="22212300" y="9870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75336</xdr:rowOff>
    </xdr:from>
    <xdr:to>
      <xdr:col>116</xdr:col>
      <xdr:colOff>114300</xdr:colOff>
      <xdr:row>59</xdr:row>
      <xdr:rowOff>5486</xdr:rowOff>
    </xdr:to>
    <xdr:sp macro="" textlink="">
      <xdr:nvSpPr>
        <xdr:cNvPr id="795" name="フローチャート: 判断 794"/>
        <xdr:cNvSpPr/>
      </xdr:nvSpPr>
      <xdr:spPr>
        <a:xfrm>
          <a:off x="221107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30163</xdr:rowOff>
    </xdr:from>
    <xdr:to>
      <xdr:col>111</xdr:col>
      <xdr:colOff>177800</xdr:colOff>
      <xdr:row>59</xdr:row>
      <xdr:rowOff>31534</xdr:rowOff>
    </xdr:to>
    <xdr:cxnSp macro="">
      <xdr:nvCxnSpPr>
        <xdr:cNvPr id="796" name="直線コネクタ 795"/>
        <xdr:cNvCxnSpPr/>
      </xdr:nvCxnSpPr>
      <xdr:spPr>
        <a:xfrm>
          <a:off x="20434300" y="10145713"/>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83109</xdr:rowOff>
    </xdr:from>
    <xdr:to>
      <xdr:col>112</xdr:col>
      <xdr:colOff>38100</xdr:colOff>
      <xdr:row>59</xdr:row>
      <xdr:rowOff>13259</xdr:rowOff>
    </xdr:to>
    <xdr:sp macro="" textlink="">
      <xdr:nvSpPr>
        <xdr:cNvPr id="797" name="フローチャート: 判断 796"/>
        <xdr:cNvSpPr/>
      </xdr:nvSpPr>
      <xdr:spPr>
        <a:xfrm>
          <a:off x="21272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29786</xdr:rowOff>
    </xdr:from>
    <xdr:ext cx="469744" cy="259045"/>
    <xdr:sp macro="" textlink="">
      <xdr:nvSpPr>
        <xdr:cNvPr id="798" name="テキスト ボックス 797"/>
        <xdr:cNvSpPr txBox="1"/>
      </xdr:nvSpPr>
      <xdr:spPr>
        <a:xfrm>
          <a:off x="21088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28753</xdr:rowOff>
    </xdr:from>
    <xdr:to>
      <xdr:col>107</xdr:col>
      <xdr:colOff>50800</xdr:colOff>
      <xdr:row>59</xdr:row>
      <xdr:rowOff>30163</xdr:rowOff>
    </xdr:to>
    <xdr:cxnSp macro="">
      <xdr:nvCxnSpPr>
        <xdr:cNvPr id="799" name="直線コネクタ 798"/>
        <xdr:cNvCxnSpPr/>
      </xdr:nvCxnSpPr>
      <xdr:spPr>
        <a:xfrm>
          <a:off x="19545300" y="10144303"/>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84747</xdr:rowOff>
    </xdr:from>
    <xdr:to>
      <xdr:col>107</xdr:col>
      <xdr:colOff>101600</xdr:colOff>
      <xdr:row>59</xdr:row>
      <xdr:rowOff>14897</xdr:rowOff>
    </xdr:to>
    <xdr:sp macro="" textlink="">
      <xdr:nvSpPr>
        <xdr:cNvPr id="800" name="フローチャート: 判断 799"/>
        <xdr:cNvSpPr/>
      </xdr:nvSpPr>
      <xdr:spPr>
        <a:xfrm>
          <a:off x="20383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31424</xdr:rowOff>
    </xdr:from>
    <xdr:ext cx="469744" cy="259045"/>
    <xdr:sp macro="" textlink="">
      <xdr:nvSpPr>
        <xdr:cNvPr id="801" name="テキスト ボックス 800"/>
        <xdr:cNvSpPr txBox="1"/>
      </xdr:nvSpPr>
      <xdr:spPr>
        <a:xfrm>
          <a:off x="20199428" y="980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27305</xdr:rowOff>
    </xdr:from>
    <xdr:to>
      <xdr:col>102</xdr:col>
      <xdr:colOff>114300</xdr:colOff>
      <xdr:row>59</xdr:row>
      <xdr:rowOff>28753</xdr:rowOff>
    </xdr:to>
    <xdr:cxnSp macro="">
      <xdr:nvCxnSpPr>
        <xdr:cNvPr id="802" name="直線コネクタ 801"/>
        <xdr:cNvCxnSpPr/>
      </xdr:nvCxnSpPr>
      <xdr:spPr>
        <a:xfrm>
          <a:off x="18656300" y="10142855"/>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85852</xdr:rowOff>
    </xdr:from>
    <xdr:to>
      <xdr:col>102</xdr:col>
      <xdr:colOff>165100</xdr:colOff>
      <xdr:row>59</xdr:row>
      <xdr:rowOff>16002</xdr:rowOff>
    </xdr:to>
    <xdr:sp macro="" textlink="">
      <xdr:nvSpPr>
        <xdr:cNvPr id="803" name="フローチャート: 判断 802"/>
        <xdr:cNvSpPr/>
      </xdr:nvSpPr>
      <xdr:spPr>
        <a:xfrm>
          <a:off x="19494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32529</xdr:rowOff>
    </xdr:from>
    <xdr:ext cx="469744" cy="259045"/>
    <xdr:sp macro="" textlink="">
      <xdr:nvSpPr>
        <xdr:cNvPr id="804" name="テキスト ボックス 803"/>
        <xdr:cNvSpPr txBox="1"/>
      </xdr:nvSpPr>
      <xdr:spPr>
        <a:xfrm>
          <a:off x="19310428" y="980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64592</xdr:rowOff>
    </xdr:from>
    <xdr:to>
      <xdr:col>98</xdr:col>
      <xdr:colOff>38100</xdr:colOff>
      <xdr:row>58</xdr:row>
      <xdr:rowOff>166192</xdr:rowOff>
    </xdr:to>
    <xdr:sp macro="" textlink="">
      <xdr:nvSpPr>
        <xdr:cNvPr id="805" name="フローチャート: 判断 804"/>
        <xdr:cNvSpPr/>
      </xdr:nvSpPr>
      <xdr:spPr>
        <a:xfrm>
          <a:off x="18605500" y="1000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11269</xdr:rowOff>
    </xdr:from>
    <xdr:ext cx="469744" cy="259045"/>
    <xdr:sp macro="" textlink="">
      <xdr:nvSpPr>
        <xdr:cNvPr id="806" name="テキスト ボックス 805"/>
        <xdr:cNvSpPr txBox="1"/>
      </xdr:nvSpPr>
      <xdr:spPr>
        <a:xfrm>
          <a:off x="18421428" y="9783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153365</xdr:rowOff>
    </xdr:from>
    <xdr:to>
      <xdr:col>116</xdr:col>
      <xdr:colOff>114300</xdr:colOff>
      <xdr:row>59</xdr:row>
      <xdr:rowOff>83515</xdr:rowOff>
    </xdr:to>
    <xdr:sp macro="" textlink="">
      <xdr:nvSpPr>
        <xdr:cNvPr id="812" name="楕円 811"/>
        <xdr:cNvSpPr/>
      </xdr:nvSpPr>
      <xdr:spPr>
        <a:xfrm>
          <a:off x="22110700" y="1009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68292</xdr:rowOff>
    </xdr:from>
    <xdr:ext cx="378565" cy="259045"/>
    <xdr:sp macro="" textlink="">
      <xdr:nvSpPr>
        <xdr:cNvPr id="813" name="貸付金該当値テキスト"/>
        <xdr:cNvSpPr txBox="1"/>
      </xdr:nvSpPr>
      <xdr:spPr>
        <a:xfrm>
          <a:off x="22212300" y="10012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152184</xdr:rowOff>
    </xdr:from>
    <xdr:to>
      <xdr:col>112</xdr:col>
      <xdr:colOff>38100</xdr:colOff>
      <xdr:row>59</xdr:row>
      <xdr:rowOff>82334</xdr:rowOff>
    </xdr:to>
    <xdr:sp macro="" textlink="">
      <xdr:nvSpPr>
        <xdr:cNvPr id="814" name="楕円 813"/>
        <xdr:cNvSpPr/>
      </xdr:nvSpPr>
      <xdr:spPr>
        <a:xfrm>
          <a:off x="21272500" y="1009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73461</xdr:rowOff>
    </xdr:from>
    <xdr:ext cx="378565" cy="259045"/>
    <xdr:sp macro="" textlink="">
      <xdr:nvSpPr>
        <xdr:cNvPr id="815" name="テキスト ボックス 814"/>
        <xdr:cNvSpPr txBox="1"/>
      </xdr:nvSpPr>
      <xdr:spPr>
        <a:xfrm>
          <a:off x="21134017" y="10189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150813</xdr:rowOff>
    </xdr:from>
    <xdr:to>
      <xdr:col>107</xdr:col>
      <xdr:colOff>101600</xdr:colOff>
      <xdr:row>59</xdr:row>
      <xdr:rowOff>80963</xdr:rowOff>
    </xdr:to>
    <xdr:sp macro="" textlink="">
      <xdr:nvSpPr>
        <xdr:cNvPr id="816" name="楕円 815"/>
        <xdr:cNvSpPr/>
      </xdr:nvSpPr>
      <xdr:spPr>
        <a:xfrm>
          <a:off x="20383500" y="1009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72090</xdr:rowOff>
    </xdr:from>
    <xdr:ext cx="378565" cy="259045"/>
    <xdr:sp macro="" textlink="">
      <xdr:nvSpPr>
        <xdr:cNvPr id="817" name="テキスト ボックス 816"/>
        <xdr:cNvSpPr txBox="1"/>
      </xdr:nvSpPr>
      <xdr:spPr>
        <a:xfrm>
          <a:off x="20245017" y="10187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149403</xdr:rowOff>
    </xdr:from>
    <xdr:to>
      <xdr:col>102</xdr:col>
      <xdr:colOff>165100</xdr:colOff>
      <xdr:row>59</xdr:row>
      <xdr:rowOff>79553</xdr:rowOff>
    </xdr:to>
    <xdr:sp macro="" textlink="">
      <xdr:nvSpPr>
        <xdr:cNvPr id="818" name="楕円 817"/>
        <xdr:cNvSpPr/>
      </xdr:nvSpPr>
      <xdr:spPr>
        <a:xfrm>
          <a:off x="19494500" y="1009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70680</xdr:rowOff>
    </xdr:from>
    <xdr:ext cx="378565" cy="259045"/>
    <xdr:sp macro="" textlink="">
      <xdr:nvSpPr>
        <xdr:cNvPr id="819" name="テキスト ボックス 818"/>
        <xdr:cNvSpPr txBox="1"/>
      </xdr:nvSpPr>
      <xdr:spPr>
        <a:xfrm>
          <a:off x="19356017" y="10186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147955</xdr:rowOff>
    </xdr:from>
    <xdr:to>
      <xdr:col>98</xdr:col>
      <xdr:colOff>38100</xdr:colOff>
      <xdr:row>59</xdr:row>
      <xdr:rowOff>78105</xdr:rowOff>
    </xdr:to>
    <xdr:sp macro="" textlink="">
      <xdr:nvSpPr>
        <xdr:cNvPr id="820" name="楕円 819"/>
        <xdr:cNvSpPr/>
      </xdr:nvSpPr>
      <xdr:spPr>
        <a:xfrm>
          <a:off x="18605500" y="1009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69232</xdr:rowOff>
    </xdr:from>
    <xdr:ext cx="378565" cy="259045"/>
    <xdr:sp macro="" textlink="">
      <xdr:nvSpPr>
        <xdr:cNvPr id="821" name="テキスト ボックス 820"/>
        <xdr:cNvSpPr txBox="1"/>
      </xdr:nvSpPr>
      <xdr:spPr>
        <a:xfrm>
          <a:off x="18467017" y="10184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3" name="テキスト ボックス 832"/>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41718</xdr:rowOff>
    </xdr:from>
    <xdr:to>
      <xdr:col>116</xdr:col>
      <xdr:colOff>62864</xdr:colOff>
      <xdr:row>79</xdr:row>
      <xdr:rowOff>60060</xdr:rowOff>
    </xdr:to>
    <xdr:cxnSp macro="">
      <xdr:nvCxnSpPr>
        <xdr:cNvPr id="847" name="直線コネクタ 846"/>
        <xdr:cNvCxnSpPr/>
      </xdr:nvCxnSpPr>
      <xdr:spPr>
        <a:xfrm flipV="1">
          <a:off x="22159595" y="12214668"/>
          <a:ext cx="1269" cy="1389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63887</xdr:rowOff>
    </xdr:from>
    <xdr:ext cx="469744" cy="259045"/>
    <xdr:sp macro="" textlink="">
      <xdr:nvSpPr>
        <xdr:cNvPr id="848" name="繰出金最小値テキスト"/>
        <xdr:cNvSpPr txBox="1"/>
      </xdr:nvSpPr>
      <xdr:spPr>
        <a:xfrm>
          <a:off x="22212300" y="1360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60060</xdr:rowOff>
    </xdr:from>
    <xdr:to>
      <xdr:col>116</xdr:col>
      <xdr:colOff>152400</xdr:colOff>
      <xdr:row>79</xdr:row>
      <xdr:rowOff>60060</xdr:rowOff>
    </xdr:to>
    <xdr:cxnSp macro="">
      <xdr:nvCxnSpPr>
        <xdr:cNvPr id="849" name="直線コネクタ 848"/>
        <xdr:cNvCxnSpPr/>
      </xdr:nvCxnSpPr>
      <xdr:spPr>
        <a:xfrm>
          <a:off x="22072600" y="1360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159845</xdr:rowOff>
    </xdr:from>
    <xdr:ext cx="599010" cy="259045"/>
    <xdr:sp macro="" textlink="">
      <xdr:nvSpPr>
        <xdr:cNvPr id="850" name="繰出金最大値テキスト"/>
        <xdr:cNvSpPr txBox="1"/>
      </xdr:nvSpPr>
      <xdr:spPr>
        <a:xfrm>
          <a:off x="22212300" y="1198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41718</xdr:rowOff>
    </xdr:from>
    <xdr:to>
      <xdr:col>116</xdr:col>
      <xdr:colOff>152400</xdr:colOff>
      <xdr:row>71</xdr:row>
      <xdr:rowOff>41718</xdr:rowOff>
    </xdr:to>
    <xdr:cxnSp macro="">
      <xdr:nvCxnSpPr>
        <xdr:cNvPr id="851" name="直線コネクタ 850"/>
        <xdr:cNvCxnSpPr/>
      </xdr:nvCxnSpPr>
      <xdr:spPr>
        <a:xfrm>
          <a:off x="22072600" y="1221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20230</xdr:rowOff>
    </xdr:from>
    <xdr:to>
      <xdr:col>116</xdr:col>
      <xdr:colOff>63500</xdr:colOff>
      <xdr:row>76</xdr:row>
      <xdr:rowOff>28721</xdr:rowOff>
    </xdr:to>
    <xdr:cxnSp macro="">
      <xdr:nvCxnSpPr>
        <xdr:cNvPr id="852" name="直線コネクタ 851"/>
        <xdr:cNvCxnSpPr/>
      </xdr:nvCxnSpPr>
      <xdr:spPr>
        <a:xfrm>
          <a:off x="21323300" y="13050430"/>
          <a:ext cx="8382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126516</xdr:rowOff>
    </xdr:from>
    <xdr:ext cx="534377" cy="259045"/>
    <xdr:sp macro="" textlink="">
      <xdr:nvSpPr>
        <xdr:cNvPr id="853" name="繰出金平均値テキスト"/>
        <xdr:cNvSpPr txBox="1"/>
      </xdr:nvSpPr>
      <xdr:spPr>
        <a:xfrm>
          <a:off x="22212300" y="12813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103639</xdr:rowOff>
    </xdr:from>
    <xdr:to>
      <xdr:col>116</xdr:col>
      <xdr:colOff>114300</xdr:colOff>
      <xdr:row>76</xdr:row>
      <xdr:rowOff>33790</xdr:rowOff>
    </xdr:to>
    <xdr:sp macro="" textlink="">
      <xdr:nvSpPr>
        <xdr:cNvPr id="854" name="フローチャート: 判断 853"/>
        <xdr:cNvSpPr/>
      </xdr:nvSpPr>
      <xdr:spPr>
        <a:xfrm>
          <a:off x="221107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6840</xdr:rowOff>
    </xdr:from>
    <xdr:to>
      <xdr:col>111</xdr:col>
      <xdr:colOff>177800</xdr:colOff>
      <xdr:row>76</xdr:row>
      <xdr:rowOff>20230</xdr:rowOff>
    </xdr:to>
    <xdr:cxnSp macro="">
      <xdr:nvCxnSpPr>
        <xdr:cNvPr id="855" name="直線コネクタ 854"/>
        <xdr:cNvCxnSpPr/>
      </xdr:nvCxnSpPr>
      <xdr:spPr>
        <a:xfrm>
          <a:off x="20434300" y="13037040"/>
          <a:ext cx="889000" cy="1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97162</xdr:rowOff>
    </xdr:from>
    <xdr:to>
      <xdr:col>112</xdr:col>
      <xdr:colOff>38100</xdr:colOff>
      <xdr:row>76</xdr:row>
      <xdr:rowOff>27313</xdr:rowOff>
    </xdr:to>
    <xdr:sp macro="" textlink="">
      <xdr:nvSpPr>
        <xdr:cNvPr id="856" name="フローチャート: 判断 855"/>
        <xdr:cNvSpPr/>
      </xdr:nvSpPr>
      <xdr:spPr>
        <a:xfrm>
          <a:off x="21272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43839</xdr:rowOff>
    </xdr:from>
    <xdr:ext cx="534377" cy="259045"/>
    <xdr:sp macro="" textlink="">
      <xdr:nvSpPr>
        <xdr:cNvPr id="857" name="テキスト ボックス 856"/>
        <xdr:cNvSpPr txBox="1"/>
      </xdr:nvSpPr>
      <xdr:spPr>
        <a:xfrm>
          <a:off x="21056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6840</xdr:rowOff>
    </xdr:from>
    <xdr:to>
      <xdr:col>107</xdr:col>
      <xdr:colOff>50800</xdr:colOff>
      <xdr:row>76</xdr:row>
      <xdr:rowOff>14035</xdr:rowOff>
    </xdr:to>
    <xdr:cxnSp macro="">
      <xdr:nvCxnSpPr>
        <xdr:cNvPr id="858" name="直線コネクタ 857"/>
        <xdr:cNvCxnSpPr/>
      </xdr:nvCxnSpPr>
      <xdr:spPr>
        <a:xfrm flipV="1">
          <a:off x="19545300" y="13037040"/>
          <a:ext cx="889000" cy="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90500</xdr:rowOff>
    </xdr:from>
    <xdr:to>
      <xdr:col>107</xdr:col>
      <xdr:colOff>101600</xdr:colOff>
      <xdr:row>76</xdr:row>
      <xdr:rowOff>20650</xdr:rowOff>
    </xdr:to>
    <xdr:sp macro="" textlink="">
      <xdr:nvSpPr>
        <xdr:cNvPr id="859" name="フローチャート: 判断 858"/>
        <xdr:cNvSpPr/>
      </xdr:nvSpPr>
      <xdr:spPr>
        <a:xfrm>
          <a:off x="20383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37177</xdr:rowOff>
    </xdr:from>
    <xdr:ext cx="534377" cy="259045"/>
    <xdr:sp macro="" textlink="">
      <xdr:nvSpPr>
        <xdr:cNvPr id="860" name="テキスト ボックス 859"/>
        <xdr:cNvSpPr txBox="1"/>
      </xdr:nvSpPr>
      <xdr:spPr>
        <a:xfrm>
          <a:off x="20167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170811</xdr:rowOff>
    </xdr:from>
    <xdr:to>
      <xdr:col>102</xdr:col>
      <xdr:colOff>114300</xdr:colOff>
      <xdr:row>76</xdr:row>
      <xdr:rowOff>14035</xdr:rowOff>
    </xdr:to>
    <xdr:cxnSp macro="">
      <xdr:nvCxnSpPr>
        <xdr:cNvPr id="861" name="直線コネクタ 860"/>
        <xdr:cNvCxnSpPr/>
      </xdr:nvCxnSpPr>
      <xdr:spPr>
        <a:xfrm>
          <a:off x="18656300" y="13029561"/>
          <a:ext cx="889000" cy="1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102605</xdr:rowOff>
    </xdr:from>
    <xdr:to>
      <xdr:col>102</xdr:col>
      <xdr:colOff>165100</xdr:colOff>
      <xdr:row>76</xdr:row>
      <xdr:rowOff>32755</xdr:rowOff>
    </xdr:to>
    <xdr:sp macro="" textlink="">
      <xdr:nvSpPr>
        <xdr:cNvPr id="862" name="フローチャート: 判断 861"/>
        <xdr:cNvSpPr/>
      </xdr:nvSpPr>
      <xdr:spPr>
        <a:xfrm>
          <a:off x="19494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49282</xdr:rowOff>
    </xdr:from>
    <xdr:ext cx="534377" cy="259045"/>
    <xdr:sp macro="" textlink="">
      <xdr:nvSpPr>
        <xdr:cNvPr id="863" name="テキスト ボックス 862"/>
        <xdr:cNvSpPr txBox="1"/>
      </xdr:nvSpPr>
      <xdr:spPr>
        <a:xfrm>
          <a:off x="19278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72212</xdr:rowOff>
    </xdr:from>
    <xdr:to>
      <xdr:col>98</xdr:col>
      <xdr:colOff>38100</xdr:colOff>
      <xdr:row>76</xdr:row>
      <xdr:rowOff>2363</xdr:rowOff>
    </xdr:to>
    <xdr:sp macro="" textlink="">
      <xdr:nvSpPr>
        <xdr:cNvPr id="864" name="フローチャート: 判断 863"/>
        <xdr:cNvSpPr/>
      </xdr:nvSpPr>
      <xdr:spPr>
        <a:xfrm>
          <a:off x="18605500" y="129309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18889</xdr:rowOff>
    </xdr:from>
    <xdr:ext cx="534377" cy="259045"/>
    <xdr:sp macro="" textlink="">
      <xdr:nvSpPr>
        <xdr:cNvPr id="865" name="テキスト ボックス 864"/>
        <xdr:cNvSpPr txBox="1"/>
      </xdr:nvSpPr>
      <xdr:spPr>
        <a:xfrm>
          <a:off x="18389111" y="1270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149371</xdr:rowOff>
    </xdr:from>
    <xdr:to>
      <xdr:col>116</xdr:col>
      <xdr:colOff>114300</xdr:colOff>
      <xdr:row>76</xdr:row>
      <xdr:rowOff>79521</xdr:rowOff>
    </xdr:to>
    <xdr:sp macro="" textlink="">
      <xdr:nvSpPr>
        <xdr:cNvPr id="871" name="楕円 870"/>
        <xdr:cNvSpPr/>
      </xdr:nvSpPr>
      <xdr:spPr>
        <a:xfrm>
          <a:off x="22110700" y="1300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127798</xdr:rowOff>
    </xdr:from>
    <xdr:ext cx="534377" cy="259045"/>
    <xdr:sp macro="" textlink="">
      <xdr:nvSpPr>
        <xdr:cNvPr id="872" name="繰出金該当値テキスト"/>
        <xdr:cNvSpPr txBox="1"/>
      </xdr:nvSpPr>
      <xdr:spPr>
        <a:xfrm>
          <a:off x="22212300" y="1298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140879</xdr:rowOff>
    </xdr:from>
    <xdr:to>
      <xdr:col>112</xdr:col>
      <xdr:colOff>38100</xdr:colOff>
      <xdr:row>76</xdr:row>
      <xdr:rowOff>71028</xdr:rowOff>
    </xdr:to>
    <xdr:sp macro="" textlink="">
      <xdr:nvSpPr>
        <xdr:cNvPr id="873" name="楕円 872"/>
        <xdr:cNvSpPr/>
      </xdr:nvSpPr>
      <xdr:spPr>
        <a:xfrm>
          <a:off x="21272500" y="129996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62157</xdr:rowOff>
    </xdr:from>
    <xdr:ext cx="534377" cy="259045"/>
    <xdr:sp macro="" textlink="">
      <xdr:nvSpPr>
        <xdr:cNvPr id="874" name="テキスト ボックス 873"/>
        <xdr:cNvSpPr txBox="1"/>
      </xdr:nvSpPr>
      <xdr:spPr>
        <a:xfrm>
          <a:off x="21056111" y="1309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127490</xdr:rowOff>
    </xdr:from>
    <xdr:to>
      <xdr:col>107</xdr:col>
      <xdr:colOff>101600</xdr:colOff>
      <xdr:row>76</xdr:row>
      <xdr:rowOff>57640</xdr:rowOff>
    </xdr:to>
    <xdr:sp macro="" textlink="">
      <xdr:nvSpPr>
        <xdr:cNvPr id="875" name="楕円 874"/>
        <xdr:cNvSpPr/>
      </xdr:nvSpPr>
      <xdr:spPr>
        <a:xfrm>
          <a:off x="20383500" y="1298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48767</xdr:rowOff>
    </xdr:from>
    <xdr:ext cx="534377" cy="259045"/>
    <xdr:sp macro="" textlink="">
      <xdr:nvSpPr>
        <xdr:cNvPr id="876" name="テキスト ボックス 875"/>
        <xdr:cNvSpPr txBox="1"/>
      </xdr:nvSpPr>
      <xdr:spPr>
        <a:xfrm>
          <a:off x="20167111" y="1307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134686</xdr:rowOff>
    </xdr:from>
    <xdr:to>
      <xdr:col>102</xdr:col>
      <xdr:colOff>165100</xdr:colOff>
      <xdr:row>76</xdr:row>
      <xdr:rowOff>64836</xdr:rowOff>
    </xdr:to>
    <xdr:sp macro="" textlink="">
      <xdr:nvSpPr>
        <xdr:cNvPr id="877" name="楕円 876"/>
        <xdr:cNvSpPr/>
      </xdr:nvSpPr>
      <xdr:spPr>
        <a:xfrm>
          <a:off x="19494500" y="1299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55962</xdr:rowOff>
    </xdr:from>
    <xdr:ext cx="534377" cy="259045"/>
    <xdr:sp macro="" textlink="">
      <xdr:nvSpPr>
        <xdr:cNvPr id="878" name="テキスト ボックス 877"/>
        <xdr:cNvSpPr txBox="1"/>
      </xdr:nvSpPr>
      <xdr:spPr>
        <a:xfrm>
          <a:off x="19278111" y="1308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120011</xdr:rowOff>
    </xdr:from>
    <xdr:to>
      <xdr:col>98</xdr:col>
      <xdr:colOff>38100</xdr:colOff>
      <xdr:row>76</xdr:row>
      <xdr:rowOff>50161</xdr:rowOff>
    </xdr:to>
    <xdr:sp macro="" textlink="">
      <xdr:nvSpPr>
        <xdr:cNvPr id="879" name="楕円 878"/>
        <xdr:cNvSpPr/>
      </xdr:nvSpPr>
      <xdr:spPr>
        <a:xfrm>
          <a:off x="18605500" y="1297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41288</xdr:rowOff>
    </xdr:from>
    <xdr:ext cx="534377" cy="259045"/>
    <xdr:sp macro="" textlink="">
      <xdr:nvSpPr>
        <xdr:cNvPr id="880" name="テキスト ボックス 879"/>
        <xdr:cNvSpPr txBox="1"/>
      </xdr:nvSpPr>
      <xdr:spPr>
        <a:xfrm>
          <a:off x="18389111" y="1307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歳出決算総額は、住民一人当たり</a:t>
          </a:r>
          <a:r>
            <a:rPr kumimoji="1" lang="ja-JP" altLang="en-US" sz="1100" b="0" i="0" baseline="0">
              <a:solidFill>
                <a:schemeClr val="dk1"/>
              </a:solidFill>
              <a:effectLst/>
              <a:latin typeface="+mn-lt"/>
              <a:ea typeface="+mn-ea"/>
              <a:cs typeface="+mn-cs"/>
            </a:rPr>
            <a:t>４０８，６５０</a:t>
          </a:r>
          <a:r>
            <a:rPr kumimoji="1" lang="ja-JP" altLang="ja-JP" sz="1100" b="0" i="0" baseline="0">
              <a:solidFill>
                <a:schemeClr val="dk1"/>
              </a:solidFill>
              <a:effectLst/>
              <a:latin typeface="+mn-lt"/>
              <a:ea typeface="+mn-ea"/>
              <a:cs typeface="+mn-cs"/>
            </a:rPr>
            <a:t>円となっている。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人件費は、住民一人当たり</a:t>
          </a:r>
          <a:r>
            <a:rPr kumimoji="1" lang="ja-JP" altLang="en-US" sz="1100" b="0" i="0" baseline="0">
              <a:solidFill>
                <a:schemeClr val="dk1"/>
              </a:solidFill>
              <a:effectLst/>
              <a:latin typeface="+mn-lt"/>
              <a:ea typeface="+mn-ea"/>
              <a:cs typeface="+mn-cs"/>
            </a:rPr>
            <a:t>５２，８５１</a:t>
          </a:r>
          <a:r>
            <a:rPr kumimoji="1" lang="ja-JP" altLang="ja-JP" sz="1100" b="0" i="0" baseline="0">
              <a:solidFill>
                <a:schemeClr val="dk1"/>
              </a:solidFill>
              <a:effectLst/>
              <a:latin typeface="+mn-lt"/>
              <a:ea typeface="+mn-ea"/>
              <a:cs typeface="+mn-cs"/>
            </a:rPr>
            <a:t>円となっており、類似団体と比較して一人あたりのコストが非常に低い水準にある。これは給与が高額な者の退職によるものである。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補助費等は、住民一人当たり</a:t>
          </a:r>
          <a:r>
            <a:rPr kumimoji="1" lang="ja-JP" altLang="en-US" sz="1100" b="0" i="0" baseline="0">
              <a:solidFill>
                <a:schemeClr val="dk1"/>
              </a:solidFill>
              <a:effectLst/>
              <a:latin typeface="+mn-lt"/>
              <a:ea typeface="+mn-ea"/>
              <a:cs typeface="+mn-cs"/>
            </a:rPr>
            <a:t>６６，１９９</a:t>
          </a:r>
          <a:r>
            <a:rPr kumimoji="1" lang="ja-JP" altLang="ja-JP" sz="1100" b="0" i="0" baseline="0">
              <a:solidFill>
                <a:schemeClr val="dk1"/>
              </a:solidFill>
              <a:effectLst/>
              <a:latin typeface="+mn-lt"/>
              <a:ea typeface="+mn-ea"/>
              <a:cs typeface="+mn-cs"/>
            </a:rPr>
            <a:t>円となっており、類似団体と比較して一人あたりのコストが低い状況となっている。</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の主な要因は、消防事務業務委託料や、上大中清掃施設組合負担金の</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によるものである。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普通建設事業費費は、住民一人当たり</a:t>
          </a:r>
          <a:r>
            <a:rPr kumimoji="1" lang="ja-JP" altLang="en-US" sz="1100" b="0" i="0" baseline="0">
              <a:solidFill>
                <a:schemeClr val="dk1"/>
              </a:solidFill>
              <a:effectLst/>
              <a:latin typeface="+mn-lt"/>
              <a:ea typeface="+mn-ea"/>
              <a:cs typeface="+mn-cs"/>
            </a:rPr>
            <a:t>５４，６５４</a:t>
          </a:r>
          <a:r>
            <a:rPr kumimoji="1" lang="ja-JP" altLang="ja-JP" sz="1100" b="0" i="0" baseline="0">
              <a:solidFill>
                <a:schemeClr val="dk1"/>
              </a:solidFill>
              <a:effectLst/>
              <a:latin typeface="+mn-lt"/>
              <a:ea typeface="+mn-ea"/>
              <a:cs typeface="+mn-cs"/>
            </a:rPr>
            <a:t>円となっており、類似団体と比較して一人あたりのコストが低い状況となっている。これは大型投資的事業（学校給食施設整備事業、庁舎整備事業）完了によるものである。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公共施設等総合管理計画に基づき、事業の取捨選択を徹底していくことで、事業費の減少を目指すこととしている。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和歌山県上富田町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15,569
15,517
57.37
6,542,872
6,362,274
161,286
3,888,265
6,760,833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79.0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124841</xdr:rowOff>
    </xdr:from>
    <xdr:to>
      <xdr:col>24</xdr:col>
      <xdr:colOff>62865</xdr:colOff>
      <xdr:row>38</xdr:row>
      <xdr:rowOff>34734</xdr:rowOff>
    </xdr:to>
    <xdr:cxnSp macro="">
      <xdr:nvCxnSpPr>
        <xdr:cNvPr id="56" name="直線コネクタ 55"/>
        <xdr:cNvCxnSpPr/>
      </xdr:nvCxnSpPr>
      <xdr:spPr>
        <a:xfrm flipV="1">
          <a:off x="4633595" y="5096891"/>
          <a:ext cx="1270" cy="1452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38561</xdr:rowOff>
    </xdr:from>
    <xdr:ext cx="469744" cy="259045"/>
    <xdr:sp macro="" textlink="">
      <xdr:nvSpPr>
        <xdr:cNvPr id="57" name="議会費最小値テキスト"/>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34734</xdr:rowOff>
    </xdr:from>
    <xdr:to>
      <xdr:col>24</xdr:col>
      <xdr:colOff>152400</xdr:colOff>
      <xdr:row>38</xdr:row>
      <xdr:rowOff>34734</xdr:rowOff>
    </xdr:to>
    <xdr:cxnSp macro="">
      <xdr:nvCxnSpPr>
        <xdr:cNvPr id="58" name="直線コネクタ 57"/>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71518</xdr:rowOff>
    </xdr:from>
    <xdr:ext cx="534377" cy="259045"/>
    <xdr:sp macro="" textlink="">
      <xdr:nvSpPr>
        <xdr:cNvPr id="59" name="議会費最大値テキスト"/>
        <xdr:cNvSpPr txBox="1"/>
      </xdr:nvSpPr>
      <xdr:spPr>
        <a:xfrm>
          <a:off x="4686300" y="487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124841</xdr:rowOff>
    </xdr:from>
    <xdr:to>
      <xdr:col>24</xdr:col>
      <xdr:colOff>152400</xdr:colOff>
      <xdr:row>29</xdr:row>
      <xdr:rowOff>124841</xdr:rowOff>
    </xdr:to>
    <xdr:cxnSp macro="">
      <xdr:nvCxnSpPr>
        <xdr:cNvPr id="60" name="直線コネクタ 59"/>
        <xdr:cNvCxnSpPr/>
      </xdr:nvCxnSpPr>
      <xdr:spPr>
        <a:xfrm>
          <a:off x="4546600" y="5096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108648</xdr:rowOff>
    </xdr:from>
    <xdr:to>
      <xdr:col>24</xdr:col>
      <xdr:colOff>63500</xdr:colOff>
      <xdr:row>37</xdr:row>
      <xdr:rowOff>157988</xdr:rowOff>
    </xdr:to>
    <xdr:cxnSp macro="">
      <xdr:nvCxnSpPr>
        <xdr:cNvPr id="61" name="直線コネクタ 60"/>
        <xdr:cNvCxnSpPr/>
      </xdr:nvCxnSpPr>
      <xdr:spPr>
        <a:xfrm flipV="1">
          <a:off x="3797300" y="6452298"/>
          <a:ext cx="838200" cy="4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103967</xdr:rowOff>
    </xdr:from>
    <xdr:ext cx="469744" cy="259045"/>
    <xdr:sp macro="" textlink="">
      <xdr:nvSpPr>
        <xdr:cNvPr id="62" name="議会費平均値テキスト"/>
        <xdr:cNvSpPr txBox="1"/>
      </xdr:nvSpPr>
      <xdr:spPr>
        <a:xfrm>
          <a:off x="4686300" y="5933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81090</xdr:rowOff>
    </xdr:from>
    <xdr:to>
      <xdr:col>24</xdr:col>
      <xdr:colOff>114300</xdr:colOff>
      <xdr:row>36</xdr:row>
      <xdr:rowOff>11240</xdr:rowOff>
    </xdr:to>
    <xdr:sp macro="" textlink="">
      <xdr:nvSpPr>
        <xdr:cNvPr id="63" name="フローチャート: 判断 62"/>
        <xdr:cNvSpPr/>
      </xdr:nvSpPr>
      <xdr:spPr>
        <a:xfrm>
          <a:off x="45847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151702</xdr:rowOff>
    </xdr:from>
    <xdr:to>
      <xdr:col>19</xdr:col>
      <xdr:colOff>177800</xdr:colOff>
      <xdr:row>37</xdr:row>
      <xdr:rowOff>157988</xdr:rowOff>
    </xdr:to>
    <xdr:cxnSp macro="">
      <xdr:nvCxnSpPr>
        <xdr:cNvPr id="64" name="直線コネクタ 63"/>
        <xdr:cNvCxnSpPr/>
      </xdr:nvCxnSpPr>
      <xdr:spPr>
        <a:xfrm>
          <a:off x="2908300" y="6495352"/>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116141</xdr:rowOff>
    </xdr:from>
    <xdr:to>
      <xdr:col>20</xdr:col>
      <xdr:colOff>38100</xdr:colOff>
      <xdr:row>36</xdr:row>
      <xdr:rowOff>46291</xdr:rowOff>
    </xdr:to>
    <xdr:sp macro="" textlink="">
      <xdr:nvSpPr>
        <xdr:cNvPr id="65" name="フローチャート: 判断 64"/>
        <xdr:cNvSpPr/>
      </xdr:nvSpPr>
      <xdr:spPr>
        <a:xfrm>
          <a:off x="3746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62818</xdr:rowOff>
    </xdr:from>
    <xdr:ext cx="469744" cy="259045"/>
    <xdr:sp macro="" textlink="">
      <xdr:nvSpPr>
        <xdr:cNvPr id="66" name="テキスト ボックス 65"/>
        <xdr:cNvSpPr txBox="1"/>
      </xdr:nvSpPr>
      <xdr:spPr>
        <a:xfrm>
          <a:off x="3562428" y="589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116268</xdr:rowOff>
    </xdr:from>
    <xdr:to>
      <xdr:col>15</xdr:col>
      <xdr:colOff>50800</xdr:colOff>
      <xdr:row>37</xdr:row>
      <xdr:rowOff>151702</xdr:rowOff>
    </xdr:to>
    <xdr:cxnSp macro="">
      <xdr:nvCxnSpPr>
        <xdr:cNvPr id="67" name="直線コネクタ 66"/>
        <xdr:cNvCxnSpPr/>
      </xdr:nvCxnSpPr>
      <xdr:spPr>
        <a:xfrm>
          <a:off x="2019300" y="6459918"/>
          <a:ext cx="889000" cy="3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153670</xdr:rowOff>
    </xdr:from>
    <xdr:to>
      <xdr:col>15</xdr:col>
      <xdr:colOff>101600</xdr:colOff>
      <xdr:row>36</xdr:row>
      <xdr:rowOff>83820</xdr:rowOff>
    </xdr:to>
    <xdr:sp macro="" textlink="">
      <xdr:nvSpPr>
        <xdr:cNvPr id="68" name="フローチャート: 判断 67"/>
        <xdr:cNvSpPr/>
      </xdr:nvSpPr>
      <xdr:spPr>
        <a:xfrm>
          <a:off x="2857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100347</xdr:rowOff>
    </xdr:from>
    <xdr:ext cx="469744" cy="259045"/>
    <xdr:sp macro="" textlink="">
      <xdr:nvSpPr>
        <xdr:cNvPr id="69" name="テキスト ボックス 68"/>
        <xdr:cNvSpPr txBox="1"/>
      </xdr:nvSpPr>
      <xdr:spPr>
        <a:xfrm>
          <a:off x="2673428" y="59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24447</xdr:rowOff>
    </xdr:from>
    <xdr:to>
      <xdr:col>10</xdr:col>
      <xdr:colOff>114300</xdr:colOff>
      <xdr:row>37</xdr:row>
      <xdr:rowOff>116268</xdr:rowOff>
    </xdr:to>
    <xdr:cxnSp macro="">
      <xdr:nvCxnSpPr>
        <xdr:cNvPr id="70" name="直線コネクタ 69"/>
        <xdr:cNvCxnSpPr/>
      </xdr:nvCxnSpPr>
      <xdr:spPr>
        <a:xfrm>
          <a:off x="1130300" y="6368097"/>
          <a:ext cx="889000" cy="9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161290</xdr:rowOff>
    </xdr:from>
    <xdr:to>
      <xdr:col>10</xdr:col>
      <xdr:colOff>165100</xdr:colOff>
      <xdr:row>36</xdr:row>
      <xdr:rowOff>91440</xdr:rowOff>
    </xdr:to>
    <xdr:sp macro="" textlink="">
      <xdr:nvSpPr>
        <xdr:cNvPr id="71" name="フローチャート: 判断 70"/>
        <xdr:cNvSpPr/>
      </xdr:nvSpPr>
      <xdr:spPr>
        <a:xfrm>
          <a:off x="1968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107967</xdr:rowOff>
    </xdr:from>
    <xdr:ext cx="469744" cy="259045"/>
    <xdr:sp macro="" textlink="">
      <xdr:nvSpPr>
        <xdr:cNvPr id="72" name="テキスト ボックス 71"/>
        <xdr:cNvSpPr txBox="1"/>
      </xdr:nvSpPr>
      <xdr:spPr>
        <a:xfrm>
          <a:off x="1784428"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45085</xdr:rowOff>
    </xdr:from>
    <xdr:to>
      <xdr:col>6</xdr:col>
      <xdr:colOff>38100</xdr:colOff>
      <xdr:row>35</xdr:row>
      <xdr:rowOff>146685</xdr:rowOff>
    </xdr:to>
    <xdr:sp macro="" textlink="">
      <xdr:nvSpPr>
        <xdr:cNvPr id="73" name="フローチャート: 判断 72"/>
        <xdr:cNvSpPr/>
      </xdr:nvSpPr>
      <xdr:spPr>
        <a:xfrm>
          <a:off x="1079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163212</xdr:rowOff>
    </xdr:from>
    <xdr:ext cx="469744" cy="259045"/>
    <xdr:sp macro="" textlink="">
      <xdr:nvSpPr>
        <xdr:cNvPr id="74" name="テキスト ボックス 73"/>
        <xdr:cNvSpPr txBox="1"/>
      </xdr:nvSpPr>
      <xdr:spPr>
        <a:xfrm>
          <a:off x="895428"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57848</xdr:rowOff>
    </xdr:from>
    <xdr:to>
      <xdr:col>24</xdr:col>
      <xdr:colOff>114300</xdr:colOff>
      <xdr:row>37</xdr:row>
      <xdr:rowOff>159448</xdr:rowOff>
    </xdr:to>
    <xdr:sp macro="" textlink="">
      <xdr:nvSpPr>
        <xdr:cNvPr id="80" name="楕円 79"/>
        <xdr:cNvSpPr/>
      </xdr:nvSpPr>
      <xdr:spPr>
        <a:xfrm>
          <a:off x="4584700" y="640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144225</xdr:rowOff>
    </xdr:from>
    <xdr:ext cx="469744" cy="259045"/>
    <xdr:sp macro="" textlink="">
      <xdr:nvSpPr>
        <xdr:cNvPr id="81" name="議会費該当値テキスト"/>
        <xdr:cNvSpPr txBox="1"/>
      </xdr:nvSpPr>
      <xdr:spPr>
        <a:xfrm>
          <a:off x="4686300" y="631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107188</xdr:rowOff>
    </xdr:from>
    <xdr:to>
      <xdr:col>20</xdr:col>
      <xdr:colOff>38100</xdr:colOff>
      <xdr:row>38</xdr:row>
      <xdr:rowOff>37338</xdr:rowOff>
    </xdr:to>
    <xdr:sp macro="" textlink="">
      <xdr:nvSpPr>
        <xdr:cNvPr id="82" name="楕円 81"/>
        <xdr:cNvSpPr/>
      </xdr:nvSpPr>
      <xdr:spPr>
        <a:xfrm>
          <a:off x="3746500" y="64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28465</xdr:rowOff>
    </xdr:from>
    <xdr:ext cx="469744" cy="259045"/>
    <xdr:sp macro="" textlink="">
      <xdr:nvSpPr>
        <xdr:cNvPr id="83" name="テキスト ボックス 82"/>
        <xdr:cNvSpPr txBox="1"/>
      </xdr:nvSpPr>
      <xdr:spPr>
        <a:xfrm>
          <a:off x="3562428" y="654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100902</xdr:rowOff>
    </xdr:from>
    <xdr:to>
      <xdr:col>15</xdr:col>
      <xdr:colOff>101600</xdr:colOff>
      <xdr:row>38</xdr:row>
      <xdr:rowOff>31052</xdr:rowOff>
    </xdr:to>
    <xdr:sp macro="" textlink="">
      <xdr:nvSpPr>
        <xdr:cNvPr id="84" name="楕円 83"/>
        <xdr:cNvSpPr/>
      </xdr:nvSpPr>
      <xdr:spPr>
        <a:xfrm>
          <a:off x="2857500" y="644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22179</xdr:rowOff>
    </xdr:from>
    <xdr:ext cx="469744" cy="259045"/>
    <xdr:sp macro="" textlink="">
      <xdr:nvSpPr>
        <xdr:cNvPr id="85" name="テキスト ボックス 84"/>
        <xdr:cNvSpPr txBox="1"/>
      </xdr:nvSpPr>
      <xdr:spPr>
        <a:xfrm>
          <a:off x="2673428" y="653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65468</xdr:rowOff>
    </xdr:from>
    <xdr:to>
      <xdr:col>10</xdr:col>
      <xdr:colOff>165100</xdr:colOff>
      <xdr:row>37</xdr:row>
      <xdr:rowOff>167069</xdr:rowOff>
    </xdr:to>
    <xdr:sp macro="" textlink="">
      <xdr:nvSpPr>
        <xdr:cNvPr id="86" name="楕円 85"/>
        <xdr:cNvSpPr/>
      </xdr:nvSpPr>
      <xdr:spPr>
        <a:xfrm>
          <a:off x="1968500" y="64091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158196</xdr:rowOff>
    </xdr:from>
    <xdr:ext cx="469744" cy="259045"/>
    <xdr:sp macro="" textlink="">
      <xdr:nvSpPr>
        <xdr:cNvPr id="87" name="テキスト ボックス 86"/>
        <xdr:cNvSpPr txBox="1"/>
      </xdr:nvSpPr>
      <xdr:spPr>
        <a:xfrm>
          <a:off x="1784428" y="650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145097</xdr:rowOff>
    </xdr:from>
    <xdr:to>
      <xdr:col>6</xdr:col>
      <xdr:colOff>38100</xdr:colOff>
      <xdr:row>37</xdr:row>
      <xdr:rowOff>75247</xdr:rowOff>
    </xdr:to>
    <xdr:sp macro="" textlink="">
      <xdr:nvSpPr>
        <xdr:cNvPr id="88" name="楕円 87"/>
        <xdr:cNvSpPr/>
      </xdr:nvSpPr>
      <xdr:spPr>
        <a:xfrm>
          <a:off x="1079500" y="631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66374</xdr:rowOff>
    </xdr:from>
    <xdr:ext cx="469744" cy="259045"/>
    <xdr:sp macro="" textlink="">
      <xdr:nvSpPr>
        <xdr:cNvPr id="89" name="テキスト ボックス 88"/>
        <xdr:cNvSpPr txBox="1"/>
      </xdr:nvSpPr>
      <xdr:spPr>
        <a:xfrm>
          <a:off x="895428" y="641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130762</xdr:rowOff>
    </xdr:from>
    <xdr:to>
      <xdr:col>24</xdr:col>
      <xdr:colOff>62865</xdr:colOff>
      <xdr:row>58</xdr:row>
      <xdr:rowOff>135520</xdr:rowOff>
    </xdr:to>
    <xdr:cxnSp macro="">
      <xdr:nvCxnSpPr>
        <xdr:cNvPr id="115" name="直線コネクタ 114"/>
        <xdr:cNvCxnSpPr/>
      </xdr:nvCxnSpPr>
      <xdr:spPr>
        <a:xfrm flipV="1">
          <a:off x="4633595" y="8703262"/>
          <a:ext cx="1270" cy="137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139347</xdr:rowOff>
    </xdr:from>
    <xdr:ext cx="534377" cy="259045"/>
    <xdr:sp macro="" textlink="">
      <xdr:nvSpPr>
        <xdr:cNvPr id="116" name="総務費最小値テキスト"/>
        <xdr:cNvSpPr txBox="1"/>
      </xdr:nvSpPr>
      <xdr:spPr>
        <a:xfrm>
          <a:off x="4686300" y="1008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135520</xdr:rowOff>
    </xdr:from>
    <xdr:to>
      <xdr:col>24</xdr:col>
      <xdr:colOff>152400</xdr:colOff>
      <xdr:row>58</xdr:row>
      <xdr:rowOff>135520</xdr:rowOff>
    </xdr:to>
    <xdr:cxnSp macro="">
      <xdr:nvCxnSpPr>
        <xdr:cNvPr id="117" name="直線コネクタ 116"/>
        <xdr:cNvCxnSpPr/>
      </xdr:nvCxnSpPr>
      <xdr:spPr>
        <a:xfrm>
          <a:off x="4546600" y="1007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77439</xdr:rowOff>
    </xdr:from>
    <xdr:ext cx="599010" cy="259045"/>
    <xdr:sp macro="" textlink="">
      <xdr:nvSpPr>
        <xdr:cNvPr id="118" name="総務費最大値テキスト"/>
        <xdr:cNvSpPr txBox="1"/>
      </xdr:nvSpPr>
      <xdr:spPr>
        <a:xfrm>
          <a:off x="4686300" y="8478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130762</xdr:rowOff>
    </xdr:from>
    <xdr:to>
      <xdr:col>24</xdr:col>
      <xdr:colOff>152400</xdr:colOff>
      <xdr:row>50</xdr:row>
      <xdr:rowOff>130762</xdr:rowOff>
    </xdr:to>
    <xdr:cxnSp macro="">
      <xdr:nvCxnSpPr>
        <xdr:cNvPr id="119" name="直線コネクタ 118"/>
        <xdr:cNvCxnSpPr/>
      </xdr:nvCxnSpPr>
      <xdr:spPr>
        <a:xfrm>
          <a:off x="4546600" y="8703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116660</xdr:rowOff>
    </xdr:from>
    <xdr:to>
      <xdr:col>24</xdr:col>
      <xdr:colOff>63500</xdr:colOff>
      <xdr:row>58</xdr:row>
      <xdr:rowOff>135520</xdr:rowOff>
    </xdr:to>
    <xdr:cxnSp macro="">
      <xdr:nvCxnSpPr>
        <xdr:cNvPr id="120" name="直線コネクタ 119"/>
        <xdr:cNvCxnSpPr/>
      </xdr:nvCxnSpPr>
      <xdr:spPr>
        <a:xfrm>
          <a:off x="3797300" y="10060760"/>
          <a:ext cx="8382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10997</xdr:rowOff>
    </xdr:from>
    <xdr:ext cx="599010" cy="259045"/>
    <xdr:sp macro="" textlink="">
      <xdr:nvSpPr>
        <xdr:cNvPr id="121" name="総務費平均値テキスト"/>
        <xdr:cNvSpPr txBox="1"/>
      </xdr:nvSpPr>
      <xdr:spPr>
        <a:xfrm>
          <a:off x="4686300" y="9612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159570</xdr:rowOff>
    </xdr:from>
    <xdr:to>
      <xdr:col>24</xdr:col>
      <xdr:colOff>114300</xdr:colOff>
      <xdr:row>57</xdr:row>
      <xdr:rowOff>89720</xdr:rowOff>
    </xdr:to>
    <xdr:sp macro="" textlink="">
      <xdr:nvSpPr>
        <xdr:cNvPr id="122" name="フローチャート: 判断 121"/>
        <xdr:cNvSpPr/>
      </xdr:nvSpPr>
      <xdr:spPr>
        <a:xfrm>
          <a:off x="45847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77344</xdr:rowOff>
    </xdr:from>
    <xdr:to>
      <xdr:col>19</xdr:col>
      <xdr:colOff>177800</xdr:colOff>
      <xdr:row>58</xdr:row>
      <xdr:rowOff>116660</xdr:rowOff>
    </xdr:to>
    <xdr:cxnSp macro="">
      <xdr:nvCxnSpPr>
        <xdr:cNvPr id="123" name="直線コネクタ 122"/>
        <xdr:cNvCxnSpPr/>
      </xdr:nvCxnSpPr>
      <xdr:spPr>
        <a:xfrm>
          <a:off x="2908300" y="10021444"/>
          <a:ext cx="889000" cy="3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20634</xdr:rowOff>
    </xdr:from>
    <xdr:to>
      <xdr:col>20</xdr:col>
      <xdr:colOff>38100</xdr:colOff>
      <xdr:row>57</xdr:row>
      <xdr:rowOff>122234</xdr:rowOff>
    </xdr:to>
    <xdr:sp macro="" textlink="">
      <xdr:nvSpPr>
        <xdr:cNvPr id="124" name="フローチャート: 判断 123"/>
        <xdr:cNvSpPr/>
      </xdr:nvSpPr>
      <xdr:spPr>
        <a:xfrm>
          <a:off x="3746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138761</xdr:rowOff>
    </xdr:from>
    <xdr:ext cx="599010" cy="259045"/>
    <xdr:sp macro="" textlink="">
      <xdr:nvSpPr>
        <xdr:cNvPr id="125" name="テキスト ボックス 124"/>
        <xdr:cNvSpPr txBox="1"/>
      </xdr:nvSpPr>
      <xdr:spPr>
        <a:xfrm>
          <a:off x="3497795" y="956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77344</xdr:rowOff>
    </xdr:from>
    <xdr:to>
      <xdr:col>15</xdr:col>
      <xdr:colOff>50800</xdr:colOff>
      <xdr:row>58</xdr:row>
      <xdr:rowOff>117885</xdr:rowOff>
    </xdr:to>
    <xdr:cxnSp macro="">
      <xdr:nvCxnSpPr>
        <xdr:cNvPr id="126" name="直線コネクタ 125"/>
        <xdr:cNvCxnSpPr/>
      </xdr:nvCxnSpPr>
      <xdr:spPr>
        <a:xfrm flipV="1">
          <a:off x="2019300" y="10021444"/>
          <a:ext cx="889000" cy="4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41848</xdr:rowOff>
    </xdr:from>
    <xdr:to>
      <xdr:col>15</xdr:col>
      <xdr:colOff>101600</xdr:colOff>
      <xdr:row>57</xdr:row>
      <xdr:rowOff>143448</xdr:rowOff>
    </xdr:to>
    <xdr:sp macro="" textlink="">
      <xdr:nvSpPr>
        <xdr:cNvPr id="127" name="フローチャート: 判断 126"/>
        <xdr:cNvSpPr/>
      </xdr:nvSpPr>
      <xdr:spPr>
        <a:xfrm>
          <a:off x="28575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159975</xdr:rowOff>
    </xdr:from>
    <xdr:ext cx="599010" cy="259045"/>
    <xdr:sp macro="" textlink="">
      <xdr:nvSpPr>
        <xdr:cNvPr id="128" name="テキスト ボックス 127"/>
        <xdr:cNvSpPr txBox="1"/>
      </xdr:nvSpPr>
      <xdr:spPr>
        <a:xfrm>
          <a:off x="2608795" y="9589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32607</xdr:rowOff>
    </xdr:from>
    <xdr:to>
      <xdr:col>10</xdr:col>
      <xdr:colOff>114300</xdr:colOff>
      <xdr:row>58</xdr:row>
      <xdr:rowOff>117885</xdr:rowOff>
    </xdr:to>
    <xdr:cxnSp macro="">
      <xdr:nvCxnSpPr>
        <xdr:cNvPr id="129" name="直線コネクタ 128"/>
        <xdr:cNvCxnSpPr/>
      </xdr:nvCxnSpPr>
      <xdr:spPr>
        <a:xfrm>
          <a:off x="1130300" y="9976707"/>
          <a:ext cx="889000" cy="8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74505</xdr:rowOff>
    </xdr:from>
    <xdr:to>
      <xdr:col>10</xdr:col>
      <xdr:colOff>165100</xdr:colOff>
      <xdr:row>58</xdr:row>
      <xdr:rowOff>4655</xdr:rowOff>
    </xdr:to>
    <xdr:sp macro="" textlink="">
      <xdr:nvSpPr>
        <xdr:cNvPr id="130" name="フローチャート: 判断 129"/>
        <xdr:cNvSpPr/>
      </xdr:nvSpPr>
      <xdr:spPr>
        <a:xfrm>
          <a:off x="1968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21182</xdr:rowOff>
    </xdr:from>
    <xdr:ext cx="534377" cy="259045"/>
    <xdr:sp macro="" textlink="">
      <xdr:nvSpPr>
        <xdr:cNvPr id="131" name="テキスト ボックス 130"/>
        <xdr:cNvSpPr txBox="1"/>
      </xdr:nvSpPr>
      <xdr:spPr>
        <a:xfrm>
          <a:off x="1752111" y="962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79135</xdr:rowOff>
    </xdr:from>
    <xdr:to>
      <xdr:col>6</xdr:col>
      <xdr:colOff>38100</xdr:colOff>
      <xdr:row>58</xdr:row>
      <xdr:rowOff>9285</xdr:rowOff>
    </xdr:to>
    <xdr:sp macro="" textlink="">
      <xdr:nvSpPr>
        <xdr:cNvPr id="132" name="フローチャート: 判断 131"/>
        <xdr:cNvSpPr/>
      </xdr:nvSpPr>
      <xdr:spPr>
        <a:xfrm>
          <a:off x="10795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25812</xdr:rowOff>
    </xdr:from>
    <xdr:ext cx="534377" cy="259045"/>
    <xdr:sp macro="" textlink="">
      <xdr:nvSpPr>
        <xdr:cNvPr id="133" name="テキスト ボックス 132"/>
        <xdr:cNvSpPr txBox="1"/>
      </xdr:nvSpPr>
      <xdr:spPr>
        <a:xfrm>
          <a:off x="863111" y="962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84720</xdr:rowOff>
    </xdr:from>
    <xdr:to>
      <xdr:col>24</xdr:col>
      <xdr:colOff>114300</xdr:colOff>
      <xdr:row>59</xdr:row>
      <xdr:rowOff>14870</xdr:rowOff>
    </xdr:to>
    <xdr:sp macro="" textlink="">
      <xdr:nvSpPr>
        <xdr:cNvPr id="139" name="楕円 138"/>
        <xdr:cNvSpPr/>
      </xdr:nvSpPr>
      <xdr:spPr>
        <a:xfrm>
          <a:off x="4584700" y="1002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171097</xdr:rowOff>
    </xdr:from>
    <xdr:ext cx="534377" cy="259045"/>
    <xdr:sp macro="" textlink="">
      <xdr:nvSpPr>
        <xdr:cNvPr id="140" name="総務費該当値テキスト"/>
        <xdr:cNvSpPr txBox="1"/>
      </xdr:nvSpPr>
      <xdr:spPr>
        <a:xfrm>
          <a:off x="4686300" y="994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65860</xdr:rowOff>
    </xdr:from>
    <xdr:to>
      <xdr:col>20</xdr:col>
      <xdr:colOff>38100</xdr:colOff>
      <xdr:row>58</xdr:row>
      <xdr:rowOff>167460</xdr:rowOff>
    </xdr:to>
    <xdr:sp macro="" textlink="">
      <xdr:nvSpPr>
        <xdr:cNvPr id="141" name="楕円 140"/>
        <xdr:cNvSpPr/>
      </xdr:nvSpPr>
      <xdr:spPr>
        <a:xfrm>
          <a:off x="3746500" y="1000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158587</xdr:rowOff>
    </xdr:from>
    <xdr:ext cx="534377" cy="259045"/>
    <xdr:sp macro="" textlink="">
      <xdr:nvSpPr>
        <xdr:cNvPr id="142" name="テキスト ボックス 141"/>
        <xdr:cNvSpPr txBox="1"/>
      </xdr:nvSpPr>
      <xdr:spPr>
        <a:xfrm>
          <a:off x="3530111" y="1010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26544</xdr:rowOff>
    </xdr:from>
    <xdr:to>
      <xdr:col>15</xdr:col>
      <xdr:colOff>101600</xdr:colOff>
      <xdr:row>58</xdr:row>
      <xdr:rowOff>128144</xdr:rowOff>
    </xdr:to>
    <xdr:sp macro="" textlink="">
      <xdr:nvSpPr>
        <xdr:cNvPr id="143" name="楕円 142"/>
        <xdr:cNvSpPr/>
      </xdr:nvSpPr>
      <xdr:spPr>
        <a:xfrm>
          <a:off x="2857500" y="997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119271</xdr:rowOff>
    </xdr:from>
    <xdr:ext cx="534377" cy="259045"/>
    <xdr:sp macro="" textlink="">
      <xdr:nvSpPr>
        <xdr:cNvPr id="144" name="テキスト ボックス 143"/>
        <xdr:cNvSpPr txBox="1"/>
      </xdr:nvSpPr>
      <xdr:spPr>
        <a:xfrm>
          <a:off x="2641111" y="1006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67085</xdr:rowOff>
    </xdr:from>
    <xdr:to>
      <xdr:col>10</xdr:col>
      <xdr:colOff>165100</xdr:colOff>
      <xdr:row>58</xdr:row>
      <xdr:rowOff>168685</xdr:rowOff>
    </xdr:to>
    <xdr:sp macro="" textlink="">
      <xdr:nvSpPr>
        <xdr:cNvPr id="145" name="楕円 144"/>
        <xdr:cNvSpPr/>
      </xdr:nvSpPr>
      <xdr:spPr>
        <a:xfrm>
          <a:off x="1968500" y="1001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159812</xdr:rowOff>
    </xdr:from>
    <xdr:ext cx="534377" cy="259045"/>
    <xdr:sp macro="" textlink="">
      <xdr:nvSpPr>
        <xdr:cNvPr id="146" name="テキスト ボックス 145"/>
        <xdr:cNvSpPr txBox="1"/>
      </xdr:nvSpPr>
      <xdr:spPr>
        <a:xfrm>
          <a:off x="1752111" y="1010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153257</xdr:rowOff>
    </xdr:from>
    <xdr:to>
      <xdr:col>6</xdr:col>
      <xdr:colOff>38100</xdr:colOff>
      <xdr:row>58</xdr:row>
      <xdr:rowOff>83407</xdr:rowOff>
    </xdr:to>
    <xdr:sp macro="" textlink="">
      <xdr:nvSpPr>
        <xdr:cNvPr id="147" name="楕円 146"/>
        <xdr:cNvSpPr/>
      </xdr:nvSpPr>
      <xdr:spPr>
        <a:xfrm>
          <a:off x="1079500" y="992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74534</xdr:rowOff>
    </xdr:from>
    <xdr:ext cx="534377" cy="259045"/>
    <xdr:sp macro="" textlink="">
      <xdr:nvSpPr>
        <xdr:cNvPr id="148" name="テキスト ボックス 147"/>
        <xdr:cNvSpPr txBox="1"/>
      </xdr:nvSpPr>
      <xdr:spPr>
        <a:xfrm>
          <a:off x="863111" y="100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120726</xdr:rowOff>
    </xdr:from>
    <xdr:to>
      <xdr:col>24</xdr:col>
      <xdr:colOff>62865</xdr:colOff>
      <xdr:row>78</xdr:row>
      <xdr:rowOff>130191</xdr:rowOff>
    </xdr:to>
    <xdr:cxnSp macro="">
      <xdr:nvCxnSpPr>
        <xdr:cNvPr id="173" name="直線コネクタ 172"/>
        <xdr:cNvCxnSpPr/>
      </xdr:nvCxnSpPr>
      <xdr:spPr>
        <a:xfrm flipV="1">
          <a:off x="4633595" y="12293676"/>
          <a:ext cx="1270" cy="120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134018</xdr:rowOff>
    </xdr:from>
    <xdr:ext cx="599010" cy="259045"/>
    <xdr:sp macro="" textlink="">
      <xdr:nvSpPr>
        <xdr:cNvPr id="174" name="民生費最小値テキスト"/>
        <xdr:cNvSpPr txBox="1"/>
      </xdr:nvSpPr>
      <xdr:spPr>
        <a:xfrm>
          <a:off x="4686300" y="1350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130191</xdr:rowOff>
    </xdr:from>
    <xdr:to>
      <xdr:col>24</xdr:col>
      <xdr:colOff>152400</xdr:colOff>
      <xdr:row>78</xdr:row>
      <xdr:rowOff>130191</xdr:rowOff>
    </xdr:to>
    <xdr:cxnSp macro="">
      <xdr:nvCxnSpPr>
        <xdr:cNvPr id="175" name="直線コネクタ 174"/>
        <xdr:cNvCxnSpPr/>
      </xdr:nvCxnSpPr>
      <xdr:spPr>
        <a:xfrm>
          <a:off x="4546600" y="13503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67403</xdr:rowOff>
    </xdr:from>
    <xdr:ext cx="599010" cy="259045"/>
    <xdr:sp macro="" textlink="">
      <xdr:nvSpPr>
        <xdr:cNvPr id="176" name="民生費最大値テキスト"/>
        <xdr:cNvSpPr txBox="1"/>
      </xdr:nvSpPr>
      <xdr:spPr>
        <a:xfrm>
          <a:off x="4686300" y="1206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269,990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120726</xdr:rowOff>
    </xdr:from>
    <xdr:to>
      <xdr:col>24</xdr:col>
      <xdr:colOff>152400</xdr:colOff>
      <xdr:row>71</xdr:row>
      <xdr:rowOff>120726</xdr:rowOff>
    </xdr:to>
    <xdr:cxnSp macro="">
      <xdr:nvCxnSpPr>
        <xdr:cNvPr id="177" name="直線コネクタ 176"/>
        <xdr:cNvCxnSpPr/>
      </xdr:nvCxnSpPr>
      <xdr:spPr>
        <a:xfrm>
          <a:off x="4546600" y="12293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145926</xdr:rowOff>
    </xdr:from>
    <xdr:to>
      <xdr:col>24</xdr:col>
      <xdr:colOff>63500</xdr:colOff>
      <xdr:row>78</xdr:row>
      <xdr:rowOff>7668</xdr:rowOff>
    </xdr:to>
    <xdr:cxnSp macro="">
      <xdr:nvCxnSpPr>
        <xdr:cNvPr id="178" name="直線コネクタ 177"/>
        <xdr:cNvCxnSpPr/>
      </xdr:nvCxnSpPr>
      <xdr:spPr>
        <a:xfrm flipV="1">
          <a:off x="3797300" y="13347576"/>
          <a:ext cx="838200" cy="3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98099</xdr:rowOff>
    </xdr:from>
    <xdr:ext cx="599010" cy="259045"/>
    <xdr:sp macro="" textlink="">
      <xdr:nvSpPr>
        <xdr:cNvPr id="179" name="民生費平均値テキスト"/>
        <xdr:cNvSpPr txBox="1"/>
      </xdr:nvSpPr>
      <xdr:spPr>
        <a:xfrm>
          <a:off x="4686300" y="129568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75222</xdr:rowOff>
    </xdr:from>
    <xdr:to>
      <xdr:col>24</xdr:col>
      <xdr:colOff>114300</xdr:colOff>
      <xdr:row>77</xdr:row>
      <xdr:rowOff>5372</xdr:rowOff>
    </xdr:to>
    <xdr:sp macro="" textlink="">
      <xdr:nvSpPr>
        <xdr:cNvPr id="180" name="フローチャート: 判断 179"/>
        <xdr:cNvSpPr/>
      </xdr:nvSpPr>
      <xdr:spPr>
        <a:xfrm>
          <a:off x="45847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149180</xdr:rowOff>
    </xdr:from>
    <xdr:to>
      <xdr:col>19</xdr:col>
      <xdr:colOff>177800</xdr:colOff>
      <xdr:row>78</xdr:row>
      <xdr:rowOff>7668</xdr:rowOff>
    </xdr:to>
    <xdr:cxnSp macro="">
      <xdr:nvCxnSpPr>
        <xdr:cNvPr id="181" name="直線コネクタ 180"/>
        <xdr:cNvCxnSpPr/>
      </xdr:nvCxnSpPr>
      <xdr:spPr>
        <a:xfrm>
          <a:off x="2908300" y="13350830"/>
          <a:ext cx="889000" cy="2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117049</xdr:rowOff>
    </xdr:from>
    <xdr:to>
      <xdr:col>20</xdr:col>
      <xdr:colOff>38100</xdr:colOff>
      <xdr:row>77</xdr:row>
      <xdr:rowOff>47199</xdr:rowOff>
    </xdr:to>
    <xdr:sp macro="" textlink="">
      <xdr:nvSpPr>
        <xdr:cNvPr id="182" name="フローチャート: 判断 181"/>
        <xdr:cNvSpPr/>
      </xdr:nvSpPr>
      <xdr:spPr>
        <a:xfrm>
          <a:off x="3746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63725</xdr:rowOff>
    </xdr:from>
    <xdr:ext cx="599010" cy="259045"/>
    <xdr:sp macro="" textlink="">
      <xdr:nvSpPr>
        <xdr:cNvPr id="183" name="テキスト ボックス 182"/>
        <xdr:cNvSpPr txBox="1"/>
      </xdr:nvSpPr>
      <xdr:spPr>
        <a:xfrm>
          <a:off x="3497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67920</xdr:rowOff>
    </xdr:from>
    <xdr:to>
      <xdr:col>15</xdr:col>
      <xdr:colOff>50800</xdr:colOff>
      <xdr:row>77</xdr:row>
      <xdr:rowOff>149180</xdr:rowOff>
    </xdr:to>
    <xdr:cxnSp macro="">
      <xdr:nvCxnSpPr>
        <xdr:cNvPr id="184" name="直線コネクタ 183"/>
        <xdr:cNvCxnSpPr/>
      </xdr:nvCxnSpPr>
      <xdr:spPr>
        <a:xfrm>
          <a:off x="2019300" y="13269570"/>
          <a:ext cx="889000" cy="8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120173</xdr:rowOff>
    </xdr:from>
    <xdr:to>
      <xdr:col>15</xdr:col>
      <xdr:colOff>101600</xdr:colOff>
      <xdr:row>77</xdr:row>
      <xdr:rowOff>50323</xdr:rowOff>
    </xdr:to>
    <xdr:sp macro="" textlink="">
      <xdr:nvSpPr>
        <xdr:cNvPr id="185" name="フローチャート: 判断 184"/>
        <xdr:cNvSpPr/>
      </xdr:nvSpPr>
      <xdr:spPr>
        <a:xfrm>
          <a:off x="2857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66850</xdr:rowOff>
    </xdr:from>
    <xdr:ext cx="599010" cy="259045"/>
    <xdr:sp macro="" textlink="">
      <xdr:nvSpPr>
        <xdr:cNvPr id="186" name="テキスト ボックス 185"/>
        <xdr:cNvSpPr txBox="1"/>
      </xdr:nvSpPr>
      <xdr:spPr>
        <a:xfrm>
          <a:off x="2608795" y="1292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15318</xdr:rowOff>
    </xdr:from>
    <xdr:to>
      <xdr:col>10</xdr:col>
      <xdr:colOff>114300</xdr:colOff>
      <xdr:row>77</xdr:row>
      <xdr:rowOff>67920</xdr:rowOff>
    </xdr:to>
    <xdr:cxnSp macro="">
      <xdr:nvCxnSpPr>
        <xdr:cNvPr id="187" name="直線コネクタ 186"/>
        <xdr:cNvCxnSpPr/>
      </xdr:nvCxnSpPr>
      <xdr:spPr>
        <a:xfrm>
          <a:off x="1130300" y="13216968"/>
          <a:ext cx="889000" cy="5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147848</xdr:rowOff>
    </xdr:from>
    <xdr:to>
      <xdr:col>10</xdr:col>
      <xdr:colOff>165100</xdr:colOff>
      <xdr:row>77</xdr:row>
      <xdr:rowOff>77998</xdr:rowOff>
    </xdr:to>
    <xdr:sp macro="" textlink="">
      <xdr:nvSpPr>
        <xdr:cNvPr id="188" name="フローチャート: 判断 187"/>
        <xdr:cNvSpPr/>
      </xdr:nvSpPr>
      <xdr:spPr>
        <a:xfrm>
          <a:off x="1968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94525</xdr:rowOff>
    </xdr:from>
    <xdr:ext cx="599010" cy="259045"/>
    <xdr:sp macro="" textlink="">
      <xdr:nvSpPr>
        <xdr:cNvPr id="189" name="テキスト ボックス 188"/>
        <xdr:cNvSpPr txBox="1"/>
      </xdr:nvSpPr>
      <xdr:spPr>
        <a:xfrm>
          <a:off x="1719795" y="129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20282</xdr:rowOff>
    </xdr:from>
    <xdr:to>
      <xdr:col>6</xdr:col>
      <xdr:colOff>38100</xdr:colOff>
      <xdr:row>77</xdr:row>
      <xdr:rowOff>121882</xdr:rowOff>
    </xdr:to>
    <xdr:sp macro="" textlink="">
      <xdr:nvSpPr>
        <xdr:cNvPr id="190" name="フローチャート: 判断 189"/>
        <xdr:cNvSpPr/>
      </xdr:nvSpPr>
      <xdr:spPr>
        <a:xfrm>
          <a:off x="1079500" y="1322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113009</xdr:rowOff>
    </xdr:from>
    <xdr:ext cx="599010" cy="259045"/>
    <xdr:sp macro="" textlink="">
      <xdr:nvSpPr>
        <xdr:cNvPr id="191" name="テキスト ボックス 190"/>
        <xdr:cNvSpPr txBox="1"/>
      </xdr:nvSpPr>
      <xdr:spPr>
        <a:xfrm>
          <a:off x="830795" y="13314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95126</xdr:rowOff>
    </xdr:from>
    <xdr:to>
      <xdr:col>24</xdr:col>
      <xdr:colOff>114300</xdr:colOff>
      <xdr:row>78</xdr:row>
      <xdr:rowOff>25276</xdr:rowOff>
    </xdr:to>
    <xdr:sp macro="" textlink="">
      <xdr:nvSpPr>
        <xdr:cNvPr id="197" name="楕円 196"/>
        <xdr:cNvSpPr/>
      </xdr:nvSpPr>
      <xdr:spPr>
        <a:xfrm>
          <a:off x="4584700" y="1329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73553</xdr:rowOff>
    </xdr:from>
    <xdr:ext cx="599010" cy="259045"/>
    <xdr:sp macro="" textlink="">
      <xdr:nvSpPr>
        <xdr:cNvPr id="198" name="民生費該当値テキスト"/>
        <xdr:cNvSpPr txBox="1"/>
      </xdr:nvSpPr>
      <xdr:spPr>
        <a:xfrm>
          <a:off x="4686300" y="13275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128318</xdr:rowOff>
    </xdr:from>
    <xdr:to>
      <xdr:col>20</xdr:col>
      <xdr:colOff>38100</xdr:colOff>
      <xdr:row>78</xdr:row>
      <xdr:rowOff>58468</xdr:rowOff>
    </xdr:to>
    <xdr:sp macro="" textlink="">
      <xdr:nvSpPr>
        <xdr:cNvPr id="199" name="楕円 198"/>
        <xdr:cNvSpPr/>
      </xdr:nvSpPr>
      <xdr:spPr>
        <a:xfrm>
          <a:off x="3746500" y="1332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49595</xdr:rowOff>
    </xdr:from>
    <xdr:ext cx="599010" cy="259045"/>
    <xdr:sp macro="" textlink="">
      <xdr:nvSpPr>
        <xdr:cNvPr id="200" name="テキスト ボックス 199"/>
        <xdr:cNvSpPr txBox="1"/>
      </xdr:nvSpPr>
      <xdr:spPr>
        <a:xfrm>
          <a:off x="3497795" y="13422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98380</xdr:rowOff>
    </xdr:from>
    <xdr:to>
      <xdr:col>15</xdr:col>
      <xdr:colOff>101600</xdr:colOff>
      <xdr:row>78</xdr:row>
      <xdr:rowOff>28530</xdr:rowOff>
    </xdr:to>
    <xdr:sp macro="" textlink="">
      <xdr:nvSpPr>
        <xdr:cNvPr id="201" name="楕円 200"/>
        <xdr:cNvSpPr/>
      </xdr:nvSpPr>
      <xdr:spPr>
        <a:xfrm>
          <a:off x="2857500" y="133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19657</xdr:rowOff>
    </xdr:from>
    <xdr:ext cx="599010" cy="259045"/>
    <xdr:sp macro="" textlink="">
      <xdr:nvSpPr>
        <xdr:cNvPr id="202" name="テキスト ボックス 201"/>
        <xdr:cNvSpPr txBox="1"/>
      </xdr:nvSpPr>
      <xdr:spPr>
        <a:xfrm>
          <a:off x="2608795" y="13392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17120</xdr:rowOff>
    </xdr:from>
    <xdr:to>
      <xdr:col>10</xdr:col>
      <xdr:colOff>165100</xdr:colOff>
      <xdr:row>77</xdr:row>
      <xdr:rowOff>118720</xdr:rowOff>
    </xdr:to>
    <xdr:sp macro="" textlink="">
      <xdr:nvSpPr>
        <xdr:cNvPr id="203" name="楕円 202"/>
        <xdr:cNvSpPr/>
      </xdr:nvSpPr>
      <xdr:spPr>
        <a:xfrm>
          <a:off x="1968500" y="132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109847</xdr:rowOff>
    </xdr:from>
    <xdr:ext cx="599010" cy="259045"/>
    <xdr:sp macro="" textlink="">
      <xdr:nvSpPr>
        <xdr:cNvPr id="204" name="テキスト ボックス 203"/>
        <xdr:cNvSpPr txBox="1"/>
      </xdr:nvSpPr>
      <xdr:spPr>
        <a:xfrm>
          <a:off x="1719795" y="13311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135968</xdr:rowOff>
    </xdr:from>
    <xdr:to>
      <xdr:col>6</xdr:col>
      <xdr:colOff>38100</xdr:colOff>
      <xdr:row>77</xdr:row>
      <xdr:rowOff>66118</xdr:rowOff>
    </xdr:to>
    <xdr:sp macro="" textlink="">
      <xdr:nvSpPr>
        <xdr:cNvPr id="205" name="楕円 204"/>
        <xdr:cNvSpPr/>
      </xdr:nvSpPr>
      <xdr:spPr>
        <a:xfrm>
          <a:off x="1079500" y="1316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82645</xdr:rowOff>
    </xdr:from>
    <xdr:ext cx="599010" cy="259045"/>
    <xdr:sp macro="" textlink="">
      <xdr:nvSpPr>
        <xdr:cNvPr id="206" name="テキスト ボックス 205"/>
        <xdr:cNvSpPr txBox="1"/>
      </xdr:nvSpPr>
      <xdr:spPr>
        <a:xfrm>
          <a:off x="830795" y="12941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864</xdr:rowOff>
    </xdr:from>
    <xdr:to>
      <xdr:col>24</xdr:col>
      <xdr:colOff>62865</xdr:colOff>
      <xdr:row>98</xdr:row>
      <xdr:rowOff>63957</xdr:rowOff>
    </xdr:to>
    <xdr:cxnSp macro="">
      <xdr:nvCxnSpPr>
        <xdr:cNvPr id="232" name="直線コネクタ 231"/>
        <xdr:cNvCxnSpPr/>
      </xdr:nvCxnSpPr>
      <xdr:spPr>
        <a:xfrm flipV="1">
          <a:off x="4633595" y="15431364"/>
          <a:ext cx="1270" cy="143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67784</xdr:rowOff>
    </xdr:from>
    <xdr:ext cx="534377" cy="259045"/>
    <xdr:sp macro="" textlink="">
      <xdr:nvSpPr>
        <xdr:cNvPr id="233" name="衛生費最小値テキスト"/>
        <xdr:cNvSpPr txBox="1"/>
      </xdr:nvSpPr>
      <xdr:spPr>
        <a:xfrm>
          <a:off x="4686300" y="1686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63957</xdr:rowOff>
    </xdr:from>
    <xdr:to>
      <xdr:col>24</xdr:col>
      <xdr:colOff>152400</xdr:colOff>
      <xdr:row>98</xdr:row>
      <xdr:rowOff>63957</xdr:rowOff>
    </xdr:to>
    <xdr:cxnSp macro="">
      <xdr:nvCxnSpPr>
        <xdr:cNvPr id="234" name="直線コネクタ 233"/>
        <xdr:cNvCxnSpPr/>
      </xdr:nvCxnSpPr>
      <xdr:spPr>
        <a:xfrm>
          <a:off x="4546600" y="1686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118991</xdr:rowOff>
    </xdr:from>
    <xdr:ext cx="599010" cy="259045"/>
    <xdr:sp macro="" textlink="">
      <xdr:nvSpPr>
        <xdr:cNvPr id="235" name="衛生費最大値テキスト"/>
        <xdr:cNvSpPr txBox="1"/>
      </xdr:nvSpPr>
      <xdr:spPr>
        <a:xfrm>
          <a:off x="4686300" y="1520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864</xdr:rowOff>
    </xdr:from>
    <xdr:to>
      <xdr:col>24</xdr:col>
      <xdr:colOff>152400</xdr:colOff>
      <xdr:row>90</xdr:row>
      <xdr:rowOff>864</xdr:rowOff>
    </xdr:to>
    <xdr:cxnSp macro="">
      <xdr:nvCxnSpPr>
        <xdr:cNvPr id="236" name="直線コネクタ 235"/>
        <xdr:cNvCxnSpPr/>
      </xdr:nvCxnSpPr>
      <xdr:spPr>
        <a:xfrm>
          <a:off x="4546600" y="1543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120444</xdr:rowOff>
    </xdr:from>
    <xdr:to>
      <xdr:col>24</xdr:col>
      <xdr:colOff>63500</xdr:colOff>
      <xdr:row>96</xdr:row>
      <xdr:rowOff>170800</xdr:rowOff>
    </xdr:to>
    <xdr:cxnSp macro="">
      <xdr:nvCxnSpPr>
        <xdr:cNvPr id="237" name="直線コネクタ 236"/>
        <xdr:cNvCxnSpPr/>
      </xdr:nvCxnSpPr>
      <xdr:spPr>
        <a:xfrm flipV="1">
          <a:off x="3797300" y="16579644"/>
          <a:ext cx="838200" cy="5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162144</xdr:rowOff>
    </xdr:from>
    <xdr:ext cx="534377" cy="259045"/>
    <xdr:sp macro="" textlink="">
      <xdr:nvSpPr>
        <xdr:cNvPr id="238" name="衛生費平均値テキスト"/>
        <xdr:cNvSpPr txBox="1"/>
      </xdr:nvSpPr>
      <xdr:spPr>
        <a:xfrm>
          <a:off x="4686300" y="16278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139267</xdr:rowOff>
    </xdr:from>
    <xdr:to>
      <xdr:col>24</xdr:col>
      <xdr:colOff>114300</xdr:colOff>
      <xdr:row>96</xdr:row>
      <xdr:rowOff>69417</xdr:rowOff>
    </xdr:to>
    <xdr:sp macro="" textlink="">
      <xdr:nvSpPr>
        <xdr:cNvPr id="239" name="フローチャート: 判断 238"/>
        <xdr:cNvSpPr/>
      </xdr:nvSpPr>
      <xdr:spPr>
        <a:xfrm>
          <a:off x="45847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160361</xdr:rowOff>
    </xdr:from>
    <xdr:to>
      <xdr:col>19</xdr:col>
      <xdr:colOff>177800</xdr:colOff>
      <xdr:row>96</xdr:row>
      <xdr:rowOff>170800</xdr:rowOff>
    </xdr:to>
    <xdr:cxnSp macro="">
      <xdr:nvCxnSpPr>
        <xdr:cNvPr id="240" name="直線コネクタ 239"/>
        <xdr:cNvCxnSpPr/>
      </xdr:nvCxnSpPr>
      <xdr:spPr>
        <a:xfrm>
          <a:off x="2908300" y="16619561"/>
          <a:ext cx="889000" cy="1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149685</xdr:rowOff>
    </xdr:from>
    <xdr:to>
      <xdr:col>20</xdr:col>
      <xdr:colOff>38100</xdr:colOff>
      <xdr:row>96</xdr:row>
      <xdr:rowOff>79835</xdr:rowOff>
    </xdr:to>
    <xdr:sp macro="" textlink="">
      <xdr:nvSpPr>
        <xdr:cNvPr id="241" name="フローチャート: 判断 240"/>
        <xdr:cNvSpPr/>
      </xdr:nvSpPr>
      <xdr:spPr>
        <a:xfrm>
          <a:off x="3746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96362</xdr:rowOff>
    </xdr:from>
    <xdr:ext cx="534377" cy="259045"/>
    <xdr:sp macro="" textlink="">
      <xdr:nvSpPr>
        <xdr:cNvPr id="242" name="テキスト ボックス 241"/>
        <xdr:cNvSpPr txBox="1"/>
      </xdr:nvSpPr>
      <xdr:spPr>
        <a:xfrm>
          <a:off x="3530111" y="1621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160361</xdr:rowOff>
    </xdr:from>
    <xdr:to>
      <xdr:col>15</xdr:col>
      <xdr:colOff>50800</xdr:colOff>
      <xdr:row>96</xdr:row>
      <xdr:rowOff>164922</xdr:rowOff>
    </xdr:to>
    <xdr:cxnSp macro="">
      <xdr:nvCxnSpPr>
        <xdr:cNvPr id="243" name="直線コネクタ 242"/>
        <xdr:cNvCxnSpPr/>
      </xdr:nvCxnSpPr>
      <xdr:spPr>
        <a:xfrm flipV="1">
          <a:off x="2019300" y="16619561"/>
          <a:ext cx="889000" cy="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165874</xdr:rowOff>
    </xdr:from>
    <xdr:to>
      <xdr:col>15</xdr:col>
      <xdr:colOff>101600</xdr:colOff>
      <xdr:row>96</xdr:row>
      <xdr:rowOff>96024</xdr:rowOff>
    </xdr:to>
    <xdr:sp macro="" textlink="">
      <xdr:nvSpPr>
        <xdr:cNvPr id="244" name="フローチャート: 判断 243"/>
        <xdr:cNvSpPr/>
      </xdr:nvSpPr>
      <xdr:spPr>
        <a:xfrm>
          <a:off x="2857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112551</xdr:rowOff>
    </xdr:from>
    <xdr:ext cx="534377" cy="259045"/>
    <xdr:sp macro="" textlink="">
      <xdr:nvSpPr>
        <xdr:cNvPr id="245" name="テキスト ボックス 244"/>
        <xdr:cNvSpPr txBox="1"/>
      </xdr:nvSpPr>
      <xdr:spPr>
        <a:xfrm>
          <a:off x="2641111" y="1622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150597</xdr:rowOff>
    </xdr:from>
    <xdr:to>
      <xdr:col>10</xdr:col>
      <xdr:colOff>114300</xdr:colOff>
      <xdr:row>96</xdr:row>
      <xdr:rowOff>164922</xdr:rowOff>
    </xdr:to>
    <xdr:cxnSp macro="">
      <xdr:nvCxnSpPr>
        <xdr:cNvPr id="246" name="直線コネクタ 245"/>
        <xdr:cNvCxnSpPr/>
      </xdr:nvCxnSpPr>
      <xdr:spPr>
        <a:xfrm>
          <a:off x="1130300" y="16609797"/>
          <a:ext cx="889000" cy="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163348</xdr:rowOff>
    </xdr:from>
    <xdr:to>
      <xdr:col>10</xdr:col>
      <xdr:colOff>165100</xdr:colOff>
      <xdr:row>96</xdr:row>
      <xdr:rowOff>93498</xdr:rowOff>
    </xdr:to>
    <xdr:sp macro="" textlink="">
      <xdr:nvSpPr>
        <xdr:cNvPr id="247" name="フローチャート: 判断 246"/>
        <xdr:cNvSpPr/>
      </xdr:nvSpPr>
      <xdr:spPr>
        <a:xfrm>
          <a:off x="1968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110025</xdr:rowOff>
    </xdr:from>
    <xdr:ext cx="534377" cy="259045"/>
    <xdr:sp macro="" textlink="">
      <xdr:nvSpPr>
        <xdr:cNvPr id="248" name="テキスト ボックス 247"/>
        <xdr:cNvSpPr txBox="1"/>
      </xdr:nvSpPr>
      <xdr:spPr>
        <a:xfrm>
          <a:off x="1752111" y="162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11894</xdr:rowOff>
    </xdr:from>
    <xdr:to>
      <xdr:col>6</xdr:col>
      <xdr:colOff>38100</xdr:colOff>
      <xdr:row>96</xdr:row>
      <xdr:rowOff>113494</xdr:rowOff>
    </xdr:to>
    <xdr:sp macro="" textlink="">
      <xdr:nvSpPr>
        <xdr:cNvPr id="249" name="フローチャート: 判断 248"/>
        <xdr:cNvSpPr/>
      </xdr:nvSpPr>
      <xdr:spPr>
        <a:xfrm>
          <a:off x="1079500" y="1647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130021</xdr:rowOff>
    </xdr:from>
    <xdr:ext cx="534377" cy="259045"/>
    <xdr:sp macro="" textlink="">
      <xdr:nvSpPr>
        <xdr:cNvPr id="250" name="テキスト ボックス 249"/>
        <xdr:cNvSpPr txBox="1"/>
      </xdr:nvSpPr>
      <xdr:spPr>
        <a:xfrm>
          <a:off x="863111" y="1624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69644</xdr:rowOff>
    </xdr:from>
    <xdr:to>
      <xdr:col>24</xdr:col>
      <xdr:colOff>114300</xdr:colOff>
      <xdr:row>96</xdr:row>
      <xdr:rowOff>171244</xdr:rowOff>
    </xdr:to>
    <xdr:sp macro="" textlink="">
      <xdr:nvSpPr>
        <xdr:cNvPr id="256" name="楕円 255"/>
        <xdr:cNvSpPr/>
      </xdr:nvSpPr>
      <xdr:spPr>
        <a:xfrm>
          <a:off x="4584700" y="1652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48071</xdr:rowOff>
    </xdr:from>
    <xdr:ext cx="534377" cy="259045"/>
    <xdr:sp macro="" textlink="">
      <xdr:nvSpPr>
        <xdr:cNvPr id="257" name="衛生費該当値テキスト"/>
        <xdr:cNvSpPr txBox="1"/>
      </xdr:nvSpPr>
      <xdr:spPr>
        <a:xfrm>
          <a:off x="4686300" y="1650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120000</xdr:rowOff>
    </xdr:from>
    <xdr:to>
      <xdr:col>20</xdr:col>
      <xdr:colOff>38100</xdr:colOff>
      <xdr:row>97</xdr:row>
      <xdr:rowOff>50150</xdr:rowOff>
    </xdr:to>
    <xdr:sp macro="" textlink="">
      <xdr:nvSpPr>
        <xdr:cNvPr id="258" name="楕円 257"/>
        <xdr:cNvSpPr/>
      </xdr:nvSpPr>
      <xdr:spPr>
        <a:xfrm>
          <a:off x="3746500" y="1657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41277</xdr:rowOff>
    </xdr:from>
    <xdr:ext cx="534377" cy="259045"/>
    <xdr:sp macro="" textlink="">
      <xdr:nvSpPr>
        <xdr:cNvPr id="259" name="テキスト ボックス 258"/>
        <xdr:cNvSpPr txBox="1"/>
      </xdr:nvSpPr>
      <xdr:spPr>
        <a:xfrm>
          <a:off x="3530111" y="1667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109561</xdr:rowOff>
    </xdr:from>
    <xdr:to>
      <xdr:col>15</xdr:col>
      <xdr:colOff>101600</xdr:colOff>
      <xdr:row>97</xdr:row>
      <xdr:rowOff>39711</xdr:rowOff>
    </xdr:to>
    <xdr:sp macro="" textlink="">
      <xdr:nvSpPr>
        <xdr:cNvPr id="260" name="楕円 259"/>
        <xdr:cNvSpPr/>
      </xdr:nvSpPr>
      <xdr:spPr>
        <a:xfrm>
          <a:off x="2857500" y="1656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30838</xdr:rowOff>
    </xdr:from>
    <xdr:ext cx="534377" cy="259045"/>
    <xdr:sp macro="" textlink="">
      <xdr:nvSpPr>
        <xdr:cNvPr id="261" name="テキスト ボックス 260"/>
        <xdr:cNvSpPr txBox="1"/>
      </xdr:nvSpPr>
      <xdr:spPr>
        <a:xfrm>
          <a:off x="2641111" y="1666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114122</xdr:rowOff>
    </xdr:from>
    <xdr:to>
      <xdr:col>10</xdr:col>
      <xdr:colOff>165100</xdr:colOff>
      <xdr:row>97</xdr:row>
      <xdr:rowOff>44272</xdr:rowOff>
    </xdr:to>
    <xdr:sp macro="" textlink="">
      <xdr:nvSpPr>
        <xdr:cNvPr id="262" name="楕円 261"/>
        <xdr:cNvSpPr/>
      </xdr:nvSpPr>
      <xdr:spPr>
        <a:xfrm>
          <a:off x="1968500" y="1657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35399</xdr:rowOff>
    </xdr:from>
    <xdr:ext cx="534377" cy="259045"/>
    <xdr:sp macro="" textlink="">
      <xdr:nvSpPr>
        <xdr:cNvPr id="263" name="テキスト ボックス 262"/>
        <xdr:cNvSpPr txBox="1"/>
      </xdr:nvSpPr>
      <xdr:spPr>
        <a:xfrm>
          <a:off x="1752111" y="166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99797</xdr:rowOff>
    </xdr:from>
    <xdr:to>
      <xdr:col>6</xdr:col>
      <xdr:colOff>38100</xdr:colOff>
      <xdr:row>97</xdr:row>
      <xdr:rowOff>29947</xdr:rowOff>
    </xdr:to>
    <xdr:sp macro="" textlink="">
      <xdr:nvSpPr>
        <xdr:cNvPr id="264" name="楕円 263"/>
        <xdr:cNvSpPr/>
      </xdr:nvSpPr>
      <xdr:spPr>
        <a:xfrm>
          <a:off x="1079500" y="1655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21074</xdr:rowOff>
    </xdr:from>
    <xdr:ext cx="534377" cy="259045"/>
    <xdr:sp macro="" textlink="">
      <xdr:nvSpPr>
        <xdr:cNvPr id="265" name="テキスト ボックス 264"/>
        <xdr:cNvSpPr txBox="1"/>
      </xdr:nvSpPr>
      <xdr:spPr>
        <a:xfrm>
          <a:off x="863111" y="1665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165989</xdr:rowOff>
    </xdr:from>
    <xdr:to>
      <xdr:col>54</xdr:col>
      <xdr:colOff>189865</xdr:colOff>
      <xdr:row>39</xdr:row>
      <xdr:rowOff>44450</xdr:rowOff>
    </xdr:to>
    <xdr:cxnSp macro="">
      <xdr:nvCxnSpPr>
        <xdr:cNvPr id="289" name="直線コネクタ 288"/>
        <xdr:cNvCxnSpPr/>
      </xdr:nvCxnSpPr>
      <xdr:spPr>
        <a:xfrm flipV="1">
          <a:off x="10475595" y="5138039"/>
          <a:ext cx="1270" cy="1592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112666</xdr:rowOff>
    </xdr:from>
    <xdr:ext cx="469744" cy="259045"/>
    <xdr:sp macro="" textlink="">
      <xdr:nvSpPr>
        <xdr:cNvPr id="292" name="労働費最大値テキスト"/>
        <xdr:cNvSpPr txBox="1"/>
      </xdr:nvSpPr>
      <xdr:spPr>
        <a:xfrm>
          <a:off x="10528300" y="491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165989</xdr:rowOff>
    </xdr:from>
    <xdr:to>
      <xdr:col>55</xdr:col>
      <xdr:colOff>88900</xdr:colOff>
      <xdr:row>29</xdr:row>
      <xdr:rowOff>165989</xdr:rowOff>
    </xdr:to>
    <xdr:cxnSp macro="">
      <xdr:nvCxnSpPr>
        <xdr:cNvPr id="293" name="直線コネクタ 292"/>
        <xdr:cNvCxnSpPr/>
      </xdr:nvCxnSpPr>
      <xdr:spPr>
        <a:xfrm>
          <a:off x="10388600" y="513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4" name="直線コネクタ 29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136542</xdr:rowOff>
    </xdr:from>
    <xdr:ext cx="378565" cy="259045"/>
    <xdr:sp macro="" textlink="">
      <xdr:nvSpPr>
        <xdr:cNvPr id="295" name="労働費平均値テキスト"/>
        <xdr:cNvSpPr txBox="1"/>
      </xdr:nvSpPr>
      <xdr:spPr>
        <a:xfrm>
          <a:off x="10528300" y="63087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113665</xdr:rowOff>
    </xdr:from>
    <xdr:to>
      <xdr:col>55</xdr:col>
      <xdr:colOff>50800</xdr:colOff>
      <xdr:row>38</xdr:row>
      <xdr:rowOff>43815</xdr:rowOff>
    </xdr:to>
    <xdr:sp macro="" textlink="">
      <xdr:nvSpPr>
        <xdr:cNvPr id="296" name="フローチャート: 判断 295"/>
        <xdr:cNvSpPr/>
      </xdr:nvSpPr>
      <xdr:spPr>
        <a:xfrm>
          <a:off x="104267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7" name="直線コネクタ 29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82042</xdr:rowOff>
    </xdr:from>
    <xdr:to>
      <xdr:col>50</xdr:col>
      <xdr:colOff>165100</xdr:colOff>
      <xdr:row>38</xdr:row>
      <xdr:rowOff>12192</xdr:rowOff>
    </xdr:to>
    <xdr:sp macro="" textlink="">
      <xdr:nvSpPr>
        <xdr:cNvPr id="298" name="フローチャート: 判断 297"/>
        <xdr:cNvSpPr/>
      </xdr:nvSpPr>
      <xdr:spPr>
        <a:xfrm>
          <a:off x="9588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28719</xdr:rowOff>
    </xdr:from>
    <xdr:ext cx="378565" cy="259045"/>
    <xdr:sp macro="" textlink="">
      <xdr:nvSpPr>
        <xdr:cNvPr id="299" name="テキスト ボックス 298"/>
        <xdr:cNvSpPr txBox="1"/>
      </xdr:nvSpPr>
      <xdr:spPr>
        <a:xfrm>
          <a:off x="9450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0" name="直線コネクタ 29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96520</xdr:rowOff>
    </xdr:from>
    <xdr:to>
      <xdr:col>46</xdr:col>
      <xdr:colOff>38100</xdr:colOff>
      <xdr:row>38</xdr:row>
      <xdr:rowOff>26670</xdr:rowOff>
    </xdr:to>
    <xdr:sp macro="" textlink="">
      <xdr:nvSpPr>
        <xdr:cNvPr id="301" name="フローチャート: 判断 300"/>
        <xdr:cNvSpPr/>
      </xdr:nvSpPr>
      <xdr:spPr>
        <a:xfrm>
          <a:off x="8699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43197</xdr:rowOff>
    </xdr:from>
    <xdr:ext cx="378565" cy="259045"/>
    <xdr:sp macro="" textlink="">
      <xdr:nvSpPr>
        <xdr:cNvPr id="302" name="テキスト ボックス 301"/>
        <xdr:cNvSpPr txBox="1"/>
      </xdr:nvSpPr>
      <xdr:spPr>
        <a:xfrm>
          <a:off x="8561017" y="621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3" name="直線コネクタ 30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75565</xdr:rowOff>
    </xdr:from>
    <xdr:to>
      <xdr:col>41</xdr:col>
      <xdr:colOff>101600</xdr:colOff>
      <xdr:row>38</xdr:row>
      <xdr:rowOff>5715</xdr:rowOff>
    </xdr:to>
    <xdr:sp macro="" textlink="">
      <xdr:nvSpPr>
        <xdr:cNvPr id="304" name="フローチャート: 判断 303"/>
        <xdr:cNvSpPr/>
      </xdr:nvSpPr>
      <xdr:spPr>
        <a:xfrm>
          <a:off x="7810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22242</xdr:rowOff>
    </xdr:from>
    <xdr:ext cx="378565" cy="259045"/>
    <xdr:sp macro="" textlink="">
      <xdr:nvSpPr>
        <xdr:cNvPr id="305" name="テキスト ボックス 304"/>
        <xdr:cNvSpPr txBox="1"/>
      </xdr:nvSpPr>
      <xdr:spPr>
        <a:xfrm>
          <a:off x="7672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52324</xdr:rowOff>
    </xdr:from>
    <xdr:to>
      <xdr:col>36</xdr:col>
      <xdr:colOff>165100</xdr:colOff>
      <xdr:row>37</xdr:row>
      <xdr:rowOff>153924</xdr:rowOff>
    </xdr:to>
    <xdr:sp macro="" textlink="">
      <xdr:nvSpPr>
        <xdr:cNvPr id="306" name="フローチャート: 判断 305"/>
        <xdr:cNvSpPr/>
      </xdr:nvSpPr>
      <xdr:spPr>
        <a:xfrm>
          <a:off x="6921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170451</xdr:rowOff>
    </xdr:from>
    <xdr:ext cx="378565" cy="259045"/>
    <xdr:sp macro="" textlink="">
      <xdr:nvSpPr>
        <xdr:cNvPr id="307" name="テキスト ボックス 306"/>
        <xdr:cNvSpPr txBox="1"/>
      </xdr:nvSpPr>
      <xdr:spPr>
        <a:xfrm>
          <a:off x="6783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3" name="楕円 31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4"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5" name="楕円 31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6" name="テキスト ボックス 31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7" name="楕円 31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8" name="テキスト ボックス 31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9" name="楕円 31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0" name="テキスト ボックス 31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1" name="楕円 32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2" name="テキスト ボックス 321"/>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59195</xdr:rowOff>
    </xdr:from>
    <xdr:to>
      <xdr:col>54</xdr:col>
      <xdr:colOff>189865</xdr:colOff>
      <xdr:row>59</xdr:row>
      <xdr:rowOff>21057</xdr:rowOff>
    </xdr:to>
    <xdr:cxnSp macro="">
      <xdr:nvCxnSpPr>
        <xdr:cNvPr id="346" name="直線コネクタ 345"/>
        <xdr:cNvCxnSpPr/>
      </xdr:nvCxnSpPr>
      <xdr:spPr>
        <a:xfrm flipV="1">
          <a:off x="10475595" y="8631695"/>
          <a:ext cx="1270" cy="150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24884</xdr:rowOff>
    </xdr:from>
    <xdr:ext cx="469744" cy="259045"/>
    <xdr:sp macro="" textlink="">
      <xdr:nvSpPr>
        <xdr:cNvPr id="347" name="農林水産業費最小値テキスト"/>
        <xdr:cNvSpPr txBox="1"/>
      </xdr:nvSpPr>
      <xdr:spPr>
        <a:xfrm>
          <a:off x="10528300" y="1014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21057</xdr:rowOff>
    </xdr:from>
    <xdr:to>
      <xdr:col>55</xdr:col>
      <xdr:colOff>88900</xdr:colOff>
      <xdr:row>59</xdr:row>
      <xdr:rowOff>21057</xdr:rowOff>
    </xdr:to>
    <xdr:cxnSp macro="">
      <xdr:nvCxnSpPr>
        <xdr:cNvPr id="348" name="直線コネクタ 347"/>
        <xdr:cNvCxnSpPr/>
      </xdr:nvCxnSpPr>
      <xdr:spPr>
        <a:xfrm>
          <a:off x="10388600" y="1013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5872</xdr:rowOff>
    </xdr:from>
    <xdr:ext cx="599010" cy="259045"/>
    <xdr:sp macro="" textlink="">
      <xdr:nvSpPr>
        <xdr:cNvPr id="349" name="農林水産業費最大値テキスト"/>
        <xdr:cNvSpPr txBox="1"/>
      </xdr:nvSpPr>
      <xdr:spPr>
        <a:xfrm>
          <a:off x="10528300" y="840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59195</xdr:rowOff>
    </xdr:from>
    <xdr:to>
      <xdr:col>55</xdr:col>
      <xdr:colOff>88900</xdr:colOff>
      <xdr:row>50</xdr:row>
      <xdr:rowOff>59195</xdr:rowOff>
    </xdr:to>
    <xdr:cxnSp macro="">
      <xdr:nvCxnSpPr>
        <xdr:cNvPr id="350" name="直線コネクタ 349"/>
        <xdr:cNvCxnSpPr/>
      </xdr:nvCxnSpPr>
      <xdr:spPr>
        <a:xfrm>
          <a:off x="10388600" y="863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125730</xdr:rowOff>
    </xdr:from>
    <xdr:to>
      <xdr:col>55</xdr:col>
      <xdr:colOff>0</xdr:colOff>
      <xdr:row>58</xdr:row>
      <xdr:rowOff>43396</xdr:rowOff>
    </xdr:to>
    <xdr:cxnSp macro="">
      <xdr:nvCxnSpPr>
        <xdr:cNvPr id="351" name="直線コネクタ 350"/>
        <xdr:cNvCxnSpPr/>
      </xdr:nvCxnSpPr>
      <xdr:spPr>
        <a:xfrm flipV="1">
          <a:off x="9639300" y="9898380"/>
          <a:ext cx="838200" cy="8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163987</xdr:rowOff>
    </xdr:from>
    <xdr:ext cx="534377" cy="259045"/>
    <xdr:sp macro="" textlink="">
      <xdr:nvSpPr>
        <xdr:cNvPr id="352" name="農林水産業費平均値テキスト"/>
        <xdr:cNvSpPr txBox="1"/>
      </xdr:nvSpPr>
      <xdr:spPr>
        <a:xfrm>
          <a:off x="10528300" y="9593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141110</xdr:rowOff>
    </xdr:from>
    <xdr:to>
      <xdr:col>55</xdr:col>
      <xdr:colOff>50800</xdr:colOff>
      <xdr:row>57</xdr:row>
      <xdr:rowOff>71260</xdr:rowOff>
    </xdr:to>
    <xdr:sp macro="" textlink="">
      <xdr:nvSpPr>
        <xdr:cNvPr id="353" name="フローチャート: 判断 352"/>
        <xdr:cNvSpPr/>
      </xdr:nvSpPr>
      <xdr:spPr>
        <a:xfrm>
          <a:off x="10426700" y="974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138100</xdr:rowOff>
    </xdr:from>
    <xdr:to>
      <xdr:col>50</xdr:col>
      <xdr:colOff>114300</xdr:colOff>
      <xdr:row>58</xdr:row>
      <xdr:rowOff>43396</xdr:rowOff>
    </xdr:to>
    <xdr:cxnSp macro="">
      <xdr:nvCxnSpPr>
        <xdr:cNvPr id="354" name="直線コネクタ 353"/>
        <xdr:cNvCxnSpPr/>
      </xdr:nvCxnSpPr>
      <xdr:spPr>
        <a:xfrm>
          <a:off x="8750300" y="9910750"/>
          <a:ext cx="889000" cy="7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144767</xdr:rowOff>
    </xdr:from>
    <xdr:to>
      <xdr:col>50</xdr:col>
      <xdr:colOff>165100</xdr:colOff>
      <xdr:row>57</xdr:row>
      <xdr:rowOff>74917</xdr:rowOff>
    </xdr:to>
    <xdr:sp macro="" textlink="">
      <xdr:nvSpPr>
        <xdr:cNvPr id="355" name="フローチャート: 判断 354"/>
        <xdr:cNvSpPr/>
      </xdr:nvSpPr>
      <xdr:spPr>
        <a:xfrm>
          <a:off x="95885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91444</xdr:rowOff>
    </xdr:from>
    <xdr:ext cx="534377" cy="259045"/>
    <xdr:sp macro="" textlink="">
      <xdr:nvSpPr>
        <xdr:cNvPr id="356" name="テキスト ボックス 355"/>
        <xdr:cNvSpPr txBox="1"/>
      </xdr:nvSpPr>
      <xdr:spPr>
        <a:xfrm>
          <a:off x="9372111" y="952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138100</xdr:rowOff>
    </xdr:from>
    <xdr:to>
      <xdr:col>45</xdr:col>
      <xdr:colOff>177800</xdr:colOff>
      <xdr:row>57</xdr:row>
      <xdr:rowOff>170904</xdr:rowOff>
    </xdr:to>
    <xdr:cxnSp macro="">
      <xdr:nvCxnSpPr>
        <xdr:cNvPr id="357" name="直線コネクタ 356"/>
        <xdr:cNvCxnSpPr/>
      </xdr:nvCxnSpPr>
      <xdr:spPr>
        <a:xfrm flipV="1">
          <a:off x="7861300" y="9910750"/>
          <a:ext cx="8890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119647</xdr:rowOff>
    </xdr:from>
    <xdr:to>
      <xdr:col>46</xdr:col>
      <xdr:colOff>38100</xdr:colOff>
      <xdr:row>57</xdr:row>
      <xdr:rowOff>49797</xdr:rowOff>
    </xdr:to>
    <xdr:sp macro="" textlink="">
      <xdr:nvSpPr>
        <xdr:cNvPr id="358" name="フローチャート: 判断 357"/>
        <xdr:cNvSpPr/>
      </xdr:nvSpPr>
      <xdr:spPr>
        <a:xfrm>
          <a:off x="8699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66324</xdr:rowOff>
    </xdr:from>
    <xdr:ext cx="534377" cy="259045"/>
    <xdr:sp macro="" textlink="">
      <xdr:nvSpPr>
        <xdr:cNvPr id="359" name="テキスト ボックス 358"/>
        <xdr:cNvSpPr txBox="1"/>
      </xdr:nvSpPr>
      <xdr:spPr>
        <a:xfrm>
          <a:off x="8483111" y="949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170904</xdr:rowOff>
    </xdr:from>
    <xdr:to>
      <xdr:col>41</xdr:col>
      <xdr:colOff>50800</xdr:colOff>
      <xdr:row>58</xdr:row>
      <xdr:rowOff>28080</xdr:rowOff>
    </xdr:to>
    <xdr:cxnSp macro="">
      <xdr:nvCxnSpPr>
        <xdr:cNvPr id="360" name="直線コネクタ 359"/>
        <xdr:cNvCxnSpPr/>
      </xdr:nvCxnSpPr>
      <xdr:spPr>
        <a:xfrm flipV="1">
          <a:off x="6972300" y="9943554"/>
          <a:ext cx="889000" cy="2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154242</xdr:rowOff>
    </xdr:from>
    <xdr:to>
      <xdr:col>41</xdr:col>
      <xdr:colOff>101600</xdr:colOff>
      <xdr:row>57</xdr:row>
      <xdr:rowOff>84392</xdr:rowOff>
    </xdr:to>
    <xdr:sp macro="" textlink="">
      <xdr:nvSpPr>
        <xdr:cNvPr id="361" name="フローチャート: 判断 360"/>
        <xdr:cNvSpPr/>
      </xdr:nvSpPr>
      <xdr:spPr>
        <a:xfrm>
          <a:off x="7810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100919</xdr:rowOff>
    </xdr:from>
    <xdr:ext cx="534377" cy="259045"/>
    <xdr:sp macro="" textlink="">
      <xdr:nvSpPr>
        <xdr:cNvPr id="362" name="テキスト ボックス 361"/>
        <xdr:cNvSpPr txBox="1"/>
      </xdr:nvSpPr>
      <xdr:spPr>
        <a:xfrm>
          <a:off x="7594111" y="95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123393</xdr:rowOff>
    </xdr:from>
    <xdr:to>
      <xdr:col>36</xdr:col>
      <xdr:colOff>165100</xdr:colOff>
      <xdr:row>57</xdr:row>
      <xdr:rowOff>53543</xdr:rowOff>
    </xdr:to>
    <xdr:sp macro="" textlink="">
      <xdr:nvSpPr>
        <xdr:cNvPr id="363" name="フローチャート: 判断 362"/>
        <xdr:cNvSpPr/>
      </xdr:nvSpPr>
      <xdr:spPr>
        <a:xfrm>
          <a:off x="6921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70070</xdr:rowOff>
    </xdr:from>
    <xdr:ext cx="534377" cy="259045"/>
    <xdr:sp macro="" textlink="">
      <xdr:nvSpPr>
        <xdr:cNvPr id="364" name="テキスト ボックス 363"/>
        <xdr:cNvSpPr txBox="1"/>
      </xdr:nvSpPr>
      <xdr:spPr>
        <a:xfrm>
          <a:off x="6705111" y="949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74930</xdr:rowOff>
    </xdr:from>
    <xdr:to>
      <xdr:col>55</xdr:col>
      <xdr:colOff>50800</xdr:colOff>
      <xdr:row>58</xdr:row>
      <xdr:rowOff>5080</xdr:rowOff>
    </xdr:to>
    <xdr:sp macro="" textlink="">
      <xdr:nvSpPr>
        <xdr:cNvPr id="370" name="楕円 369"/>
        <xdr:cNvSpPr/>
      </xdr:nvSpPr>
      <xdr:spPr>
        <a:xfrm>
          <a:off x="104267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53357</xdr:rowOff>
    </xdr:from>
    <xdr:ext cx="534377" cy="259045"/>
    <xdr:sp macro="" textlink="">
      <xdr:nvSpPr>
        <xdr:cNvPr id="371" name="農林水産業費該当値テキスト"/>
        <xdr:cNvSpPr txBox="1"/>
      </xdr:nvSpPr>
      <xdr:spPr>
        <a:xfrm>
          <a:off x="10528300" y="982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164046</xdr:rowOff>
    </xdr:from>
    <xdr:to>
      <xdr:col>50</xdr:col>
      <xdr:colOff>165100</xdr:colOff>
      <xdr:row>58</xdr:row>
      <xdr:rowOff>94196</xdr:rowOff>
    </xdr:to>
    <xdr:sp macro="" textlink="">
      <xdr:nvSpPr>
        <xdr:cNvPr id="372" name="楕円 371"/>
        <xdr:cNvSpPr/>
      </xdr:nvSpPr>
      <xdr:spPr>
        <a:xfrm>
          <a:off x="9588500" y="993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85323</xdr:rowOff>
    </xdr:from>
    <xdr:ext cx="534377" cy="259045"/>
    <xdr:sp macro="" textlink="">
      <xdr:nvSpPr>
        <xdr:cNvPr id="373" name="テキスト ボックス 372"/>
        <xdr:cNvSpPr txBox="1"/>
      </xdr:nvSpPr>
      <xdr:spPr>
        <a:xfrm>
          <a:off x="9372111" y="1002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87300</xdr:rowOff>
    </xdr:from>
    <xdr:to>
      <xdr:col>46</xdr:col>
      <xdr:colOff>38100</xdr:colOff>
      <xdr:row>58</xdr:row>
      <xdr:rowOff>17450</xdr:rowOff>
    </xdr:to>
    <xdr:sp macro="" textlink="">
      <xdr:nvSpPr>
        <xdr:cNvPr id="374" name="楕円 373"/>
        <xdr:cNvSpPr/>
      </xdr:nvSpPr>
      <xdr:spPr>
        <a:xfrm>
          <a:off x="8699500" y="98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8577</xdr:rowOff>
    </xdr:from>
    <xdr:ext cx="534377" cy="259045"/>
    <xdr:sp macro="" textlink="">
      <xdr:nvSpPr>
        <xdr:cNvPr id="375" name="テキスト ボックス 374"/>
        <xdr:cNvSpPr txBox="1"/>
      </xdr:nvSpPr>
      <xdr:spPr>
        <a:xfrm>
          <a:off x="8483111" y="995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120104</xdr:rowOff>
    </xdr:from>
    <xdr:to>
      <xdr:col>41</xdr:col>
      <xdr:colOff>101600</xdr:colOff>
      <xdr:row>58</xdr:row>
      <xdr:rowOff>50254</xdr:rowOff>
    </xdr:to>
    <xdr:sp macro="" textlink="">
      <xdr:nvSpPr>
        <xdr:cNvPr id="376" name="楕円 375"/>
        <xdr:cNvSpPr/>
      </xdr:nvSpPr>
      <xdr:spPr>
        <a:xfrm>
          <a:off x="7810500" y="989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41381</xdr:rowOff>
    </xdr:from>
    <xdr:ext cx="534377" cy="259045"/>
    <xdr:sp macro="" textlink="">
      <xdr:nvSpPr>
        <xdr:cNvPr id="377" name="テキスト ボックス 376"/>
        <xdr:cNvSpPr txBox="1"/>
      </xdr:nvSpPr>
      <xdr:spPr>
        <a:xfrm>
          <a:off x="7594111" y="998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148730</xdr:rowOff>
    </xdr:from>
    <xdr:to>
      <xdr:col>36</xdr:col>
      <xdr:colOff>165100</xdr:colOff>
      <xdr:row>58</xdr:row>
      <xdr:rowOff>78880</xdr:rowOff>
    </xdr:to>
    <xdr:sp macro="" textlink="">
      <xdr:nvSpPr>
        <xdr:cNvPr id="378" name="楕円 377"/>
        <xdr:cNvSpPr/>
      </xdr:nvSpPr>
      <xdr:spPr>
        <a:xfrm>
          <a:off x="6921500" y="99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70007</xdr:rowOff>
    </xdr:from>
    <xdr:ext cx="534377" cy="259045"/>
    <xdr:sp macro="" textlink="">
      <xdr:nvSpPr>
        <xdr:cNvPr id="379" name="テキスト ボックス 378"/>
        <xdr:cNvSpPr txBox="1"/>
      </xdr:nvSpPr>
      <xdr:spPr>
        <a:xfrm>
          <a:off x="6705111" y="1001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57036</xdr:rowOff>
    </xdr:from>
    <xdr:to>
      <xdr:col>54</xdr:col>
      <xdr:colOff>189865</xdr:colOff>
      <xdr:row>79</xdr:row>
      <xdr:rowOff>34379</xdr:rowOff>
    </xdr:to>
    <xdr:cxnSp macro="">
      <xdr:nvCxnSpPr>
        <xdr:cNvPr id="403" name="直線コネクタ 402"/>
        <xdr:cNvCxnSpPr/>
      </xdr:nvCxnSpPr>
      <xdr:spPr>
        <a:xfrm flipV="1">
          <a:off x="10475595" y="12229986"/>
          <a:ext cx="1270" cy="134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38206</xdr:rowOff>
    </xdr:from>
    <xdr:ext cx="378565" cy="259045"/>
    <xdr:sp macro="" textlink="">
      <xdr:nvSpPr>
        <xdr:cNvPr id="404" name="商工費最小値テキスト"/>
        <xdr:cNvSpPr txBox="1"/>
      </xdr:nvSpPr>
      <xdr:spPr>
        <a:xfrm>
          <a:off x="10528300" y="13582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34379</xdr:rowOff>
    </xdr:from>
    <xdr:to>
      <xdr:col>55</xdr:col>
      <xdr:colOff>88900</xdr:colOff>
      <xdr:row>79</xdr:row>
      <xdr:rowOff>34379</xdr:rowOff>
    </xdr:to>
    <xdr:cxnSp macro="">
      <xdr:nvCxnSpPr>
        <xdr:cNvPr id="405" name="直線コネクタ 404"/>
        <xdr:cNvCxnSpPr/>
      </xdr:nvCxnSpPr>
      <xdr:spPr>
        <a:xfrm>
          <a:off x="10388600" y="1357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3713</xdr:rowOff>
    </xdr:from>
    <xdr:ext cx="599010" cy="259045"/>
    <xdr:sp macro="" textlink="">
      <xdr:nvSpPr>
        <xdr:cNvPr id="406" name="商工費最大値テキスト"/>
        <xdr:cNvSpPr txBox="1"/>
      </xdr:nvSpPr>
      <xdr:spPr>
        <a:xfrm>
          <a:off x="10528300" y="1200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57036</xdr:rowOff>
    </xdr:from>
    <xdr:to>
      <xdr:col>55</xdr:col>
      <xdr:colOff>88900</xdr:colOff>
      <xdr:row>71</xdr:row>
      <xdr:rowOff>57036</xdr:rowOff>
    </xdr:to>
    <xdr:cxnSp macro="">
      <xdr:nvCxnSpPr>
        <xdr:cNvPr id="407" name="直線コネクタ 406"/>
        <xdr:cNvCxnSpPr/>
      </xdr:nvCxnSpPr>
      <xdr:spPr>
        <a:xfrm>
          <a:off x="10388600" y="1222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2693</xdr:rowOff>
    </xdr:from>
    <xdr:to>
      <xdr:col>55</xdr:col>
      <xdr:colOff>0</xdr:colOff>
      <xdr:row>79</xdr:row>
      <xdr:rowOff>14148</xdr:rowOff>
    </xdr:to>
    <xdr:cxnSp macro="">
      <xdr:nvCxnSpPr>
        <xdr:cNvPr id="408" name="直線コネクタ 407"/>
        <xdr:cNvCxnSpPr/>
      </xdr:nvCxnSpPr>
      <xdr:spPr>
        <a:xfrm>
          <a:off x="9639300" y="13547243"/>
          <a:ext cx="838200" cy="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121023</xdr:rowOff>
    </xdr:from>
    <xdr:ext cx="534377" cy="259045"/>
    <xdr:sp macro="" textlink="">
      <xdr:nvSpPr>
        <xdr:cNvPr id="409" name="商工費平均値テキスト"/>
        <xdr:cNvSpPr txBox="1"/>
      </xdr:nvSpPr>
      <xdr:spPr>
        <a:xfrm>
          <a:off x="10528300" y="13151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98146</xdr:rowOff>
    </xdr:from>
    <xdr:to>
      <xdr:col>55</xdr:col>
      <xdr:colOff>50800</xdr:colOff>
      <xdr:row>78</xdr:row>
      <xdr:rowOff>28296</xdr:rowOff>
    </xdr:to>
    <xdr:sp macro="" textlink="">
      <xdr:nvSpPr>
        <xdr:cNvPr id="410" name="フローチャート: 判断 409"/>
        <xdr:cNvSpPr/>
      </xdr:nvSpPr>
      <xdr:spPr>
        <a:xfrm>
          <a:off x="104267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2693</xdr:rowOff>
    </xdr:from>
    <xdr:to>
      <xdr:col>50</xdr:col>
      <xdr:colOff>114300</xdr:colOff>
      <xdr:row>79</xdr:row>
      <xdr:rowOff>7010</xdr:rowOff>
    </xdr:to>
    <xdr:cxnSp macro="">
      <xdr:nvCxnSpPr>
        <xdr:cNvPr id="411" name="直線コネクタ 410"/>
        <xdr:cNvCxnSpPr/>
      </xdr:nvCxnSpPr>
      <xdr:spPr>
        <a:xfrm flipV="1">
          <a:off x="8750300" y="13547243"/>
          <a:ext cx="889000" cy="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141185</xdr:rowOff>
    </xdr:from>
    <xdr:to>
      <xdr:col>50</xdr:col>
      <xdr:colOff>165100</xdr:colOff>
      <xdr:row>78</xdr:row>
      <xdr:rowOff>71335</xdr:rowOff>
    </xdr:to>
    <xdr:sp macro="" textlink="">
      <xdr:nvSpPr>
        <xdr:cNvPr id="412" name="フローチャート: 判断 411"/>
        <xdr:cNvSpPr/>
      </xdr:nvSpPr>
      <xdr:spPr>
        <a:xfrm>
          <a:off x="9588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87862</xdr:rowOff>
    </xdr:from>
    <xdr:ext cx="534377" cy="259045"/>
    <xdr:sp macro="" textlink="">
      <xdr:nvSpPr>
        <xdr:cNvPr id="413" name="テキスト ボックス 412"/>
        <xdr:cNvSpPr txBox="1"/>
      </xdr:nvSpPr>
      <xdr:spPr>
        <a:xfrm>
          <a:off x="9372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7010</xdr:rowOff>
    </xdr:from>
    <xdr:to>
      <xdr:col>45</xdr:col>
      <xdr:colOff>177800</xdr:colOff>
      <xdr:row>79</xdr:row>
      <xdr:rowOff>18402</xdr:rowOff>
    </xdr:to>
    <xdr:cxnSp macro="">
      <xdr:nvCxnSpPr>
        <xdr:cNvPr id="414" name="直線コネクタ 413"/>
        <xdr:cNvCxnSpPr/>
      </xdr:nvCxnSpPr>
      <xdr:spPr>
        <a:xfrm flipV="1">
          <a:off x="7861300" y="13551560"/>
          <a:ext cx="889000" cy="1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131787</xdr:rowOff>
    </xdr:from>
    <xdr:to>
      <xdr:col>46</xdr:col>
      <xdr:colOff>38100</xdr:colOff>
      <xdr:row>78</xdr:row>
      <xdr:rowOff>61937</xdr:rowOff>
    </xdr:to>
    <xdr:sp macro="" textlink="">
      <xdr:nvSpPr>
        <xdr:cNvPr id="415" name="フローチャート: 判断 414"/>
        <xdr:cNvSpPr/>
      </xdr:nvSpPr>
      <xdr:spPr>
        <a:xfrm>
          <a:off x="8699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78464</xdr:rowOff>
    </xdr:from>
    <xdr:ext cx="534377" cy="259045"/>
    <xdr:sp macro="" textlink="">
      <xdr:nvSpPr>
        <xdr:cNvPr id="416" name="テキスト ボックス 415"/>
        <xdr:cNvSpPr txBox="1"/>
      </xdr:nvSpPr>
      <xdr:spPr>
        <a:xfrm>
          <a:off x="8483111" y="1310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132486</xdr:rowOff>
    </xdr:from>
    <xdr:to>
      <xdr:col>41</xdr:col>
      <xdr:colOff>50800</xdr:colOff>
      <xdr:row>79</xdr:row>
      <xdr:rowOff>18402</xdr:rowOff>
    </xdr:to>
    <xdr:cxnSp macro="">
      <xdr:nvCxnSpPr>
        <xdr:cNvPr id="417" name="直線コネクタ 416"/>
        <xdr:cNvCxnSpPr/>
      </xdr:nvCxnSpPr>
      <xdr:spPr>
        <a:xfrm>
          <a:off x="6972300" y="13505586"/>
          <a:ext cx="889000" cy="5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166663</xdr:rowOff>
    </xdr:from>
    <xdr:to>
      <xdr:col>41</xdr:col>
      <xdr:colOff>101600</xdr:colOff>
      <xdr:row>78</xdr:row>
      <xdr:rowOff>96813</xdr:rowOff>
    </xdr:to>
    <xdr:sp macro="" textlink="">
      <xdr:nvSpPr>
        <xdr:cNvPr id="418" name="フローチャート: 判断 417"/>
        <xdr:cNvSpPr/>
      </xdr:nvSpPr>
      <xdr:spPr>
        <a:xfrm>
          <a:off x="7810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113340</xdr:rowOff>
    </xdr:from>
    <xdr:ext cx="534377" cy="259045"/>
    <xdr:sp macro="" textlink="">
      <xdr:nvSpPr>
        <xdr:cNvPr id="419" name="テキスト ボックス 418"/>
        <xdr:cNvSpPr txBox="1"/>
      </xdr:nvSpPr>
      <xdr:spPr>
        <a:xfrm>
          <a:off x="7594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159144</xdr:rowOff>
    </xdr:from>
    <xdr:to>
      <xdr:col>36</xdr:col>
      <xdr:colOff>165100</xdr:colOff>
      <xdr:row>78</xdr:row>
      <xdr:rowOff>89294</xdr:rowOff>
    </xdr:to>
    <xdr:sp macro="" textlink="">
      <xdr:nvSpPr>
        <xdr:cNvPr id="420" name="フローチャート: 判断 419"/>
        <xdr:cNvSpPr/>
      </xdr:nvSpPr>
      <xdr:spPr>
        <a:xfrm>
          <a:off x="6921500" y="1336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105821</xdr:rowOff>
    </xdr:from>
    <xdr:ext cx="534377" cy="259045"/>
    <xdr:sp macro="" textlink="">
      <xdr:nvSpPr>
        <xdr:cNvPr id="421" name="テキスト ボックス 420"/>
        <xdr:cNvSpPr txBox="1"/>
      </xdr:nvSpPr>
      <xdr:spPr>
        <a:xfrm>
          <a:off x="6705111" y="1313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134798</xdr:rowOff>
    </xdr:from>
    <xdr:to>
      <xdr:col>55</xdr:col>
      <xdr:colOff>50800</xdr:colOff>
      <xdr:row>79</xdr:row>
      <xdr:rowOff>64948</xdr:rowOff>
    </xdr:to>
    <xdr:sp macro="" textlink="">
      <xdr:nvSpPr>
        <xdr:cNvPr id="427" name="楕円 426"/>
        <xdr:cNvSpPr/>
      </xdr:nvSpPr>
      <xdr:spPr>
        <a:xfrm>
          <a:off x="10426700" y="1350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49725</xdr:rowOff>
    </xdr:from>
    <xdr:ext cx="469744" cy="259045"/>
    <xdr:sp macro="" textlink="">
      <xdr:nvSpPr>
        <xdr:cNvPr id="428" name="商工費該当値テキスト"/>
        <xdr:cNvSpPr txBox="1"/>
      </xdr:nvSpPr>
      <xdr:spPr>
        <a:xfrm>
          <a:off x="10528300" y="134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123343</xdr:rowOff>
    </xdr:from>
    <xdr:to>
      <xdr:col>50</xdr:col>
      <xdr:colOff>165100</xdr:colOff>
      <xdr:row>79</xdr:row>
      <xdr:rowOff>53493</xdr:rowOff>
    </xdr:to>
    <xdr:sp macro="" textlink="">
      <xdr:nvSpPr>
        <xdr:cNvPr id="429" name="楕円 428"/>
        <xdr:cNvSpPr/>
      </xdr:nvSpPr>
      <xdr:spPr>
        <a:xfrm>
          <a:off x="9588500" y="1349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44620</xdr:rowOff>
    </xdr:from>
    <xdr:ext cx="469744" cy="259045"/>
    <xdr:sp macro="" textlink="">
      <xdr:nvSpPr>
        <xdr:cNvPr id="430" name="テキスト ボックス 429"/>
        <xdr:cNvSpPr txBox="1"/>
      </xdr:nvSpPr>
      <xdr:spPr>
        <a:xfrm>
          <a:off x="9404428" y="1358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127660</xdr:rowOff>
    </xdr:from>
    <xdr:to>
      <xdr:col>46</xdr:col>
      <xdr:colOff>38100</xdr:colOff>
      <xdr:row>79</xdr:row>
      <xdr:rowOff>57810</xdr:rowOff>
    </xdr:to>
    <xdr:sp macro="" textlink="">
      <xdr:nvSpPr>
        <xdr:cNvPr id="431" name="楕円 430"/>
        <xdr:cNvSpPr/>
      </xdr:nvSpPr>
      <xdr:spPr>
        <a:xfrm>
          <a:off x="8699500" y="1350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48937</xdr:rowOff>
    </xdr:from>
    <xdr:ext cx="469744" cy="259045"/>
    <xdr:sp macro="" textlink="">
      <xdr:nvSpPr>
        <xdr:cNvPr id="432" name="テキスト ボックス 431"/>
        <xdr:cNvSpPr txBox="1"/>
      </xdr:nvSpPr>
      <xdr:spPr>
        <a:xfrm>
          <a:off x="8515428" y="13593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139052</xdr:rowOff>
    </xdr:from>
    <xdr:to>
      <xdr:col>41</xdr:col>
      <xdr:colOff>101600</xdr:colOff>
      <xdr:row>79</xdr:row>
      <xdr:rowOff>69202</xdr:rowOff>
    </xdr:to>
    <xdr:sp macro="" textlink="">
      <xdr:nvSpPr>
        <xdr:cNvPr id="433" name="楕円 432"/>
        <xdr:cNvSpPr/>
      </xdr:nvSpPr>
      <xdr:spPr>
        <a:xfrm>
          <a:off x="7810500" y="1351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60329</xdr:rowOff>
    </xdr:from>
    <xdr:ext cx="469744" cy="259045"/>
    <xdr:sp macro="" textlink="">
      <xdr:nvSpPr>
        <xdr:cNvPr id="434" name="テキスト ボックス 433"/>
        <xdr:cNvSpPr txBox="1"/>
      </xdr:nvSpPr>
      <xdr:spPr>
        <a:xfrm>
          <a:off x="7626428" y="1360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81686</xdr:rowOff>
    </xdr:from>
    <xdr:to>
      <xdr:col>36</xdr:col>
      <xdr:colOff>165100</xdr:colOff>
      <xdr:row>79</xdr:row>
      <xdr:rowOff>11836</xdr:rowOff>
    </xdr:to>
    <xdr:sp macro="" textlink="">
      <xdr:nvSpPr>
        <xdr:cNvPr id="435" name="楕円 434"/>
        <xdr:cNvSpPr/>
      </xdr:nvSpPr>
      <xdr:spPr>
        <a:xfrm>
          <a:off x="6921500" y="134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2963</xdr:rowOff>
    </xdr:from>
    <xdr:ext cx="469744" cy="259045"/>
    <xdr:sp macro="" textlink="">
      <xdr:nvSpPr>
        <xdr:cNvPr id="436" name="テキスト ボックス 435"/>
        <xdr:cNvSpPr txBox="1"/>
      </xdr:nvSpPr>
      <xdr:spPr>
        <a:xfrm>
          <a:off x="6737428" y="1354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94391</xdr:rowOff>
    </xdr:from>
    <xdr:to>
      <xdr:col>54</xdr:col>
      <xdr:colOff>189865</xdr:colOff>
      <xdr:row>98</xdr:row>
      <xdr:rowOff>79355</xdr:rowOff>
    </xdr:to>
    <xdr:cxnSp macro="">
      <xdr:nvCxnSpPr>
        <xdr:cNvPr id="458" name="直線コネクタ 457"/>
        <xdr:cNvCxnSpPr/>
      </xdr:nvCxnSpPr>
      <xdr:spPr>
        <a:xfrm flipV="1">
          <a:off x="10475595" y="15867791"/>
          <a:ext cx="1270" cy="1013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83182</xdr:rowOff>
    </xdr:from>
    <xdr:ext cx="534377" cy="259045"/>
    <xdr:sp macro="" textlink="">
      <xdr:nvSpPr>
        <xdr:cNvPr id="459" name="土木費最小値テキスト"/>
        <xdr:cNvSpPr txBox="1"/>
      </xdr:nvSpPr>
      <xdr:spPr>
        <a:xfrm>
          <a:off x="10528300" y="1688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79355</xdr:rowOff>
    </xdr:from>
    <xdr:to>
      <xdr:col>55</xdr:col>
      <xdr:colOff>88900</xdr:colOff>
      <xdr:row>98</xdr:row>
      <xdr:rowOff>79355</xdr:rowOff>
    </xdr:to>
    <xdr:cxnSp macro="">
      <xdr:nvCxnSpPr>
        <xdr:cNvPr id="460" name="直線コネクタ 459"/>
        <xdr:cNvCxnSpPr/>
      </xdr:nvCxnSpPr>
      <xdr:spPr>
        <a:xfrm>
          <a:off x="10388600" y="1688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41068</xdr:rowOff>
    </xdr:from>
    <xdr:ext cx="599010" cy="259045"/>
    <xdr:sp macro="" textlink="">
      <xdr:nvSpPr>
        <xdr:cNvPr id="461" name="土木費最大値テキスト"/>
        <xdr:cNvSpPr txBox="1"/>
      </xdr:nvSpPr>
      <xdr:spPr>
        <a:xfrm>
          <a:off x="10528300" y="1564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234,910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94391</xdr:rowOff>
    </xdr:from>
    <xdr:to>
      <xdr:col>55</xdr:col>
      <xdr:colOff>88900</xdr:colOff>
      <xdr:row>92</xdr:row>
      <xdr:rowOff>94391</xdr:rowOff>
    </xdr:to>
    <xdr:cxnSp macro="">
      <xdr:nvCxnSpPr>
        <xdr:cNvPr id="462" name="直線コネクタ 461"/>
        <xdr:cNvCxnSpPr/>
      </xdr:nvCxnSpPr>
      <xdr:spPr>
        <a:xfrm>
          <a:off x="10388600" y="15867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23823</xdr:rowOff>
    </xdr:from>
    <xdr:to>
      <xdr:col>55</xdr:col>
      <xdr:colOff>0</xdr:colOff>
      <xdr:row>98</xdr:row>
      <xdr:rowOff>37663</xdr:rowOff>
    </xdr:to>
    <xdr:cxnSp macro="">
      <xdr:nvCxnSpPr>
        <xdr:cNvPr id="463" name="直線コネクタ 462"/>
        <xdr:cNvCxnSpPr/>
      </xdr:nvCxnSpPr>
      <xdr:spPr>
        <a:xfrm flipV="1">
          <a:off x="9639300" y="16825923"/>
          <a:ext cx="838200" cy="1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22330</xdr:rowOff>
    </xdr:from>
    <xdr:ext cx="534377" cy="259045"/>
    <xdr:sp macro="" textlink="">
      <xdr:nvSpPr>
        <xdr:cNvPr id="464" name="土木費平均値テキスト"/>
        <xdr:cNvSpPr txBox="1"/>
      </xdr:nvSpPr>
      <xdr:spPr>
        <a:xfrm>
          <a:off x="10528300" y="16481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170903</xdr:rowOff>
    </xdr:from>
    <xdr:to>
      <xdr:col>55</xdr:col>
      <xdr:colOff>50800</xdr:colOff>
      <xdr:row>97</xdr:row>
      <xdr:rowOff>101053</xdr:rowOff>
    </xdr:to>
    <xdr:sp macro="" textlink="">
      <xdr:nvSpPr>
        <xdr:cNvPr id="465" name="フローチャート: 判断 464"/>
        <xdr:cNvSpPr/>
      </xdr:nvSpPr>
      <xdr:spPr>
        <a:xfrm>
          <a:off x="10426700" y="1663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25989</xdr:rowOff>
    </xdr:from>
    <xdr:to>
      <xdr:col>50</xdr:col>
      <xdr:colOff>114300</xdr:colOff>
      <xdr:row>98</xdr:row>
      <xdr:rowOff>37663</xdr:rowOff>
    </xdr:to>
    <xdr:cxnSp macro="">
      <xdr:nvCxnSpPr>
        <xdr:cNvPr id="466" name="直線コネクタ 465"/>
        <xdr:cNvCxnSpPr/>
      </xdr:nvCxnSpPr>
      <xdr:spPr>
        <a:xfrm>
          <a:off x="8750300" y="16828089"/>
          <a:ext cx="889000" cy="1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161128</xdr:rowOff>
    </xdr:from>
    <xdr:to>
      <xdr:col>50</xdr:col>
      <xdr:colOff>165100</xdr:colOff>
      <xdr:row>97</xdr:row>
      <xdr:rowOff>91278</xdr:rowOff>
    </xdr:to>
    <xdr:sp macro="" textlink="">
      <xdr:nvSpPr>
        <xdr:cNvPr id="467" name="フローチャート: 判断 466"/>
        <xdr:cNvSpPr/>
      </xdr:nvSpPr>
      <xdr:spPr>
        <a:xfrm>
          <a:off x="9588500" y="1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107805</xdr:rowOff>
    </xdr:from>
    <xdr:ext cx="534377" cy="259045"/>
    <xdr:sp macro="" textlink="">
      <xdr:nvSpPr>
        <xdr:cNvPr id="468" name="テキスト ボックス 467"/>
        <xdr:cNvSpPr txBox="1"/>
      </xdr:nvSpPr>
      <xdr:spPr>
        <a:xfrm>
          <a:off x="9372111" y="1639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25989</xdr:rowOff>
    </xdr:from>
    <xdr:to>
      <xdr:col>45</xdr:col>
      <xdr:colOff>177800</xdr:colOff>
      <xdr:row>98</xdr:row>
      <xdr:rowOff>36094</xdr:rowOff>
    </xdr:to>
    <xdr:cxnSp macro="">
      <xdr:nvCxnSpPr>
        <xdr:cNvPr id="469" name="直線コネクタ 468"/>
        <xdr:cNvCxnSpPr/>
      </xdr:nvCxnSpPr>
      <xdr:spPr>
        <a:xfrm flipV="1">
          <a:off x="7861300" y="16828089"/>
          <a:ext cx="889000" cy="1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1191</xdr:rowOff>
    </xdr:from>
    <xdr:to>
      <xdr:col>46</xdr:col>
      <xdr:colOff>38100</xdr:colOff>
      <xdr:row>97</xdr:row>
      <xdr:rowOff>102791</xdr:rowOff>
    </xdr:to>
    <xdr:sp macro="" textlink="">
      <xdr:nvSpPr>
        <xdr:cNvPr id="470" name="フローチャート: 判断 469"/>
        <xdr:cNvSpPr/>
      </xdr:nvSpPr>
      <xdr:spPr>
        <a:xfrm>
          <a:off x="8699500" y="16631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119318</xdr:rowOff>
    </xdr:from>
    <xdr:ext cx="534377" cy="259045"/>
    <xdr:sp macro="" textlink="">
      <xdr:nvSpPr>
        <xdr:cNvPr id="471" name="テキスト ボックス 470"/>
        <xdr:cNvSpPr txBox="1"/>
      </xdr:nvSpPr>
      <xdr:spPr>
        <a:xfrm>
          <a:off x="8483111" y="1640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31911</xdr:rowOff>
    </xdr:from>
    <xdr:to>
      <xdr:col>41</xdr:col>
      <xdr:colOff>50800</xdr:colOff>
      <xdr:row>98</xdr:row>
      <xdr:rowOff>36094</xdr:rowOff>
    </xdr:to>
    <xdr:cxnSp macro="">
      <xdr:nvCxnSpPr>
        <xdr:cNvPr id="472" name="直線コネクタ 471"/>
        <xdr:cNvCxnSpPr/>
      </xdr:nvCxnSpPr>
      <xdr:spPr>
        <a:xfrm>
          <a:off x="6972300" y="16662561"/>
          <a:ext cx="889000" cy="17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19048</xdr:rowOff>
    </xdr:from>
    <xdr:to>
      <xdr:col>41</xdr:col>
      <xdr:colOff>101600</xdr:colOff>
      <xdr:row>97</xdr:row>
      <xdr:rowOff>120648</xdr:rowOff>
    </xdr:to>
    <xdr:sp macro="" textlink="">
      <xdr:nvSpPr>
        <xdr:cNvPr id="473" name="フローチャート: 判断 472"/>
        <xdr:cNvSpPr/>
      </xdr:nvSpPr>
      <xdr:spPr>
        <a:xfrm>
          <a:off x="78105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137175</xdr:rowOff>
    </xdr:from>
    <xdr:ext cx="534377" cy="259045"/>
    <xdr:sp macro="" textlink="">
      <xdr:nvSpPr>
        <xdr:cNvPr id="474" name="テキスト ボックス 473"/>
        <xdr:cNvSpPr txBox="1"/>
      </xdr:nvSpPr>
      <xdr:spPr>
        <a:xfrm>
          <a:off x="7594111" y="1642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7062</xdr:rowOff>
    </xdr:from>
    <xdr:to>
      <xdr:col>36</xdr:col>
      <xdr:colOff>165100</xdr:colOff>
      <xdr:row>97</xdr:row>
      <xdr:rowOff>108662</xdr:rowOff>
    </xdr:to>
    <xdr:sp macro="" textlink="">
      <xdr:nvSpPr>
        <xdr:cNvPr id="475" name="フローチャート: 判断 474"/>
        <xdr:cNvSpPr/>
      </xdr:nvSpPr>
      <xdr:spPr>
        <a:xfrm>
          <a:off x="6921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99789</xdr:rowOff>
    </xdr:from>
    <xdr:ext cx="534377" cy="259045"/>
    <xdr:sp macro="" textlink="">
      <xdr:nvSpPr>
        <xdr:cNvPr id="476" name="テキスト ボックス 475"/>
        <xdr:cNvSpPr txBox="1"/>
      </xdr:nvSpPr>
      <xdr:spPr>
        <a:xfrm>
          <a:off x="6705111" y="1673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144473</xdr:rowOff>
    </xdr:from>
    <xdr:to>
      <xdr:col>55</xdr:col>
      <xdr:colOff>50800</xdr:colOff>
      <xdr:row>98</xdr:row>
      <xdr:rowOff>74623</xdr:rowOff>
    </xdr:to>
    <xdr:sp macro="" textlink="">
      <xdr:nvSpPr>
        <xdr:cNvPr id="482" name="楕円 481"/>
        <xdr:cNvSpPr/>
      </xdr:nvSpPr>
      <xdr:spPr>
        <a:xfrm>
          <a:off x="10426700" y="1677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59400</xdr:rowOff>
    </xdr:from>
    <xdr:ext cx="534377" cy="259045"/>
    <xdr:sp macro="" textlink="">
      <xdr:nvSpPr>
        <xdr:cNvPr id="483" name="土木費該当値テキスト"/>
        <xdr:cNvSpPr txBox="1"/>
      </xdr:nvSpPr>
      <xdr:spPr>
        <a:xfrm>
          <a:off x="10528300" y="1669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158313</xdr:rowOff>
    </xdr:from>
    <xdr:to>
      <xdr:col>50</xdr:col>
      <xdr:colOff>165100</xdr:colOff>
      <xdr:row>98</xdr:row>
      <xdr:rowOff>88463</xdr:rowOff>
    </xdr:to>
    <xdr:sp macro="" textlink="">
      <xdr:nvSpPr>
        <xdr:cNvPr id="484" name="楕円 483"/>
        <xdr:cNvSpPr/>
      </xdr:nvSpPr>
      <xdr:spPr>
        <a:xfrm>
          <a:off x="9588500" y="1678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79590</xdr:rowOff>
    </xdr:from>
    <xdr:ext cx="534377" cy="259045"/>
    <xdr:sp macro="" textlink="">
      <xdr:nvSpPr>
        <xdr:cNvPr id="485" name="テキスト ボックス 484"/>
        <xdr:cNvSpPr txBox="1"/>
      </xdr:nvSpPr>
      <xdr:spPr>
        <a:xfrm>
          <a:off x="9372111" y="1688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146639</xdr:rowOff>
    </xdr:from>
    <xdr:to>
      <xdr:col>46</xdr:col>
      <xdr:colOff>38100</xdr:colOff>
      <xdr:row>98</xdr:row>
      <xdr:rowOff>76789</xdr:rowOff>
    </xdr:to>
    <xdr:sp macro="" textlink="">
      <xdr:nvSpPr>
        <xdr:cNvPr id="486" name="楕円 485"/>
        <xdr:cNvSpPr/>
      </xdr:nvSpPr>
      <xdr:spPr>
        <a:xfrm>
          <a:off x="8699500" y="1677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67916</xdr:rowOff>
    </xdr:from>
    <xdr:ext cx="534377" cy="259045"/>
    <xdr:sp macro="" textlink="">
      <xdr:nvSpPr>
        <xdr:cNvPr id="487" name="テキスト ボックス 486"/>
        <xdr:cNvSpPr txBox="1"/>
      </xdr:nvSpPr>
      <xdr:spPr>
        <a:xfrm>
          <a:off x="8483111" y="1687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156744</xdr:rowOff>
    </xdr:from>
    <xdr:to>
      <xdr:col>41</xdr:col>
      <xdr:colOff>101600</xdr:colOff>
      <xdr:row>98</xdr:row>
      <xdr:rowOff>86894</xdr:rowOff>
    </xdr:to>
    <xdr:sp macro="" textlink="">
      <xdr:nvSpPr>
        <xdr:cNvPr id="488" name="楕円 487"/>
        <xdr:cNvSpPr/>
      </xdr:nvSpPr>
      <xdr:spPr>
        <a:xfrm>
          <a:off x="7810500" y="1678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78021</xdr:rowOff>
    </xdr:from>
    <xdr:ext cx="534377" cy="259045"/>
    <xdr:sp macro="" textlink="">
      <xdr:nvSpPr>
        <xdr:cNvPr id="489" name="テキスト ボックス 488"/>
        <xdr:cNvSpPr txBox="1"/>
      </xdr:nvSpPr>
      <xdr:spPr>
        <a:xfrm>
          <a:off x="7594111" y="1688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152561</xdr:rowOff>
    </xdr:from>
    <xdr:to>
      <xdr:col>36</xdr:col>
      <xdr:colOff>165100</xdr:colOff>
      <xdr:row>97</xdr:row>
      <xdr:rowOff>82711</xdr:rowOff>
    </xdr:to>
    <xdr:sp macro="" textlink="">
      <xdr:nvSpPr>
        <xdr:cNvPr id="490" name="楕円 489"/>
        <xdr:cNvSpPr/>
      </xdr:nvSpPr>
      <xdr:spPr>
        <a:xfrm>
          <a:off x="6921500" y="1661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99238</xdr:rowOff>
    </xdr:from>
    <xdr:ext cx="534377" cy="259045"/>
    <xdr:sp macro="" textlink="">
      <xdr:nvSpPr>
        <xdr:cNvPr id="491" name="テキスト ボックス 490"/>
        <xdr:cNvSpPr txBox="1"/>
      </xdr:nvSpPr>
      <xdr:spPr>
        <a:xfrm>
          <a:off x="6705111" y="1638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139069</xdr:rowOff>
    </xdr:from>
    <xdr:to>
      <xdr:col>85</xdr:col>
      <xdr:colOff>126364</xdr:colOff>
      <xdr:row>38</xdr:row>
      <xdr:rowOff>120432</xdr:rowOff>
    </xdr:to>
    <xdr:cxnSp macro="">
      <xdr:nvCxnSpPr>
        <xdr:cNvPr id="517" name="直線コネクタ 516"/>
        <xdr:cNvCxnSpPr/>
      </xdr:nvCxnSpPr>
      <xdr:spPr>
        <a:xfrm flipV="1">
          <a:off x="16317595" y="5282569"/>
          <a:ext cx="1269" cy="1352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124259</xdr:rowOff>
    </xdr:from>
    <xdr:ext cx="534377" cy="259045"/>
    <xdr:sp macro="" textlink="">
      <xdr:nvSpPr>
        <xdr:cNvPr id="518" name="消防費最小値テキスト"/>
        <xdr:cNvSpPr txBox="1"/>
      </xdr:nvSpPr>
      <xdr:spPr>
        <a:xfrm>
          <a:off x="16370300" y="66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120432</xdr:rowOff>
    </xdr:from>
    <xdr:to>
      <xdr:col>86</xdr:col>
      <xdr:colOff>25400</xdr:colOff>
      <xdr:row>38</xdr:row>
      <xdr:rowOff>120432</xdr:rowOff>
    </xdr:to>
    <xdr:cxnSp macro="">
      <xdr:nvCxnSpPr>
        <xdr:cNvPr id="519" name="直線コネクタ 518"/>
        <xdr:cNvCxnSpPr/>
      </xdr:nvCxnSpPr>
      <xdr:spPr>
        <a:xfrm>
          <a:off x="16230600" y="663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85746</xdr:rowOff>
    </xdr:from>
    <xdr:ext cx="599010" cy="259045"/>
    <xdr:sp macro="" textlink="">
      <xdr:nvSpPr>
        <xdr:cNvPr id="520" name="消防費最大値テキスト"/>
        <xdr:cNvSpPr txBox="1"/>
      </xdr:nvSpPr>
      <xdr:spPr>
        <a:xfrm>
          <a:off x="16370300" y="50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139069</xdr:rowOff>
    </xdr:from>
    <xdr:to>
      <xdr:col>86</xdr:col>
      <xdr:colOff>25400</xdr:colOff>
      <xdr:row>30</xdr:row>
      <xdr:rowOff>139069</xdr:rowOff>
    </xdr:to>
    <xdr:cxnSp macro="">
      <xdr:nvCxnSpPr>
        <xdr:cNvPr id="521" name="直線コネクタ 520"/>
        <xdr:cNvCxnSpPr/>
      </xdr:nvCxnSpPr>
      <xdr:spPr>
        <a:xfrm>
          <a:off x="16230600" y="528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104790</xdr:rowOff>
    </xdr:from>
    <xdr:to>
      <xdr:col>85</xdr:col>
      <xdr:colOff>127000</xdr:colOff>
      <xdr:row>38</xdr:row>
      <xdr:rowOff>106499</xdr:rowOff>
    </xdr:to>
    <xdr:cxnSp macro="">
      <xdr:nvCxnSpPr>
        <xdr:cNvPr id="522" name="直線コネクタ 521"/>
        <xdr:cNvCxnSpPr/>
      </xdr:nvCxnSpPr>
      <xdr:spPr>
        <a:xfrm flipV="1">
          <a:off x="15481300" y="6619890"/>
          <a:ext cx="838200" cy="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110395</xdr:rowOff>
    </xdr:from>
    <xdr:ext cx="534377" cy="259045"/>
    <xdr:sp macro="" textlink="">
      <xdr:nvSpPr>
        <xdr:cNvPr id="523" name="消防費平均値テキスト"/>
        <xdr:cNvSpPr txBox="1"/>
      </xdr:nvSpPr>
      <xdr:spPr>
        <a:xfrm>
          <a:off x="16370300" y="6282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87518</xdr:rowOff>
    </xdr:from>
    <xdr:to>
      <xdr:col>85</xdr:col>
      <xdr:colOff>177800</xdr:colOff>
      <xdr:row>38</xdr:row>
      <xdr:rowOff>17667</xdr:rowOff>
    </xdr:to>
    <xdr:sp macro="" textlink="">
      <xdr:nvSpPr>
        <xdr:cNvPr id="524" name="フローチャート: 判断 523"/>
        <xdr:cNvSpPr/>
      </xdr:nvSpPr>
      <xdr:spPr>
        <a:xfrm>
          <a:off x="162687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75833</xdr:rowOff>
    </xdr:from>
    <xdr:to>
      <xdr:col>81</xdr:col>
      <xdr:colOff>50800</xdr:colOff>
      <xdr:row>38</xdr:row>
      <xdr:rowOff>106499</xdr:rowOff>
    </xdr:to>
    <xdr:cxnSp macro="">
      <xdr:nvCxnSpPr>
        <xdr:cNvPr id="525" name="直線コネクタ 524"/>
        <xdr:cNvCxnSpPr/>
      </xdr:nvCxnSpPr>
      <xdr:spPr>
        <a:xfrm>
          <a:off x="14592300" y="6590933"/>
          <a:ext cx="889000" cy="3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81335</xdr:rowOff>
    </xdr:from>
    <xdr:to>
      <xdr:col>81</xdr:col>
      <xdr:colOff>101600</xdr:colOff>
      <xdr:row>38</xdr:row>
      <xdr:rowOff>11485</xdr:rowOff>
    </xdr:to>
    <xdr:sp macro="" textlink="">
      <xdr:nvSpPr>
        <xdr:cNvPr id="526" name="フローチャート: 判断 525"/>
        <xdr:cNvSpPr/>
      </xdr:nvSpPr>
      <xdr:spPr>
        <a:xfrm>
          <a:off x="15430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28012</xdr:rowOff>
    </xdr:from>
    <xdr:ext cx="534377" cy="259045"/>
    <xdr:sp macro="" textlink="">
      <xdr:nvSpPr>
        <xdr:cNvPr id="527" name="テキスト ボックス 526"/>
        <xdr:cNvSpPr txBox="1"/>
      </xdr:nvSpPr>
      <xdr:spPr>
        <a:xfrm>
          <a:off x="15214111" y="62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75833</xdr:rowOff>
    </xdr:from>
    <xdr:to>
      <xdr:col>76</xdr:col>
      <xdr:colOff>114300</xdr:colOff>
      <xdr:row>38</xdr:row>
      <xdr:rowOff>113389</xdr:rowOff>
    </xdr:to>
    <xdr:cxnSp macro="">
      <xdr:nvCxnSpPr>
        <xdr:cNvPr id="528" name="直線コネクタ 527"/>
        <xdr:cNvCxnSpPr/>
      </xdr:nvCxnSpPr>
      <xdr:spPr>
        <a:xfrm flipV="1">
          <a:off x="13703300" y="659093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113665</xdr:rowOff>
    </xdr:from>
    <xdr:to>
      <xdr:col>76</xdr:col>
      <xdr:colOff>165100</xdr:colOff>
      <xdr:row>38</xdr:row>
      <xdr:rowOff>43815</xdr:rowOff>
    </xdr:to>
    <xdr:sp macro="" textlink="">
      <xdr:nvSpPr>
        <xdr:cNvPr id="529" name="フローチャート: 判断 528"/>
        <xdr:cNvSpPr/>
      </xdr:nvSpPr>
      <xdr:spPr>
        <a:xfrm>
          <a:off x="14541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60342</xdr:rowOff>
    </xdr:from>
    <xdr:ext cx="534377" cy="259045"/>
    <xdr:sp macro="" textlink="">
      <xdr:nvSpPr>
        <xdr:cNvPr id="530" name="テキスト ボックス 529"/>
        <xdr:cNvSpPr txBox="1"/>
      </xdr:nvSpPr>
      <xdr:spPr>
        <a:xfrm>
          <a:off x="14325111" y="62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43362</xdr:rowOff>
    </xdr:from>
    <xdr:to>
      <xdr:col>71</xdr:col>
      <xdr:colOff>177800</xdr:colOff>
      <xdr:row>38</xdr:row>
      <xdr:rowOff>113389</xdr:rowOff>
    </xdr:to>
    <xdr:cxnSp macro="">
      <xdr:nvCxnSpPr>
        <xdr:cNvPr id="531" name="直線コネクタ 530"/>
        <xdr:cNvCxnSpPr/>
      </xdr:nvCxnSpPr>
      <xdr:spPr>
        <a:xfrm>
          <a:off x="12814300" y="6558462"/>
          <a:ext cx="889000" cy="7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117377</xdr:rowOff>
    </xdr:from>
    <xdr:to>
      <xdr:col>72</xdr:col>
      <xdr:colOff>38100</xdr:colOff>
      <xdr:row>38</xdr:row>
      <xdr:rowOff>47527</xdr:rowOff>
    </xdr:to>
    <xdr:sp macro="" textlink="">
      <xdr:nvSpPr>
        <xdr:cNvPr id="532" name="フローチャート: 判断 531"/>
        <xdr:cNvSpPr/>
      </xdr:nvSpPr>
      <xdr:spPr>
        <a:xfrm>
          <a:off x="13652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64054</xdr:rowOff>
    </xdr:from>
    <xdr:ext cx="534377" cy="259045"/>
    <xdr:sp macro="" textlink="">
      <xdr:nvSpPr>
        <xdr:cNvPr id="533" name="テキスト ボックス 532"/>
        <xdr:cNvSpPr txBox="1"/>
      </xdr:nvSpPr>
      <xdr:spPr>
        <a:xfrm>
          <a:off x="13436111" y="623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89727</xdr:rowOff>
    </xdr:from>
    <xdr:to>
      <xdr:col>67</xdr:col>
      <xdr:colOff>101600</xdr:colOff>
      <xdr:row>38</xdr:row>
      <xdr:rowOff>19878</xdr:rowOff>
    </xdr:to>
    <xdr:sp macro="" textlink="">
      <xdr:nvSpPr>
        <xdr:cNvPr id="534" name="フローチャート: 判断 533"/>
        <xdr:cNvSpPr/>
      </xdr:nvSpPr>
      <xdr:spPr>
        <a:xfrm>
          <a:off x="12763500" y="643337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36404</xdr:rowOff>
    </xdr:from>
    <xdr:ext cx="534377" cy="259045"/>
    <xdr:sp macro="" textlink="">
      <xdr:nvSpPr>
        <xdr:cNvPr id="535" name="テキスト ボックス 534"/>
        <xdr:cNvSpPr txBox="1"/>
      </xdr:nvSpPr>
      <xdr:spPr>
        <a:xfrm>
          <a:off x="12547111" y="620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53990</xdr:rowOff>
    </xdr:from>
    <xdr:to>
      <xdr:col>85</xdr:col>
      <xdr:colOff>177800</xdr:colOff>
      <xdr:row>38</xdr:row>
      <xdr:rowOff>155590</xdr:rowOff>
    </xdr:to>
    <xdr:sp macro="" textlink="">
      <xdr:nvSpPr>
        <xdr:cNvPr id="541" name="楕円 540"/>
        <xdr:cNvSpPr/>
      </xdr:nvSpPr>
      <xdr:spPr>
        <a:xfrm>
          <a:off x="16268700" y="656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140367</xdr:rowOff>
    </xdr:from>
    <xdr:ext cx="534377" cy="259045"/>
    <xdr:sp macro="" textlink="">
      <xdr:nvSpPr>
        <xdr:cNvPr id="542" name="消防費該当値テキスト"/>
        <xdr:cNvSpPr txBox="1"/>
      </xdr:nvSpPr>
      <xdr:spPr>
        <a:xfrm>
          <a:off x="16370300" y="648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55699</xdr:rowOff>
    </xdr:from>
    <xdr:to>
      <xdr:col>81</xdr:col>
      <xdr:colOff>101600</xdr:colOff>
      <xdr:row>38</xdr:row>
      <xdr:rowOff>157299</xdr:rowOff>
    </xdr:to>
    <xdr:sp macro="" textlink="">
      <xdr:nvSpPr>
        <xdr:cNvPr id="543" name="楕円 542"/>
        <xdr:cNvSpPr/>
      </xdr:nvSpPr>
      <xdr:spPr>
        <a:xfrm>
          <a:off x="15430500" y="657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148426</xdr:rowOff>
    </xdr:from>
    <xdr:ext cx="534377" cy="259045"/>
    <xdr:sp macro="" textlink="">
      <xdr:nvSpPr>
        <xdr:cNvPr id="544" name="テキスト ボックス 543"/>
        <xdr:cNvSpPr txBox="1"/>
      </xdr:nvSpPr>
      <xdr:spPr>
        <a:xfrm>
          <a:off x="15214111" y="666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25033</xdr:rowOff>
    </xdr:from>
    <xdr:to>
      <xdr:col>76</xdr:col>
      <xdr:colOff>165100</xdr:colOff>
      <xdr:row>38</xdr:row>
      <xdr:rowOff>126633</xdr:rowOff>
    </xdr:to>
    <xdr:sp macro="" textlink="">
      <xdr:nvSpPr>
        <xdr:cNvPr id="545" name="楕円 544"/>
        <xdr:cNvSpPr/>
      </xdr:nvSpPr>
      <xdr:spPr>
        <a:xfrm>
          <a:off x="14541500" y="654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117760</xdr:rowOff>
    </xdr:from>
    <xdr:ext cx="534377" cy="259045"/>
    <xdr:sp macro="" textlink="">
      <xdr:nvSpPr>
        <xdr:cNvPr id="546" name="テキスト ボックス 545"/>
        <xdr:cNvSpPr txBox="1"/>
      </xdr:nvSpPr>
      <xdr:spPr>
        <a:xfrm>
          <a:off x="14325111" y="663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62589</xdr:rowOff>
    </xdr:from>
    <xdr:to>
      <xdr:col>72</xdr:col>
      <xdr:colOff>38100</xdr:colOff>
      <xdr:row>38</xdr:row>
      <xdr:rowOff>164189</xdr:rowOff>
    </xdr:to>
    <xdr:sp macro="" textlink="">
      <xdr:nvSpPr>
        <xdr:cNvPr id="547" name="楕円 546"/>
        <xdr:cNvSpPr/>
      </xdr:nvSpPr>
      <xdr:spPr>
        <a:xfrm>
          <a:off x="13652500" y="657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155316</xdr:rowOff>
    </xdr:from>
    <xdr:ext cx="534377" cy="259045"/>
    <xdr:sp macro="" textlink="">
      <xdr:nvSpPr>
        <xdr:cNvPr id="548" name="テキスト ボックス 547"/>
        <xdr:cNvSpPr txBox="1"/>
      </xdr:nvSpPr>
      <xdr:spPr>
        <a:xfrm>
          <a:off x="13436111" y="667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164012</xdr:rowOff>
    </xdr:from>
    <xdr:to>
      <xdr:col>67</xdr:col>
      <xdr:colOff>101600</xdr:colOff>
      <xdr:row>38</xdr:row>
      <xdr:rowOff>94162</xdr:rowOff>
    </xdr:to>
    <xdr:sp macro="" textlink="">
      <xdr:nvSpPr>
        <xdr:cNvPr id="549" name="楕円 548"/>
        <xdr:cNvSpPr/>
      </xdr:nvSpPr>
      <xdr:spPr>
        <a:xfrm>
          <a:off x="12763500" y="650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85289</xdr:rowOff>
    </xdr:from>
    <xdr:ext cx="534377" cy="259045"/>
    <xdr:sp macro="" textlink="">
      <xdr:nvSpPr>
        <xdr:cNvPr id="550" name="テキスト ボックス 549"/>
        <xdr:cNvSpPr txBox="1"/>
      </xdr:nvSpPr>
      <xdr:spPr>
        <a:xfrm>
          <a:off x="12547111" y="660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100046</xdr:rowOff>
    </xdr:from>
    <xdr:to>
      <xdr:col>85</xdr:col>
      <xdr:colOff>126364</xdr:colOff>
      <xdr:row>58</xdr:row>
      <xdr:rowOff>111864</xdr:rowOff>
    </xdr:to>
    <xdr:cxnSp macro="">
      <xdr:nvCxnSpPr>
        <xdr:cNvPr id="574" name="直線コネクタ 573"/>
        <xdr:cNvCxnSpPr/>
      </xdr:nvCxnSpPr>
      <xdr:spPr>
        <a:xfrm flipV="1">
          <a:off x="16317595" y="8843996"/>
          <a:ext cx="1269" cy="121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115691</xdr:rowOff>
    </xdr:from>
    <xdr:ext cx="534377" cy="259045"/>
    <xdr:sp macro="" textlink="">
      <xdr:nvSpPr>
        <xdr:cNvPr id="575" name="教育費最小値テキスト"/>
        <xdr:cNvSpPr txBox="1"/>
      </xdr:nvSpPr>
      <xdr:spPr>
        <a:xfrm>
          <a:off x="16370300" y="1005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111864</xdr:rowOff>
    </xdr:from>
    <xdr:to>
      <xdr:col>86</xdr:col>
      <xdr:colOff>25400</xdr:colOff>
      <xdr:row>58</xdr:row>
      <xdr:rowOff>111864</xdr:rowOff>
    </xdr:to>
    <xdr:cxnSp macro="">
      <xdr:nvCxnSpPr>
        <xdr:cNvPr id="576" name="直線コネクタ 575"/>
        <xdr:cNvCxnSpPr/>
      </xdr:nvCxnSpPr>
      <xdr:spPr>
        <a:xfrm>
          <a:off x="16230600" y="100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46723</xdr:rowOff>
    </xdr:from>
    <xdr:ext cx="599010" cy="259045"/>
    <xdr:sp macro="" textlink="">
      <xdr:nvSpPr>
        <xdr:cNvPr id="577" name="教育費最大値テキスト"/>
        <xdr:cNvSpPr txBox="1"/>
      </xdr:nvSpPr>
      <xdr:spPr>
        <a:xfrm>
          <a:off x="16370300" y="861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100046</xdr:rowOff>
    </xdr:from>
    <xdr:to>
      <xdr:col>86</xdr:col>
      <xdr:colOff>25400</xdr:colOff>
      <xdr:row>51</xdr:row>
      <xdr:rowOff>100046</xdr:rowOff>
    </xdr:to>
    <xdr:cxnSp macro="">
      <xdr:nvCxnSpPr>
        <xdr:cNvPr id="578" name="直線コネクタ 577"/>
        <xdr:cNvCxnSpPr/>
      </xdr:nvCxnSpPr>
      <xdr:spPr>
        <a:xfrm>
          <a:off x="16230600" y="884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110854</xdr:rowOff>
    </xdr:from>
    <xdr:to>
      <xdr:col>85</xdr:col>
      <xdr:colOff>127000</xdr:colOff>
      <xdr:row>57</xdr:row>
      <xdr:rowOff>164145</xdr:rowOff>
    </xdr:to>
    <xdr:cxnSp macro="">
      <xdr:nvCxnSpPr>
        <xdr:cNvPr id="579" name="直線コネクタ 578"/>
        <xdr:cNvCxnSpPr/>
      </xdr:nvCxnSpPr>
      <xdr:spPr>
        <a:xfrm flipV="1">
          <a:off x="15481300" y="9883504"/>
          <a:ext cx="838200" cy="5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81891</xdr:rowOff>
    </xdr:from>
    <xdr:ext cx="534377" cy="259045"/>
    <xdr:sp macro="" textlink="">
      <xdr:nvSpPr>
        <xdr:cNvPr id="580" name="教育費平均値テキスト"/>
        <xdr:cNvSpPr txBox="1"/>
      </xdr:nvSpPr>
      <xdr:spPr>
        <a:xfrm>
          <a:off x="16370300" y="9683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59014</xdr:rowOff>
    </xdr:from>
    <xdr:to>
      <xdr:col>85</xdr:col>
      <xdr:colOff>177800</xdr:colOff>
      <xdr:row>57</xdr:row>
      <xdr:rowOff>160614</xdr:rowOff>
    </xdr:to>
    <xdr:sp macro="" textlink="">
      <xdr:nvSpPr>
        <xdr:cNvPr id="581" name="フローチャート: 判断 580"/>
        <xdr:cNvSpPr/>
      </xdr:nvSpPr>
      <xdr:spPr>
        <a:xfrm>
          <a:off x="162687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31004</xdr:rowOff>
    </xdr:from>
    <xdr:to>
      <xdr:col>81</xdr:col>
      <xdr:colOff>50800</xdr:colOff>
      <xdr:row>57</xdr:row>
      <xdr:rowOff>164145</xdr:rowOff>
    </xdr:to>
    <xdr:cxnSp macro="">
      <xdr:nvCxnSpPr>
        <xdr:cNvPr id="582" name="直線コネクタ 581"/>
        <xdr:cNvCxnSpPr/>
      </xdr:nvCxnSpPr>
      <xdr:spPr>
        <a:xfrm>
          <a:off x="14592300" y="9803654"/>
          <a:ext cx="889000" cy="13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94813</xdr:rowOff>
    </xdr:from>
    <xdr:to>
      <xdr:col>81</xdr:col>
      <xdr:colOff>101600</xdr:colOff>
      <xdr:row>58</xdr:row>
      <xdr:rowOff>24963</xdr:rowOff>
    </xdr:to>
    <xdr:sp macro="" textlink="">
      <xdr:nvSpPr>
        <xdr:cNvPr id="583" name="フローチャート: 判断 582"/>
        <xdr:cNvSpPr/>
      </xdr:nvSpPr>
      <xdr:spPr>
        <a:xfrm>
          <a:off x="15430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41490</xdr:rowOff>
    </xdr:from>
    <xdr:ext cx="534377" cy="259045"/>
    <xdr:sp macro="" textlink="">
      <xdr:nvSpPr>
        <xdr:cNvPr id="584" name="テキスト ボックス 583"/>
        <xdr:cNvSpPr txBox="1"/>
      </xdr:nvSpPr>
      <xdr:spPr>
        <a:xfrm>
          <a:off x="15214111" y="964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31004</xdr:rowOff>
    </xdr:from>
    <xdr:to>
      <xdr:col>76</xdr:col>
      <xdr:colOff>114300</xdr:colOff>
      <xdr:row>58</xdr:row>
      <xdr:rowOff>60330</xdr:rowOff>
    </xdr:to>
    <xdr:cxnSp macro="">
      <xdr:nvCxnSpPr>
        <xdr:cNvPr id="585" name="直線コネクタ 584"/>
        <xdr:cNvCxnSpPr/>
      </xdr:nvCxnSpPr>
      <xdr:spPr>
        <a:xfrm flipV="1">
          <a:off x="13703300" y="9803654"/>
          <a:ext cx="889000" cy="20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100966</xdr:rowOff>
    </xdr:from>
    <xdr:to>
      <xdr:col>76</xdr:col>
      <xdr:colOff>165100</xdr:colOff>
      <xdr:row>58</xdr:row>
      <xdr:rowOff>31116</xdr:rowOff>
    </xdr:to>
    <xdr:sp macro="" textlink="">
      <xdr:nvSpPr>
        <xdr:cNvPr id="586" name="フローチャート: 判断 585"/>
        <xdr:cNvSpPr/>
      </xdr:nvSpPr>
      <xdr:spPr>
        <a:xfrm>
          <a:off x="14541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22243</xdr:rowOff>
    </xdr:from>
    <xdr:ext cx="534377" cy="259045"/>
    <xdr:sp macro="" textlink="">
      <xdr:nvSpPr>
        <xdr:cNvPr id="587" name="テキスト ボックス 586"/>
        <xdr:cNvSpPr txBox="1"/>
      </xdr:nvSpPr>
      <xdr:spPr>
        <a:xfrm>
          <a:off x="14325111" y="996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60330</xdr:rowOff>
    </xdr:from>
    <xdr:to>
      <xdr:col>71</xdr:col>
      <xdr:colOff>177800</xdr:colOff>
      <xdr:row>58</xdr:row>
      <xdr:rowOff>94689</xdr:rowOff>
    </xdr:to>
    <xdr:cxnSp macro="">
      <xdr:nvCxnSpPr>
        <xdr:cNvPr id="588" name="直線コネクタ 587"/>
        <xdr:cNvCxnSpPr/>
      </xdr:nvCxnSpPr>
      <xdr:spPr>
        <a:xfrm flipV="1">
          <a:off x="12814300" y="10004430"/>
          <a:ext cx="889000" cy="3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107299</xdr:rowOff>
    </xdr:from>
    <xdr:to>
      <xdr:col>72</xdr:col>
      <xdr:colOff>38100</xdr:colOff>
      <xdr:row>58</xdr:row>
      <xdr:rowOff>37449</xdr:rowOff>
    </xdr:to>
    <xdr:sp macro="" textlink="">
      <xdr:nvSpPr>
        <xdr:cNvPr id="589" name="フローチャート: 判断 588"/>
        <xdr:cNvSpPr/>
      </xdr:nvSpPr>
      <xdr:spPr>
        <a:xfrm>
          <a:off x="13652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53976</xdr:rowOff>
    </xdr:from>
    <xdr:ext cx="534377" cy="259045"/>
    <xdr:sp macro="" textlink="">
      <xdr:nvSpPr>
        <xdr:cNvPr id="590" name="テキスト ボックス 589"/>
        <xdr:cNvSpPr txBox="1"/>
      </xdr:nvSpPr>
      <xdr:spPr>
        <a:xfrm>
          <a:off x="13436111" y="965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112092</xdr:rowOff>
    </xdr:from>
    <xdr:to>
      <xdr:col>67</xdr:col>
      <xdr:colOff>101600</xdr:colOff>
      <xdr:row>58</xdr:row>
      <xdr:rowOff>42242</xdr:rowOff>
    </xdr:to>
    <xdr:sp macro="" textlink="">
      <xdr:nvSpPr>
        <xdr:cNvPr id="591" name="フローチャート: 判断 590"/>
        <xdr:cNvSpPr/>
      </xdr:nvSpPr>
      <xdr:spPr>
        <a:xfrm>
          <a:off x="127635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58769</xdr:rowOff>
    </xdr:from>
    <xdr:ext cx="534377" cy="259045"/>
    <xdr:sp macro="" textlink="">
      <xdr:nvSpPr>
        <xdr:cNvPr id="592" name="テキスト ボックス 591"/>
        <xdr:cNvSpPr txBox="1"/>
      </xdr:nvSpPr>
      <xdr:spPr>
        <a:xfrm>
          <a:off x="12547111" y="96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60054</xdr:rowOff>
    </xdr:from>
    <xdr:to>
      <xdr:col>85</xdr:col>
      <xdr:colOff>177800</xdr:colOff>
      <xdr:row>57</xdr:row>
      <xdr:rowOff>161654</xdr:rowOff>
    </xdr:to>
    <xdr:sp macro="" textlink="">
      <xdr:nvSpPr>
        <xdr:cNvPr id="598" name="楕円 597"/>
        <xdr:cNvSpPr/>
      </xdr:nvSpPr>
      <xdr:spPr>
        <a:xfrm>
          <a:off x="16268700" y="983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38481</xdr:rowOff>
    </xdr:from>
    <xdr:ext cx="534377" cy="259045"/>
    <xdr:sp macro="" textlink="">
      <xdr:nvSpPr>
        <xdr:cNvPr id="599" name="教育費該当値テキスト"/>
        <xdr:cNvSpPr txBox="1"/>
      </xdr:nvSpPr>
      <xdr:spPr>
        <a:xfrm>
          <a:off x="16370300" y="981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113345</xdr:rowOff>
    </xdr:from>
    <xdr:to>
      <xdr:col>81</xdr:col>
      <xdr:colOff>101600</xdr:colOff>
      <xdr:row>58</xdr:row>
      <xdr:rowOff>43495</xdr:rowOff>
    </xdr:to>
    <xdr:sp macro="" textlink="">
      <xdr:nvSpPr>
        <xdr:cNvPr id="600" name="楕円 599"/>
        <xdr:cNvSpPr/>
      </xdr:nvSpPr>
      <xdr:spPr>
        <a:xfrm>
          <a:off x="15430500" y="988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34622</xdr:rowOff>
    </xdr:from>
    <xdr:ext cx="534377" cy="259045"/>
    <xdr:sp macro="" textlink="">
      <xdr:nvSpPr>
        <xdr:cNvPr id="601" name="テキスト ボックス 600"/>
        <xdr:cNvSpPr txBox="1"/>
      </xdr:nvSpPr>
      <xdr:spPr>
        <a:xfrm>
          <a:off x="15214111" y="997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151654</xdr:rowOff>
    </xdr:from>
    <xdr:to>
      <xdr:col>76</xdr:col>
      <xdr:colOff>165100</xdr:colOff>
      <xdr:row>57</xdr:row>
      <xdr:rowOff>81804</xdr:rowOff>
    </xdr:to>
    <xdr:sp macro="" textlink="">
      <xdr:nvSpPr>
        <xdr:cNvPr id="602" name="楕円 601"/>
        <xdr:cNvSpPr/>
      </xdr:nvSpPr>
      <xdr:spPr>
        <a:xfrm>
          <a:off x="14541500" y="975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98331</xdr:rowOff>
    </xdr:from>
    <xdr:ext cx="534377" cy="259045"/>
    <xdr:sp macro="" textlink="">
      <xdr:nvSpPr>
        <xdr:cNvPr id="603" name="テキスト ボックス 602"/>
        <xdr:cNvSpPr txBox="1"/>
      </xdr:nvSpPr>
      <xdr:spPr>
        <a:xfrm>
          <a:off x="14325111" y="952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9530</xdr:rowOff>
    </xdr:from>
    <xdr:to>
      <xdr:col>72</xdr:col>
      <xdr:colOff>38100</xdr:colOff>
      <xdr:row>58</xdr:row>
      <xdr:rowOff>111130</xdr:rowOff>
    </xdr:to>
    <xdr:sp macro="" textlink="">
      <xdr:nvSpPr>
        <xdr:cNvPr id="604" name="楕円 603"/>
        <xdr:cNvSpPr/>
      </xdr:nvSpPr>
      <xdr:spPr>
        <a:xfrm>
          <a:off x="13652500" y="995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102257</xdr:rowOff>
    </xdr:from>
    <xdr:ext cx="534377" cy="259045"/>
    <xdr:sp macro="" textlink="">
      <xdr:nvSpPr>
        <xdr:cNvPr id="605" name="テキスト ボックス 604"/>
        <xdr:cNvSpPr txBox="1"/>
      </xdr:nvSpPr>
      <xdr:spPr>
        <a:xfrm>
          <a:off x="13436111" y="1004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43889</xdr:rowOff>
    </xdr:from>
    <xdr:to>
      <xdr:col>67</xdr:col>
      <xdr:colOff>101600</xdr:colOff>
      <xdr:row>58</xdr:row>
      <xdr:rowOff>145489</xdr:rowOff>
    </xdr:to>
    <xdr:sp macro="" textlink="">
      <xdr:nvSpPr>
        <xdr:cNvPr id="606" name="楕円 605"/>
        <xdr:cNvSpPr/>
      </xdr:nvSpPr>
      <xdr:spPr>
        <a:xfrm>
          <a:off x="12763500" y="998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136616</xdr:rowOff>
    </xdr:from>
    <xdr:ext cx="534377" cy="259045"/>
    <xdr:sp macro="" textlink="">
      <xdr:nvSpPr>
        <xdr:cNvPr id="607" name="テキスト ボックス 606"/>
        <xdr:cNvSpPr txBox="1"/>
      </xdr:nvSpPr>
      <xdr:spPr>
        <a:xfrm>
          <a:off x="12547111" y="1008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119444</xdr:rowOff>
    </xdr:from>
    <xdr:to>
      <xdr:col>85</xdr:col>
      <xdr:colOff>126364</xdr:colOff>
      <xdr:row>79</xdr:row>
      <xdr:rowOff>44450</xdr:rowOff>
    </xdr:to>
    <xdr:cxnSp macro="">
      <xdr:nvCxnSpPr>
        <xdr:cNvPr id="631" name="直線コネクタ 630"/>
        <xdr:cNvCxnSpPr/>
      </xdr:nvCxnSpPr>
      <xdr:spPr>
        <a:xfrm flipV="1">
          <a:off x="16317595" y="12292394"/>
          <a:ext cx="1269" cy="129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66121</xdr:rowOff>
    </xdr:from>
    <xdr:ext cx="599010" cy="259045"/>
    <xdr:sp macro="" textlink="">
      <xdr:nvSpPr>
        <xdr:cNvPr id="634" name="災害復旧費最大値テキスト"/>
        <xdr:cNvSpPr txBox="1"/>
      </xdr:nvSpPr>
      <xdr:spPr>
        <a:xfrm>
          <a:off x="16370300" y="1206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119444</xdr:rowOff>
    </xdr:from>
    <xdr:to>
      <xdr:col>86</xdr:col>
      <xdr:colOff>25400</xdr:colOff>
      <xdr:row>71</xdr:row>
      <xdr:rowOff>119444</xdr:rowOff>
    </xdr:to>
    <xdr:cxnSp macro="">
      <xdr:nvCxnSpPr>
        <xdr:cNvPr id="635" name="直線コネクタ 634"/>
        <xdr:cNvCxnSpPr/>
      </xdr:nvCxnSpPr>
      <xdr:spPr>
        <a:xfrm>
          <a:off x="16230600" y="122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153772</xdr:rowOff>
    </xdr:from>
    <xdr:to>
      <xdr:col>85</xdr:col>
      <xdr:colOff>127000</xdr:colOff>
      <xdr:row>79</xdr:row>
      <xdr:rowOff>4838</xdr:rowOff>
    </xdr:to>
    <xdr:cxnSp macro="">
      <xdr:nvCxnSpPr>
        <xdr:cNvPr id="636" name="直線コネクタ 635"/>
        <xdr:cNvCxnSpPr/>
      </xdr:nvCxnSpPr>
      <xdr:spPr>
        <a:xfrm flipV="1">
          <a:off x="15481300" y="13526872"/>
          <a:ext cx="838200" cy="2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104970</xdr:rowOff>
    </xdr:from>
    <xdr:ext cx="469744" cy="259045"/>
    <xdr:sp macro="" textlink="">
      <xdr:nvSpPr>
        <xdr:cNvPr id="637" name="災害復旧費平均値テキスト"/>
        <xdr:cNvSpPr txBox="1"/>
      </xdr:nvSpPr>
      <xdr:spPr>
        <a:xfrm>
          <a:off x="16370300" y="13306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82093</xdr:rowOff>
    </xdr:from>
    <xdr:to>
      <xdr:col>85</xdr:col>
      <xdr:colOff>177800</xdr:colOff>
      <xdr:row>79</xdr:row>
      <xdr:rowOff>12243</xdr:rowOff>
    </xdr:to>
    <xdr:sp macro="" textlink="">
      <xdr:nvSpPr>
        <xdr:cNvPr id="638" name="フローチャート: 判断 637"/>
        <xdr:cNvSpPr/>
      </xdr:nvSpPr>
      <xdr:spPr>
        <a:xfrm>
          <a:off x="16268700" y="1345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4838</xdr:rowOff>
    </xdr:from>
    <xdr:to>
      <xdr:col>81</xdr:col>
      <xdr:colOff>50800</xdr:colOff>
      <xdr:row>79</xdr:row>
      <xdr:rowOff>37846</xdr:rowOff>
    </xdr:to>
    <xdr:cxnSp macro="">
      <xdr:nvCxnSpPr>
        <xdr:cNvPr id="639" name="直線コネクタ 638"/>
        <xdr:cNvCxnSpPr/>
      </xdr:nvCxnSpPr>
      <xdr:spPr>
        <a:xfrm flipV="1">
          <a:off x="14592300" y="13549388"/>
          <a:ext cx="889000" cy="3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105511</xdr:rowOff>
    </xdr:from>
    <xdr:to>
      <xdr:col>81</xdr:col>
      <xdr:colOff>101600</xdr:colOff>
      <xdr:row>79</xdr:row>
      <xdr:rowOff>35661</xdr:rowOff>
    </xdr:to>
    <xdr:sp macro="" textlink="">
      <xdr:nvSpPr>
        <xdr:cNvPr id="640" name="フローチャート: 判断 639"/>
        <xdr:cNvSpPr/>
      </xdr:nvSpPr>
      <xdr:spPr>
        <a:xfrm>
          <a:off x="15430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52188</xdr:rowOff>
    </xdr:from>
    <xdr:ext cx="469744" cy="259045"/>
    <xdr:sp macro="" textlink="">
      <xdr:nvSpPr>
        <xdr:cNvPr id="641" name="テキスト ボックス 640"/>
        <xdr:cNvSpPr txBox="1"/>
      </xdr:nvSpPr>
      <xdr:spPr>
        <a:xfrm>
          <a:off x="15246428" y="132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27750</xdr:rowOff>
    </xdr:from>
    <xdr:to>
      <xdr:col>76</xdr:col>
      <xdr:colOff>114300</xdr:colOff>
      <xdr:row>79</xdr:row>
      <xdr:rowOff>37846</xdr:rowOff>
    </xdr:to>
    <xdr:cxnSp macro="">
      <xdr:nvCxnSpPr>
        <xdr:cNvPr id="642" name="直線コネクタ 641"/>
        <xdr:cNvCxnSpPr/>
      </xdr:nvCxnSpPr>
      <xdr:spPr>
        <a:xfrm>
          <a:off x="13703300" y="13572300"/>
          <a:ext cx="889000" cy="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145542</xdr:rowOff>
    </xdr:from>
    <xdr:to>
      <xdr:col>76</xdr:col>
      <xdr:colOff>165100</xdr:colOff>
      <xdr:row>79</xdr:row>
      <xdr:rowOff>75692</xdr:rowOff>
    </xdr:to>
    <xdr:sp macro="" textlink="">
      <xdr:nvSpPr>
        <xdr:cNvPr id="643" name="フローチャート: 判断 642"/>
        <xdr:cNvSpPr/>
      </xdr:nvSpPr>
      <xdr:spPr>
        <a:xfrm>
          <a:off x="145415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92219</xdr:rowOff>
    </xdr:from>
    <xdr:ext cx="469744" cy="259045"/>
    <xdr:sp macro="" textlink="">
      <xdr:nvSpPr>
        <xdr:cNvPr id="644" name="テキスト ボックス 643"/>
        <xdr:cNvSpPr txBox="1"/>
      </xdr:nvSpPr>
      <xdr:spPr>
        <a:xfrm>
          <a:off x="14357428" y="1329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17235</xdr:rowOff>
    </xdr:from>
    <xdr:to>
      <xdr:col>71</xdr:col>
      <xdr:colOff>177800</xdr:colOff>
      <xdr:row>79</xdr:row>
      <xdr:rowOff>27750</xdr:rowOff>
    </xdr:to>
    <xdr:cxnSp macro="">
      <xdr:nvCxnSpPr>
        <xdr:cNvPr id="645" name="直線コネクタ 644"/>
        <xdr:cNvCxnSpPr/>
      </xdr:nvCxnSpPr>
      <xdr:spPr>
        <a:xfrm>
          <a:off x="12814300" y="13561785"/>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123292</xdr:rowOff>
    </xdr:from>
    <xdr:to>
      <xdr:col>72</xdr:col>
      <xdr:colOff>38100</xdr:colOff>
      <xdr:row>79</xdr:row>
      <xdr:rowOff>53442</xdr:rowOff>
    </xdr:to>
    <xdr:sp macro="" textlink="">
      <xdr:nvSpPr>
        <xdr:cNvPr id="646" name="フローチャート: 判断 645"/>
        <xdr:cNvSpPr/>
      </xdr:nvSpPr>
      <xdr:spPr>
        <a:xfrm>
          <a:off x="13652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69969</xdr:rowOff>
    </xdr:from>
    <xdr:ext cx="469744" cy="259045"/>
    <xdr:sp macro="" textlink="">
      <xdr:nvSpPr>
        <xdr:cNvPr id="647" name="テキスト ボックス 646"/>
        <xdr:cNvSpPr txBox="1"/>
      </xdr:nvSpPr>
      <xdr:spPr>
        <a:xfrm>
          <a:off x="13468428" y="1327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144411</xdr:rowOff>
    </xdr:from>
    <xdr:to>
      <xdr:col>67</xdr:col>
      <xdr:colOff>101600</xdr:colOff>
      <xdr:row>79</xdr:row>
      <xdr:rowOff>74561</xdr:rowOff>
    </xdr:to>
    <xdr:sp macro="" textlink="">
      <xdr:nvSpPr>
        <xdr:cNvPr id="648" name="フローチャート: 判断 647"/>
        <xdr:cNvSpPr/>
      </xdr:nvSpPr>
      <xdr:spPr>
        <a:xfrm>
          <a:off x="12763500" y="135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65688</xdr:rowOff>
    </xdr:from>
    <xdr:ext cx="469744" cy="259045"/>
    <xdr:sp macro="" textlink="">
      <xdr:nvSpPr>
        <xdr:cNvPr id="649" name="テキスト ボックス 648"/>
        <xdr:cNvSpPr txBox="1"/>
      </xdr:nvSpPr>
      <xdr:spPr>
        <a:xfrm>
          <a:off x="12579428" y="1361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102972</xdr:rowOff>
    </xdr:from>
    <xdr:to>
      <xdr:col>85</xdr:col>
      <xdr:colOff>177800</xdr:colOff>
      <xdr:row>79</xdr:row>
      <xdr:rowOff>33122</xdr:rowOff>
    </xdr:to>
    <xdr:sp macro="" textlink="">
      <xdr:nvSpPr>
        <xdr:cNvPr id="655" name="楕円 654"/>
        <xdr:cNvSpPr/>
      </xdr:nvSpPr>
      <xdr:spPr>
        <a:xfrm>
          <a:off x="16268700" y="1347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60520</xdr:rowOff>
    </xdr:from>
    <xdr:ext cx="469744" cy="259045"/>
    <xdr:sp macro="" textlink="">
      <xdr:nvSpPr>
        <xdr:cNvPr id="656" name="災害復旧費該当値テキスト"/>
        <xdr:cNvSpPr txBox="1"/>
      </xdr:nvSpPr>
      <xdr:spPr>
        <a:xfrm>
          <a:off x="16370300" y="13433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125488</xdr:rowOff>
    </xdr:from>
    <xdr:to>
      <xdr:col>81</xdr:col>
      <xdr:colOff>101600</xdr:colOff>
      <xdr:row>79</xdr:row>
      <xdr:rowOff>55638</xdr:rowOff>
    </xdr:to>
    <xdr:sp macro="" textlink="">
      <xdr:nvSpPr>
        <xdr:cNvPr id="657" name="楕円 656"/>
        <xdr:cNvSpPr/>
      </xdr:nvSpPr>
      <xdr:spPr>
        <a:xfrm>
          <a:off x="15430500" y="1349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46765</xdr:rowOff>
    </xdr:from>
    <xdr:ext cx="469744" cy="259045"/>
    <xdr:sp macro="" textlink="">
      <xdr:nvSpPr>
        <xdr:cNvPr id="658" name="テキスト ボックス 657"/>
        <xdr:cNvSpPr txBox="1"/>
      </xdr:nvSpPr>
      <xdr:spPr>
        <a:xfrm>
          <a:off x="15246428" y="1359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158496</xdr:rowOff>
    </xdr:from>
    <xdr:to>
      <xdr:col>76</xdr:col>
      <xdr:colOff>165100</xdr:colOff>
      <xdr:row>79</xdr:row>
      <xdr:rowOff>88646</xdr:rowOff>
    </xdr:to>
    <xdr:sp macro="" textlink="">
      <xdr:nvSpPr>
        <xdr:cNvPr id="659" name="楕円 658"/>
        <xdr:cNvSpPr/>
      </xdr:nvSpPr>
      <xdr:spPr>
        <a:xfrm>
          <a:off x="145415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79773</xdr:rowOff>
    </xdr:from>
    <xdr:ext cx="378565" cy="259045"/>
    <xdr:sp macro="" textlink="">
      <xdr:nvSpPr>
        <xdr:cNvPr id="660" name="テキスト ボックス 659"/>
        <xdr:cNvSpPr txBox="1"/>
      </xdr:nvSpPr>
      <xdr:spPr>
        <a:xfrm>
          <a:off x="14403017" y="13624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148400</xdr:rowOff>
    </xdr:from>
    <xdr:to>
      <xdr:col>72</xdr:col>
      <xdr:colOff>38100</xdr:colOff>
      <xdr:row>79</xdr:row>
      <xdr:rowOff>78550</xdr:rowOff>
    </xdr:to>
    <xdr:sp macro="" textlink="">
      <xdr:nvSpPr>
        <xdr:cNvPr id="661" name="楕円 660"/>
        <xdr:cNvSpPr/>
      </xdr:nvSpPr>
      <xdr:spPr>
        <a:xfrm>
          <a:off x="13652500" y="135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69677</xdr:rowOff>
    </xdr:from>
    <xdr:ext cx="469744" cy="259045"/>
    <xdr:sp macro="" textlink="">
      <xdr:nvSpPr>
        <xdr:cNvPr id="662" name="テキスト ボックス 661"/>
        <xdr:cNvSpPr txBox="1"/>
      </xdr:nvSpPr>
      <xdr:spPr>
        <a:xfrm>
          <a:off x="13468428" y="136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137885</xdr:rowOff>
    </xdr:from>
    <xdr:to>
      <xdr:col>67</xdr:col>
      <xdr:colOff>101600</xdr:colOff>
      <xdr:row>79</xdr:row>
      <xdr:rowOff>68035</xdr:rowOff>
    </xdr:to>
    <xdr:sp macro="" textlink="">
      <xdr:nvSpPr>
        <xdr:cNvPr id="663" name="楕円 662"/>
        <xdr:cNvSpPr/>
      </xdr:nvSpPr>
      <xdr:spPr>
        <a:xfrm>
          <a:off x="12763500" y="135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84562</xdr:rowOff>
    </xdr:from>
    <xdr:ext cx="469744" cy="259045"/>
    <xdr:sp macro="" textlink="">
      <xdr:nvSpPr>
        <xdr:cNvPr id="664" name="テキスト ボックス 663"/>
        <xdr:cNvSpPr txBox="1"/>
      </xdr:nvSpPr>
      <xdr:spPr>
        <a:xfrm>
          <a:off x="12579428" y="1328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156060</xdr:rowOff>
    </xdr:from>
    <xdr:to>
      <xdr:col>85</xdr:col>
      <xdr:colOff>126364</xdr:colOff>
      <xdr:row>99</xdr:row>
      <xdr:rowOff>18573</xdr:rowOff>
    </xdr:to>
    <xdr:cxnSp macro="">
      <xdr:nvCxnSpPr>
        <xdr:cNvPr id="688" name="直線コネクタ 687"/>
        <xdr:cNvCxnSpPr/>
      </xdr:nvCxnSpPr>
      <xdr:spPr>
        <a:xfrm flipV="1">
          <a:off x="16317595" y="15758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22400</xdr:rowOff>
    </xdr:from>
    <xdr:ext cx="469744" cy="259045"/>
    <xdr:sp macro="" textlink="">
      <xdr:nvSpPr>
        <xdr:cNvPr id="689" name="公債費最小値テキスト"/>
        <xdr:cNvSpPr txBox="1"/>
      </xdr:nvSpPr>
      <xdr:spPr>
        <a:xfrm>
          <a:off x="16370300" y="169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18573</xdr:rowOff>
    </xdr:from>
    <xdr:to>
      <xdr:col>86</xdr:col>
      <xdr:colOff>25400</xdr:colOff>
      <xdr:row>99</xdr:row>
      <xdr:rowOff>18573</xdr:rowOff>
    </xdr:to>
    <xdr:cxnSp macro="">
      <xdr:nvCxnSpPr>
        <xdr:cNvPr id="690" name="直線コネクタ 689"/>
        <xdr:cNvCxnSpPr/>
      </xdr:nvCxnSpPr>
      <xdr:spPr>
        <a:xfrm>
          <a:off x="16230600" y="16992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102737</xdr:rowOff>
    </xdr:from>
    <xdr:ext cx="599010" cy="259045"/>
    <xdr:sp macro="" textlink="">
      <xdr:nvSpPr>
        <xdr:cNvPr id="691" name="公債費最大値テキスト"/>
        <xdr:cNvSpPr txBox="1"/>
      </xdr:nvSpPr>
      <xdr:spPr>
        <a:xfrm>
          <a:off x="16370300" y="1553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156060</xdr:rowOff>
    </xdr:from>
    <xdr:to>
      <xdr:col>86</xdr:col>
      <xdr:colOff>25400</xdr:colOff>
      <xdr:row>91</xdr:row>
      <xdr:rowOff>156060</xdr:rowOff>
    </xdr:to>
    <xdr:cxnSp macro="">
      <xdr:nvCxnSpPr>
        <xdr:cNvPr id="692" name="直線コネクタ 691"/>
        <xdr:cNvCxnSpPr/>
      </xdr:nvCxnSpPr>
      <xdr:spPr>
        <a:xfrm>
          <a:off x="16230600" y="1575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52237</xdr:rowOff>
    </xdr:from>
    <xdr:to>
      <xdr:col>85</xdr:col>
      <xdr:colOff>127000</xdr:colOff>
      <xdr:row>97</xdr:row>
      <xdr:rowOff>52412</xdr:rowOff>
    </xdr:to>
    <xdr:cxnSp macro="">
      <xdr:nvCxnSpPr>
        <xdr:cNvPr id="693" name="直線コネクタ 692"/>
        <xdr:cNvCxnSpPr/>
      </xdr:nvCxnSpPr>
      <xdr:spPr>
        <a:xfrm>
          <a:off x="15481300" y="16682887"/>
          <a:ext cx="838200" cy="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118978</xdr:rowOff>
    </xdr:from>
    <xdr:ext cx="534377" cy="259045"/>
    <xdr:sp macro="" textlink="">
      <xdr:nvSpPr>
        <xdr:cNvPr id="694" name="公債費平均値テキスト"/>
        <xdr:cNvSpPr txBox="1"/>
      </xdr:nvSpPr>
      <xdr:spPr>
        <a:xfrm>
          <a:off x="16370300" y="16406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96101</xdr:rowOff>
    </xdr:from>
    <xdr:to>
      <xdr:col>85</xdr:col>
      <xdr:colOff>177800</xdr:colOff>
      <xdr:row>97</xdr:row>
      <xdr:rowOff>26251</xdr:rowOff>
    </xdr:to>
    <xdr:sp macro="" textlink="">
      <xdr:nvSpPr>
        <xdr:cNvPr id="695" name="フローチャート: 判断 694"/>
        <xdr:cNvSpPr/>
      </xdr:nvSpPr>
      <xdr:spPr>
        <a:xfrm>
          <a:off x="162687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52237</xdr:rowOff>
    </xdr:from>
    <xdr:to>
      <xdr:col>81</xdr:col>
      <xdr:colOff>50800</xdr:colOff>
      <xdr:row>97</xdr:row>
      <xdr:rowOff>52352</xdr:rowOff>
    </xdr:to>
    <xdr:cxnSp macro="">
      <xdr:nvCxnSpPr>
        <xdr:cNvPr id="696" name="直線コネクタ 695"/>
        <xdr:cNvCxnSpPr/>
      </xdr:nvCxnSpPr>
      <xdr:spPr>
        <a:xfrm flipV="1">
          <a:off x="14592300" y="16682887"/>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109048</xdr:rowOff>
    </xdr:from>
    <xdr:to>
      <xdr:col>81</xdr:col>
      <xdr:colOff>101600</xdr:colOff>
      <xdr:row>97</xdr:row>
      <xdr:rowOff>39198</xdr:rowOff>
    </xdr:to>
    <xdr:sp macro="" textlink="">
      <xdr:nvSpPr>
        <xdr:cNvPr id="697" name="フローチャート: 判断 696"/>
        <xdr:cNvSpPr/>
      </xdr:nvSpPr>
      <xdr:spPr>
        <a:xfrm>
          <a:off x="15430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55725</xdr:rowOff>
    </xdr:from>
    <xdr:ext cx="534377" cy="259045"/>
    <xdr:sp macro="" textlink="">
      <xdr:nvSpPr>
        <xdr:cNvPr id="698" name="テキスト ボックス 697"/>
        <xdr:cNvSpPr txBox="1"/>
      </xdr:nvSpPr>
      <xdr:spPr>
        <a:xfrm>
          <a:off x="15214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52352</xdr:rowOff>
    </xdr:from>
    <xdr:to>
      <xdr:col>76</xdr:col>
      <xdr:colOff>114300</xdr:colOff>
      <xdr:row>97</xdr:row>
      <xdr:rowOff>56063</xdr:rowOff>
    </xdr:to>
    <xdr:cxnSp macro="">
      <xdr:nvCxnSpPr>
        <xdr:cNvPr id="699" name="直線コネクタ 698"/>
        <xdr:cNvCxnSpPr/>
      </xdr:nvCxnSpPr>
      <xdr:spPr>
        <a:xfrm flipV="1">
          <a:off x="13703300" y="16683002"/>
          <a:ext cx="889000" cy="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110525</xdr:rowOff>
    </xdr:from>
    <xdr:to>
      <xdr:col>76</xdr:col>
      <xdr:colOff>165100</xdr:colOff>
      <xdr:row>97</xdr:row>
      <xdr:rowOff>40675</xdr:rowOff>
    </xdr:to>
    <xdr:sp macro="" textlink="">
      <xdr:nvSpPr>
        <xdr:cNvPr id="700" name="フローチャート: 判断 699"/>
        <xdr:cNvSpPr/>
      </xdr:nvSpPr>
      <xdr:spPr>
        <a:xfrm>
          <a:off x="14541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57202</xdr:rowOff>
    </xdr:from>
    <xdr:ext cx="534377" cy="259045"/>
    <xdr:sp macro="" textlink="">
      <xdr:nvSpPr>
        <xdr:cNvPr id="701" name="テキスト ボックス 700"/>
        <xdr:cNvSpPr txBox="1"/>
      </xdr:nvSpPr>
      <xdr:spPr>
        <a:xfrm>
          <a:off x="14325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56063</xdr:rowOff>
    </xdr:from>
    <xdr:to>
      <xdr:col>71</xdr:col>
      <xdr:colOff>177800</xdr:colOff>
      <xdr:row>97</xdr:row>
      <xdr:rowOff>73101</xdr:rowOff>
    </xdr:to>
    <xdr:cxnSp macro="">
      <xdr:nvCxnSpPr>
        <xdr:cNvPr id="702" name="直線コネクタ 701"/>
        <xdr:cNvCxnSpPr/>
      </xdr:nvCxnSpPr>
      <xdr:spPr>
        <a:xfrm flipV="1">
          <a:off x="12814300" y="16686713"/>
          <a:ext cx="889000" cy="1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104239</xdr:rowOff>
    </xdr:from>
    <xdr:to>
      <xdr:col>72</xdr:col>
      <xdr:colOff>38100</xdr:colOff>
      <xdr:row>97</xdr:row>
      <xdr:rowOff>34389</xdr:rowOff>
    </xdr:to>
    <xdr:sp macro="" textlink="">
      <xdr:nvSpPr>
        <xdr:cNvPr id="703" name="フローチャート: 判断 702"/>
        <xdr:cNvSpPr/>
      </xdr:nvSpPr>
      <xdr:spPr>
        <a:xfrm>
          <a:off x="13652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50916</xdr:rowOff>
    </xdr:from>
    <xdr:ext cx="534377" cy="259045"/>
    <xdr:sp macro="" textlink="">
      <xdr:nvSpPr>
        <xdr:cNvPr id="704" name="テキスト ボックス 703"/>
        <xdr:cNvSpPr txBox="1"/>
      </xdr:nvSpPr>
      <xdr:spPr>
        <a:xfrm>
          <a:off x="13436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57231</xdr:rowOff>
    </xdr:from>
    <xdr:to>
      <xdr:col>67</xdr:col>
      <xdr:colOff>101600</xdr:colOff>
      <xdr:row>96</xdr:row>
      <xdr:rowOff>158831</xdr:rowOff>
    </xdr:to>
    <xdr:sp macro="" textlink="">
      <xdr:nvSpPr>
        <xdr:cNvPr id="705" name="フローチャート: 判断 704"/>
        <xdr:cNvSpPr/>
      </xdr:nvSpPr>
      <xdr:spPr>
        <a:xfrm>
          <a:off x="12763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3908</xdr:rowOff>
    </xdr:from>
    <xdr:ext cx="534377" cy="259045"/>
    <xdr:sp macro="" textlink="">
      <xdr:nvSpPr>
        <xdr:cNvPr id="706" name="テキスト ボックス 705"/>
        <xdr:cNvSpPr txBox="1"/>
      </xdr:nvSpPr>
      <xdr:spPr>
        <a:xfrm>
          <a:off x="12547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1612</xdr:rowOff>
    </xdr:from>
    <xdr:to>
      <xdr:col>85</xdr:col>
      <xdr:colOff>177800</xdr:colOff>
      <xdr:row>97</xdr:row>
      <xdr:rowOff>103212</xdr:rowOff>
    </xdr:to>
    <xdr:sp macro="" textlink="">
      <xdr:nvSpPr>
        <xdr:cNvPr id="712" name="楕円 711"/>
        <xdr:cNvSpPr/>
      </xdr:nvSpPr>
      <xdr:spPr>
        <a:xfrm>
          <a:off x="16268700" y="166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151489</xdr:rowOff>
    </xdr:from>
    <xdr:ext cx="534377" cy="259045"/>
    <xdr:sp macro="" textlink="">
      <xdr:nvSpPr>
        <xdr:cNvPr id="713" name="公債費該当値テキスト"/>
        <xdr:cNvSpPr txBox="1"/>
      </xdr:nvSpPr>
      <xdr:spPr>
        <a:xfrm>
          <a:off x="16370300" y="1661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1437</xdr:rowOff>
    </xdr:from>
    <xdr:to>
      <xdr:col>81</xdr:col>
      <xdr:colOff>101600</xdr:colOff>
      <xdr:row>97</xdr:row>
      <xdr:rowOff>103037</xdr:rowOff>
    </xdr:to>
    <xdr:sp macro="" textlink="">
      <xdr:nvSpPr>
        <xdr:cNvPr id="714" name="楕円 713"/>
        <xdr:cNvSpPr/>
      </xdr:nvSpPr>
      <xdr:spPr>
        <a:xfrm>
          <a:off x="15430500" y="1663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94164</xdr:rowOff>
    </xdr:from>
    <xdr:ext cx="534377" cy="259045"/>
    <xdr:sp macro="" textlink="">
      <xdr:nvSpPr>
        <xdr:cNvPr id="715" name="テキスト ボックス 714"/>
        <xdr:cNvSpPr txBox="1"/>
      </xdr:nvSpPr>
      <xdr:spPr>
        <a:xfrm>
          <a:off x="15214111" y="1672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1552</xdr:rowOff>
    </xdr:from>
    <xdr:to>
      <xdr:col>76</xdr:col>
      <xdr:colOff>165100</xdr:colOff>
      <xdr:row>97</xdr:row>
      <xdr:rowOff>103152</xdr:rowOff>
    </xdr:to>
    <xdr:sp macro="" textlink="">
      <xdr:nvSpPr>
        <xdr:cNvPr id="716" name="楕円 715"/>
        <xdr:cNvSpPr/>
      </xdr:nvSpPr>
      <xdr:spPr>
        <a:xfrm>
          <a:off x="14541500" y="166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94279</xdr:rowOff>
    </xdr:from>
    <xdr:ext cx="534377" cy="259045"/>
    <xdr:sp macro="" textlink="">
      <xdr:nvSpPr>
        <xdr:cNvPr id="717" name="テキスト ボックス 716"/>
        <xdr:cNvSpPr txBox="1"/>
      </xdr:nvSpPr>
      <xdr:spPr>
        <a:xfrm>
          <a:off x="14325111" y="1672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5263</xdr:rowOff>
    </xdr:from>
    <xdr:to>
      <xdr:col>72</xdr:col>
      <xdr:colOff>38100</xdr:colOff>
      <xdr:row>97</xdr:row>
      <xdr:rowOff>106863</xdr:rowOff>
    </xdr:to>
    <xdr:sp macro="" textlink="">
      <xdr:nvSpPr>
        <xdr:cNvPr id="718" name="楕円 717"/>
        <xdr:cNvSpPr/>
      </xdr:nvSpPr>
      <xdr:spPr>
        <a:xfrm>
          <a:off x="13652500" y="1663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97990</xdr:rowOff>
    </xdr:from>
    <xdr:ext cx="534377" cy="259045"/>
    <xdr:sp macro="" textlink="">
      <xdr:nvSpPr>
        <xdr:cNvPr id="719" name="テキスト ボックス 718"/>
        <xdr:cNvSpPr txBox="1"/>
      </xdr:nvSpPr>
      <xdr:spPr>
        <a:xfrm>
          <a:off x="13436111" y="167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22301</xdr:rowOff>
    </xdr:from>
    <xdr:to>
      <xdr:col>67</xdr:col>
      <xdr:colOff>101600</xdr:colOff>
      <xdr:row>97</xdr:row>
      <xdr:rowOff>123901</xdr:rowOff>
    </xdr:to>
    <xdr:sp macro="" textlink="">
      <xdr:nvSpPr>
        <xdr:cNvPr id="720" name="楕円 719"/>
        <xdr:cNvSpPr/>
      </xdr:nvSpPr>
      <xdr:spPr>
        <a:xfrm>
          <a:off x="12763500" y="1665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115028</xdr:rowOff>
    </xdr:from>
    <xdr:ext cx="534377" cy="259045"/>
    <xdr:sp macro="" textlink="">
      <xdr:nvSpPr>
        <xdr:cNvPr id="721" name="テキスト ボックス 720"/>
        <xdr:cNvSpPr txBox="1"/>
      </xdr:nvSpPr>
      <xdr:spPr>
        <a:xfrm>
          <a:off x="12547111" y="1674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41768</xdr:rowOff>
    </xdr:from>
    <xdr:to>
      <xdr:col>116</xdr:col>
      <xdr:colOff>62864</xdr:colOff>
      <xdr:row>38</xdr:row>
      <xdr:rowOff>139700</xdr:rowOff>
    </xdr:to>
    <xdr:cxnSp macro="">
      <xdr:nvCxnSpPr>
        <xdr:cNvPr id="743" name="直線コネクタ 742"/>
        <xdr:cNvCxnSpPr/>
      </xdr:nvCxnSpPr>
      <xdr:spPr>
        <a:xfrm flipV="1">
          <a:off x="22159595" y="5528168"/>
          <a:ext cx="1269" cy="112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165158</xdr:rowOff>
    </xdr:from>
    <xdr:ext cx="249299" cy="259045"/>
    <xdr:sp macro="" textlink="">
      <xdr:nvSpPr>
        <xdr:cNvPr id="744" name="諸支出金最小値テキスト"/>
        <xdr:cNvSpPr txBox="1"/>
      </xdr:nvSpPr>
      <xdr:spPr>
        <a:xfrm>
          <a:off x="22212300" y="6680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159895</xdr:rowOff>
    </xdr:from>
    <xdr:ext cx="534377" cy="259045"/>
    <xdr:sp macro="" textlink="">
      <xdr:nvSpPr>
        <xdr:cNvPr id="746" name="諸支出金最大値テキスト"/>
        <xdr:cNvSpPr txBox="1"/>
      </xdr:nvSpPr>
      <xdr:spPr>
        <a:xfrm>
          <a:off x="22212300" y="530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41768</xdr:rowOff>
    </xdr:from>
    <xdr:to>
      <xdr:col>116</xdr:col>
      <xdr:colOff>152400</xdr:colOff>
      <xdr:row>32</xdr:row>
      <xdr:rowOff>41768</xdr:rowOff>
    </xdr:to>
    <xdr:cxnSp macro="">
      <xdr:nvCxnSpPr>
        <xdr:cNvPr id="747" name="直線コネクタ 746"/>
        <xdr:cNvCxnSpPr/>
      </xdr:nvCxnSpPr>
      <xdr:spPr>
        <a:xfrm>
          <a:off x="22072600" y="5528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82607</xdr:rowOff>
    </xdr:from>
    <xdr:ext cx="378565" cy="259045"/>
    <xdr:sp macro="" textlink="">
      <xdr:nvSpPr>
        <xdr:cNvPr id="749" name="諸支出金平均値テキスト"/>
        <xdr:cNvSpPr txBox="1"/>
      </xdr:nvSpPr>
      <xdr:spPr>
        <a:xfrm>
          <a:off x="22212300" y="6426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59730</xdr:rowOff>
    </xdr:from>
    <xdr:to>
      <xdr:col>116</xdr:col>
      <xdr:colOff>114300</xdr:colOff>
      <xdr:row>38</xdr:row>
      <xdr:rowOff>161330</xdr:rowOff>
    </xdr:to>
    <xdr:sp macro="" textlink="">
      <xdr:nvSpPr>
        <xdr:cNvPr id="750" name="フローチャート: 判断 749"/>
        <xdr:cNvSpPr/>
      </xdr:nvSpPr>
      <xdr:spPr>
        <a:xfrm>
          <a:off x="22110700" y="657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84191</xdr:rowOff>
    </xdr:from>
    <xdr:to>
      <xdr:col>112</xdr:col>
      <xdr:colOff>38100</xdr:colOff>
      <xdr:row>39</xdr:row>
      <xdr:rowOff>14341</xdr:rowOff>
    </xdr:to>
    <xdr:sp macro="" textlink="">
      <xdr:nvSpPr>
        <xdr:cNvPr id="752" name="フローチャート: 判断 751"/>
        <xdr:cNvSpPr/>
      </xdr:nvSpPr>
      <xdr:spPr>
        <a:xfrm>
          <a:off x="21272500" y="659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30868</xdr:rowOff>
    </xdr:from>
    <xdr:ext cx="378565" cy="259045"/>
    <xdr:sp macro="" textlink="">
      <xdr:nvSpPr>
        <xdr:cNvPr id="753" name="テキスト ボックス 752"/>
        <xdr:cNvSpPr txBox="1"/>
      </xdr:nvSpPr>
      <xdr:spPr>
        <a:xfrm>
          <a:off x="21134017" y="6374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5" name="フローチャート: 判断 754"/>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6" name="テキスト ボックス 755"/>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82636</xdr:rowOff>
    </xdr:from>
    <xdr:to>
      <xdr:col>102</xdr:col>
      <xdr:colOff>165100</xdr:colOff>
      <xdr:row>39</xdr:row>
      <xdr:rowOff>12786</xdr:rowOff>
    </xdr:to>
    <xdr:sp macro="" textlink="">
      <xdr:nvSpPr>
        <xdr:cNvPr id="758" name="フローチャート: 判断 757"/>
        <xdr:cNvSpPr/>
      </xdr:nvSpPr>
      <xdr:spPr>
        <a:xfrm>
          <a:off x="19494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29313</xdr:rowOff>
    </xdr:from>
    <xdr:ext cx="378565" cy="259045"/>
    <xdr:sp macro="" textlink="">
      <xdr:nvSpPr>
        <xdr:cNvPr id="759" name="テキスト ボックス 758"/>
        <xdr:cNvSpPr txBox="1"/>
      </xdr:nvSpPr>
      <xdr:spPr>
        <a:xfrm>
          <a:off x="19356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67457</xdr:rowOff>
    </xdr:from>
    <xdr:to>
      <xdr:col>98</xdr:col>
      <xdr:colOff>38100</xdr:colOff>
      <xdr:row>38</xdr:row>
      <xdr:rowOff>169057</xdr:rowOff>
    </xdr:to>
    <xdr:sp macro="" textlink="">
      <xdr:nvSpPr>
        <xdr:cNvPr id="760" name="フローチャート: 判断 759"/>
        <xdr:cNvSpPr/>
      </xdr:nvSpPr>
      <xdr:spPr>
        <a:xfrm>
          <a:off x="18605500" y="658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14135</xdr:rowOff>
    </xdr:from>
    <xdr:ext cx="378565" cy="259045"/>
    <xdr:sp macro="" textlink="">
      <xdr:nvSpPr>
        <xdr:cNvPr id="761" name="テキスト ボックス 760"/>
        <xdr:cNvSpPr txBox="1"/>
      </xdr:nvSpPr>
      <xdr:spPr>
        <a:xfrm>
          <a:off x="18467017" y="6357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38158</xdr:rowOff>
    </xdr:from>
    <xdr:ext cx="249299" cy="259045"/>
    <xdr:sp macro="" textlink="">
      <xdr:nvSpPr>
        <xdr:cNvPr id="768" name="諸支出金該当値テキスト"/>
        <xdr:cNvSpPr txBox="1"/>
      </xdr:nvSpPr>
      <xdr:spPr>
        <a:xfrm>
          <a:off x="22212300" y="6553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総務費は、住民一人当たり</a:t>
          </a:r>
          <a:r>
            <a:rPr kumimoji="1" lang="ja-JP" altLang="en-US" sz="1100" b="0" i="0" baseline="0">
              <a:solidFill>
                <a:schemeClr val="dk1"/>
              </a:solidFill>
              <a:effectLst/>
              <a:latin typeface="+mn-lt"/>
              <a:ea typeface="+mn-ea"/>
              <a:cs typeface="+mn-cs"/>
            </a:rPr>
            <a:t>４１，２８０</a:t>
          </a:r>
          <a:r>
            <a:rPr kumimoji="1" lang="ja-JP" altLang="ja-JP" sz="1100" b="0" i="0" baseline="0">
              <a:solidFill>
                <a:schemeClr val="dk1"/>
              </a:solidFill>
              <a:effectLst/>
              <a:latin typeface="+mn-lt"/>
              <a:ea typeface="+mn-ea"/>
              <a:cs typeface="+mn-cs"/>
            </a:rPr>
            <a:t>円となっている。平成</a:t>
          </a:r>
          <a:r>
            <a:rPr kumimoji="1" lang="ja-JP" altLang="en-US" sz="1100" b="0" i="0" baseline="0">
              <a:solidFill>
                <a:schemeClr val="dk1"/>
              </a:solidFill>
              <a:effectLst/>
              <a:latin typeface="+mn-lt"/>
              <a:ea typeface="+mn-ea"/>
              <a:cs typeface="+mn-cs"/>
            </a:rPr>
            <a:t>３０</a:t>
          </a:r>
          <a:r>
            <a:rPr kumimoji="1" lang="ja-JP" altLang="ja-JP" sz="1100" b="0" i="0" baseline="0">
              <a:solidFill>
                <a:schemeClr val="dk1"/>
              </a:solidFill>
              <a:effectLst/>
              <a:latin typeface="+mn-lt"/>
              <a:ea typeface="+mn-ea"/>
              <a:cs typeface="+mn-cs"/>
            </a:rPr>
            <a:t>年度と比較して</a:t>
          </a:r>
          <a:r>
            <a:rPr kumimoji="1" lang="ja-JP" altLang="en-US" sz="1100" b="0" i="0" baseline="0">
              <a:solidFill>
                <a:schemeClr val="dk1"/>
              </a:solidFill>
              <a:effectLst/>
              <a:latin typeface="+mn-lt"/>
              <a:ea typeface="+mn-ea"/>
              <a:cs typeface="+mn-cs"/>
            </a:rPr>
            <a:t>１２．３</a:t>
          </a:r>
          <a:r>
            <a:rPr kumimoji="1" lang="ja-JP" altLang="ja-JP" sz="1100" b="0" i="0" baseline="0">
              <a:solidFill>
                <a:schemeClr val="dk1"/>
              </a:solidFill>
              <a:effectLst/>
              <a:latin typeface="+mn-lt"/>
              <a:ea typeface="+mn-ea"/>
              <a:cs typeface="+mn-cs"/>
            </a:rPr>
            <a:t>％減少し、類似団体平均と比べて低い水準にある。減少の主な要因は、</a:t>
          </a:r>
          <a:r>
            <a:rPr kumimoji="1" lang="ja-JP" altLang="en-US" sz="1100" b="0" i="0" baseline="0">
              <a:solidFill>
                <a:schemeClr val="dk1"/>
              </a:solidFill>
              <a:effectLst/>
              <a:latin typeface="+mn-lt"/>
              <a:ea typeface="+mn-ea"/>
              <a:cs typeface="+mn-cs"/>
            </a:rPr>
            <a:t>減債基金積立金等の減</a:t>
          </a:r>
          <a:r>
            <a:rPr kumimoji="1" lang="ja-JP" altLang="ja-JP" sz="1100" b="0" i="0" baseline="0">
              <a:solidFill>
                <a:schemeClr val="dk1"/>
              </a:solidFill>
              <a:effectLst/>
              <a:latin typeface="+mn-lt"/>
              <a:ea typeface="+mn-ea"/>
              <a:cs typeface="+mn-cs"/>
            </a:rPr>
            <a:t>によるものである。</a:t>
          </a:r>
          <a:endParaRPr kumimoji="1"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衛生</a:t>
          </a:r>
          <a:r>
            <a:rPr kumimoji="1" lang="ja-JP" altLang="ja-JP" sz="1100" b="0" i="0" baseline="0">
              <a:solidFill>
                <a:schemeClr val="dk1"/>
              </a:solidFill>
              <a:effectLst/>
              <a:latin typeface="+mn-lt"/>
              <a:ea typeface="+mn-ea"/>
              <a:cs typeface="+mn-cs"/>
            </a:rPr>
            <a:t>費は、住民一人当たり</a:t>
          </a:r>
          <a:r>
            <a:rPr kumimoji="1" lang="ja-JP" altLang="en-US" sz="1100" b="0" i="0" baseline="0">
              <a:solidFill>
                <a:schemeClr val="dk1"/>
              </a:solidFill>
              <a:effectLst/>
              <a:latin typeface="+mn-lt"/>
              <a:ea typeface="+mn-ea"/>
              <a:cs typeface="+mn-cs"/>
            </a:rPr>
            <a:t>４５，２６９</a:t>
          </a:r>
          <a:r>
            <a:rPr kumimoji="1" lang="ja-JP" altLang="ja-JP" sz="1100" b="0" i="0" baseline="0">
              <a:solidFill>
                <a:schemeClr val="dk1"/>
              </a:solidFill>
              <a:effectLst/>
              <a:latin typeface="+mn-lt"/>
              <a:ea typeface="+mn-ea"/>
              <a:cs typeface="+mn-cs"/>
            </a:rPr>
            <a:t>円となっている。平成３０年度と比較して</a:t>
          </a:r>
          <a:r>
            <a:rPr kumimoji="1" lang="ja-JP" altLang="en-US" sz="1100" b="0" i="0" baseline="0">
              <a:solidFill>
                <a:schemeClr val="dk1"/>
              </a:solidFill>
              <a:effectLst/>
              <a:latin typeface="+mn-lt"/>
              <a:ea typeface="+mn-ea"/>
              <a:cs typeface="+mn-cs"/>
            </a:rPr>
            <a:t>１１．４％増加</a:t>
          </a:r>
          <a:r>
            <a:rPr kumimoji="1" lang="ja-JP" altLang="ja-JP" sz="1100" b="0" i="0" baseline="0">
              <a:solidFill>
                <a:schemeClr val="dk1"/>
              </a:solidFill>
              <a:effectLst/>
              <a:latin typeface="+mn-lt"/>
              <a:ea typeface="+mn-ea"/>
              <a:cs typeface="+mn-cs"/>
            </a:rPr>
            <a:t>しているが、類似団体平均と比べて低い水準にある。</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の主な要因は、</a:t>
          </a:r>
          <a:r>
            <a:rPr kumimoji="1" lang="ja-JP" altLang="en-US" sz="1100" b="0" i="0" baseline="0">
              <a:solidFill>
                <a:schemeClr val="dk1"/>
              </a:solidFill>
              <a:effectLst/>
              <a:latin typeface="+mn-lt"/>
              <a:ea typeface="+mn-ea"/>
              <a:cs typeface="+mn-cs"/>
            </a:rPr>
            <a:t>紀南環境広域施設組合負担金等</a:t>
          </a:r>
          <a:r>
            <a:rPr kumimoji="1" lang="ja-JP" altLang="ja-JP" sz="1100" b="0" i="0" baseline="0">
              <a:solidFill>
                <a:schemeClr val="dk1"/>
              </a:solidFill>
              <a:effectLst/>
              <a:latin typeface="+mn-lt"/>
              <a:ea typeface="+mn-ea"/>
              <a:cs typeface="+mn-cs"/>
            </a:rPr>
            <a:t>の</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によるものである。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農林水産業費は、住民一人当たり</a:t>
          </a:r>
          <a:r>
            <a:rPr kumimoji="1" lang="ja-JP" altLang="en-US" sz="1100" b="0" i="0" baseline="0">
              <a:solidFill>
                <a:schemeClr val="dk1"/>
              </a:solidFill>
              <a:effectLst/>
              <a:latin typeface="+mn-lt"/>
              <a:ea typeface="+mn-ea"/>
              <a:cs typeface="+mn-cs"/>
            </a:rPr>
            <a:t>２０，６００</a:t>
          </a:r>
          <a:r>
            <a:rPr kumimoji="1" lang="ja-JP" altLang="ja-JP" sz="1100" b="0" i="0" baseline="0">
              <a:solidFill>
                <a:schemeClr val="dk1"/>
              </a:solidFill>
              <a:effectLst/>
              <a:latin typeface="+mn-lt"/>
              <a:ea typeface="+mn-ea"/>
              <a:cs typeface="+mn-cs"/>
            </a:rPr>
            <a:t>円となっている。平成</a:t>
          </a:r>
          <a:r>
            <a:rPr kumimoji="1" lang="ja-JP" altLang="en-US" sz="1100" b="0" i="0" baseline="0">
              <a:solidFill>
                <a:schemeClr val="dk1"/>
              </a:solidFill>
              <a:effectLst/>
              <a:latin typeface="+mn-lt"/>
              <a:ea typeface="+mn-ea"/>
              <a:cs typeface="+mn-cs"/>
            </a:rPr>
            <a:t>３０</a:t>
          </a:r>
          <a:r>
            <a:rPr kumimoji="1" lang="ja-JP" altLang="ja-JP" sz="1100" b="0" i="0" baseline="0">
              <a:solidFill>
                <a:schemeClr val="dk1"/>
              </a:solidFill>
              <a:effectLst/>
              <a:latin typeface="+mn-lt"/>
              <a:ea typeface="+mn-ea"/>
              <a:cs typeface="+mn-cs"/>
            </a:rPr>
            <a:t>年度と比較して</a:t>
          </a:r>
          <a:r>
            <a:rPr kumimoji="1" lang="ja-JP" altLang="en-US" sz="1100" b="0" i="0" baseline="0">
              <a:solidFill>
                <a:schemeClr val="dk1"/>
              </a:solidFill>
              <a:effectLst/>
              <a:latin typeface="+mn-lt"/>
              <a:ea typeface="+mn-ea"/>
              <a:cs typeface="+mn-cs"/>
            </a:rPr>
            <a:t>５１．７</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a:t>
          </a:r>
          <a:r>
            <a:rPr kumimoji="1" lang="ja-JP" altLang="en-US" sz="1100" b="0" i="0" baseline="0">
              <a:solidFill>
                <a:schemeClr val="dk1"/>
              </a:solidFill>
              <a:effectLst/>
              <a:latin typeface="+mn-lt"/>
              <a:ea typeface="+mn-ea"/>
              <a:cs typeface="+mn-cs"/>
            </a:rPr>
            <a:t>ているが</a:t>
          </a:r>
          <a:r>
            <a:rPr kumimoji="1" lang="ja-JP" altLang="ja-JP" sz="1100" b="0" i="0" baseline="0">
              <a:solidFill>
                <a:schemeClr val="dk1"/>
              </a:solidFill>
              <a:effectLst/>
              <a:latin typeface="+mn-lt"/>
              <a:ea typeface="+mn-ea"/>
              <a:cs typeface="+mn-cs"/>
            </a:rPr>
            <a:t>、類似団体平均と比べて低い水準にある。</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の主な要因は、</a:t>
          </a:r>
          <a:r>
            <a:rPr kumimoji="1" lang="ja-JP" altLang="en-US" sz="1100" b="0" i="0" baseline="0">
              <a:solidFill>
                <a:schemeClr val="dk1"/>
              </a:solidFill>
              <a:effectLst/>
              <a:latin typeface="+mn-lt"/>
              <a:ea typeface="+mn-ea"/>
              <a:cs typeface="+mn-cs"/>
            </a:rPr>
            <a:t>農業揚水機改修事業等</a:t>
          </a:r>
          <a:r>
            <a:rPr kumimoji="1" lang="ja-JP" altLang="ja-JP" sz="1100" b="0" i="0" baseline="0">
              <a:solidFill>
                <a:schemeClr val="dk1"/>
              </a:solidFill>
              <a:effectLst/>
              <a:latin typeface="+mn-lt"/>
              <a:ea typeface="+mn-ea"/>
              <a:cs typeface="+mn-cs"/>
            </a:rPr>
            <a:t>の</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によるものである。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商工費は、住民一人当たり</a:t>
          </a:r>
          <a:r>
            <a:rPr kumimoji="1" lang="ja-JP" altLang="en-US" sz="1100" b="0" i="0" baseline="0">
              <a:solidFill>
                <a:schemeClr val="dk1"/>
              </a:solidFill>
              <a:effectLst/>
              <a:latin typeface="+mn-lt"/>
              <a:ea typeface="+mn-ea"/>
              <a:cs typeface="+mn-cs"/>
            </a:rPr>
            <a:t>２，３８６</a:t>
          </a:r>
          <a:r>
            <a:rPr kumimoji="1" lang="ja-JP" altLang="ja-JP" sz="1100" b="0" i="0" baseline="0">
              <a:solidFill>
                <a:schemeClr val="dk1"/>
              </a:solidFill>
              <a:effectLst/>
              <a:latin typeface="+mn-lt"/>
              <a:ea typeface="+mn-ea"/>
              <a:cs typeface="+mn-cs"/>
            </a:rPr>
            <a:t>円となっている。平成</a:t>
          </a:r>
          <a:r>
            <a:rPr kumimoji="1" lang="ja-JP" altLang="en-US" sz="1100" b="0" i="0" baseline="0">
              <a:solidFill>
                <a:schemeClr val="dk1"/>
              </a:solidFill>
              <a:effectLst/>
              <a:latin typeface="+mn-lt"/>
              <a:ea typeface="+mn-ea"/>
              <a:cs typeface="+mn-cs"/>
            </a:rPr>
            <a:t>３０</a:t>
          </a:r>
          <a:r>
            <a:rPr kumimoji="1" lang="ja-JP" altLang="ja-JP" sz="1100" b="0" i="0" baseline="0">
              <a:solidFill>
                <a:schemeClr val="dk1"/>
              </a:solidFill>
              <a:effectLst/>
              <a:latin typeface="+mn-lt"/>
              <a:ea typeface="+mn-ea"/>
              <a:cs typeface="+mn-cs"/>
            </a:rPr>
            <a:t>年度と比較して</a:t>
          </a:r>
          <a:r>
            <a:rPr kumimoji="1" lang="ja-JP" altLang="en-US" sz="1100" b="0" i="0" baseline="0">
              <a:solidFill>
                <a:schemeClr val="dk1"/>
              </a:solidFill>
              <a:effectLst/>
              <a:latin typeface="+mn-lt"/>
              <a:ea typeface="+mn-ea"/>
              <a:cs typeface="+mn-cs"/>
            </a:rPr>
            <a:t>２７．４</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減少し</a:t>
          </a:r>
          <a:r>
            <a:rPr kumimoji="1" lang="ja-JP" altLang="ja-JP" sz="1100" b="0" i="0" baseline="0">
              <a:solidFill>
                <a:schemeClr val="dk1"/>
              </a:solidFill>
              <a:effectLst/>
              <a:latin typeface="+mn-lt"/>
              <a:ea typeface="+mn-ea"/>
              <a:cs typeface="+mn-cs"/>
            </a:rPr>
            <a:t>、類似団体平均と比べて低い水準にある。</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の主な要因は、事業所等立地促進基金積立金等の</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によるものである。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教育費は、住民一人当たり</a:t>
          </a:r>
          <a:r>
            <a:rPr kumimoji="1" lang="ja-JP" altLang="en-US" sz="1100" b="0" i="0" baseline="0">
              <a:solidFill>
                <a:schemeClr val="dk1"/>
              </a:solidFill>
              <a:effectLst/>
              <a:latin typeface="+mn-lt"/>
              <a:ea typeface="+mn-ea"/>
              <a:cs typeface="+mn-cs"/>
            </a:rPr>
            <a:t>７２，５７１</a:t>
          </a:r>
          <a:r>
            <a:rPr kumimoji="1" lang="ja-JP" altLang="ja-JP" sz="1100" b="0" i="0" baseline="0">
              <a:solidFill>
                <a:schemeClr val="dk1"/>
              </a:solidFill>
              <a:effectLst/>
              <a:latin typeface="+mn-lt"/>
              <a:ea typeface="+mn-ea"/>
              <a:cs typeface="+mn-cs"/>
            </a:rPr>
            <a:t>円となっている。平成</a:t>
          </a:r>
          <a:r>
            <a:rPr kumimoji="1" lang="ja-JP" altLang="en-US" sz="1100" b="0" i="0" baseline="0">
              <a:solidFill>
                <a:schemeClr val="dk1"/>
              </a:solidFill>
              <a:effectLst/>
              <a:latin typeface="+mn-lt"/>
              <a:ea typeface="+mn-ea"/>
              <a:cs typeface="+mn-cs"/>
            </a:rPr>
            <a:t>３０</a:t>
          </a:r>
          <a:r>
            <a:rPr kumimoji="1" lang="ja-JP" altLang="ja-JP" sz="1100" b="0" i="0" baseline="0">
              <a:solidFill>
                <a:schemeClr val="dk1"/>
              </a:solidFill>
              <a:effectLst/>
              <a:latin typeface="+mn-lt"/>
              <a:ea typeface="+mn-ea"/>
              <a:cs typeface="+mn-cs"/>
            </a:rPr>
            <a:t>年度と比較して</a:t>
          </a:r>
          <a:r>
            <a:rPr kumimoji="1" lang="ja-JP" altLang="en-US" sz="1100" b="0" i="0" baseline="0">
              <a:solidFill>
                <a:schemeClr val="dk1"/>
              </a:solidFill>
              <a:effectLst/>
              <a:latin typeface="+mn-lt"/>
              <a:ea typeface="+mn-ea"/>
              <a:cs typeface="+mn-cs"/>
            </a:rPr>
            <a:t>２３．９</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a:t>
          </a:r>
          <a:r>
            <a:rPr kumimoji="1" lang="ja-JP" altLang="en-US" sz="1100" b="0" i="0" baseline="0">
              <a:solidFill>
                <a:schemeClr val="dk1"/>
              </a:solidFill>
              <a:effectLst/>
              <a:latin typeface="+mn-lt"/>
              <a:ea typeface="+mn-ea"/>
              <a:cs typeface="+mn-cs"/>
            </a:rPr>
            <a:t>ているが</a:t>
          </a:r>
          <a:r>
            <a:rPr kumimoji="1" lang="ja-JP" altLang="ja-JP" sz="1100" b="0" i="0" baseline="0">
              <a:solidFill>
                <a:schemeClr val="dk1"/>
              </a:solidFill>
              <a:effectLst/>
              <a:latin typeface="+mn-lt"/>
              <a:ea typeface="+mn-ea"/>
              <a:cs typeface="+mn-cs"/>
            </a:rPr>
            <a:t>、類似団体平均と比べて</a:t>
          </a:r>
          <a:r>
            <a:rPr kumimoji="1" lang="ja-JP" altLang="en-US" sz="1100" b="0" i="0" baseline="0">
              <a:solidFill>
                <a:schemeClr val="dk1"/>
              </a:solidFill>
              <a:effectLst/>
              <a:latin typeface="+mn-lt"/>
              <a:ea typeface="+mn-ea"/>
              <a:cs typeface="+mn-cs"/>
            </a:rPr>
            <a:t>同等の</a:t>
          </a:r>
          <a:r>
            <a:rPr kumimoji="1" lang="ja-JP" altLang="ja-JP" sz="1100" b="0" i="0" baseline="0">
              <a:solidFill>
                <a:schemeClr val="dk1"/>
              </a:solidFill>
              <a:effectLst/>
              <a:latin typeface="+mn-lt"/>
              <a:ea typeface="+mn-ea"/>
              <a:cs typeface="+mn-cs"/>
            </a:rPr>
            <a:t>水準にある。</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の主な要因は、</a:t>
          </a:r>
          <a:r>
            <a:rPr kumimoji="1" lang="ja-JP" altLang="en-US" sz="1100" b="0" i="0" baseline="0">
              <a:solidFill>
                <a:schemeClr val="dk1"/>
              </a:solidFill>
              <a:effectLst/>
              <a:latin typeface="+mn-lt"/>
              <a:ea typeface="+mn-ea"/>
              <a:cs typeface="+mn-cs"/>
            </a:rPr>
            <a:t>学校空調設備設置事業、岩田公民館建設事業等の増に</a:t>
          </a:r>
          <a:r>
            <a:rPr kumimoji="1" lang="ja-JP" altLang="ja-JP" sz="1100" b="0" i="0" baseline="0">
              <a:solidFill>
                <a:schemeClr val="dk1"/>
              </a:solidFill>
              <a:effectLst/>
              <a:latin typeface="+mn-lt"/>
              <a:ea typeface="+mn-ea"/>
              <a:cs typeface="+mn-cs"/>
            </a:rPr>
            <a:t>よるものである。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和歌山県上富田町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平成２６年度・平成２７年度で近畿自動車道紀勢線の建設に係る大内谷残土処分料の収入を積み立てたことで基金残高は増加した。</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令和元</a:t>
          </a:r>
          <a:r>
            <a:rPr kumimoji="1" lang="ja-JP" altLang="ja-JP" sz="1100" b="0" i="0" baseline="0">
              <a:solidFill>
                <a:schemeClr val="dk1"/>
              </a:solidFill>
              <a:effectLst/>
              <a:latin typeface="+mn-lt"/>
              <a:ea typeface="+mn-ea"/>
              <a:cs typeface="+mn-cs"/>
            </a:rPr>
            <a:t>年度の実質単年度収支においては</a:t>
          </a:r>
          <a:r>
            <a:rPr kumimoji="1" lang="ja-JP" altLang="en-US" sz="1100" b="0" i="0" baseline="0">
              <a:solidFill>
                <a:schemeClr val="dk1"/>
              </a:solidFill>
              <a:effectLst/>
              <a:latin typeface="+mn-lt"/>
              <a:ea typeface="+mn-ea"/>
              <a:cs typeface="+mn-cs"/>
            </a:rPr>
            <a:t>２．８５</a:t>
          </a:r>
          <a:r>
            <a:rPr kumimoji="1" lang="ja-JP" altLang="ja-JP" sz="1100" b="0" i="0" baseline="0">
              <a:solidFill>
                <a:schemeClr val="dk1"/>
              </a:solidFill>
              <a:effectLst/>
              <a:latin typeface="+mn-lt"/>
              <a:ea typeface="+mn-ea"/>
              <a:cs typeface="+mn-cs"/>
            </a:rPr>
            <a:t>％となり、実質収支においても</a:t>
          </a:r>
          <a:r>
            <a:rPr kumimoji="1" lang="ja-JP" altLang="en-US" sz="1100" b="0" i="0" baseline="0">
              <a:solidFill>
                <a:schemeClr val="dk1"/>
              </a:solidFill>
              <a:effectLst/>
              <a:latin typeface="+mn-lt"/>
              <a:ea typeface="+mn-ea"/>
              <a:cs typeface="+mn-cs"/>
            </a:rPr>
            <a:t>２．８４</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今後も各事業において一定の歳出が見込まれる中、歳出の抑制と歳入の確保に努めることで実質収支額や基金取り崩し額の改善に向けての取組みを行う。</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和歌山県上富田町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令和元</a:t>
          </a:r>
          <a:r>
            <a:rPr kumimoji="1" lang="ja-JP" altLang="ja-JP" sz="1100" b="0" i="0" baseline="0">
              <a:solidFill>
                <a:schemeClr val="dk1"/>
              </a:solidFill>
              <a:effectLst/>
              <a:latin typeface="+mn-lt"/>
              <a:ea typeface="+mn-ea"/>
              <a:cs typeface="+mn-cs"/>
            </a:rPr>
            <a:t>年度においては、前年度と比較して赤字額は</a:t>
          </a:r>
          <a:r>
            <a:rPr kumimoji="1" lang="ja-JP" altLang="en-US" sz="1100" b="0" i="0" baseline="0">
              <a:solidFill>
                <a:schemeClr val="dk1"/>
              </a:solidFill>
              <a:effectLst/>
              <a:latin typeface="+mn-lt"/>
              <a:ea typeface="+mn-ea"/>
              <a:cs typeface="+mn-cs"/>
            </a:rPr>
            <a:t>ほぼ</a:t>
          </a:r>
          <a:r>
            <a:rPr kumimoji="1" lang="ja-JP" altLang="ja-JP" sz="1100" b="0" i="0" baseline="0">
              <a:solidFill>
                <a:schemeClr val="dk1"/>
              </a:solidFill>
              <a:effectLst/>
              <a:latin typeface="+mn-lt"/>
              <a:ea typeface="+mn-ea"/>
              <a:cs typeface="+mn-cs"/>
            </a:rPr>
            <a:t>横ばい、黒字額は</a:t>
          </a:r>
          <a:r>
            <a:rPr kumimoji="1" lang="ja-JP" altLang="en-US" sz="1100" b="0" i="0" baseline="0">
              <a:solidFill>
                <a:schemeClr val="dk1"/>
              </a:solidFill>
              <a:effectLst/>
              <a:latin typeface="+mn-lt"/>
              <a:ea typeface="+mn-ea"/>
              <a:cs typeface="+mn-cs"/>
            </a:rPr>
            <a:t>３．４７</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している。主な要因としては、</a:t>
          </a:r>
          <a:r>
            <a:rPr kumimoji="1" lang="ja-JP" altLang="en-US" sz="1100" b="0" i="0" baseline="0">
              <a:solidFill>
                <a:schemeClr val="dk1"/>
              </a:solidFill>
              <a:effectLst/>
              <a:latin typeface="+mn-lt"/>
              <a:ea typeface="+mn-ea"/>
              <a:cs typeface="+mn-cs"/>
            </a:rPr>
            <a:t>一般会計</a:t>
          </a:r>
          <a:r>
            <a:rPr kumimoji="1" lang="ja-JP" altLang="ja-JP" sz="1100" b="0" i="0" baseline="0">
              <a:solidFill>
                <a:schemeClr val="dk1"/>
              </a:solidFill>
              <a:effectLst/>
              <a:latin typeface="+mn-lt"/>
              <a:ea typeface="+mn-ea"/>
              <a:cs typeface="+mn-cs"/>
            </a:rPr>
            <a:t>においての</a:t>
          </a:r>
          <a:r>
            <a:rPr kumimoji="1" lang="ja-JP" altLang="en-US" sz="1100" b="0" i="0" baseline="0">
              <a:solidFill>
                <a:schemeClr val="dk1"/>
              </a:solidFill>
              <a:effectLst/>
              <a:latin typeface="+mn-lt"/>
              <a:ea typeface="+mn-ea"/>
              <a:cs typeface="+mn-cs"/>
            </a:rPr>
            <a:t>黒字額の増加</a:t>
          </a:r>
          <a:r>
            <a:rPr kumimoji="1" lang="ja-JP" altLang="ja-JP" sz="1100" b="0" i="0" baseline="0">
              <a:solidFill>
                <a:schemeClr val="dk1"/>
              </a:solidFill>
              <a:effectLst/>
              <a:latin typeface="+mn-lt"/>
              <a:ea typeface="+mn-ea"/>
              <a:cs typeface="+mn-cs"/>
            </a:rPr>
            <a:t>によるものである。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は、住宅新築・宅地取得資金貸付事業については貸付金の回収を進め、他の事業会計においても、各種事業の見直しや効率化を行い、新規事業についての優先順位を見極めることで、各事業での健全化を図りつつ、宅地造成事業における売却可能資産の販売促進や、公共下水道事業におけるつなぎ込み率の向上など、全ての事業においてより一層の改善に向けた取組みを行う。</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mtd-fs\Work\10&#32207;&#21209;&#35506;\&#36001;&#25919;&#12539;&#31649;&#36001;&#29677;\&#36001;&#25919;\&#22320;&#26041;&#20844;&#20250;&#35336;\&#36001;&#21209;&#26360;&#39006;&#65300;&#34920;\R2&#24180;&#24230;&#27770;&#31639;&#20998;\&#30476;&#12363;&#12425;&#12398;&#36890;&#30693;&#12539;&#35519;&#26619;&#38306;&#20418;\20210913&#12304;&#20316;&#26989;&#20381;&#38972;&#65306;0930&#65288;&#26408;&#65289;&#12294;&#12305;&#20196;&#21644;&#20803;&#24180;&#24230;&#36001;&#25919;&#29366;&#27841;&#36039;&#26009;&#38598;&#65288;&#65298;&#22238;&#30446;&#65289;&#12398;&#25552;&#20986;&#12395;&#12388;&#12356;&#12390;\&#12304;&#36001;&#25919;&#29366;&#27841;&#36039;&#26009;&#38598;&#12305;_304042_&#19978;&#23500;&#30000;&#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X51">
            <v>72.3</v>
          </cell>
          <cell r="CF51">
            <v>90</v>
          </cell>
          <cell r="CN51">
            <v>78.3</v>
          </cell>
          <cell r="CV51">
            <v>79</v>
          </cell>
        </row>
        <row r="53">
          <cell r="BX53">
            <v>60</v>
          </cell>
          <cell r="CF53">
            <v>60.6</v>
          </cell>
          <cell r="CN53">
            <v>62.3</v>
          </cell>
          <cell r="CV53">
            <v>63.6</v>
          </cell>
        </row>
        <row r="55">
          <cell r="AN55" t="str">
            <v>類似団体内平均値</v>
          </cell>
          <cell r="BX55">
            <v>0</v>
          </cell>
          <cell r="CF55">
            <v>0</v>
          </cell>
          <cell r="CN55">
            <v>0</v>
          </cell>
          <cell r="CV55">
            <v>3.1</v>
          </cell>
        </row>
        <row r="57">
          <cell r="BX57">
            <v>52.1</v>
          </cell>
          <cell r="CF57">
            <v>59.1</v>
          </cell>
          <cell r="CN57">
            <v>59.8</v>
          </cell>
          <cell r="CV57">
            <v>59.7</v>
          </cell>
        </row>
        <row r="72">
          <cell r="BP72" t="str">
            <v>H27</v>
          </cell>
          <cell r="BX72" t="str">
            <v>H28</v>
          </cell>
          <cell r="CF72" t="str">
            <v>H29</v>
          </cell>
          <cell r="CN72" t="str">
            <v>H30</v>
          </cell>
          <cell r="CV72" t="str">
            <v>R01</v>
          </cell>
        </row>
        <row r="73">
          <cell r="AN73" t="str">
            <v>当該団体値</v>
          </cell>
          <cell r="BP73">
            <v>86</v>
          </cell>
          <cell r="BX73">
            <v>72.3</v>
          </cell>
          <cell r="CF73">
            <v>90</v>
          </cell>
          <cell r="CN73">
            <v>78.3</v>
          </cell>
          <cell r="CV73">
            <v>79</v>
          </cell>
        </row>
        <row r="75">
          <cell r="BP75">
            <v>12.5</v>
          </cell>
          <cell r="BX75">
            <v>12.3</v>
          </cell>
          <cell r="CF75">
            <v>13.1</v>
          </cell>
          <cell r="CN75">
            <v>14.1</v>
          </cell>
          <cell r="CV75">
            <v>14.7</v>
          </cell>
        </row>
        <row r="77">
          <cell r="AN77" t="str">
            <v>類似団体内平均値</v>
          </cell>
          <cell r="BP77">
            <v>13.1</v>
          </cell>
          <cell r="BX77">
            <v>0</v>
          </cell>
          <cell r="CF77">
            <v>0</v>
          </cell>
          <cell r="CN77">
            <v>0</v>
          </cell>
          <cell r="CV77">
            <v>3.1</v>
          </cell>
        </row>
        <row r="79">
          <cell r="BP79">
            <v>8.9</v>
          </cell>
          <cell r="BX79">
            <v>7.9</v>
          </cell>
          <cell r="CF79">
            <v>7.9</v>
          </cell>
          <cell r="CN79">
            <v>7.8</v>
          </cell>
          <cell r="CV79">
            <v>7.9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6542872</v>
      </c>
      <c r="BO4" s="462"/>
      <c r="BP4" s="462"/>
      <c r="BQ4" s="462"/>
      <c r="BR4" s="462"/>
      <c r="BS4" s="462"/>
      <c r="BT4" s="462"/>
      <c r="BU4" s="463"/>
      <c r="BV4" s="461">
        <v>6087433</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4.0999999999999996</v>
      </c>
      <c r="CU4" s="646"/>
      <c r="CV4" s="646"/>
      <c r="CW4" s="646"/>
      <c r="CX4" s="646"/>
      <c r="CY4" s="646"/>
      <c r="CZ4" s="646"/>
      <c r="DA4" s="647"/>
      <c r="DB4" s="645">
        <v>1.3</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6362274</v>
      </c>
      <c r="BO5" s="467"/>
      <c r="BP5" s="467"/>
      <c r="BQ5" s="467"/>
      <c r="BR5" s="467"/>
      <c r="BS5" s="467"/>
      <c r="BT5" s="467"/>
      <c r="BU5" s="468"/>
      <c r="BV5" s="466">
        <v>5927668</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87.7</v>
      </c>
      <c r="CU5" s="437"/>
      <c r="CV5" s="437"/>
      <c r="CW5" s="437"/>
      <c r="CX5" s="437"/>
      <c r="CY5" s="437"/>
      <c r="CZ5" s="437"/>
      <c r="DA5" s="438"/>
      <c r="DB5" s="436">
        <v>88.3</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180598</v>
      </c>
      <c r="BO6" s="467"/>
      <c r="BP6" s="467"/>
      <c r="BQ6" s="467"/>
      <c r="BR6" s="467"/>
      <c r="BS6" s="467"/>
      <c r="BT6" s="467"/>
      <c r="BU6" s="468"/>
      <c r="BV6" s="466">
        <v>159765</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91.7</v>
      </c>
      <c r="CU6" s="620"/>
      <c r="CV6" s="620"/>
      <c r="CW6" s="620"/>
      <c r="CX6" s="620"/>
      <c r="CY6" s="620"/>
      <c r="CZ6" s="620"/>
      <c r="DA6" s="621"/>
      <c r="DB6" s="619">
        <v>93.6</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19312</v>
      </c>
      <c r="BO7" s="467"/>
      <c r="BP7" s="467"/>
      <c r="BQ7" s="467"/>
      <c r="BR7" s="467"/>
      <c r="BS7" s="467"/>
      <c r="BT7" s="467"/>
      <c r="BU7" s="468"/>
      <c r="BV7" s="466">
        <v>109247</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3888265</v>
      </c>
      <c r="CU7" s="467"/>
      <c r="CV7" s="467"/>
      <c r="CW7" s="467"/>
      <c r="CX7" s="467"/>
      <c r="CY7" s="467"/>
      <c r="CZ7" s="467"/>
      <c r="DA7" s="468"/>
      <c r="DB7" s="466">
        <v>3857545</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94</v>
      </c>
      <c r="AV8" s="524"/>
      <c r="AW8" s="524"/>
      <c r="AX8" s="524"/>
      <c r="AY8" s="446" t="s">
        <v>110</v>
      </c>
      <c r="AZ8" s="447"/>
      <c r="BA8" s="447"/>
      <c r="BB8" s="447"/>
      <c r="BC8" s="447"/>
      <c r="BD8" s="447"/>
      <c r="BE8" s="447"/>
      <c r="BF8" s="447"/>
      <c r="BG8" s="447"/>
      <c r="BH8" s="447"/>
      <c r="BI8" s="447"/>
      <c r="BJ8" s="447"/>
      <c r="BK8" s="447"/>
      <c r="BL8" s="447"/>
      <c r="BM8" s="448"/>
      <c r="BN8" s="466">
        <v>161286</v>
      </c>
      <c r="BO8" s="467"/>
      <c r="BP8" s="467"/>
      <c r="BQ8" s="467"/>
      <c r="BR8" s="467"/>
      <c r="BS8" s="467"/>
      <c r="BT8" s="467"/>
      <c r="BU8" s="468"/>
      <c r="BV8" s="466">
        <v>50518</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0.5</v>
      </c>
      <c r="CU8" s="580"/>
      <c r="CV8" s="580"/>
      <c r="CW8" s="580"/>
      <c r="CX8" s="580"/>
      <c r="CY8" s="580"/>
      <c r="CZ8" s="580"/>
      <c r="DA8" s="581"/>
      <c r="DB8" s="579">
        <v>0.5</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14989</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94</v>
      </c>
      <c r="AV9" s="524"/>
      <c r="AW9" s="524"/>
      <c r="AX9" s="524"/>
      <c r="AY9" s="446" t="s">
        <v>116</v>
      </c>
      <c r="AZ9" s="447"/>
      <c r="BA9" s="447"/>
      <c r="BB9" s="447"/>
      <c r="BC9" s="447"/>
      <c r="BD9" s="447"/>
      <c r="BE9" s="447"/>
      <c r="BF9" s="447"/>
      <c r="BG9" s="447"/>
      <c r="BH9" s="447"/>
      <c r="BI9" s="447"/>
      <c r="BJ9" s="447"/>
      <c r="BK9" s="447"/>
      <c r="BL9" s="447"/>
      <c r="BM9" s="448"/>
      <c r="BN9" s="466">
        <v>110768</v>
      </c>
      <c r="BO9" s="467"/>
      <c r="BP9" s="467"/>
      <c r="BQ9" s="467"/>
      <c r="BR9" s="467"/>
      <c r="BS9" s="467"/>
      <c r="BT9" s="467"/>
      <c r="BU9" s="468"/>
      <c r="BV9" s="466">
        <v>-15268</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15</v>
      </c>
      <c r="CU9" s="437"/>
      <c r="CV9" s="437"/>
      <c r="CW9" s="437"/>
      <c r="CX9" s="437"/>
      <c r="CY9" s="437"/>
      <c r="CZ9" s="437"/>
      <c r="DA9" s="438"/>
      <c r="DB9" s="436">
        <v>15.2</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14807</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65</v>
      </c>
      <c r="BO10" s="467"/>
      <c r="BP10" s="467"/>
      <c r="BQ10" s="467"/>
      <c r="BR10" s="467"/>
      <c r="BS10" s="467"/>
      <c r="BT10" s="467"/>
      <c r="BU10" s="468"/>
      <c r="BV10" s="466">
        <v>34</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15569</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126</v>
      </c>
      <c r="AV12" s="524"/>
      <c r="AW12" s="524"/>
      <c r="AX12" s="524"/>
      <c r="AY12" s="446" t="s">
        <v>135</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129</v>
      </c>
      <c r="CU12" s="580"/>
      <c r="CV12" s="580"/>
      <c r="CW12" s="580"/>
      <c r="CX12" s="580"/>
      <c r="CY12" s="580"/>
      <c r="CZ12" s="580"/>
      <c r="DA12" s="581"/>
      <c r="DB12" s="579" t="s">
        <v>129</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137</v>
      </c>
      <c r="N13" s="567"/>
      <c r="O13" s="567"/>
      <c r="P13" s="567"/>
      <c r="Q13" s="568"/>
      <c r="R13" s="569">
        <v>15517</v>
      </c>
      <c r="S13" s="570"/>
      <c r="T13" s="570"/>
      <c r="U13" s="570"/>
      <c r="V13" s="571"/>
      <c r="W13" s="557" t="s">
        <v>138</v>
      </c>
      <c r="X13" s="479"/>
      <c r="Y13" s="479"/>
      <c r="Z13" s="479"/>
      <c r="AA13" s="479"/>
      <c r="AB13" s="480"/>
      <c r="AC13" s="442">
        <v>571</v>
      </c>
      <c r="AD13" s="443"/>
      <c r="AE13" s="443"/>
      <c r="AF13" s="443"/>
      <c r="AG13" s="444"/>
      <c r="AH13" s="442">
        <v>541</v>
      </c>
      <c r="AI13" s="443"/>
      <c r="AJ13" s="443"/>
      <c r="AK13" s="443"/>
      <c r="AL13" s="445"/>
      <c r="AM13" s="535" t="s">
        <v>139</v>
      </c>
      <c r="AN13" s="440"/>
      <c r="AO13" s="440"/>
      <c r="AP13" s="440"/>
      <c r="AQ13" s="440"/>
      <c r="AR13" s="440"/>
      <c r="AS13" s="440"/>
      <c r="AT13" s="441"/>
      <c r="AU13" s="523" t="s">
        <v>140</v>
      </c>
      <c r="AV13" s="524"/>
      <c r="AW13" s="524"/>
      <c r="AX13" s="524"/>
      <c r="AY13" s="446" t="s">
        <v>141</v>
      </c>
      <c r="AZ13" s="447"/>
      <c r="BA13" s="447"/>
      <c r="BB13" s="447"/>
      <c r="BC13" s="447"/>
      <c r="BD13" s="447"/>
      <c r="BE13" s="447"/>
      <c r="BF13" s="447"/>
      <c r="BG13" s="447"/>
      <c r="BH13" s="447"/>
      <c r="BI13" s="447"/>
      <c r="BJ13" s="447"/>
      <c r="BK13" s="447"/>
      <c r="BL13" s="447"/>
      <c r="BM13" s="448"/>
      <c r="BN13" s="466">
        <v>110833</v>
      </c>
      <c r="BO13" s="467"/>
      <c r="BP13" s="467"/>
      <c r="BQ13" s="467"/>
      <c r="BR13" s="467"/>
      <c r="BS13" s="467"/>
      <c r="BT13" s="467"/>
      <c r="BU13" s="468"/>
      <c r="BV13" s="466">
        <v>-15234</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14.7</v>
      </c>
      <c r="CU13" s="437"/>
      <c r="CV13" s="437"/>
      <c r="CW13" s="437"/>
      <c r="CX13" s="437"/>
      <c r="CY13" s="437"/>
      <c r="CZ13" s="437"/>
      <c r="DA13" s="438"/>
      <c r="DB13" s="436">
        <v>14.1</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143</v>
      </c>
      <c r="M14" s="603"/>
      <c r="N14" s="603"/>
      <c r="O14" s="603"/>
      <c r="P14" s="603"/>
      <c r="Q14" s="604"/>
      <c r="R14" s="569">
        <v>15593</v>
      </c>
      <c r="S14" s="570"/>
      <c r="T14" s="570"/>
      <c r="U14" s="570"/>
      <c r="V14" s="571"/>
      <c r="W14" s="572"/>
      <c r="X14" s="482"/>
      <c r="Y14" s="482"/>
      <c r="Z14" s="482"/>
      <c r="AA14" s="482"/>
      <c r="AB14" s="483"/>
      <c r="AC14" s="562">
        <v>8</v>
      </c>
      <c r="AD14" s="563"/>
      <c r="AE14" s="563"/>
      <c r="AF14" s="563"/>
      <c r="AG14" s="564"/>
      <c r="AH14" s="562">
        <v>8.1999999999999993</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v>79</v>
      </c>
      <c r="CU14" s="574"/>
      <c r="CV14" s="574"/>
      <c r="CW14" s="574"/>
      <c r="CX14" s="574"/>
      <c r="CY14" s="574"/>
      <c r="CZ14" s="574"/>
      <c r="DA14" s="575"/>
      <c r="DB14" s="573">
        <v>78.3</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145</v>
      </c>
      <c r="N15" s="567"/>
      <c r="O15" s="567"/>
      <c r="P15" s="567"/>
      <c r="Q15" s="568"/>
      <c r="R15" s="569">
        <v>15548</v>
      </c>
      <c r="S15" s="570"/>
      <c r="T15" s="570"/>
      <c r="U15" s="570"/>
      <c r="V15" s="571"/>
      <c r="W15" s="557" t="s">
        <v>146</v>
      </c>
      <c r="X15" s="479"/>
      <c r="Y15" s="479"/>
      <c r="Z15" s="479"/>
      <c r="AA15" s="479"/>
      <c r="AB15" s="480"/>
      <c r="AC15" s="442">
        <v>1594</v>
      </c>
      <c r="AD15" s="443"/>
      <c r="AE15" s="443"/>
      <c r="AF15" s="443"/>
      <c r="AG15" s="444"/>
      <c r="AH15" s="442">
        <v>1485</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1658235</v>
      </c>
      <c r="BO15" s="462"/>
      <c r="BP15" s="462"/>
      <c r="BQ15" s="462"/>
      <c r="BR15" s="462"/>
      <c r="BS15" s="462"/>
      <c r="BT15" s="462"/>
      <c r="BU15" s="463"/>
      <c r="BV15" s="461">
        <v>1598703</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22.5</v>
      </c>
      <c r="AD16" s="563"/>
      <c r="AE16" s="563"/>
      <c r="AF16" s="563"/>
      <c r="AG16" s="564"/>
      <c r="AH16" s="562">
        <v>22.5</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3270433</v>
      </c>
      <c r="BO16" s="467"/>
      <c r="BP16" s="467"/>
      <c r="BQ16" s="467"/>
      <c r="BR16" s="467"/>
      <c r="BS16" s="467"/>
      <c r="BT16" s="467"/>
      <c r="BU16" s="468"/>
      <c r="BV16" s="466">
        <v>3202164</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152</v>
      </c>
      <c r="N17" s="552"/>
      <c r="O17" s="552"/>
      <c r="P17" s="552"/>
      <c r="Q17" s="553"/>
      <c r="R17" s="554" t="s">
        <v>150</v>
      </c>
      <c r="S17" s="555"/>
      <c r="T17" s="555"/>
      <c r="U17" s="555"/>
      <c r="V17" s="556"/>
      <c r="W17" s="557" t="s">
        <v>153</v>
      </c>
      <c r="X17" s="479"/>
      <c r="Y17" s="479"/>
      <c r="Z17" s="479"/>
      <c r="AA17" s="479"/>
      <c r="AB17" s="480"/>
      <c r="AC17" s="442">
        <v>4932</v>
      </c>
      <c r="AD17" s="443"/>
      <c r="AE17" s="443"/>
      <c r="AF17" s="443"/>
      <c r="AG17" s="444"/>
      <c r="AH17" s="442">
        <v>4585</v>
      </c>
      <c r="AI17" s="443"/>
      <c r="AJ17" s="443"/>
      <c r="AK17" s="443"/>
      <c r="AL17" s="445"/>
      <c r="AM17" s="535"/>
      <c r="AN17" s="440"/>
      <c r="AO17" s="440"/>
      <c r="AP17" s="440"/>
      <c r="AQ17" s="440"/>
      <c r="AR17" s="440"/>
      <c r="AS17" s="440"/>
      <c r="AT17" s="441"/>
      <c r="AU17" s="523"/>
      <c r="AV17" s="524"/>
      <c r="AW17" s="524"/>
      <c r="AX17" s="524"/>
      <c r="AY17" s="446" t="s">
        <v>154</v>
      </c>
      <c r="AZ17" s="447"/>
      <c r="BA17" s="447"/>
      <c r="BB17" s="447"/>
      <c r="BC17" s="447"/>
      <c r="BD17" s="447"/>
      <c r="BE17" s="447"/>
      <c r="BF17" s="447"/>
      <c r="BG17" s="447"/>
      <c r="BH17" s="447"/>
      <c r="BI17" s="447"/>
      <c r="BJ17" s="447"/>
      <c r="BK17" s="447"/>
      <c r="BL17" s="447"/>
      <c r="BM17" s="448"/>
      <c r="BN17" s="466">
        <v>2104313</v>
      </c>
      <c r="BO17" s="467"/>
      <c r="BP17" s="467"/>
      <c r="BQ17" s="467"/>
      <c r="BR17" s="467"/>
      <c r="BS17" s="467"/>
      <c r="BT17" s="467"/>
      <c r="BU17" s="468"/>
      <c r="BV17" s="466">
        <v>2027415</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155</v>
      </c>
      <c r="C18" s="529"/>
      <c r="D18" s="529"/>
      <c r="E18" s="530"/>
      <c r="F18" s="530"/>
      <c r="G18" s="530"/>
      <c r="H18" s="530"/>
      <c r="I18" s="530"/>
      <c r="J18" s="530"/>
      <c r="K18" s="530"/>
      <c r="L18" s="531">
        <v>57.37</v>
      </c>
      <c r="M18" s="531"/>
      <c r="N18" s="531"/>
      <c r="O18" s="531"/>
      <c r="P18" s="531"/>
      <c r="Q18" s="531"/>
      <c r="R18" s="532"/>
      <c r="S18" s="532"/>
      <c r="T18" s="532"/>
      <c r="U18" s="532"/>
      <c r="V18" s="533"/>
      <c r="W18" s="547"/>
      <c r="X18" s="548"/>
      <c r="Y18" s="548"/>
      <c r="Z18" s="548"/>
      <c r="AA18" s="548"/>
      <c r="AB18" s="558"/>
      <c r="AC18" s="430">
        <v>69.5</v>
      </c>
      <c r="AD18" s="431"/>
      <c r="AE18" s="431"/>
      <c r="AF18" s="431"/>
      <c r="AG18" s="534"/>
      <c r="AH18" s="430">
        <v>69.400000000000006</v>
      </c>
      <c r="AI18" s="431"/>
      <c r="AJ18" s="431"/>
      <c r="AK18" s="431"/>
      <c r="AL18" s="432"/>
      <c r="AM18" s="535"/>
      <c r="AN18" s="440"/>
      <c r="AO18" s="440"/>
      <c r="AP18" s="440"/>
      <c r="AQ18" s="440"/>
      <c r="AR18" s="440"/>
      <c r="AS18" s="440"/>
      <c r="AT18" s="441"/>
      <c r="AU18" s="523"/>
      <c r="AV18" s="524"/>
      <c r="AW18" s="524"/>
      <c r="AX18" s="524"/>
      <c r="AY18" s="446" t="s">
        <v>156</v>
      </c>
      <c r="AZ18" s="447"/>
      <c r="BA18" s="447"/>
      <c r="BB18" s="447"/>
      <c r="BC18" s="447"/>
      <c r="BD18" s="447"/>
      <c r="BE18" s="447"/>
      <c r="BF18" s="447"/>
      <c r="BG18" s="447"/>
      <c r="BH18" s="447"/>
      <c r="BI18" s="447"/>
      <c r="BJ18" s="447"/>
      <c r="BK18" s="447"/>
      <c r="BL18" s="447"/>
      <c r="BM18" s="448"/>
      <c r="BN18" s="466">
        <v>3473321</v>
      </c>
      <c r="BO18" s="467"/>
      <c r="BP18" s="467"/>
      <c r="BQ18" s="467"/>
      <c r="BR18" s="467"/>
      <c r="BS18" s="467"/>
      <c r="BT18" s="467"/>
      <c r="BU18" s="468"/>
      <c r="BV18" s="466">
        <v>3464029</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157</v>
      </c>
      <c r="C19" s="529"/>
      <c r="D19" s="529"/>
      <c r="E19" s="530"/>
      <c r="F19" s="530"/>
      <c r="G19" s="530"/>
      <c r="H19" s="530"/>
      <c r="I19" s="530"/>
      <c r="J19" s="530"/>
      <c r="K19" s="530"/>
      <c r="L19" s="536">
        <v>261</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158</v>
      </c>
      <c r="AZ19" s="447"/>
      <c r="BA19" s="447"/>
      <c r="BB19" s="447"/>
      <c r="BC19" s="447"/>
      <c r="BD19" s="447"/>
      <c r="BE19" s="447"/>
      <c r="BF19" s="447"/>
      <c r="BG19" s="447"/>
      <c r="BH19" s="447"/>
      <c r="BI19" s="447"/>
      <c r="BJ19" s="447"/>
      <c r="BK19" s="447"/>
      <c r="BL19" s="447"/>
      <c r="BM19" s="448"/>
      <c r="BN19" s="466">
        <v>4402889</v>
      </c>
      <c r="BO19" s="467"/>
      <c r="BP19" s="467"/>
      <c r="BQ19" s="467"/>
      <c r="BR19" s="467"/>
      <c r="BS19" s="467"/>
      <c r="BT19" s="467"/>
      <c r="BU19" s="468"/>
      <c r="BV19" s="466">
        <v>4299488</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159</v>
      </c>
      <c r="C20" s="529"/>
      <c r="D20" s="529"/>
      <c r="E20" s="530"/>
      <c r="F20" s="530"/>
      <c r="G20" s="530"/>
      <c r="H20" s="530"/>
      <c r="I20" s="530"/>
      <c r="J20" s="530"/>
      <c r="K20" s="530"/>
      <c r="L20" s="536">
        <v>6017</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160</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161</v>
      </c>
      <c r="C22" s="496"/>
      <c r="D22" s="497"/>
      <c r="E22" s="504" t="s">
        <v>1</v>
      </c>
      <c r="F22" s="479"/>
      <c r="G22" s="479"/>
      <c r="H22" s="479"/>
      <c r="I22" s="479"/>
      <c r="J22" s="479"/>
      <c r="K22" s="480"/>
      <c r="L22" s="504" t="s">
        <v>162</v>
      </c>
      <c r="M22" s="479"/>
      <c r="N22" s="479"/>
      <c r="O22" s="479"/>
      <c r="P22" s="480"/>
      <c r="Q22" s="489" t="s">
        <v>163</v>
      </c>
      <c r="R22" s="490"/>
      <c r="S22" s="490"/>
      <c r="T22" s="490"/>
      <c r="U22" s="490"/>
      <c r="V22" s="505"/>
      <c r="W22" s="507" t="s">
        <v>164</v>
      </c>
      <c r="X22" s="496"/>
      <c r="Y22" s="497"/>
      <c r="Z22" s="504" t="s">
        <v>1</v>
      </c>
      <c r="AA22" s="479"/>
      <c r="AB22" s="479"/>
      <c r="AC22" s="479"/>
      <c r="AD22" s="479"/>
      <c r="AE22" s="479"/>
      <c r="AF22" s="479"/>
      <c r="AG22" s="480"/>
      <c r="AH22" s="478" t="s">
        <v>165</v>
      </c>
      <c r="AI22" s="479"/>
      <c r="AJ22" s="479"/>
      <c r="AK22" s="479"/>
      <c r="AL22" s="480"/>
      <c r="AM22" s="478" t="s">
        <v>166</v>
      </c>
      <c r="AN22" s="484"/>
      <c r="AO22" s="484"/>
      <c r="AP22" s="484"/>
      <c r="AQ22" s="484"/>
      <c r="AR22" s="485"/>
      <c r="AS22" s="489" t="s">
        <v>163</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167</v>
      </c>
      <c r="AZ23" s="459"/>
      <c r="BA23" s="459"/>
      <c r="BB23" s="459"/>
      <c r="BC23" s="459"/>
      <c r="BD23" s="459"/>
      <c r="BE23" s="459"/>
      <c r="BF23" s="459"/>
      <c r="BG23" s="459"/>
      <c r="BH23" s="459"/>
      <c r="BI23" s="459"/>
      <c r="BJ23" s="459"/>
      <c r="BK23" s="459"/>
      <c r="BL23" s="459"/>
      <c r="BM23" s="460"/>
      <c r="BN23" s="466">
        <v>6760833</v>
      </c>
      <c r="BO23" s="467"/>
      <c r="BP23" s="467"/>
      <c r="BQ23" s="467"/>
      <c r="BR23" s="467"/>
      <c r="BS23" s="467"/>
      <c r="BT23" s="467"/>
      <c r="BU23" s="468"/>
      <c r="BV23" s="466">
        <v>6786577</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168</v>
      </c>
      <c r="F24" s="440"/>
      <c r="G24" s="440"/>
      <c r="H24" s="440"/>
      <c r="I24" s="440"/>
      <c r="J24" s="440"/>
      <c r="K24" s="441"/>
      <c r="L24" s="442">
        <v>1</v>
      </c>
      <c r="M24" s="443"/>
      <c r="N24" s="443"/>
      <c r="O24" s="443"/>
      <c r="P24" s="444"/>
      <c r="Q24" s="442">
        <v>6480</v>
      </c>
      <c r="R24" s="443"/>
      <c r="S24" s="443"/>
      <c r="T24" s="443"/>
      <c r="U24" s="443"/>
      <c r="V24" s="444"/>
      <c r="W24" s="508"/>
      <c r="X24" s="499"/>
      <c r="Y24" s="500"/>
      <c r="Z24" s="439" t="s">
        <v>169</v>
      </c>
      <c r="AA24" s="440"/>
      <c r="AB24" s="440"/>
      <c r="AC24" s="440"/>
      <c r="AD24" s="440"/>
      <c r="AE24" s="440"/>
      <c r="AF24" s="440"/>
      <c r="AG24" s="441"/>
      <c r="AH24" s="442">
        <v>102</v>
      </c>
      <c r="AI24" s="443"/>
      <c r="AJ24" s="443"/>
      <c r="AK24" s="443"/>
      <c r="AL24" s="444"/>
      <c r="AM24" s="442">
        <v>282744</v>
      </c>
      <c r="AN24" s="443"/>
      <c r="AO24" s="443"/>
      <c r="AP24" s="443"/>
      <c r="AQ24" s="443"/>
      <c r="AR24" s="444"/>
      <c r="AS24" s="442">
        <v>2772</v>
      </c>
      <c r="AT24" s="443"/>
      <c r="AU24" s="443"/>
      <c r="AV24" s="443"/>
      <c r="AW24" s="443"/>
      <c r="AX24" s="445"/>
      <c r="AY24" s="433" t="s">
        <v>170</v>
      </c>
      <c r="AZ24" s="434"/>
      <c r="BA24" s="434"/>
      <c r="BB24" s="434"/>
      <c r="BC24" s="434"/>
      <c r="BD24" s="434"/>
      <c r="BE24" s="434"/>
      <c r="BF24" s="434"/>
      <c r="BG24" s="434"/>
      <c r="BH24" s="434"/>
      <c r="BI24" s="434"/>
      <c r="BJ24" s="434"/>
      <c r="BK24" s="434"/>
      <c r="BL24" s="434"/>
      <c r="BM24" s="435"/>
      <c r="BN24" s="466">
        <v>5344401</v>
      </c>
      <c r="BO24" s="467"/>
      <c r="BP24" s="467"/>
      <c r="BQ24" s="467"/>
      <c r="BR24" s="467"/>
      <c r="BS24" s="467"/>
      <c r="BT24" s="467"/>
      <c r="BU24" s="468"/>
      <c r="BV24" s="466">
        <v>5473596</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171</v>
      </c>
      <c r="F25" s="440"/>
      <c r="G25" s="440"/>
      <c r="H25" s="440"/>
      <c r="I25" s="440"/>
      <c r="J25" s="440"/>
      <c r="K25" s="441"/>
      <c r="L25" s="442">
        <v>1</v>
      </c>
      <c r="M25" s="443"/>
      <c r="N25" s="443"/>
      <c r="O25" s="443"/>
      <c r="P25" s="444"/>
      <c r="Q25" s="442">
        <v>5900</v>
      </c>
      <c r="R25" s="443"/>
      <c r="S25" s="443"/>
      <c r="T25" s="443"/>
      <c r="U25" s="443"/>
      <c r="V25" s="444"/>
      <c r="W25" s="508"/>
      <c r="X25" s="499"/>
      <c r="Y25" s="500"/>
      <c r="Z25" s="439" t="s">
        <v>172</v>
      </c>
      <c r="AA25" s="440"/>
      <c r="AB25" s="440"/>
      <c r="AC25" s="440"/>
      <c r="AD25" s="440"/>
      <c r="AE25" s="440"/>
      <c r="AF25" s="440"/>
      <c r="AG25" s="441"/>
      <c r="AH25" s="442" t="s">
        <v>173</v>
      </c>
      <c r="AI25" s="443"/>
      <c r="AJ25" s="443"/>
      <c r="AK25" s="443"/>
      <c r="AL25" s="444"/>
      <c r="AM25" s="442" t="s">
        <v>174</v>
      </c>
      <c r="AN25" s="443"/>
      <c r="AO25" s="443"/>
      <c r="AP25" s="443"/>
      <c r="AQ25" s="443"/>
      <c r="AR25" s="444"/>
      <c r="AS25" s="442" t="s">
        <v>173</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245760</v>
      </c>
      <c r="BO25" s="462"/>
      <c r="BP25" s="462"/>
      <c r="BQ25" s="462"/>
      <c r="BR25" s="462"/>
      <c r="BS25" s="462"/>
      <c r="BT25" s="462"/>
      <c r="BU25" s="463"/>
      <c r="BV25" s="461">
        <v>354068</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176</v>
      </c>
      <c r="F26" s="440"/>
      <c r="G26" s="440"/>
      <c r="H26" s="440"/>
      <c r="I26" s="440"/>
      <c r="J26" s="440"/>
      <c r="K26" s="441"/>
      <c r="L26" s="442">
        <v>1</v>
      </c>
      <c r="M26" s="443"/>
      <c r="N26" s="443"/>
      <c r="O26" s="443"/>
      <c r="P26" s="444"/>
      <c r="Q26" s="442">
        <v>5400</v>
      </c>
      <c r="R26" s="443"/>
      <c r="S26" s="443"/>
      <c r="T26" s="443"/>
      <c r="U26" s="443"/>
      <c r="V26" s="444"/>
      <c r="W26" s="508"/>
      <c r="X26" s="499"/>
      <c r="Y26" s="500"/>
      <c r="Z26" s="439" t="s">
        <v>177</v>
      </c>
      <c r="AA26" s="521"/>
      <c r="AB26" s="521"/>
      <c r="AC26" s="521"/>
      <c r="AD26" s="521"/>
      <c r="AE26" s="521"/>
      <c r="AF26" s="521"/>
      <c r="AG26" s="522"/>
      <c r="AH26" s="442" t="s">
        <v>178</v>
      </c>
      <c r="AI26" s="443"/>
      <c r="AJ26" s="443"/>
      <c r="AK26" s="443"/>
      <c r="AL26" s="444"/>
      <c r="AM26" s="442" t="s">
        <v>178</v>
      </c>
      <c r="AN26" s="443"/>
      <c r="AO26" s="443"/>
      <c r="AP26" s="443"/>
      <c r="AQ26" s="443"/>
      <c r="AR26" s="444"/>
      <c r="AS26" s="442" t="s">
        <v>129</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178</v>
      </c>
      <c r="BO26" s="467"/>
      <c r="BP26" s="467"/>
      <c r="BQ26" s="467"/>
      <c r="BR26" s="467"/>
      <c r="BS26" s="467"/>
      <c r="BT26" s="467"/>
      <c r="BU26" s="468"/>
      <c r="BV26" s="466" t="s">
        <v>178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180</v>
      </c>
      <c r="F27" s="440"/>
      <c r="G27" s="440"/>
      <c r="H27" s="440"/>
      <c r="I27" s="440"/>
      <c r="J27" s="440"/>
      <c r="K27" s="441"/>
      <c r="L27" s="442">
        <v>1</v>
      </c>
      <c r="M27" s="443"/>
      <c r="N27" s="443"/>
      <c r="O27" s="443"/>
      <c r="P27" s="444"/>
      <c r="Q27" s="442">
        <v>3000</v>
      </c>
      <c r="R27" s="443"/>
      <c r="S27" s="443"/>
      <c r="T27" s="443"/>
      <c r="U27" s="443"/>
      <c r="V27" s="444"/>
      <c r="W27" s="508"/>
      <c r="X27" s="499"/>
      <c r="Y27" s="500"/>
      <c r="Z27" s="439" t="s">
        <v>181</v>
      </c>
      <c r="AA27" s="440"/>
      <c r="AB27" s="440"/>
      <c r="AC27" s="440"/>
      <c r="AD27" s="440"/>
      <c r="AE27" s="440"/>
      <c r="AF27" s="440"/>
      <c r="AG27" s="441"/>
      <c r="AH27" s="442">
        <v>1</v>
      </c>
      <c r="AI27" s="443"/>
      <c r="AJ27" s="443"/>
      <c r="AK27" s="443"/>
      <c r="AL27" s="444"/>
      <c r="AM27" s="442" t="s">
        <v>182</v>
      </c>
      <c r="AN27" s="443"/>
      <c r="AO27" s="443"/>
      <c r="AP27" s="443"/>
      <c r="AQ27" s="443"/>
      <c r="AR27" s="444"/>
      <c r="AS27" s="442" t="s">
        <v>182</v>
      </c>
      <c r="AT27" s="443"/>
      <c r="AU27" s="443"/>
      <c r="AV27" s="443"/>
      <c r="AW27" s="443"/>
      <c r="AX27" s="445"/>
      <c r="AY27" s="472" t="s">
        <v>183</v>
      </c>
      <c r="AZ27" s="473"/>
      <c r="BA27" s="473"/>
      <c r="BB27" s="473"/>
      <c r="BC27" s="473"/>
      <c r="BD27" s="473"/>
      <c r="BE27" s="473"/>
      <c r="BF27" s="473"/>
      <c r="BG27" s="473"/>
      <c r="BH27" s="473"/>
      <c r="BI27" s="473"/>
      <c r="BJ27" s="473"/>
      <c r="BK27" s="473"/>
      <c r="BL27" s="473"/>
      <c r="BM27" s="474"/>
      <c r="BN27" s="469">
        <v>100406</v>
      </c>
      <c r="BO27" s="470"/>
      <c r="BP27" s="470"/>
      <c r="BQ27" s="470"/>
      <c r="BR27" s="470"/>
      <c r="BS27" s="470"/>
      <c r="BT27" s="470"/>
      <c r="BU27" s="471"/>
      <c r="BV27" s="469">
        <v>100406</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184</v>
      </c>
      <c r="F28" s="440"/>
      <c r="G28" s="440"/>
      <c r="H28" s="440"/>
      <c r="I28" s="440"/>
      <c r="J28" s="440"/>
      <c r="K28" s="441"/>
      <c r="L28" s="442">
        <v>1</v>
      </c>
      <c r="M28" s="443"/>
      <c r="N28" s="443"/>
      <c r="O28" s="443"/>
      <c r="P28" s="444"/>
      <c r="Q28" s="442">
        <v>2600</v>
      </c>
      <c r="R28" s="443"/>
      <c r="S28" s="443"/>
      <c r="T28" s="443"/>
      <c r="U28" s="443"/>
      <c r="V28" s="444"/>
      <c r="W28" s="508"/>
      <c r="X28" s="499"/>
      <c r="Y28" s="500"/>
      <c r="Z28" s="439" t="s">
        <v>185</v>
      </c>
      <c r="AA28" s="440"/>
      <c r="AB28" s="440"/>
      <c r="AC28" s="440"/>
      <c r="AD28" s="440"/>
      <c r="AE28" s="440"/>
      <c r="AF28" s="440"/>
      <c r="AG28" s="441"/>
      <c r="AH28" s="442" t="s">
        <v>173</v>
      </c>
      <c r="AI28" s="443"/>
      <c r="AJ28" s="443"/>
      <c r="AK28" s="443"/>
      <c r="AL28" s="444"/>
      <c r="AM28" s="442" t="s">
        <v>178</v>
      </c>
      <c r="AN28" s="443"/>
      <c r="AO28" s="443"/>
      <c r="AP28" s="443"/>
      <c r="AQ28" s="443"/>
      <c r="AR28" s="444"/>
      <c r="AS28" s="442" t="s">
        <v>178</v>
      </c>
      <c r="AT28" s="443"/>
      <c r="AU28" s="443"/>
      <c r="AV28" s="443"/>
      <c r="AW28" s="443"/>
      <c r="AX28" s="445"/>
      <c r="AY28" s="449" t="s">
        <v>186</v>
      </c>
      <c r="AZ28" s="450"/>
      <c r="BA28" s="450"/>
      <c r="BB28" s="451"/>
      <c r="BC28" s="458" t="s">
        <v>48</v>
      </c>
      <c r="BD28" s="459"/>
      <c r="BE28" s="459"/>
      <c r="BF28" s="459"/>
      <c r="BG28" s="459"/>
      <c r="BH28" s="459"/>
      <c r="BI28" s="459"/>
      <c r="BJ28" s="459"/>
      <c r="BK28" s="459"/>
      <c r="BL28" s="459"/>
      <c r="BM28" s="460"/>
      <c r="BN28" s="461">
        <v>1051613</v>
      </c>
      <c r="BO28" s="462"/>
      <c r="BP28" s="462"/>
      <c r="BQ28" s="462"/>
      <c r="BR28" s="462"/>
      <c r="BS28" s="462"/>
      <c r="BT28" s="462"/>
      <c r="BU28" s="463"/>
      <c r="BV28" s="461">
        <v>1051548</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187</v>
      </c>
      <c r="F29" s="440"/>
      <c r="G29" s="440"/>
      <c r="H29" s="440"/>
      <c r="I29" s="440"/>
      <c r="J29" s="440"/>
      <c r="K29" s="441"/>
      <c r="L29" s="442">
        <v>10</v>
      </c>
      <c r="M29" s="443"/>
      <c r="N29" s="443"/>
      <c r="O29" s="443"/>
      <c r="P29" s="444"/>
      <c r="Q29" s="442">
        <v>2400</v>
      </c>
      <c r="R29" s="443"/>
      <c r="S29" s="443"/>
      <c r="T29" s="443"/>
      <c r="U29" s="443"/>
      <c r="V29" s="444"/>
      <c r="W29" s="509"/>
      <c r="X29" s="510"/>
      <c r="Y29" s="511"/>
      <c r="Z29" s="439" t="s">
        <v>188</v>
      </c>
      <c r="AA29" s="440"/>
      <c r="AB29" s="440"/>
      <c r="AC29" s="440"/>
      <c r="AD29" s="440"/>
      <c r="AE29" s="440"/>
      <c r="AF29" s="440"/>
      <c r="AG29" s="441"/>
      <c r="AH29" s="442">
        <v>103</v>
      </c>
      <c r="AI29" s="443"/>
      <c r="AJ29" s="443"/>
      <c r="AK29" s="443"/>
      <c r="AL29" s="444"/>
      <c r="AM29" s="442">
        <v>286396</v>
      </c>
      <c r="AN29" s="443"/>
      <c r="AO29" s="443"/>
      <c r="AP29" s="443"/>
      <c r="AQ29" s="443"/>
      <c r="AR29" s="444"/>
      <c r="AS29" s="442">
        <v>2781</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v>431628</v>
      </c>
      <c r="BO29" s="467"/>
      <c r="BP29" s="467"/>
      <c r="BQ29" s="467"/>
      <c r="BR29" s="467"/>
      <c r="BS29" s="467"/>
      <c r="BT29" s="467"/>
      <c r="BU29" s="468"/>
      <c r="BV29" s="466">
        <v>431574</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95.5</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587157</v>
      </c>
      <c r="BO30" s="470"/>
      <c r="BP30" s="470"/>
      <c r="BQ30" s="470"/>
      <c r="BR30" s="470"/>
      <c r="BS30" s="470"/>
      <c r="BT30" s="470"/>
      <c r="BU30" s="471"/>
      <c r="BV30" s="469">
        <v>564434</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197</v>
      </c>
      <c r="D33" s="429"/>
      <c r="E33" s="428" t="s">
        <v>198</v>
      </c>
      <c r="F33" s="428"/>
      <c r="G33" s="428"/>
      <c r="H33" s="428"/>
      <c r="I33" s="428"/>
      <c r="J33" s="428"/>
      <c r="K33" s="428"/>
      <c r="L33" s="428"/>
      <c r="M33" s="428"/>
      <c r="N33" s="428"/>
      <c r="O33" s="428"/>
      <c r="P33" s="428"/>
      <c r="Q33" s="428"/>
      <c r="R33" s="428"/>
      <c r="S33" s="428"/>
      <c r="T33" s="216"/>
      <c r="U33" s="429" t="s">
        <v>199</v>
      </c>
      <c r="V33" s="429"/>
      <c r="W33" s="428" t="s">
        <v>198</v>
      </c>
      <c r="X33" s="428"/>
      <c r="Y33" s="428"/>
      <c r="Z33" s="428"/>
      <c r="AA33" s="428"/>
      <c r="AB33" s="428"/>
      <c r="AC33" s="428"/>
      <c r="AD33" s="428"/>
      <c r="AE33" s="428"/>
      <c r="AF33" s="428"/>
      <c r="AG33" s="428"/>
      <c r="AH33" s="428"/>
      <c r="AI33" s="428"/>
      <c r="AJ33" s="428"/>
      <c r="AK33" s="428"/>
      <c r="AL33" s="216"/>
      <c r="AM33" s="429" t="s">
        <v>200</v>
      </c>
      <c r="AN33" s="429"/>
      <c r="AO33" s="428" t="s">
        <v>201</v>
      </c>
      <c r="AP33" s="428"/>
      <c r="AQ33" s="428"/>
      <c r="AR33" s="428"/>
      <c r="AS33" s="428"/>
      <c r="AT33" s="428"/>
      <c r="AU33" s="428"/>
      <c r="AV33" s="428"/>
      <c r="AW33" s="428"/>
      <c r="AX33" s="428"/>
      <c r="AY33" s="428"/>
      <c r="AZ33" s="428"/>
      <c r="BA33" s="428"/>
      <c r="BB33" s="428"/>
      <c r="BC33" s="428"/>
      <c r="BD33" s="217"/>
      <c r="BE33" s="428" t="s">
        <v>202</v>
      </c>
      <c r="BF33" s="428"/>
      <c r="BG33" s="428" t="s">
        <v>203</v>
      </c>
      <c r="BH33" s="428"/>
      <c r="BI33" s="428"/>
      <c r="BJ33" s="428"/>
      <c r="BK33" s="428"/>
      <c r="BL33" s="428"/>
      <c r="BM33" s="428"/>
      <c r="BN33" s="428"/>
      <c r="BO33" s="428"/>
      <c r="BP33" s="428"/>
      <c r="BQ33" s="428"/>
      <c r="BR33" s="428"/>
      <c r="BS33" s="428"/>
      <c r="BT33" s="428"/>
      <c r="BU33" s="428"/>
      <c r="BV33" s="217"/>
      <c r="BW33" s="429" t="s">
        <v>202</v>
      </c>
      <c r="BX33" s="429"/>
      <c r="BY33" s="428" t="s">
        <v>204</v>
      </c>
      <c r="BZ33" s="428"/>
      <c r="CA33" s="428"/>
      <c r="CB33" s="428"/>
      <c r="CC33" s="428"/>
      <c r="CD33" s="428"/>
      <c r="CE33" s="428"/>
      <c r="CF33" s="428"/>
      <c r="CG33" s="428"/>
      <c r="CH33" s="428"/>
      <c r="CI33" s="428"/>
      <c r="CJ33" s="428"/>
      <c r="CK33" s="428"/>
      <c r="CL33" s="428"/>
      <c r="CM33" s="428"/>
      <c r="CN33" s="216"/>
      <c r="CO33" s="429" t="s">
        <v>200</v>
      </c>
      <c r="CP33" s="429"/>
      <c r="CQ33" s="428" t="s">
        <v>205</v>
      </c>
      <c r="CR33" s="428"/>
      <c r="CS33" s="428"/>
      <c r="CT33" s="428"/>
      <c r="CU33" s="428"/>
      <c r="CV33" s="428"/>
      <c r="CW33" s="428"/>
      <c r="CX33" s="428"/>
      <c r="CY33" s="428"/>
      <c r="CZ33" s="428"/>
      <c r="DA33" s="428"/>
      <c r="DB33" s="428"/>
      <c r="DC33" s="428"/>
      <c r="DD33" s="428"/>
      <c r="DE33" s="428"/>
      <c r="DF33" s="216"/>
      <c r="DG33" s="427" t="s">
        <v>206</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6</v>
      </c>
      <c r="V34" s="425"/>
      <c r="W34" s="424" t="str">
        <f>IF('各会計、関係団体の財政状況及び健全化判断比率'!B28="","",'各会計、関係団体の財政状況及び健全化判断比率'!B28)</f>
        <v>国民健康保険事業</v>
      </c>
      <c r="X34" s="424"/>
      <c r="Y34" s="424"/>
      <c r="Z34" s="424"/>
      <c r="AA34" s="424"/>
      <c r="AB34" s="424"/>
      <c r="AC34" s="424"/>
      <c r="AD34" s="424"/>
      <c r="AE34" s="424"/>
      <c r="AF34" s="424"/>
      <c r="AG34" s="424"/>
      <c r="AH34" s="424"/>
      <c r="AI34" s="424"/>
      <c r="AJ34" s="424"/>
      <c r="AK34" s="424"/>
      <c r="AL34" s="214"/>
      <c r="AM34" s="425">
        <f>IF(AO34="","",MAX(C34:D43,U34:V43)+1)</f>
        <v>9</v>
      </c>
      <c r="AN34" s="425"/>
      <c r="AO34" s="424" t="str">
        <f>IF('各会計、関係団体の財政状況及び健全化判断比率'!B31="","",'各会計、関係団体の財政状況及び健全化判断比率'!B31)</f>
        <v>水道事業</v>
      </c>
      <c r="AP34" s="424"/>
      <c r="AQ34" s="424"/>
      <c r="AR34" s="424"/>
      <c r="AS34" s="424"/>
      <c r="AT34" s="424"/>
      <c r="AU34" s="424"/>
      <c r="AV34" s="424"/>
      <c r="AW34" s="424"/>
      <c r="AX34" s="424"/>
      <c r="AY34" s="424"/>
      <c r="AZ34" s="424"/>
      <c r="BA34" s="424"/>
      <c r="BB34" s="424"/>
      <c r="BC34" s="424"/>
      <c r="BD34" s="214"/>
      <c r="BE34" s="425">
        <f>IF(BG34="","",MAX(C34:D43,U34:V43,AM34:AN43)+1)</f>
        <v>10</v>
      </c>
      <c r="BF34" s="425"/>
      <c r="BG34" s="424" t="str">
        <f>IF('各会計、関係団体の財政状況及び健全化判断比率'!B32="","",'各会計、関係団体の財政状況及び健全化判断比率'!B32)</f>
        <v>公共下水道事業</v>
      </c>
      <c r="BH34" s="424"/>
      <c r="BI34" s="424"/>
      <c r="BJ34" s="424"/>
      <c r="BK34" s="424"/>
      <c r="BL34" s="424"/>
      <c r="BM34" s="424"/>
      <c r="BN34" s="424"/>
      <c r="BO34" s="424"/>
      <c r="BP34" s="424"/>
      <c r="BQ34" s="424"/>
      <c r="BR34" s="424"/>
      <c r="BS34" s="424"/>
      <c r="BT34" s="424"/>
      <c r="BU34" s="424"/>
      <c r="BV34" s="214"/>
      <c r="BW34" s="425">
        <f>IF(BY34="","",MAX(C34:D43,U34:V43,AM34:AN43,BE34:BF43)+1)</f>
        <v>13</v>
      </c>
      <c r="BX34" s="425"/>
      <c r="BY34" s="424" t="str">
        <f>IF('各会計、関係団体の財政状況及び健全化判断比率'!B68="","",'各会計、関係団体の財政状況及び健全化判断比率'!B68)</f>
        <v>和歌山県市町村総合事務組合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宅地取得資金貸付事業</v>
      </c>
      <c r="F35" s="424"/>
      <c r="G35" s="424"/>
      <c r="H35" s="424"/>
      <c r="I35" s="424"/>
      <c r="J35" s="424"/>
      <c r="K35" s="424"/>
      <c r="L35" s="424"/>
      <c r="M35" s="424"/>
      <c r="N35" s="424"/>
      <c r="O35" s="424"/>
      <c r="P35" s="424"/>
      <c r="Q35" s="424"/>
      <c r="R35" s="424"/>
      <c r="S35" s="424"/>
      <c r="T35" s="214"/>
      <c r="U35" s="425">
        <f>IF(W35="","",U34+1)</f>
        <v>7</v>
      </c>
      <c r="V35" s="425"/>
      <c r="W35" s="424" t="str">
        <f>IF('各会計、関係団体の財政状況及び健全化判断比率'!B29="","",'各会計、関係団体の財政状況及び健全化判断比率'!B29)</f>
        <v>介護保険</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11</v>
      </c>
      <c r="BF35" s="425"/>
      <c r="BG35" s="424" t="str">
        <f>IF('各会計、関係団体の財政状況及び健全化判断比率'!B33="","",'各会計、関係団体の財政状況及び健全化判断比率'!B33)</f>
        <v>農業集落排水事業</v>
      </c>
      <c r="BH35" s="424"/>
      <c r="BI35" s="424"/>
      <c r="BJ35" s="424"/>
      <c r="BK35" s="424"/>
      <c r="BL35" s="424"/>
      <c r="BM35" s="424"/>
      <c r="BN35" s="424"/>
      <c r="BO35" s="424"/>
      <c r="BP35" s="424"/>
      <c r="BQ35" s="424"/>
      <c r="BR35" s="424"/>
      <c r="BS35" s="424"/>
      <c r="BT35" s="424"/>
      <c r="BU35" s="424"/>
      <c r="BV35" s="214"/>
      <c r="BW35" s="425">
        <f t="shared" ref="BW35:BW43" si="2">IF(BY35="","",BW34+1)</f>
        <v>14</v>
      </c>
      <c r="BX35" s="425"/>
      <c r="BY35" s="424" t="str">
        <f>IF('各会計、関係団体の財政状況及び健全化判断比率'!B69="","",'各会計、関係団体の財政状況及び健全化判断比率'!B69)</f>
        <v>紀南地方老人福祉施設組合（普通会計）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住宅新築資金貸付事業</v>
      </c>
      <c r="F36" s="424"/>
      <c r="G36" s="424"/>
      <c r="H36" s="424"/>
      <c r="I36" s="424"/>
      <c r="J36" s="424"/>
      <c r="K36" s="424"/>
      <c r="L36" s="424"/>
      <c r="M36" s="424"/>
      <c r="N36" s="424"/>
      <c r="O36" s="424"/>
      <c r="P36" s="424"/>
      <c r="Q36" s="424"/>
      <c r="R36" s="424"/>
      <c r="S36" s="424"/>
      <c r="T36" s="214"/>
      <c r="U36" s="425">
        <f t="shared" ref="U36:U43" si="4">IF(W36="","",U35+1)</f>
        <v>8</v>
      </c>
      <c r="V36" s="425"/>
      <c r="W36" s="424" t="str">
        <f>IF('各会計、関係団体の財政状況及び健全化判断比率'!B30="","",'各会計、関係団体の財政状況及び健全化判断比率'!B30)</f>
        <v>後期高齢者医療</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12</v>
      </c>
      <c r="BF36" s="425"/>
      <c r="BG36" s="424" t="str">
        <f>IF('各会計、関係団体の財政状況及び健全化判断比率'!B34="","",'各会計、関係団体の財政状況及び健全化判断比率'!B34)</f>
        <v>宅地造成事業</v>
      </c>
      <c r="BH36" s="424"/>
      <c r="BI36" s="424"/>
      <c r="BJ36" s="424"/>
      <c r="BK36" s="424"/>
      <c r="BL36" s="424"/>
      <c r="BM36" s="424"/>
      <c r="BN36" s="424"/>
      <c r="BO36" s="424"/>
      <c r="BP36" s="424"/>
      <c r="BQ36" s="424"/>
      <c r="BR36" s="424"/>
      <c r="BS36" s="424"/>
      <c r="BT36" s="424"/>
      <c r="BU36" s="424"/>
      <c r="BV36" s="214"/>
      <c r="BW36" s="425">
        <f t="shared" si="2"/>
        <v>15</v>
      </c>
      <c r="BX36" s="425"/>
      <c r="BY36" s="424" t="str">
        <f>IF('各会計、関係団体の財政状況及び健全化判断比率'!B70="","",'各会計、関係団体の財政状況及び健全化判断比率'!B70)</f>
        <v>紀南地方老人福祉施設組合（公営企業会計）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f>IF(E37="","",C36+1)</f>
        <v>4</v>
      </c>
      <c r="D37" s="425"/>
      <c r="E37" s="424" t="str">
        <f>IF('各会計、関係団体の財政状況及び健全化判断比率'!B10="","",'各会計、関係団体の財政状況及び健全化判断比率'!B10)</f>
        <v>奨学事業</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16</v>
      </c>
      <c r="BX37" s="425"/>
      <c r="BY37" s="424" t="str">
        <f>IF('各会計、関係団体の財政状況及び健全化判断比率'!B71="","",'各会計、関係団体の財政状況及び健全化判断比率'!B71)</f>
        <v>富田川治水組合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f t="shared" ref="C38:C43" si="5">IF(E38="","",C37+1)</f>
        <v>5</v>
      </c>
      <c r="D38" s="425"/>
      <c r="E38" s="424" t="str">
        <f>IF('各会計、関係団体の財政状況及び健全化判断比率'!B11="","",'各会計、関係団体の財政状況及び健全化判断比率'!B11)</f>
        <v>診療所事業</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17</v>
      </c>
      <c r="BX38" s="425"/>
      <c r="BY38" s="424" t="str">
        <f>IF('各会計、関係団体の財政状況及び健全化判断比率'!B72="","",'各会計、関係団体の財政状況及び健全化判断比率'!B72)</f>
        <v>紀南地方児童福祉施設組合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18</v>
      </c>
      <c r="BX39" s="425"/>
      <c r="BY39" s="424" t="str">
        <f>IF('各会計、関係団体の財政状況及び健全化判断比率'!B73="","",'各会計、関係団体の財政状況及び健全化判断比率'!B73)</f>
        <v>田辺周辺広域市町村圏組合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19</v>
      </c>
      <c r="BX40" s="425"/>
      <c r="BY40" s="424" t="str">
        <f>IF('各会計、関係団体の財政状況及び健全化判断比率'!B74="","",'各会計、関係団体の財政状況及び健全化判断比率'!B74)</f>
        <v>上大中清掃施設組合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20</v>
      </c>
      <c r="BX41" s="425"/>
      <c r="BY41" s="424" t="str">
        <f>IF('各会計、関係団体の財政状況及び健全化判断比率'!B75="","",'各会計、関係団体の財政状況及び健全化判断比率'!B75)</f>
        <v>富田川衛生施設組合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21</v>
      </c>
      <c r="BX42" s="425"/>
      <c r="BY42" s="424" t="str">
        <f>IF('各会計、関係団体の財政状況及び健全化判断比率'!B76="","",'各会計、関係団体の財政状況及び健全化判断比率'!B76)</f>
        <v>和歌山地方税回収機構</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22</v>
      </c>
      <c r="BX43" s="425"/>
      <c r="BY43" s="424" t="str">
        <f>IF('各会計、関係団体の財政状況及び健全化判断比率'!B77="","",'各会計、関係団体の財政状況及び健全化判断比率'!B77)</f>
        <v>和歌山県後期高齢者医療広域連合（普通会計）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Ri0EREb1/QI4Rr8ZWSVo+zVBPs2xg53YTm+zhFf8tgafj1lBAxaVTyZhnzKBPo+d/d3exX8bz/q3b4IjUZ546w==" saltValue="hLtYNQqyxhwZasKIVi7AA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580</v>
      </c>
      <c r="G33" s="29" t="s">
        <v>581</v>
      </c>
      <c r="H33" s="29" t="s">
        <v>582</v>
      </c>
      <c r="I33" s="29" t="s">
        <v>583</v>
      </c>
      <c r="J33" s="30" t="s">
        <v>584</v>
      </c>
      <c r="K33" s="22"/>
      <c r="L33" s="22"/>
      <c r="M33" s="22"/>
      <c r="N33" s="22"/>
      <c r="O33" s="22"/>
      <c r="P33" s="22"/>
    </row>
    <row r="34" spans="1:16" ht="39" customHeight="1" x14ac:dyDescent="0.15">
      <c r="A34" s="22"/>
      <c r="B34" s="31"/>
      <c r="C34" s="1253" t="s">
        <v>586</v>
      </c>
      <c r="D34" s="1253"/>
      <c r="E34" s="1254"/>
      <c r="F34" s="32" t="s">
        <v>587</v>
      </c>
      <c r="G34" s="33" t="s">
        <v>588</v>
      </c>
      <c r="H34" s="33" t="s">
        <v>589</v>
      </c>
      <c r="I34" s="33" t="s">
        <v>590</v>
      </c>
      <c r="J34" s="34" t="s">
        <v>591</v>
      </c>
      <c r="K34" s="22"/>
      <c r="L34" s="22"/>
      <c r="M34" s="22"/>
      <c r="N34" s="22"/>
      <c r="O34" s="22"/>
      <c r="P34" s="22"/>
    </row>
    <row r="35" spans="1:16" ht="39" customHeight="1" x14ac:dyDescent="0.15">
      <c r="A35" s="22"/>
      <c r="B35" s="35"/>
      <c r="C35" s="1247" t="s">
        <v>592</v>
      </c>
      <c r="D35" s="1248"/>
      <c r="E35" s="1249"/>
      <c r="F35" s="36">
        <v>14.09</v>
      </c>
      <c r="G35" s="37">
        <v>16.260000000000002</v>
      </c>
      <c r="H35" s="37">
        <v>16.34</v>
      </c>
      <c r="I35" s="37">
        <v>17.28</v>
      </c>
      <c r="J35" s="38">
        <v>18.68</v>
      </c>
      <c r="K35" s="22"/>
      <c r="L35" s="22"/>
      <c r="M35" s="22"/>
      <c r="N35" s="22"/>
      <c r="O35" s="22"/>
      <c r="P35" s="22"/>
    </row>
    <row r="36" spans="1:16" ht="39" customHeight="1" x14ac:dyDescent="0.15">
      <c r="A36" s="22"/>
      <c r="B36" s="35"/>
      <c r="C36" s="1247" t="s">
        <v>593</v>
      </c>
      <c r="D36" s="1248"/>
      <c r="E36" s="1249"/>
      <c r="F36" s="36">
        <v>2.35</v>
      </c>
      <c r="G36" s="37">
        <v>2.37</v>
      </c>
      <c r="H36" s="37">
        <v>2.38</v>
      </c>
      <c r="I36" s="37">
        <v>1.81</v>
      </c>
      <c r="J36" s="38">
        <v>4.4400000000000004</v>
      </c>
      <c r="K36" s="22"/>
      <c r="L36" s="22"/>
      <c r="M36" s="22"/>
      <c r="N36" s="22"/>
      <c r="O36" s="22"/>
      <c r="P36" s="22"/>
    </row>
    <row r="37" spans="1:16" ht="39" customHeight="1" x14ac:dyDescent="0.15">
      <c r="A37" s="22"/>
      <c r="B37" s="35"/>
      <c r="C37" s="1247" t="s">
        <v>594</v>
      </c>
      <c r="D37" s="1248"/>
      <c r="E37" s="1249"/>
      <c r="F37" s="36">
        <v>2.86</v>
      </c>
      <c r="G37" s="37">
        <v>3.68</v>
      </c>
      <c r="H37" s="37">
        <v>5.77</v>
      </c>
      <c r="I37" s="37">
        <v>4.34</v>
      </c>
      <c r="J37" s="38">
        <v>4.1100000000000003</v>
      </c>
      <c r="K37" s="22"/>
      <c r="L37" s="22"/>
      <c r="M37" s="22"/>
      <c r="N37" s="22"/>
      <c r="O37" s="22"/>
      <c r="P37" s="22"/>
    </row>
    <row r="38" spans="1:16" ht="39" customHeight="1" x14ac:dyDescent="0.15">
      <c r="A38" s="22"/>
      <c r="B38" s="35"/>
      <c r="C38" s="1247" t="s">
        <v>595</v>
      </c>
      <c r="D38" s="1248"/>
      <c r="E38" s="1249"/>
      <c r="F38" s="36">
        <v>0.34</v>
      </c>
      <c r="G38" s="37">
        <v>1.1499999999999999</v>
      </c>
      <c r="H38" s="37">
        <v>0.94</v>
      </c>
      <c r="I38" s="37">
        <v>1.28</v>
      </c>
      <c r="J38" s="38">
        <v>1.3</v>
      </c>
      <c r="K38" s="22"/>
      <c r="L38" s="22"/>
      <c r="M38" s="22"/>
      <c r="N38" s="22"/>
      <c r="O38" s="22"/>
      <c r="P38" s="22"/>
    </row>
    <row r="39" spans="1:16" ht="39" customHeight="1" x14ac:dyDescent="0.15">
      <c r="A39" s="22"/>
      <c r="B39" s="35"/>
      <c r="C39" s="1247" t="s">
        <v>596</v>
      </c>
      <c r="D39" s="1248"/>
      <c r="E39" s="1249"/>
      <c r="F39" s="36">
        <v>1.34</v>
      </c>
      <c r="G39" s="37">
        <v>1.64</v>
      </c>
      <c r="H39" s="37">
        <v>1.62</v>
      </c>
      <c r="I39" s="37">
        <v>1.1299999999999999</v>
      </c>
      <c r="J39" s="38">
        <v>0.67</v>
      </c>
      <c r="K39" s="22"/>
      <c r="L39" s="22"/>
      <c r="M39" s="22"/>
      <c r="N39" s="22"/>
      <c r="O39" s="22"/>
      <c r="P39" s="22"/>
    </row>
    <row r="40" spans="1:16" ht="39" customHeight="1" x14ac:dyDescent="0.15">
      <c r="A40" s="22"/>
      <c r="B40" s="35"/>
      <c r="C40" s="1247" t="s">
        <v>597</v>
      </c>
      <c r="D40" s="1248"/>
      <c r="E40" s="1249"/>
      <c r="F40" s="36">
        <v>0.02</v>
      </c>
      <c r="G40" s="37">
        <v>0.01</v>
      </c>
      <c r="H40" s="37">
        <v>0.02</v>
      </c>
      <c r="I40" s="37">
        <v>0</v>
      </c>
      <c r="J40" s="38">
        <v>0.1</v>
      </c>
      <c r="K40" s="22"/>
      <c r="L40" s="22"/>
      <c r="M40" s="22"/>
      <c r="N40" s="22"/>
      <c r="O40" s="22"/>
      <c r="P40" s="22"/>
    </row>
    <row r="41" spans="1:16" ht="39" customHeight="1" x14ac:dyDescent="0.15">
      <c r="A41" s="22"/>
      <c r="B41" s="35"/>
      <c r="C41" s="1247" t="s">
        <v>598</v>
      </c>
      <c r="D41" s="1248"/>
      <c r="E41" s="1249"/>
      <c r="F41" s="36">
        <v>0.05</v>
      </c>
      <c r="G41" s="37">
        <v>7.0000000000000007E-2</v>
      </c>
      <c r="H41" s="37">
        <v>0.05</v>
      </c>
      <c r="I41" s="37">
        <v>0.06</v>
      </c>
      <c r="J41" s="38">
        <v>0.05</v>
      </c>
      <c r="K41" s="22"/>
      <c r="L41" s="22"/>
      <c r="M41" s="22"/>
      <c r="N41" s="22"/>
      <c r="O41" s="22"/>
      <c r="P41" s="22"/>
    </row>
    <row r="42" spans="1:16" ht="39" customHeight="1" x14ac:dyDescent="0.15">
      <c r="A42" s="22"/>
      <c r="B42" s="39"/>
      <c r="C42" s="1247" t="s">
        <v>599</v>
      </c>
      <c r="D42" s="1248"/>
      <c r="E42" s="1249"/>
      <c r="F42" s="36" t="s">
        <v>600</v>
      </c>
      <c r="G42" s="37" t="s">
        <v>601</v>
      </c>
      <c r="H42" s="37" t="s">
        <v>602</v>
      </c>
      <c r="I42" s="37" t="s">
        <v>538</v>
      </c>
      <c r="J42" s="38" t="s">
        <v>538</v>
      </c>
      <c r="K42" s="22"/>
      <c r="L42" s="22"/>
      <c r="M42" s="22"/>
      <c r="N42" s="22"/>
      <c r="O42" s="22"/>
      <c r="P42" s="22"/>
    </row>
    <row r="43" spans="1:16" ht="39" customHeight="1" thickBot="1" x14ac:dyDescent="0.2">
      <c r="A43" s="22"/>
      <c r="B43" s="40"/>
      <c r="C43" s="1250" t="s">
        <v>603</v>
      </c>
      <c r="D43" s="1251"/>
      <c r="E43" s="1252"/>
      <c r="F43" s="41">
        <v>0</v>
      </c>
      <c r="G43" s="42">
        <v>0</v>
      </c>
      <c r="H43" s="42">
        <v>0</v>
      </c>
      <c r="I43" s="42">
        <v>0.01</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oDJsNU2ofcV9ur1dO5xEFVuwZ8IH5JJCjCOgWECx8P8Uk0MXT9EoM/id6+cSnFf7H6U/TTvNDY/4c9fJPv2lw==" saltValue="iq5Ec76gLn/184njnE0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H37"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580</v>
      </c>
      <c r="L44" s="56" t="s">
        <v>581</v>
      </c>
      <c r="M44" s="56" t="s">
        <v>582</v>
      </c>
      <c r="N44" s="56" t="s">
        <v>583</v>
      </c>
      <c r="O44" s="57" t="s">
        <v>584</v>
      </c>
      <c r="P44" s="48"/>
      <c r="Q44" s="48"/>
      <c r="R44" s="48"/>
      <c r="S44" s="48"/>
      <c r="T44" s="48"/>
      <c r="U44" s="48"/>
    </row>
    <row r="45" spans="1:21" ht="30.75" customHeight="1" x14ac:dyDescent="0.15">
      <c r="A45" s="48"/>
      <c r="B45" s="1273" t="s">
        <v>11</v>
      </c>
      <c r="C45" s="1274"/>
      <c r="D45" s="58"/>
      <c r="E45" s="1279" t="s">
        <v>12</v>
      </c>
      <c r="F45" s="1279"/>
      <c r="G45" s="1279"/>
      <c r="H45" s="1279"/>
      <c r="I45" s="1279"/>
      <c r="J45" s="1280"/>
      <c r="K45" s="59">
        <v>640</v>
      </c>
      <c r="L45" s="60">
        <v>676</v>
      </c>
      <c r="M45" s="60">
        <v>687</v>
      </c>
      <c r="N45" s="60">
        <v>686</v>
      </c>
      <c r="O45" s="61">
        <v>684</v>
      </c>
      <c r="P45" s="48"/>
      <c r="Q45" s="48"/>
      <c r="R45" s="48"/>
      <c r="S45" s="48"/>
      <c r="T45" s="48"/>
      <c r="U45" s="48"/>
    </row>
    <row r="46" spans="1:21" ht="30.75" customHeight="1" x14ac:dyDescent="0.15">
      <c r="A46" s="48"/>
      <c r="B46" s="1275"/>
      <c r="C46" s="1276"/>
      <c r="D46" s="62"/>
      <c r="E46" s="1257" t="s">
        <v>13</v>
      </c>
      <c r="F46" s="1257"/>
      <c r="G46" s="1257"/>
      <c r="H46" s="1257"/>
      <c r="I46" s="1257"/>
      <c r="J46" s="1258"/>
      <c r="K46" s="63" t="s">
        <v>538</v>
      </c>
      <c r="L46" s="64" t="s">
        <v>538</v>
      </c>
      <c r="M46" s="64" t="s">
        <v>538</v>
      </c>
      <c r="N46" s="64" t="s">
        <v>538</v>
      </c>
      <c r="O46" s="65" t="s">
        <v>538</v>
      </c>
      <c r="P46" s="48"/>
      <c r="Q46" s="48"/>
      <c r="R46" s="48"/>
      <c r="S46" s="48"/>
      <c r="T46" s="48"/>
      <c r="U46" s="48"/>
    </row>
    <row r="47" spans="1:21" ht="30.75" customHeight="1" x14ac:dyDescent="0.15">
      <c r="A47" s="48"/>
      <c r="B47" s="1275"/>
      <c r="C47" s="1276"/>
      <c r="D47" s="62"/>
      <c r="E47" s="1257" t="s">
        <v>14</v>
      </c>
      <c r="F47" s="1257"/>
      <c r="G47" s="1257"/>
      <c r="H47" s="1257"/>
      <c r="I47" s="1257"/>
      <c r="J47" s="1258"/>
      <c r="K47" s="63" t="s">
        <v>538</v>
      </c>
      <c r="L47" s="64" t="s">
        <v>538</v>
      </c>
      <c r="M47" s="64" t="s">
        <v>538</v>
      </c>
      <c r="N47" s="64" t="s">
        <v>538</v>
      </c>
      <c r="O47" s="65" t="s">
        <v>538</v>
      </c>
      <c r="P47" s="48"/>
      <c r="Q47" s="48"/>
      <c r="R47" s="48"/>
      <c r="S47" s="48"/>
      <c r="T47" s="48"/>
      <c r="U47" s="48"/>
    </row>
    <row r="48" spans="1:21" ht="30.75" customHeight="1" x14ac:dyDescent="0.15">
      <c r="A48" s="48"/>
      <c r="B48" s="1275"/>
      <c r="C48" s="1276"/>
      <c r="D48" s="62"/>
      <c r="E48" s="1257" t="s">
        <v>15</v>
      </c>
      <c r="F48" s="1257"/>
      <c r="G48" s="1257"/>
      <c r="H48" s="1257"/>
      <c r="I48" s="1257"/>
      <c r="J48" s="1258"/>
      <c r="K48" s="63">
        <v>173</v>
      </c>
      <c r="L48" s="64">
        <v>164</v>
      </c>
      <c r="M48" s="64">
        <v>223</v>
      </c>
      <c r="N48" s="64">
        <v>225</v>
      </c>
      <c r="O48" s="65">
        <v>228</v>
      </c>
      <c r="P48" s="48"/>
      <c r="Q48" s="48"/>
      <c r="R48" s="48"/>
      <c r="S48" s="48"/>
      <c r="T48" s="48"/>
      <c r="U48" s="48"/>
    </row>
    <row r="49" spans="1:21" ht="30.75" customHeight="1" x14ac:dyDescent="0.15">
      <c r="A49" s="48"/>
      <c r="B49" s="1275"/>
      <c r="C49" s="1276"/>
      <c r="D49" s="62"/>
      <c r="E49" s="1257" t="s">
        <v>16</v>
      </c>
      <c r="F49" s="1257"/>
      <c r="G49" s="1257"/>
      <c r="H49" s="1257"/>
      <c r="I49" s="1257"/>
      <c r="J49" s="1258"/>
      <c r="K49" s="63">
        <v>65</v>
      </c>
      <c r="L49" s="64">
        <v>70</v>
      </c>
      <c r="M49" s="64">
        <v>69</v>
      </c>
      <c r="N49" s="64">
        <v>72</v>
      </c>
      <c r="O49" s="65">
        <v>74</v>
      </c>
      <c r="P49" s="48"/>
      <c r="Q49" s="48"/>
      <c r="R49" s="48"/>
      <c r="S49" s="48"/>
      <c r="T49" s="48"/>
      <c r="U49" s="48"/>
    </row>
    <row r="50" spans="1:21" ht="30.75" customHeight="1" x14ac:dyDescent="0.15">
      <c r="A50" s="48"/>
      <c r="B50" s="1275"/>
      <c r="C50" s="1276"/>
      <c r="D50" s="62"/>
      <c r="E50" s="1257" t="s">
        <v>17</v>
      </c>
      <c r="F50" s="1257"/>
      <c r="G50" s="1257"/>
      <c r="H50" s="1257"/>
      <c r="I50" s="1257"/>
      <c r="J50" s="1258"/>
      <c r="K50" s="63" t="s">
        <v>538</v>
      </c>
      <c r="L50" s="64" t="s">
        <v>538</v>
      </c>
      <c r="M50" s="64" t="s">
        <v>538</v>
      </c>
      <c r="N50" s="64" t="s">
        <v>538</v>
      </c>
      <c r="O50" s="65" t="s">
        <v>538</v>
      </c>
      <c r="P50" s="48"/>
      <c r="Q50" s="48"/>
      <c r="R50" s="48"/>
      <c r="S50" s="48"/>
      <c r="T50" s="48"/>
      <c r="U50" s="48"/>
    </row>
    <row r="51" spans="1:21" ht="30.75" customHeight="1" x14ac:dyDescent="0.15">
      <c r="A51" s="48"/>
      <c r="B51" s="1277"/>
      <c r="C51" s="1278"/>
      <c r="D51" s="66"/>
      <c r="E51" s="1257" t="s">
        <v>18</v>
      </c>
      <c r="F51" s="1257"/>
      <c r="G51" s="1257"/>
      <c r="H51" s="1257"/>
      <c r="I51" s="1257"/>
      <c r="J51" s="1258"/>
      <c r="K51" s="63">
        <v>0</v>
      </c>
      <c r="L51" s="64">
        <v>0</v>
      </c>
      <c r="M51" s="64">
        <v>0</v>
      </c>
      <c r="N51" s="64">
        <v>0</v>
      </c>
      <c r="O51" s="65">
        <v>0</v>
      </c>
      <c r="P51" s="48"/>
      <c r="Q51" s="48"/>
      <c r="R51" s="48"/>
      <c r="S51" s="48"/>
      <c r="T51" s="48"/>
      <c r="U51" s="48"/>
    </row>
    <row r="52" spans="1:21" ht="30.75" customHeight="1" x14ac:dyDescent="0.15">
      <c r="A52" s="48"/>
      <c r="B52" s="1255" t="s">
        <v>19</v>
      </c>
      <c r="C52" s="1256"/>
      <c r="D52" s="66"/>
      <c r="E52" s="1257" t="s">
        <v>20</v>
      </c>
      <c r="F52" s="1257"/>
      <c r="G52" s="1257"/>
      <c r="H52" s="1257"/>
      <c r="I52" s="1257"/>
      <c r="J52" s="1258"/>
      <c r="K52" s="63">
        <v>499</v>
      </c>
      <c r="L52" s="64">
        <v>496</v>
      </c>
      <c r="M52" s="64">
        <v>486</v>
      </c>
      <c r="N52" s="64">
        <v>485</v>
      </c>
      <c r="O52" s="65">
        <v>484</v>
      </c>
      <c r="P52" s="48"/>
      <c r="Q52" s="48"/>
      <c r="R52" s="48"/>
      <c r="S52" s="48"/>
      <c r="T52" s="48"/>
      <c r="U52" s="48"/>
    </row>
    <row r="53" spans="1:21" ht="30.75" customHeight="1" thickBot="1" x14ac:dyDescent="0.2">
      <c r="A53" s="48"/>
      <c r="B53" s="1259" t="s">
        <v>21</v>
      </c>
      <c r="C53" s="1260"/>
      <c r="D53" s="67"/>
      <c r="E53" s="1261" t="s">
        <v>22</v>
      </c>
      <c r="F53" s="1261"/>
      <c r="G53" s="1261"/>
      <c r="H53" s="1261"/>
      <c r="I53" s="1261"/>
      <c r="J53" s="1262"/>
      <c r="K53" s="68">
        <v>379</v>
      </c>
      <c r="L53" s="69">
        <v>414</v>
      </c>
      <c r="M53" s="69">
        <v>493</v>
      </c>
      <c r="N53" s="69">
        <v>498</v>
      </c>
      <c r="O53" s="70">
        <v>502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604</v>
      </c>
      <c r="P55" s="48"/>
      <c r="Q55" s="48"/>
      <c r="R55" s="48"/>
      <c r="S55" s="48"/>
      <c r="T55" s="48"/>
      <c r="U55" s="48"/>
    </row>
    <row r="56" spans="1:21" ht="31.5" customHeight="1" thickBot="1" x14ac:dyDescent="0.2">
      <c r="A56" s="48"/>
      <c r="B56" s="76"/>
      <c r="C56" s="77"/>
      <c r="D56" s="77"/>
      <c r="E56" s="78"/>
      <c r="F56" s="78"/>
      <c r="G56" s="78"/>
      <c r="H56" s="78"/>
      <c r="I56" s="78"/>
      <c r="J56" s="79" t="s">
        <v>2</v>
      </c>
      <c r="K56" s="80" t="s">
        <v>605</v>
      </c>
      <c r="L56" s="81" t="s">
        <v>606</v>
      </c>
      <c r="M56" s="81" t="s">
        <v>607</v>
      </c>
      <c r="N56" s="81" t="s">
        <v>608</v>
      </c>
      <c r="O56" s="82" t="s">
        <v>609</v>
      </c>
      <c r="P56" s="48"/>
      <c r="Q56" s="48"/>
      <c r="R56" s="48"/>
      <c r="S56" s="48"/>
      <c r="T56" s="48"/>
      <c r="U56" s="48"/>
    </row>
    <row r="57" spans="1:21" ht="31.5" customHeight="1" x14ac:dyDescent="0.15">
      <c r="B57" s="1263" t="s">
        <v>25</v>
      </c>
      <c r="C57" s="1264"/>
      <c r="D57" s="1267" t="s">
        <v>26</v>
      </c>
      <c r="E57" s="1268"/>
      <c r="F57" s="1268"/>
      <c r="G57" s="1268"/>
      <c r="H57" s="1268"/>
      <c r="I57" s="1268"/>
      <c r="J57" s="1269"/>
      <c r="K57" s="83"/>
      <c r="L57" s="84"/>
      <c r="M57" s="84"/>
      <c r="N57" s="84"/>
      <c r="O57" s="85"/>
    </row>
    <row r="58" spans="1:21" ht="31.5" customHeight="1" thickBot="1" x14ac:dyDescent="0.2">
      <c r="B58" s="1265"/>
      <c r="C58" s="1266"/>
      <c r="D58" s="1270" t="s">
        <v>27</v>
      </c>
      <c r="E58" s="1271"/>
      <c r="F58" s="1271"/>
      <c r="G58" s="1271"/>
      <c r="H58" s="1271"/>
      <c r="I58" s="1271"/>
      <c r="J58" s="1272"/>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41pA2vARDYLadOdJvJjvHR1aVkqXnEy2xCFn1r3/2toHJA78OW9vA8HSy5FUeEftowPqmMZ1lMS2yxXInOnJw==" saltValue="1HJgu8DvzKCmDPtvXGMpq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580</v>
      </c>
      <c r="J40" s="100" t="s">
        <v>581</v>
      </c>
      <c r="K40" s="100" t="s">
        <v>582</v>
      </c>
      <c r="L40" s="100" t="s">
        <v>583</v>
      </c>
      <c r="M40" s="101" t="s">
        <v>584</v>
      </c>
    </row>
    <row r="41" spans="2:13" ht="27.75" customHeight="1" x14ac:dyDescent="0.15">
      <c r="B41" s="1293" t="s">
        <v>30</v>
      </c>
      <c r="C41" s="1294"/>
      <c r="D41" s="102"/>
      <c r="E41" s="1295" t="s">
        <v>31</v>
      </c>
      <c r="F41" s="1295"/>
      <c r="G41" s="1295"/>
      <c r="H41" s="1296"/>
      <c r="I41" s="103">
        <v>6488</v>
      </c>
      <c r="J41" s="104">
        <v>6362</v>
      </c>
      <c r="K41" s="104">
        <v>6918</v>
      </c>
      <c r="L41" s="104">
        <v>6787</v>
      </c>
      <c r="M41" s="105">
        <v>6761</v>
      </c>
    </row>
    <row r="42" spans="2:13" ht="27.75" customHeight="1" x14ac:dyDescent="0.15">
      <c r="B42" s="1283"/>
      <c r="C42" s="1284"/>
      <c r="D42" s="106"/>
      <c r="E42" s="1287" t="s">
        <v>32</v>
      </c>
      <c r="F42" s="1287"/>
      <c r="G42" s="1287"/>
      <c r="H42" s="1288"/>
      <c r="I42" s="107" t="s">
        <v>538</v>
      </c>
      <c r="J42" s="108" t="s">
        <v>538</v>
      </c>
      <c r="K42" s="108" t="s">
        <v>538</v>
      </c>
      <c r="L42" s="108" t="s">
        <v>538</v>
      </c>
      <c r="M42" s="109" t="s">
        <v>538</v>
      </c>
    </row>
    <row r="43" spans="2:13" ht="27.75" customHeight="1" x14ac:dyDescent="0.15">
      <c r="B43" s="1283"/>
      <c r="C43" s="1284"/>
      <c r="D43" s="106"/>
      <c r="E43" s="1287" t="s">
        <v>33</v>
      </c>
      <c r="F43" s="1287"/>
      <c r="G43" s="1287"/>
      <c r="H43" s="1288"/>
      <c r="I43" s="107">
        <v>2746</v>
      </c>
      <c r="J43" s="108">
        <v>2539</v>
      </c>
      <c r="K43" s="108">
        <v>2586</v>
      </c>
      <c r="L43" s="108">
        <v>2674</v>
      </c>
      <c r="M43" s="109">
        <v>2753</v>
      </c>
    </row>
    <row r="44" spans="2:13" ht="27.75" customHeight="1" x14ac:dyDescent="0.15">
      <c r="B44" s="1283"/>
      <c r="C44" s="1284"/>
      <c r="D44" s="106"/>
      <c r="E44" s="1287" t="s">
        <v>34</v>
      </c>
      <c r="F44" s="1287"/>
      <c r="G44" s="1287"/>
      <c r="H44" s="1288"/>
      <c r="I44" s="107">
        <v>700</v>
      </c>
      <c r="J44" s="108">
        <v>649</v>
      </c>
      <c r="K44" s="108">
        <v>646</v>
      </c>
      <c r="L44" s="108">
        <v>576</v>
      </c>
      <c r="M44" s="109">
        <v>497</v>
      </c>
    </row>
    <row r="45" spans="2:13" ht="27.75" customHeight="1" x14ac:dyDescent="0.15">
      <c r="B45" s="1283"/>
      <c r="C45" s="1284"/>
      <c r="D45" s="106"/>
      <c r="E45" s="1287" t="s">
        <v>35</v>
      </c>
      <c r="F45" s="1287"/>
      <c r="G45" s="1287"/>
      <c r="H45" s="1288"/>
      <c r="I45" s="107">
        <v>932</v>
      </c>
      <c r="J45" s="108">
        <v>912</v>
      </c>
      <c r="K45" s="108">
        <v>859</v>
      </c>
      <c r="L45" s="108">
        <v>820</v>
      </c>
      <c r="M45" s="109">
        <v>750</v>
      </c>
    </row>
    <row r="46" spans="2:13" ht="27.75" customHeight="1" x14ac:dyDescent="0.15">
      <c r="B46" s="1283"/>
      <c r="C46" s="1284"/>
      <c r="D46" s="110"/>
      <c r="E46" s="1287" t="s">
        <v>36</v>
      </c>
      <c r="F46" s="1287"/>
      <c r="G46" s="1287"/>
      <c r="H46" s="1288"/>
      <c r="I46" s="107" t="s">
        <v>538</v>
      </c>
      <c r="J46" s="108" t="s">
        <v>538</v>
      </c>
      <c r="K46" s="108" t="s">
        <v>538</v>
      </c>
      <c r="L46" s="108" t="s">
        <v>538</v>
      </c>
      <c r="M46" s="109" t="s">
        <v>538</v>
      </c>
    </row>
    <row r="47" spans="2:13" ht="27.75" customHeight="1" x14ac:dyDescent="0.15">
      <c r="B47" s="1283"/>
      <c r="C47" s="1284"/>
      <c r="D47" s="111"/>
      <c r="E47" s="1297" t="s">
        <v>37</v>
      </c>
      <c r="F47" s="1298"/>
      <c r="G47" s="1298"/>
      <c r="H47" s="1299"/>
      <c r="I47" s="107" t="s">
        <v>538</v>
      </c>
      <c r="J47" s="108" t="s">
        <v>538</v>
      </c>
      <c r="K47" s="108" t="s">
        <v>538</v>
      </c>
      <c r="L47" s="108" t="s">
        <v>538</v>
      </c>
      <c r="M47" s="109" t="s">
        <v>538</v>
      </c>
    </row>
    <row r="48" spans="2:13" ht="27.75" customHeight="1" x14ac:dyDescent="0.15">
      <c r="B48" s="1283"/>
      <c r="C48" s="1284"/>
      <c r="D48" s="106"/>
      <c r="E48" s="1287" t="s">
        <v>38</v>
      </c>
      <c r="F48" s="1287"/>
      <c r="G48" s="1287"/>
      <c r="H48" s="1288"/>
      <c r="I48" s="107" t="s">
        <v>538</v>
      </c>
      <c r="J48" s="108" t="s">
        <v>538</v>
      </c>
      <c r="K48" s="108" t="s">
        <v>538</v>
      </c>
      <c r="L48" s="108" t="s">
        <v>538</v>
      </c>
      <c r="M48" s="109" t="s">
        <v>538</v>
      </c>
    </row>
    <row r="49" spans="2:13" ht="27.75" customHeight="1" x14ac:dyDescent="0.15">
      <c r="B49" s="1285"/>
      <c r="C49" s="1286"/>
      <c r="D49" s="106"/>
      <c r="E49" s="1287" t="s">
        <v>39</v>
      </c>
      <c r="F49" s="1287"/>
      <c r="G49" s="1287"/>
      <c r="H49" s="1288"/>
      <c r="I49" s="107" t="s">
        <v>538</v>
      </c>
      <c r="J49" s="108" t="s">
        <v>538</v>
      </c>
      <c r="K49" s="108" t="s">
        <v>538</v>
      </c>
      <c r="L49" s="108" t="s">
        <v>538</v>
      </c>
      <c r="M49" s="109" t="s">
        <v>538</v>
      </c>
    </row>
    <row r="50" spans="2:13" ht="27.75" customHeight="1" x14ac:dyDescent="0.15">
      <c r="B50" s="1281" t="s">
        <v>40</v>
      </c>
      <c r="C50" s="1282"/>
      <c r="D50" s="112"/>
      <c r="E50" s="1287" t="s">
        <v>41</v>
      </c>
      <c r="F50" s="1287"/>
      <c r="G50" s="1287"/>
      <c r="H50" s="1288"/>
      <c r="I50" s="107">
        <v>2109</v>
      </c>
      <c r="J50" s="108">
        <v>2201</v>
      </c>
      <c r="K50" s="108">
        <v>2286</v>
      </c>
      <c r="L50" s="108">
        <v>2468</v>
      </c>
      <c r="M50" s="109">
        <v>2511</v>
      </c>
    </row>
    <row r="51" spans="2:13" ht="27.75" customHeight="1" x14ac:dyDescent="0.15">
      <c r="B51" s="1283"/>
      <c r="C51" s="1284"/>
      <c r="D51" s="106"/>
      <c r="E51" s="1287" t="s">
        <v>42</v>
      </c>
      <c r="F51" s="1287"/>
      <c r="G51" s="1287"/>
      <c r="H51" s="1288"/>
      <c r="I51" s="107">
        <v>350</v>
      </c>
      <c r="J51" s="108">
        <v>296</v>
      </c>
      <c r="K51" s="108">
        <v>233</v>
      </c>
      <c r="L51" s="108">
        <v>175</v>
      </c>
      <c r="M51" s="109">
        <v>138</v>
      </c>
    </row>
    <row r="52" spans="2:13" ht="27.75" customHeight="1" x14ac:dyDescent="0.15">
      <c r="B52" s="1285"/>
      <c r="C52" s="1286"/>
      <c r="D52" s="106"/>
      <c r="E52" s="1287" t="s">
        <v>43</v>
      </c>
      <c r="F52" s="1287"/>
      <c r="G52" s="1287"/>
      <c r="H52" s="1288"/>
      <c r="I52" s="107">
        <v>5623</v>
      </c>
      <c r="J52" s="108">
        <v>5632</v>
      </c>
      <c r="K52" s="108">
        <v>5513</v>
      </c>
      <c r="L52" s="108">
        <v>5547</v>
      </c>
      <c r="M52" s="109">
        <v>5404</v>
      </c>
    </row>
    <row r="53" spans="2:13" ht="27.75" customHeight="1" thickBot="1" x14ac:dyDescent="0.2">
      <c r="B53" s="1289" t="s">
        <v>44</v>
      </c>
      <c r="C53" s="1290"/>
      <c r="D53" s="113"/>
      <c r="E53" s="1291" t="s">
        <v>45</v>
      </c>
      <c r="F53" s="1291"/>
      <c r="G53" s="1291"/>
      <c r="H53" s="1292"/>
      <c r="I53" s="114">
        <v>2785</v>
      </c>
      <c r="J53" s="115">
        <v>2332</v>
      </c>
      <c r="K53" s="115">
        <v>2977</v>
      </c>
      <c r="L53" s="115">
        <v>2667</v>
      </c>
      <c r="M53" s="116">
        <v>2708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m4KrR+5zx34VJXAUslqazgnwcwlltmxzsPQnQ2gv8Cp27YREYyuexjxujBf0jQYJJ7FlBIyp3+YJKhxigAg==" saltValue="3U8v1EH3QLu3AQYftIRE2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582</v>
      </c>
      <c r="G54" s="125" t="s">
        <v>583</v>
      </c>
      <c r="H54" s="126" t="s">
        <v>584</v>
      </c>
    </row>
    <row r="55" spans="2:8" ht="52.5" customHeight="1" x14ac:dyDescent="0.15">
      <c r="B55" s="127"/>
      <c r="C55" s="1308" t="s">
        <v>48</v>
      </c>
      <c r="D55" s="1308"/>
      <c r="E55" s="1309"/>
      <c r="F55" s="128">
        <v>1052</v>
      </c>
      <c r="G55" s="128">
        <v>1052</v>
      </c>
      <c r="H55" s="129">
        <v>1052</v>
      </c>
    </row>
    <row r="56" spans="2:8" ht="52.5" customHeight="1" x14ac:dyDescent="0.15">
      <c r="B56" s="130"/>
      <c r="C56" s="1310" t="s">
        <v>49</v>
      </c>
      <c r="D56" s="1310"/>
      <c r="E56" s="1311"/>
      <c r="F56" s="131">
        <v>372</v>
      </c>
      <c r="G56" s="131">
        <v>432</v>
      </c>
      <c r="H56" s="132">
        <v>432</v>
      </c>
    </row>
    <row r="57" spans="2:8" ht="53.25" customHeight="1" x14ac:dyDescent="0.15">
      <c r="B57" s="130"/>
      <c r="C57" s="1312" t="s">
        <v>50</v>
      </c>
      <c r="D57" s="1312"/>
      <c r="E57" s="1313"/>
      <c r="F57" s="133">
        <v>472</v>
      </c>
      <c r="G57" s="133">
        <v>564</v>
      </c>
      <c r="H57" s="134">
        <v>587</v>
      </c>
    </row>
    <row r="58" spans="2:8" ht="45.75" customHeight="1" x14ac:dyDescent="0.15">
      <c r="B58" s="135"/>
      <c r="C58" s="1300" t="s">
        <v>646</v>
      </c>
      <c r="D58" s="1301"/>
      <c r="E58" s="1302"/>
      <c r="F58" s="136">
        <v>205</v>
      </c>
      <c r="G58" s="136">
        <v>215</v>
      </c>
      <c r="H58" s="137">
        <v>219</v>
      </c>
    </row>
    <row r="59" spans="2:8" ht="45.75" customHeight="1" x14ac:dyDescent="0.15">
      <c r="B59" s="135"/>
      <c r="C59" s="1300" t="s">
        <v>647</v>
      </c>
      <c r="D59" s="1301"/>
      <c r="E59" s="1302"/>
      <c r="F59" s="136">
        <v>69</v>
      </c>
      <c r="G59" s="136">
        <v>80</v>
      </c>
      <c r="H59" s="137">
        <v>85</v>
      </c>
    </row>
    <row r="60" spans="2:8" ht="45.75" customHeight="1" x14ac:dyDescent="0.15">
      <c r="B60" s="135"/>
      <c r="C60" s="1300" t="s">
        <v>648</v>
      </c>
      <c r="D60" s="1301"/>
      <c r="E60" s="1302"/>
      <c r="F60" s="136">
        <v>56</v>
      </c>
      <c r="G60" s="136">
        <v>76</v>
      </c>
      <c r="H60" s="137">
        <v>76</v>
      </c>
    </row>
    <row r="61" spans="2:8" ht="45.75" customHeight="1" x14ac:dyDescent="0.15">
      <c r="B61" s="135"/>
      <c r="C61" s="1300" t="s">
        <v>649</v>
      </c>
      <c r="D61" s="1301"/>
      <c r="E61" s="1302"/>
      <c r="F61" s="136">
        <v>16</v>
      </c>
      <c r="G61" s="136">
        <v>66</v>
      </c>
      <c r="H61" s="137">
        <v>66</v>
      </c>
    </row>
    <row r="62" spans="2:8" ht="45.75" customHeight="1" thickBot="1" x14ac:dyDescent="0.2">
      <c r="B62" s="138"/>
      <c r="C62" s="1303" t="s">
        <v>650</v>
      </c>
      <c r="D62" s="1304"/>
      <c r="E62" s="1305"/>
      <c r="F62" s="139">
        <v>40</v>
      </c>
      <c r="G62" s="139">
        <v>45</v>
      </c>
      <c r="H62" s="140">
        <v>52</v>
      </c>
    </row>
    <row r="63" spans="2:8" ht="52.5" customHeight="1" thickBot="1" x14ac:dyDescent="0.2">
      <c r="B63" s="141"/>
      <c r="C63" s="1306" t="s">
        <v>51</v>
      </c>
      <c r="D63" s="1306"/>
      <c r="E63" s="1307"/>
      <c r="F63" s="142">
        <v>1896</v>
      </c>
      <c r="G63" s="142">
        <v>2048</v>
      </c>
      <c r="H63" s="143">
        <v>2070</v>
      </c>
    </row>
    <row r="64" spans="2:8" ht="15" customHeight="1" x14ac:dyDescent="0.15"/>
  </sheetData>
  <sheetProtection algorithmName="SHA-512" hashValue="e8CAvYafwQWWKJTJzm5gobF/dJ/+jse6ckoAMPrucAmYtmJLWnuSknW8V5grPOdFup4jtPNMMPWyCZrmUccbFA==" saltValue="pK1qtdwOLKocIcgwVQ8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zoomScale="75" zoomScaleNormal="75" workbookViewId="0">
      <selection activeCell="CL13" sqref="CL13"/>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651</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651</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652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653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664</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654</v>
      </c>
    </row>
    <row r="50" spans="1:109" x14ac:dyDescent="0.15">
      <c r="B50" s="395"/>
      <c r="G50" s="1314"/>
      <c r="H50" s="1314"/>
      <c r="I50" s="1314"/>
      <c r="J50" s="1314"/>
      <c r="K50" s="405"/>
      <c r="L50" s="405"/>
      <c r="M50" s="406"/>
      <c r="N50" s="406"/>
      <c r="AN50" s="1332"/>
      <c r="AO50" s="1333"/>
      <c r="AP50" s="1333"/>
      <c r="AQ50" s="1333"/>
      <c r="AR50" s="1333"/>
      <c r="AS50" s="1333"/>
      <c r="AT50" s="1333"/>
      <c r="AU50" s="1333"/>
      <c r="AV50" s="1333"/>
      <c r="AW50" s="1333"/>
      <c r="AX50" s="1333"/>
      <c r="AY50" s="1333"/>
      <c r="AZ50" s="1333"/>
      <c r="BA50" s="1333"/>
      <c r="BB50" s="1333"/>
      <c r="BC50" s="1333"/>
      <c r="BD50" s="1333"/>
      <c r="BE50" s="1333"/>
      <c r="BF50" s="1333"/>
      <c r="BG50" s="1333"/>
      <c r="BH50" s="1333"/>
      <c r="BI50" s="1333"/>
      <c r="BJ50" s="1333"/>
      <c r="BK50" s="1333"/>
      <c r="BL50" s="1333"/>
      <c r="BM50" s="1333"/>
      <c r="BN50" s="1333"/>
      <c r="BO50" s="1334"/>
      <c r="BP50" s="1320" t="s">
        <v>580</v>
      </c>
      <c r="BQ50" s="1320"/>
      <c r="BR50" s="1320"/>
      <c r="BS50" s="1320"/>
      <c r="BT50" s="1320"/>
      <c r="BU50" s="1320"/>
      <c r="BV50" s="1320"/>
      <c r="BW50" s="1320"/>
      <c r="BX50" s="1320" t="s">
        <v>581</v>
      </c>
      <c r="BY50" s="1320"/>
      <c r="BZ50" s="1320"/>
      <c r="CA50" s="1320"/>
      <c r="CB50" s="1320"/>
      <c r="CC50" s="1320"/>
      <c r="CD50" s="1320"/>
      <c r="CE50" s="1320"/>
      <c r="CF50" s="1320" t="s">
        <v>582</v>
      </c>
      <c r="CG50" s="1320"/>
      <c r="CH50" s="1320"/>
      <c r="CI50" s="1320"/>
      <c r="CJ50" s="1320"/>
      <c r="CK50" s="1320"/>
      <c r="CL50" s="1320"/>
      <c r="CM50" s="1320"/>
      <c r="CN50" s="1320" t="s">
        <v>583</v>
      </c>
      <c r="CO50" s="1320"/>
      <c r="CP50" s="1320"/>
      <c r="CQ50" s="1320"/>
      <c r="CR50" s="1320"/>
      <c r="CS50" s="1320"/>
      <c r="CT50" s="1320"/>
      <c r="CU50" s="1320"/>
      <c r="CV50" s="1320" t="s">
        <v>584</v>
      </c>
      <c r="CW50" s="1320"/>
      <c r="CX50" s="1320"/>
      <c r="CY50" s="1320"/>
      <c r="CZ50" s="1320"/>
      <c r="DA50" s="1320"/>
      <c r="DB50" s="1320"/>
      <c r="DC50" s="1320"/>
    </row>
    <row r="51" spans="1:109" ht="13.5" customHeight="1" x14ac:dyDescent="0.15">
      <c r="B51" s="395"/>
      <c r="G51" s="1331"/>
      <c r="H51" s="1331"/>
      <c r="I51" s="1336"/>
      <c r="J51" s="1336"/>
      <c r="K51" s="1321"/>
      <c r="L51" s="1321"/>
      <c r="M51" s="1321"/>
      <c r="N51" s="1321"/>
      <c r="AM51" s="404"/>
      <c r="AN51" s="1319" t="s">
        <v>655</v>
      </c>
      <c r="AO51" s="1319"/>
      <c r="AP51" s="1319"/>
      <c r="AQ51" s="1319"/>
      <c r="AR51" s="1319"/>
      <c r="AS51" s="1319"/>
      <c r="AT51" s="1319"/>
      <c r="AU51" s="1319"/>
      <c r="AV51" s="1319"/>
      <c r="AW51" s="1319"/>
      <c r="AX51" s="1319"/>
      <c r="AY51" s="1319"/>
      <c r="AZ51" s="1319"/>
      <c r="BA51" s="1319"/>
      <c r="BB51" s="1319" t="s">
        <v>656</v>
      </c>
      <c r="BC51" s="1319"/>
      <c r="BD51" s="1319"/>
      <c r="BE51" s="1319"/>
      <c r="BF51" s="1319"/>
      <c r="BG51" s="1319"/>
      <c r="BH51" s="1319"/>
      <c r="BI51" s="1319"/>
      <c r="BJ51" s="1319"/>
      <c r="BK51" s="1319"/>
      <c r="BL51" s="1319"/>
      <c r="BM51" s="1319"/>
      <c r="BN51" s="1319"/>
      <c r="BO51" s="1319"/>
      <c r="BP51" s="1335"/>
      <c r="BQ51" s="1316"/>
      <c r="BR51" s="1316"/>
      <c r="BS51" s="1316"/>
      <c r="BT51" s="1316"/>
      <c r="BU51" s="1316"/>
      <c r="BV51" s="1316"/>
      <c r="BW51" s="1316"/>
      <c r="BX51" s="1316">
        <v>72.3</v>
      </c>
      <c r="BY51" s="1316"/>
      <c r="BZ51" s="1316"/>
      <c r="CA51" s="1316"/>
      <c r="CB51" s="1316"/>
      <c r="CC51" s="1316"/>
      <c r="CD51" s="1316"/>
      <c r="CE51" s="1316"/>
      <c r="CF51" s="1316">
        <v>90</v>
      </c>
      <c r="CG51" s="1316"/>
      <c r="CH51" s="1316"/>
      <c r="CI51" s="1316"/>
      <c r="CJ51" s="1316"/>
      <c r="CK51" s="1316"/>
      <c r="CL51" s="1316"/>
      <c r="CM51" s="1316"/>
      <c r="CN51" s="1316">
        <v>78.3</v>
      </c>
      <c r="CO51" s="1316"/>
      <c r="CP51" s="1316"/>
      <c r="CQ51" s="1316"/>
      <c r="CR51" s="1316"/>
      <c r="CS51" s="1316"/>
      <c r="CT51" s="1316"/>
      <c r="CU51" s="1316"/>
      <c r="CV51" s="1316">
        <v>79</v>
      </c>
      <c r="CW51" s="1316"/>
      <c r="CX51" s="1316"/>
      <c r="CY51" s="1316"/>
      <c r="CZ51" s="1316"/>
      <c r="DA51" s="1316"/>
      <c r="DB51" s="1316"/>
      <c r="DC51" s="1316"/>
    </row>
    <row r="52" spans="1:109" x14ac:dyDescent="0.15">
      <c r="B52" s="395"/>
      <c r="G52" s="1331"/>
      <c r="H52" s="1331"/>
      <c r="I52" s="1336"/>
      <c r="J52" s="1336"/>
      <c r="K52" s="1321"/>
      <c r="L52" s="1321"/>
      <c r="M52" s="1321"/>
      <c r="N52" s="1321"/>
      <c r="AM52" s="404"/>
      <c r="AN52" s="1319"/>
      <c r="AO52" s="1319"/>
      <c r="AP52" s="1319"/>
      <c r="AQ52" s="1319"/>
      <c r="AR52" s="1319"/>
      <c r="AS52" s="1319"/>
      <c r="AT52" s="1319"/>
      <c r="AU52" s="1319"/>
      <c r="AV52" s="1319"/>
      <c r="AW52" s="1319"/>
      <c r="AX52" s="1319"/>
      <c r="AY52" s="1319"/>
      <c r="AZ52" s="1319"/>
      <c r="BA52" s="1319"/>
      <c r="BB52" s="1319"/>
      <c r="BC52" s="1319"/>
      <c r="BD52" s="1319"/>
      <c r="BE52" s="1319"/>
      <c r="BF52" s="1319"/>
      <c r="BG52" s="1319"/>
      <c r="BH52" s="1319"/>
      <c r="BI52" s="1319"/>
      <c r="BJ52" s="1319"/>
      <c r="BK52" s="1319"/>
      <c r="BL52" s="1319"/>
      <c r="BM52" s="1319"/>
      <c r="BN52" s="1319"/>
      <c r="BO52" s="1319"/>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x14ac:dyDescent="0.15">
      <c r="A53" s="403"/>
      <c r="B53" s="395"/>
      <c r="G53" s="1331"/>
      <c r="H53" s="1331"/>
      <c r="I53" s="1314"/>
      <c r="J53" s="1314"/>
      <c r="K53" s="1321"/>
      <c r="L53" s="1321"/>
      <c r="M53" s="1321"/>
      <c r="N53" s="1321"/>
      <c r="AM53" s="404"/>
      <c r="AN53" s="1319"/>
      <c r="AO53" s="1319"/>
      <c r="AP53" s="1319"/>
      <c r="AQ53" s="1319"/>
      <c r="AR53" s="1319"/>
      <c r="AS53" s="1319"/>
      <c r="AT53" s="1319"/>
      <c r="AU53" s="1319"/>
      <c r="AV53" s="1319"/>
      <c r="AW53" s="1319"/>
      <c r="AX53" s="1319"/>
      <c r="AY53" s="1319"/>
      <c r="AZ53" s="1319"/>
      <c r="BA53" s="1319"/>
      <c r="BB53" s="1319" t="s">
        <v>657</v>
      </c>
      <c r="BC53" s="1319"/>
      <c r="BD53" s="1319"/>
      <c r="BE53" s="1319"/>
      <c r="BF53" s="1319"/>
      <c r="BG53" s="1319"/>
      <c r="BH53" s="1319"/>
      <c r="BI53" s="1319"/>
      <c r="BJ53" s="1319"/>
      <c r="BK53" s="1319"/>
      <c r="BL53" s="1319"/>
      <c r="BM53" s="1319"/>
      <c r="BN53" s="1319"/>
      <c r="BO53" s="1319"/>
      <c r="BP53" s="1335"/>
      <c r="BQ53" s="1316"/>
      <c r="BR53" s="1316"/>
      <c r="BS53" s="1316"/>
      <c r="BT53" s="1316"/>
      <c r="BU53" s="1316"/>
      <c r="BV53" s="1316"/>
      <c r="BW53" s="1316"/>
      <c r="BX53" s="1316">
        <v>60</v>
      </c>
      <c r="BY53" s="1316"/>
      <c r="BZ53" s="1316"/>
      <c r="CA53" s="1316"/>
      <c r="CB53" s="1316"/>
      <c r="CC53" s="1316"/>
      <c r="CD53" s="1316"/>
      <c r="CE53" s="1316"/>
      <c r="CF53" s="1316">
        <v>60.6</v>
      </c>
      <c r="CG53" s="1316"/>
      <c r="CH53" s="1316"/>
      <c r="CI53" s="1316"/>
      <c r="CJ53" s="1316"/>
      <c r="CK53" s="1316"/>
      <c r="CL53" s="1316"/>
      <c r="CM53" s="1316"/>
      <c r="CN53" s="1316">
        <v>62.3</v>
      </c>
      <c r="CO53" s="1316"/>
      <c r="CP53" s="1316"/>
      <c r="CQ53" s="1316"/>
      <c r="CR53" s="1316"/>
      <c r="CS53" s="1316"/>
      <c r="CT53" s="1316"/>
      <c r="CU53" s="1316"/>
      <c r="CV53" s="1316">
        <v>63.6</v>
      </c>
      <c r="CW53" s="1316"/>
      <c r="CX53" s="1316"/>
      <c r="CY53" s="1316"/>
      <c r="CZ53" s="1316"/>
      <c r="DA53" s="1316"/>
      <c r="DB53" s="1316"/>
      <c r="DC53" s="1316"/>
    </row>
    <row r="54" spans="1:109" x14ac:dyDescent="0.15">
      <c r="A54" s="403"/>
      <c r="B54" s="395"/>
      <c r="G54" s="1331"/>
      <c r="H54" s="1331"/>
      <c r="I54" s="1314"/>
      <c r="J54" s="1314"/>
      <c r="K54" s="1321"/>
      <c r="L54" s="1321"/>
      <c r="M54" s="1321"/>
      <c r="N54" s="1321"/>
      <c r="AM54" s="404"/>
      <c r="AN54" s="1319"/>
      <c r="AO54" s="1319"/>
      <c r="AP54" s="1319"/>
      <c r="AQ54" s="1319"/>
      <c r="AR54" s="1319"/>
      <c r="AS54" s="1319"/>
      <c r="AT54" s="1319"/>
      <c r="AU54" s="1319"/>
      <c r="AV54" s="1319"/>
      <c r="AW54" s="1319"/>
      <c r="AX54" s="1319"/>
      <c r="AY54" s="1319"/>
      <c r="AZ54" s="1319"/>
      <c r="BA54" s="1319"/>
      <c r="BB54" s="1319"/>
      <c r="BC54" s="1319"/>
      <c r="BD54" s="1319"/>
      <c r="BE54" s="1319"/>
      <c r="BF54" s="1319"/>
      <c r="BG54" s="1319"/>
      <c r="BH54" s="1319"/>
      <c r="BI54" s="1319"/>
      <c r="BJ54" s="1319"/>
      <c r="BK54" s="1319"/>
      <c r="BL54" s="1319"/>
      <c r="BM54" s="1319"/>
      <c r="BN54" s="1319"/>
      <c r="BO54" s="1319"/>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x14ac:dyDescent="0.15">
      <c r="A55" s="403"/>
      <c r="B55" s="395"/>
      <c r="G55" s="1314"/>
      <c r="H55" s="1314"/>
      <c r="I55" s="1314"/>
      <c r="J55" s="1314"/>
      <c r="K55" s="1321"/>
      <c r="L55" s="1321"/>
      <c r="M55" s="1321"/>
      <c r="N55" s="1321"/>
      <c r="AN55" s="1320" t="s">
        <v>658</v>
      </c>
      <c r="AO55" s="1320"/>
      <c r="AP55" s="1320"/>
      <c r="AQ55" s="1320"/>
      <c r="AR55" s="1320"/>
      <c r="AS55" s="1320"/>
      <c r="AT55" s="1320"/>
      <c r="AU55" s="1320"/>
      <c r="AV55" s="1320"/>
      <c r="AW55" s="1320"/>
      <c r="AX55" s="1320"/>
      <c r="AY55" s="1320"/>
      <c r="AZ55" s="1320"/>
      <c r="BA55" s="1320"/>
      <c r="BB55" s="1319" t="s">
        <v>659</v>
      </c>
      <c r="BC55" s="1319"/>
      <c r="BD55" s="1319"/>
      <c r="BE55" s="1319"/>
      <c r="BF55" s="1319"/>
      <c r="BG55" s="1319"/>
      <c r="BH55" s="1319"/>
      <c r="BI55" s="1319"/>
      <c r="BJ55" s="1319"/>
      <c r="BK55" s="1319"/>
      <c r="BL55" s="1319"/>
      <c r="BM55" s="1319"/>
      <c r="BN55" s="1319"/>
      <c r="BO55" s="1319"/>
      <c r="BP55" s="1335"/>
      <c r="BQ55" s="1316"/>
      <c r="BR55" s="1316"/>
      <c r="BS55" s="1316"/>
      <c r="BT55" s="1316"/>
      <c r="BU55" s="1316"/>
      <c r="BV55" s="1316"/>
      <c r="BW55" s="1316"/>
      <c r="BX55" s="1316">
        <v>0</v>
      </c>
      <c r="BY55" s="1316"/>
      <c r="BZ55" s="1316"/>
      <c r="CA55" s="1316"/>
      <c r="CB55" s="1316"/>
      <c r="CC55" s="1316"/>
      <c r="CD55" s="1316"/>
      <c r="CE55" s="1316"/>
      <c r="CF55" s="1316">
        <v>0</v>
      </c>
      <c r="CG55" s="1316"/>
      <c r="CH55" s="1316"/>
      <c r="CI55" s="1316"/>
      <c r="CJ55" s="1316"/>
      <c r="CK55" s="1316"/>
      <c r="CL55" s="1316"/>
      <c r="CM55" s="1316"/>
      <c r="CN55" s="1316">
        <v>0</v>
      </c>
      <c r="CO55" s="1316"/>
      <c r="CP55" s="1316"/>
      <c r="CQ55" s="1316"/>
      <c r="CR55" s="1316"/>
      <c r="CS55" s="1316"/>
      <c r="CT55" s="1316"/>
      <c r="CU55" s="1316"/>
      <c r="CV55" s="1316">
        <v>3.1</v>
      </c>
      <c r="CW55" s="1316"/>
      <c r="CX55" s="1316"/>
      <c r="CY55" s="1316"/>
      <c r="CZ55" s="1316"/>
      <c r="DA55" s="1316"/>
      <c r="DB55" s="1316"/>
      <c r="DC55" s="1316"/>
    </row>
    <row r="56" spans="1:109" x14ac:dyDescent="0.15">
      <c r="A56" s="403"/>
      <c r="B56" s="395"/>
      <c r="G56" s="1314"/>
      <c r="H56" s="1314"/>
      <c r="I56" s="1314"/>
      <c r="J56" s="1314"/>
      <c r="K56" s="1321"/>
      <c r="L56" s="1321"/>
      <c r="M56" s="1321"/>
      <c r="N56" s="1321"/>
      <c r="AN56" s="1320"/>
      <c r="AO56" s="1320"/>
      <c r="AP56" s="1320"/>
      <c r="AQ56" s="1320"/>
      <c r="AR56" s="1320"/>
      <c r="AS56" s="1320"/>
      <c r="AT56" s="1320"/>
      <c r="AU56" s="1320"/>
      <c r="AV56" s="1320"/>
      <c r="AW56" s="1320"/>
      <c r="AX56" s="1320"/>
      <c r="AY56" s="1320"/>
      <c r="AZ56" s="1320"/>
      <c r="BA56" s="1320"/>
      <c r="BB56" s="1319"/>
      <c r="BC56" s="1319"/>
      <c r="BD56" s="1319"/>
      <c r="BE56" s="1319"/>
      <c r="BF56" s="1319"/>
      <c r="BG56" s="1319"/>
      <c r="BH56" s="1319"/>
      <c r="BI56" s="1319"/>
      <c r="BJ56" s="1319"/>
      <c r="BK56" s="1319"/>
      <c r="BL56" s="1319"/>
      <c r="BM56" s="1319"/>
      <c r="BN56" s="1319"/>
      <c r="BO56" s="1319"/>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3" customFormat="1" x14ac:dyDescent="0.15">
      <c r="B57" s="407"/>
      <c r="G57" s="1314"/>
      <c r="H57" s="1314"/>
      <c r="I57" s="1317"/>
      <c r="J57" s="1317"/>
      <c r="K57" s="1321"/>
      <c r="L57" s="1321"/>
      <c r="M57" s="1321"/>
      <c r="N57" s="1321"/>
      <c r="AM57" s="388"/>
      <c r="AN57" s="1320"/>
      <c r="AO57" s="1320"/>
      <c r="AP57" s="1320"/>
      <c r="AQ57" s="1320"/>
      <c r="AR57" s="1320"/>
      <c r="AS57" s="1320"/>
      <c r="AT57" s="1320"/>
      <c r="AU57" s="1320"/>
      <c r="AV57" s="1320"/>
      <c r="AW57" s="1320"/>
      <c r="AX57" s="1320"/>
      <c r="AY57" s="1320"/>
      <c r="AZ57" s="1320"/>
      <c r="BA57" s="1320"/>
      <c r="BB57" s="1319" t="s">
        <v>657</v>
      </c>
      <c r="BC57" s="1319"/>
      <c r="BD57" s="1319"/>
      <c r="BE57" s="1319"/>
      <c r="BF57" s="1319"/>
      <c r="BG57" s="1319"/>
      <c r="BH57" s="1319"/>
      <c r="BI57" s="1319"/>
      <c r="BJ57" s="1319"/>
      <c r="BK57" s="1319"/>
      <c r="BL57" s="1319"/>
      <c r="BM57" s="1319"/>
      <c r="BN57" s="1319"/>
      <c r="BO57" s="1319"/>
      <c r="BP57" s="1335"/>
      <c r="BQ57" s="1316"/>
      <c r="BR57" s="1316"/>
      <c r="BS57" s="1316"/>
      <c r="BT57" s="1316"/>
      <c r="BU57" s="1316"/>
      <c r="BV57" s="1316"/>
      <c r="BW57" s="1316"/>
      <c r="BX57" s="1316">
        <v>52.1</v>
      </c>
      <c r="BY57" s="1316"/>
      <c r="BZ57" s="1316"/>
      <c r="CA57" s="1316"/>
      <c r="CB57" s="1316"/>
      <c r="CC57" s="1316"/>
      <c r="CD57" s="1316"/>
      <c r="CE57" s="1316"/>
      <c r="CF57" s="1316">
        <v>59.1</v>
      </c>
      <c r="CG57" s="1316"/>
      <c r="CH57" s="1316"/>
      <c r="CI57" s="1316"/>
      <c r="CJ57" s="1316"/>
      <c r="CK57" s="1316"/>
      <c r="CL57" s="1316"/>
      <c r="CM57" s="1316"/>
      <c r="CN57" s="1316">
        <v>59.8</v>
      </c>
      <c r="CO57" s="1316"/>
      <c r="CP57" s="1316"/>
      <c r="CQ57" s="1316"/>
      <c r="CR57" s="1316"/>
      <c r="CS57" s="1316"/>
      <c r="CT57" s="1316"/>
      <c r="CU57" s="1316"/>
      <c r="CV57" s="1316">
        <v>59.7</v>
      </c>
      <c r="CW57" s="1316"/>
      <c r="CX57" s="1316"/>
      <c r="CY57" s="1316"/>
      <c r="CZ57" s="1316"/>
      <c r="DA57" s="1316"/>
      <c r="DB57" s="1316"/>
      <c r="DC57" s="1316"/>
      <c r="DD57" s="408"/>
      <c r="DE57" s="407"/>
    </row>
    <row r="58" spans="1:109" s="403" customFormat="1" x14ac:dyDescent="0.15">
      <c r="A58" s="388"/>
      <c r="B58" s="407"/>
      <c r="G58" s="1314"/>
      <c r="H58" s="1314"/>
      <c r="I58" s="1317"/>
      <c r="J58" s="1317"/>
      <c r="K58" s="1321"/>
      <c r="L58" s="1321"/>
      <c r="M58" s="1321"/>
      <c r="N58" s="1321"/>
      <c r="AM58" s="388"/>
      <c r="AN58" s="1320"/>
      <c r="AO58" s="1320"/>
      <c r="AP58" s="1320"/>
      <c r="AQ58" s="1320"/>
      <c r="AR58" s="1320"/>
      <c r="AS58" s="1320"/>
      <c r="AT58" s="1320"/>
      <c r="AU58" s="1320"/>
      <c r="AV58" s="1320"/>
      <c r="AW58" s="1320"/>
      <c r="AX58" s="1320"/>
      <c r="AY58" s="1320"/>
      <c r="AZ58" s="1320"/>
      <c r="BA58" s="1320"/>
      <c r="BB58" s="1319"/>
      <c r="BC58" s="1319"/>
      <c r="BD58" s="1319"/>
      <c r="BE58" s="1319"/>
      <c r="BF58" s="1319"/>
      <c r="BG58" s="1319"/>
      <c r="BH58" s="1319"/>
      <c r="BI58" s="1319"/>
      <c r="BJ58" s="1319"/>
      <c r="BK58" s="1319"/>
      <c r="BL58" s="1319"/>
      <c r="BM58" s="1319"/>
      <c r="BN58" s="1319"/>
      <c r="BO58" s="1319"/>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660</v>
      </c>
    </row>
    <row r="64" spans="1:109" x14ac:dyDescent="0.15">
      <c r="B64" s="395"/>
      <c r="G64" s="402"/>
      <c r="I64" s="415"/>
      <c r="J64" s="415"/>
      <c r="K64" s="415"/>
      <c r="L64" s="415"/>
      <c r="M64" s="415"/>
      <c r="N64" s="416"/>
      <c r="AM64" s="402"/>
      <c r="AN64" s="402" t="s">
        <v>653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5" customHeight="1" x14ac:dyDescent="0.15">
      <c r="B65" s="395"/>
      <c r="AN65" s="1322" t="s">
        <v>665</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654</v>
      </c>
    </row>
    <row r="72" spans="2:107" x14ac:dyDescent="0.15">
      <c r="B72" s="395"/>
      <c r="G72" s="1314"/>
      <c r="H72" s="1314"/>
      <c r="I72" s="1314"/>
      <c r="J72" s="1314"/>
      <c r="K72" s="405"/>
      <c r="L72" s="405"/>
      <c r="M72" s="406"/>
      <c r="N72" s="406"/>
      <c r="AN72" s="1332"/>
      <c r="AO72" s="1333"/>
      <c r="AP72" s="1333"/>
      <c r="AQ72" s="1333"/>
      <c r="AR72" s="1333"/>
      <c r="AS72" s="1333"/>
      <c r="AT72" s="1333"/>
      <c r="AU72" s="1333"/>
      <c r="AV72" s="1333"/>
      <c r="AW72" s="1333"/>
      <c r="AX72" s="1333"/>
      <c r="AY72" s="1333"/>
      <c r="AZ72" s="1333"/>
      <c r="BA72" s="1333"/>
      <c r="BB72" s="1333"/>
      <c r="BC72" s="1333"/>
      <c r="BD72" s="1333"/>
      <c r="BE72" s="1333"/>
      <c r="BF72" s="1333"/>
      <c r="BG72" s="1333"/>
      <c r="BH72" s="1333"/>
      <c r="BI72" s="1333"/>
      <c r="BJ72" s="1333"/>
      <c r="BK72" s="1333"/>
      <c r="BL72" s="1333"/>
      <c r="BM72" s="1333"/>
      <c r="BN72" s="1333"/>
      <c r="BO72" s="1334"/>
      <c r="BP72" s="1320" t="s">
        <v>580</v>
      </c>
      <c r="BQ72" s="1320"/>
      <c r="BR72" s="1320"/>
      <c r="BS72" s="1320"/>
      <c r="BT72" s="1320"/>
      <c r="BU72" s="1320"/>
      <c r="BV72" s="1320"/>
      <c r="BW72" s="1320"/>
      <c r="BX72" s="1320" t="s">
        <v>581</v>
      </c>
      <c r="BY72" s="1320"/>
      <c r="BZ72" s="1320"/>
      <c r="CA72" s="1320"/>
      <c r="CB72" s="1320"/>
      <c r="CC72" s="1320"/>
      <c r="CD72" s="1320"/>
      <c r="CE72" s="1320"/>
      <c r="CF72" s="1320" t="s">
        <v>582</v>
      </c>
      <c r="CG72" s="1320"/>
      <c r="CH72" s="1320"/>
      <c r="CI72" s="1320"/>
      <c r="CJ72" s="1320"/>
      <c r="CK72" s="1320"/>
      <c r="CL72" s="1320"/>
      <c r="CM72" s="1320"/>
      <c r="CN72" s="1320" t="s">
        <v>583</v>
      </c>
      <c r="CO72" s="1320"/>
      <c r="CP72" s="1320"/>
      <c r="CQ72" s="1320"/>
      <c r="CR72" s="1320"/>
      <c r="CS72" s="1320"/>
      <c r="CT72" s="1320"/>
      <c r="CU72" s="1320"/>
      <c r="CV72" s="1320" t="s">
        <v>584</v>
      </c>
      <c r="CW72" s="1320"/>
      <c r="CX72" s="1320"/>
      <c r="CY72" s="1320"/>
      <c r="CZ72" s="1320"/>
      <c r="DA72" s="1320"/>
      <c r="DB72" s="1320"/>
      <c r="DC72" s="1320"/>
    </row>
    <row r="73" spans="2:107" x14ac:dyDescent="0.15">
      <c r="B73" s="395"/>
      <c r="G73" s="1331"/>
      <c r="H73" s="1331"/>
      <c r="I73" s="1331"/>
      <c r="J73" s="1331"/>
      <c r="K73" s="1315"/>
      <c r="L73" s="1315"/>
      <c r="M73" s="1315"/>
      <c r="N73" s="1315"/>
      <c r="AM73" s="404"/>
      <c r="AN73" s="1319" t="s">
        <v>655</v>
      </c>
      <c r="AO73" s="1319"/>
      <c r="AP73" s="1319"/>
      <c r="AQ73" s="1319"/>
      <c r="AR73" s="1319"/>
      <c r="AS73" s="1319"/>
      <c r="AT73" s="1319"/>
      <c r="AU73" s="1319"/>
      <c r="AV73" s="1319"/>
      <c r="AW73" s="1319"/>
      <c r="AX73" s="1319"/>
      <c r="AY73" s="1319"/>
      <c r="AZ73" s="1319"/>
      <c r="BA73" s="1319"/>
      <c r="BB73" s="1319" t="s">
        <v>659</v>
      </c>
      <c r="BC73" s="1319"/>
      <c r="BD73" s="1319"/>
      <c r="BE73" s="1319"/>
      <c r="BF73" s="1319"/>
      <c r="BG73" s="1319"/>
      <c r="BH73" s="1319"/>
      <c r="BI73" s="1319"/>
      <c r="BJ73" s="1319"/>
      <c r="BK73" s="1319"/>
      <c r="BL73" s="1319"/>
      <c r="BM73" s="1319"/>
      <c r="BN73" s="1319"/>
      <c r="BO73" s="1319"/>
      <c r="BP73" s="1316">
        <v>86</v>
      </c>
      <c r="BQ73" s="1316"/>
      <c r="BR73" s="1316"/>
      <c r="BS73" s="1316"/>
      <c r="BT73" s="1316"/>
      <c r="BU73" s="1316"/>
      <c r="BV73" s="1316"/>
      <c r="BW73" s="1316"/>
      <c r="BX73" s="1316">
        <v>72.3</v>
      </c>
      <c r="BY73" s="1316"/>
      <c r="BZ73" s="1316"/>
      <c r="CA73" s="1316"/>
      <c r="CB73" s="1316"/>
      <c r="CC73" s="1316"/>
      <c r="CD73" s="1316"/>
      <c r="CE73" s="1316"/>
      <c r="CF73" s="1316">
        <v>90</v>
      </c>
      <c r="CG73" s="1316"/>
      <c r="CH73" s="1316"/>
      <c r="CI73" s="1316"/>
      <c r="CJ73" s="1316"/>
      <c r="CK73" s="1316"/>
      <c r="CL73" s="1316"/>
      <c r="CM73" s="1316"/>
      <c r="CN73" s="1316">
        <v>78.3</v>
      </c>
      <c r="CO73" s="1316"/>
      <c r="CP73" s="1316"/>
      <c r="CQ73" s="1316"/>
      <c r="CR73" s="1316"/>
      <c r="CS73" s="1316"/>
      <c r="CT73" s="1316"/>
      <c r="CU73" s="1316"/>
      <c r="CV73" s="1316">
        <v>79</v>
      </c>
      <c r="CW73" s="1316"/>
      <c r="CX73" s="1316"/>
      <c r="CY73" s="1316"/>
      <c r="CZ73" s="1316"/>
      <c r="DA73" s="1316"/>
      <c r="DB73" s="1316"/>
      <c r="DC73" s="1316"/>
    </row>
    <row r="74" spans="2:107" x14ac:dyDescent="0.15">
      <c r="B74" s="395"/>
      <c r="G74" s="1331"/>
      <c r="H74" s="1331"/>
      <c r="I74" s="1331"/>
      <c r="J74" s="1331"/>
      <c r="K74" s="1315"/>
      <c r="L74" s="1315"/>
      <c r="M74" s="1315"/>
      <c r="N74" s="1315"/>
      <c r="AM74" s="404"/>
      <c r="AN74" s="1319"/>
      <c r="AO74" s="1319"/>
      <c r="AP74" s="1319"/>
      <c r="AQ74" s="1319"/>
      <c r="AR74" s="1319"/>
      <c r="AS74" s="1319"/>
      <c r="AT74" s="1319"/>
      <c r="AU74" s="1319"/>
      <c r="AV74" s="1319"/>
      <c r="AW74" s="1319"/>
      <c r="AX74" s="1319"/>
      <c r="AY74" s="1319"/>
      <c r="AZ74" s="1319"/>
      <c r="BA74" s="1319"/>
      <c r="BB74" s="1319"/>
      <c r="BC74" s="1319"/>
      <c r="BD74" s="1319"/>
      <c r="BE74" s="1319"/>
      <c r="BF74" s="1319"/>
      <c r="BG74" s="1319"/>
      <c r="BH74" s="1319"/>
      <c r="BI74" s="1319"/>
      <c r="BJ74" s="1319"/>
      <c r="BK74" s="1319"/>
      <c r="BL74" s="1319"/>
      <c r="BM74" s="1319"/>
      <c r="BN74" s="1319"/>
      <c r="BO74" s="1319"/>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x14ac:dyDescent="0.15">
      <c r="B75" s="395"/>
      <c r="G75" s="1331"/>
      <c r="H75" s="1331"/>
      <c r="I75" s="1314"/>
      <c r="J75" s="1314"/>
      <c r="K75" s="1321"/>
      <c r="L75" s="1321"/>
      <c r="M75" s="1321"/>
      <c r="N75" s="1321"/>
      <c r="AM75" s="404"/>
      <c r="AN75" s="1319"/>
      <c r="AO75" s="1319"/>
      <c r="AP75" s="1319"/>
      <c r="AQ75" s="1319"/>
      <c r="AR75" s="1319"/>
      <c r="AS75" s="1319"/>
      <c r="AT75" s="1319"/>
      <c r="AU75" s="1319"/>
      <c r="AV75" s="1319"/>
      <c r="AW75" s="1319"/>
      <c r="AX75" s="1319"/>
      <c r="AY75" s="1319"/>
      <c r="AZ75" s="1319"/>
      <c r="BA75" s="1319"/>
      <c r="BB75" s="1319" t="s">
        <v>661</v>
      </c>
      <c r="BC75" s="1319"/>
      <c r="BD75" s="1319"/>
      <c r="BE75" s="1319"/>
      <c r="BF75" s="1319"/>
      <c r="BG75" s="1319"/>
      <c r="BH75" s="1319"/>
      <c r="BI75" s="1319"/>
      <c r="BJ75" s="1319"/>
      <c r="BK75" s="1319"/>
      <c r="BL75" s="1319"/>
      <c r="BM75" s="1319"/>
      <c r="BN75" s="1319"/>
      <c r="BO75" s="1319"/>
      <c r="BP75" s="1316">
        <v>12.5</v>
      </c>
      <c r="BQ75" s="1316"/>
      <c r="BR75" s="1316"/>
      <c r="BS75" s="1316"/>
      <c r="BT75" s="1316"/>
      <c r="BU75" s="1316"/>
      <c r="BV75" s="1316"/>
      <c r="BW75" s="1316"/>
      <c r="BX75" s="1316">
        <v>12.3</v>
      </c>
      <c r="BY75" s="1316"/>
      <c r="BZ75" s="1316"/>
      <c r="CA75" s="1316"/>
      <c r="CB75" s="1316"/>
      <c r="CC75" s="1316"/>
      <c r="CD75" s="1316"/>
      <c r="CE75" s="1316"/>
      <c r="CF75" s="1316">
        <v>13.1</v>
      </c>
      <c r="CG75" s="1316"/>
      <c r="CH75" s="1316"/>
      <c r="CI75" s="1316"/>
      <c r="CJ75" s="1316"/>
      <c r="CK75" s="1316"/>
      <c r="CL75" s="1316"/>
      <c r="CM75" s="1316"/>
      <c r="CN75" s="1316">
        <v>14.1</v>
      </c>
      <c r="CO75" s="1316"/>
      <c r="CP75" s="1316"/>
      <c r="CQ75" s="1316"/>
      <c r="CR75" s="1316"/>
      <c r="CS75" s="1316"/>
      <c r="CT75" s="1316"/>
      <c r="CU75" s="1316"/>
      <c r="CV75" s="1316">
        <v>14.7</v>
      </c>
      <c r="CW75" s="1316"/>
      <c r="CX75" s="1316"/>
      <c r="CY75" s="1316"/>
      <c r="CZ75" s="1316"/>
      <c r="DA75" s="1316"/>
      <c r="DB75" s="1316"/>
      <c r="DC75" s="1316"/>
    </row>
    <row r="76" spans="2:107" x14ac:dyDescent="0.15">
      <c r="B76" s="395"/>
      <c r="G76" s="1331"/>
      <c r="H76" s="1331"/>
      <c r="I76" s="1314"/>
      <c r="J76" s="1314"/>
      <c r="K76" s="1321"/>
      <c r="L76" s="1321"/>
      <c r="M76" s="1321"/>
      <c r="N76" s="1321"/>
      <c r="AM76" s="404"/>
      <c r="AN76" s="1319"/>
      <c r="AO76" s="1319"/>
      <c r="AP76" s="1319"/>
      <c r="AQ76" s="1319"/>
      <c r="AR76" s="1319"/>
      <c r="AS76" s="1319"/>
      <c r="AT76" s="1319"/>
      <c r="AU76" s="1319"/>
      <c r="AV76" s="1319"/>
      <c r="AW76" s="1319"/>
      <c r="AX76" s="1319"/>
      <c r="AY76" s="1319"/>
      <c r="AZ76" s="1319"/>
      <c r="BA76" s="1319"/>
      <c r="BB76" s="1319"/>
      <c r="BC76" s="1319"/>
      <c r="BD76" s="1319"/>
      <c r="BE76" s="1319"/>
      <c r="BF76" s="1319"/>
      <c r="BG76" s="1319"/>
      <c r="BH76" s="1319"/>
      <c r="BI76" s="1319"/>
      <c r="BJ76" s="1319"/>
      <c r="BK76" s="1319"/>
      <c r="BL76" s="1319"/>
      <c r="BM76" s="1319"/>
      <c r="BN76" s="1319"/>
      <c r="BO76" s="1319"/>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x14ac:dyDescent="0.15">
      <c r="B77" s="395"/>
      <c r="G77" s="1314"/>
      <c r="H77" s="1314"/>
      <c r="I77" s="1314"/>
      <c r="J77" s="1314"/>
      <c r="K77" s="1315"/>
      <c r="L77" s="1315"/>
      <c r="M77" s="1315"/>
      <c r="N77" s="1315"/>
      <c r="AN77" s="1320" t="s">
        <v>658</v>
      </c>
      <c r="AO77" s="1320"/>
      <c r="AP77" s="1320"/>
      <c r="AQ77" s="1320"/>
      <c r="AR77" s="1320"/>
      <c r="AS77" s="1320"/>
      <c r="AT77" s="1320"/>
      <c r="AU77" s="1320"/>
      <c r="AV77" s="1320"/>
      <c r="AW77" s="1320"/>
      <c r="AX77" s="1320"/>
      <c r="AY77" s="1320"/>
      <c r="AZ77" s="1320"/>
      <c r="BA77" s="1320"/>
      <c r="BB77" s="1319" t="s">
        <v>659</v>
      </c>
      <c r="BC77" s="1319"/>
      <c r="BD77" s="1319"/>
      <c r="BE77" s="1319"/>
      <c r="BF77" s="1319"/>
      <c r="BG77" s="1319"/>
      <c r="BH77" s="1319"/>
      <c r="BI77" s="1319"/>
      <c r="BJ77" s="1319"/>
      <c r="BK77" s="1319"/>
      <c r="BL77" s="1319"/>
      <c r="BM77" s="1319"/>
      <c r="BN77" s="1319"/>
      <c r="BO77" s="1319"/>
      <c r="BP77" s="1316">
        <v>13.1</v>
      </c>
      <c r="BQ77" s="1316"/>
      <c r="BR77" s="1316"/>
      <c r="BS77" s="1316"/>
      <c r="BT77" s="1316"/>
      <c r="BU77" s="1316"/>
      <c r="BV77" s="1316"/>
      <c r="BW77" s="1316"/>
      <c r="BX77" s="1316">
        <v>0</v>
      </c>
      <c r="BY77" s="1316"/>
      <c r="BZ77" s="1316"/>
      <c r="CA77" s="1316"/>
      <c r="CB77" s="1316"/>
      <c r="CC77" s="1316"/>
      <c r="CD77" s="1316"/>
      <c r="CE77" s="1316"/>
      <c r="CF77" s="1316">
        <v>0</v>
      </c>
      <c r="CG77" s="1316"/>
      <c r="CH77" s="1316"/>
      <c r="CI77" s="1316"/>
      <c r="CJ77" s="1316"/>
      <c r="CK77" s="1316"/>
      <c r="CL77" s="1316"/>
      <c r="CM77" s="1316"/>
      <c r="CN77" s="1316">
        <v>0</v>
      </c>
      <c r="CO77" s="1316"/>
      <c r="CP77" s="1316"/>
      <c r="CQ77" s="1316"/>
      <c r="CR77" s="1316"/>
      <c r="CS77" s="1316"/>
      <c r="CT77" s="1316"/>
      <c r="CU77" s="1316"/>
      <c r="CV77" s="1316">
        <v>3.1</v>
      </c>
      <c r="CW77" s="1316"/>
      <c r="CX77" s="1316"/>
      <c r="CY77" s="1316"/>
      <c r="CZ77" s="1316"/>
      <c r="DA77" s="1316"/>
      <c r="DB77" s="1316"/>
      <c r="DC77" s="1316"/>
    </row>
    <row r="78" spans="2:107" x14ac:dyDescent="0.15">
      <c r="B78" s="395"/>
      <c r="G78" s="1314"/>
      <c r="H78" s="1314"/>
      <c r="I78" s="1314"/>
      <c r="J78" s="1314"/>
      <c r="K78" s="1315"/>
      <c r="L78" s="1315"/>
      <c r="M78" s="1315"/>
      <c r="N78" s="1315"/>
      <c r="AN78" s="1320"/>
      <c r="AO78" s="1320"/>
      <c r="AP78" s="1320"/>
      <c r="AQ78" s="1320"/>
      <c r="AR78" s="1320"/>
      <c r="AS78" s="1320"/>
      <c r="AT78" s="1320"/>
      <c r="AU78" s="1320"/>
      <c r="AV78" s="1320"/>
      <c r="AW78" s="1320"/>
      <c r="AX78" s="1320"/>
      <c r="AY78" s="1320"/>
      <c r="AZ78" s="1320"/>
      <c r="BA78" s="1320"/>
      <c r="BB78" s="1319"/>
      <c r="BC78" s="1319"/>
      <c r="BD78" s="1319"/>
      <c r="BE78" s="1319"/>
      <c r="BF78" s="1319"/>
      <c r="BG78" s="1319"/>
      <c r="BH78" s="1319"/>
      <c r="BI78" s="1319"/>
      <c r="BJ78" s="1319"/>
      <c r="BK78" s="1319"/>
      <c r="BL78" s="1319"/>
      <c r="BM78" s="1319"/>
      <c r="BN78" s="1319"/>
      <c r="BO78" s="1319"/>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x14ac:dyDescent="0.15">
      <c r="B79" s="395"/>
      <c r="G79" s="1314"/>
      <c r="H79" s="1314"/>
      <c r="I79" s="1317"/>
      <c r="J79" s="1317"/>
      <c r="K79" s="1318"/>
      <c r="L79" s="1318"/>
      <c r="M79" s="1318"/>
      <c r="N79" s="1318"/>
      <c r="AN79" s="1320"/>
      <c r="AO79" s="1320"/>
      <c r="AP79" s="1320"/>
      <c r="AQ79" s="1320"/>
      <c r="AR79" s="1320"/>
      <c r="AS79" s="1320"/>
      <c r="AT79" s="1320"/>
      <c r="AU79" s="1320"/>
      <c r="AV79" s="1320"/>
      <c r="AW79" s="1320"/>
      <c r="AX79" s="1320"/>
      <c r="AY79" s="1320"/>
      <c r="AZ79" s="1320"/>
      <c r="BA79" s="1320"/>
      <c r="BB79" s="1319" t="s">
        <v>662</v>
      </c>
      <c r="BC79" s="1319"/>
      <c r="BD79" s="1319"/>
      <c r="BE79" s="1319"/>
      <c r="BF79" s="1319"/>
      <c r="BG79" s="1319"/>
      <c r="BH79" s="1319"/>
      <c r="BI79" s="1319"/>
      <c r="BJ79" s="1319"/>
      <c r="BK79" s="1319"/>
      <c r="BL79" s="1319"/>
      <c r="BM79" s="1319"/>
      <c r="BN79" s="1319"/>
      <c r="BO79" s="1319"/>
      <c r="BP79" s="1316">
        <v>8.9</v>
      </c>
      <c r="BQ79" s="1316"/>
      <c r="BR79" s="1316"/>
      <c r="BS79" s="1316"/>
      <c r="BT79" s="1316"/>
      <c r="BU79" s="1316"/>
      <c r="BV79" s="1316"/>
      <c r="BW79" s="1316"/>
      <c r="BX79" s="1316">
        <v>7.9</v>
      </c>
      <c r="BY79" s="1316"/>
      <c r="BZ79" s="1316"/>
      <c r="CA79" s="1316"/>
      <c r="CB79" s="1316"/>
      <c r="CC79" s="1316"/>
      <c r="CD79" s="1316"/>
      <c r="CE79" s="1316"/>
      <c r="CF79" s="1316">
        <v>7.9</v>
      </c>
      <c r="CG79" s="1316"/>
      <c r="CH79" s="1316"/>
      <c r="CI79" s="1316"/>
      <c r="CJ79" s="1316"/>
      <c r="CK79" s="1316"/>
      <c r="CL79" s="1316"/>
      <c r="CM79" s="1316"/>
      <c r="CN79" s="1316">
        <v>7.8</v>
      </c>
      <c r="CO79" s="1316"/>
      <c r="CP79" s="1316"/>
      <c r="CQ79" s="1316"/>
      <c r="CR79" s="1316"/>
      <c r="CS79" s="1316"/>
      <c r="CT79" s="1316"/>
      <c r="CU79" s="1316"/>
      <c r="CV79" s="1316">
        <v>7.9</v>
      </c>
      <c r="CW79" s="1316"/>
      <c r="CX79" s="1316"/>
      <c r="CY79" s="1316"/>
      <c r="CZ79" s="1316"/>
      <c r="DA79" s="1316"/>
      <c r="DB79" s="1316"/>
      <c r="DC79" s="1316"/>
    </row>
    <row r="80" spans="2:107" x14ac:dyDescent="0.15">
      <c r="B80" s="395"/>
      <c r="G80" s="1314"/>
      <c r="H80" s="1314"/>
      <c r="I80" s="1317"/>
      <c r="J80" s="1317"/>
      <c r="K80" s="1318"/>
      <c r="L80" s="1318"/>
      <c r="M80" s="1318"/>
      <c r="N80" s="1318"/>
      <c r="AN80" s="1320"/>
      <c r="AO80" s="1320"/>
      <c r="AP80" s="1320"/>
      <c r="AQ80" s="1320"/>
      <c r="AR80" s="1320"/>
      <c r="AS80" s="1320"/>
      <c r="AT80" s="1320"/>
      <c r="AU80" s="1320"/>
      <c r="AV80" s="1320"/>
      <c r="AW80" s="1320"/>
      <c r="AX80" s="1320"/>
      <c r="AY80" s="1320"/>
      <c r="AZ80" s="1320"/>
      <c r="BA80" s="1320"/>
      <c r="BB80" s="1319"/>
      <c r="BC80" s="1319"/>
      <c r="BD80" s="1319"/>
      <c r="BE80" s="1319"/>
      <c r="BF80" s="1319"/>
      <c r="BG80" s="1319"/>
      <c r="BH80" s="1319"/>
      <c r="BI80" s="1319"/>
      <c r="BJ80" s="1319"/>
      <c r="BK80" s="1319"/>
      <c r="BL80" s="1319"/>
      <c r="BM80" s="1319"/>
      <c r="BN80" s="1319"/>
      <c r="BO80" s="1319"/>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70866141732283472" right="0.70866141732283472" top="0.74803149606299213" bottom="0.74803149606299213" header="0.31496062992125984" footer="0.31496062992125984"/>
  <pageSetup paperSize="9" scale="45"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topLeftCell="A91" zoomScale="75" zoomScaleNormal="75" workbookViewId="0">
      <selection activeCell="CL13" sqref="CL1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663</v>
      </c>
    </row>
  </sheetData>
  <phoneticPr fontId="2"/>
  <printOptions horizontalCentered="1" verticalCentered="1"/>
  <pageMargins left="0.70866141732283472" right="0.70866141732283472" top="0.74803149606299213" bottom="0.74803149606299213" header="0.31496062992125984" footer="0.31496062992125984"/>
  <pageSetup paperSize="9" scale="31"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topLeftCell="A82" zoomScale="75" zoomScaleNormal="75" workbookViewId="0">
      <selection activeCell="CL13" sqref="CL1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526</v>
      </c>
    </row>
  </sheetData>
  <phoneticPr fontId="2"/>
  <printOptions horizontalCentered="1" verticalCentered="1"/>
  <pageMargins left="0.70866141732283472" right="0.70866141732283472" top="0.74803149606299213" bottom="0.74803149606299213" header="0.31496062992125984" footer="0.31496062992125984"/>
  <pageSetup paperSize="9" scale="31"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577</v>
      </c>
      <c r="G2" s="157"/>
      <c r="H2" s="158"/>
    </row>
    <row r="3" spans="1:8" x14ac:dyDescent="0.15">
      <c r="A3" s="154" t="s">
        <v>570</v>
      </c>
      <c r="B3" s="159"/>
      <c r="C3" s="160"/>
      <c r="D3" s="161">
        <v>74703</v>
      </c>
      <c r="E3" s="162"/>
      <c r="F3" s="163">
        <v>75972</v>
      </c>
      <c r="G3" s="164"/>
      <c r="H3" s="165"/>
    </row>
    <row r="4" spans="1:8" x14ac:dyDescent="0.15">
      <c r="A4" s="166"/>
      <c r="B4" s="167"/>
      <c r="C4" s="168"/>
      <c r="D4" s="169">
        <v>72083</v>
      </c>
      <c r="E4" s="170"/>
      <c r="F4" s="171">
        <v>40712</v>
      </c>
      <c r="G4" s="172"/>
      <c r="H4" s="173"/>
    </row>
    <row r="5" spans="1:8" x14ac:dyDescent="0.15">
      <c r="A5" s="154" t="s">
        <v>572</v>
      </c>
      <c r="B5" s="159"/>
      <c r="C5" s="160"/>
      <c r="D5" s="161">
        <v>40803</v>
      </c>
      <c r="E5" s="162"/>
      <c r="F5" s="163">
        <v>79466</v>
      </c>
      <c r="G5" s="164"/>
      <c r="H5" s="165"/>
    </row>
    <row r="6" spans="1:8" x14ac:dyDescent="0.15">
      <c r="A6" s="166"/>
      <c r="B6" s="167"/>
      <c r="C6" s="168"/>
      <c r="D6" s="169">
        <v>34190</v>
      </c>
      <c r="E6" s="170"/>
      <c r="F6" s="171">
        <v>44645</v>
      </c>
      <c r="G6" s="172"/>
      <c r="H6" s="173"/>
    </row>
    <row r="7" spans="1:8" x14ac:dyDescent="0.15">
      <c r="A7" s="154" t="s">
        <v>573</v>
      </c>
      <c r="B7" s="159"/>
      <c r="C7" s="160"/>
      <c r="D7" s="161">
        <v>94723</v>
      </c>
      <c r="E7" s="162"/>
      <c r="F7" s="163">
        <v>90072</v>
      </c>
      <c r="G7" s="164"/>
      <c r="H7" s="165"/>
    </row>
    <row r="8" spans="1:8" x14ac:dyDescent="0.15">
      <c r="A8" s="166"/>
      <c r="B8" s="167"/>
      <c r="C8" s="168"/>
      <c r="D8" s="169">
        <v>31967</v>
      </c>
      <c r="E8" s="170"/>
      <c r="F8" s="171">
        <v>46083</v>
      </c>
      <c r="G8" s="172"/>
      <c r="H8" s="173"/>
    </row>
    <row r="9" spans="1:8" x14ac:dyDescent="0.15">
      <c r="A9" s="154" t="s">
        <v>574</v>
      </c>
      <c r="B9" s="159"/>
      <c r="C9" s="160"/>
      <c r="D9" s="161">
        <v>35371</v>
      </c>
      <c r="E9" s="162"/>
      <c r="F9" s="163">
        <v>88328</v>
      </c>
      <c r="G9" s="164"/>
      <c r="H9" s="165"/>
    </row>
    <row r="10" spans="1:8" x14ac:dyDescent="0.15">
      <c r="A10" s="166"/>
      <c r="B10" s="167"/>
      <c r="C10" s="168"/>
      <c r="D10" s="169">
        <v>30585</v>
      </c>
      <c r="E10" s="170"/>
      <c r="F10" s="171">
        <v>49013</v>
      </c>
      <c r="G10" s="172"/>
      <c r="H10" s="173"/>
    </row>
    <row r="11" spans="1:8" x14ac:dyDescent="0.15">
      <c r="A11" s="154" t="s">
        <v>575</v>
      </c>
      <c r="B11" s="159"/>
      <c r="C11" s="160"/>
      <c r="D11" s="161">
        <v>54654</v>
      </c>
      <c r="E11" s="162"/>
      <c r="F11" s="163">
        <v>103390</v>
      </c>
      <c r="G11" s="164"/>
      <c r="H11" s="165"/>
    </row>
    <row r="12" spans="1:8" x14ac:dyDescent="0.15">
      <c r="A12" s="166"/>
      <c r="B12" s="167"/>
      <c r="C12" s="174"/>
      <c r="D12" s="169">
        <v>31762</v>
      </c>
      <c r="E12" s="170"/>
      <c r="F12" s="171">
        <v>51269</v>
      </c>
      <c r="G12" s="172"/>
      <c r="H12" s="173"/>
    </row>
    <row r="13" spans="1:8" x14ac:dyDescent="0.15">
      <c r="A13" s="154"/>
      <c r="B13" s="159"/>
      <c r="C13" s="175"/>
      <c r="D13" s="176">
        <v>60051</v>
      </c>
      <c r="E13" s="177"/>
      <c r="F13" s="178">
        <v>87446</v>
      </c>
      <c r="G13" s="179"/>
      <c r="H13" s="165"/>
    </row>
    <row r="14" spans="1:8" x14ac:dyDescent="0.15">
      <c r="A14" s="166"/>
      <c r="B14" s="167"/>
      <c r="C14" s="168"/>
      <c r="D14" s="169">
        <v>40117</v>
      </c>
      <c r="E14" s="170"/>
      <c r="F14" s="171">
        <v>46344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1.26</v>
      </c>
      <c r="C19" s="180">
        <f>ROUND(VALUE(SUBSTITUTE(実質収支比率等に係る経年分析!G$48,"▲","-")),2)</f>
        <v>1.41</v>
      </c>
      <c r="D19" s="180">
        <f>ROUND(VALUE(SUBSTITUTE(実質収支比率等に係る経年分析!H$48,"▲","-")),2)</f>
        <v>1.75</v>
      </c>
      <c r="E19" s="180">
        <f>ROUND(VALUE(SUBSTITUTE(実質収支比率等に係る経年分析!I$48,"▲","-")),2)</f>
        <v>1.31</v>
      </c>
      <c r="F19" s="180">
        <f>ROUND(VALUE(SUBSTITUTE(実質収支比率等に係る経年分析!J$48,"▲","-")),2)</f>
        <v>4.1500000000000004</v>
      </c>
    </row>
    <row r="20" spans="1:11" x14ac:dyDescent="0.15">
      <c r="A20" s="180" t="s">
        <v>55</v>
      </c>
      <c r="B20" s="180">
        <f>ROUND(VALUE(SUBSTITUTE(実質収支比率等に係る経年分析!F$47,"▲","-")),2)</f>
        <v>28.55</v>
      </c>
      <c r="C20" s="180">
        <f>ROUND(VALUE(SUBSTITUTE(実質収支比率等に係る経年分析!G$47,"▲","-")),2)</f>
        <v>28.59</v>
      </c>
      <c r="D20" s="180">
        <f>ROUND(VALUE(SUBSTITUTE(実質収支比率等に係る経年分析!H$47,"▲","-")),2)</f>
        <v>27.97</v>
      </c>
      <c r="E20" s="180">
        <f>ROUND(VALUE(SUBSTITUTE(実質収支比率等に係る経年分析!I$47,"▲","-")),2)</f>
        <v>27.26</v>
      </c>
      <c r="F20" s="180">
        <f>ROUND(VALUE(SUBSTITUTE(実質収支比率等に係る経年分析!J$47,"▲","-")),2)</f>
        <v>27.05</v>
      </c>
    </row>
    <row r="21" spans="1:11" x14ac:dyDescent="0.15">
      <c r="A21" s="180" t="s">
        <v>56</v>
      </c>
      <c r="B21" s="180">
        <f>IF(ISNUMBER(VALUE(SUBSTITUTE(実質収支比率等に係る経年分析!F$49,"▲","-"))),ROUND(VALUE(SUBSTITUTE(実質収支比率等に係る経年分析!F$49,"▲","-")),2),NA())</f>
        <v>12.29</v>
      </c>
      <c r="C21" s="180">
        <f>IF(ISNUMBER(VALUE(SUBSTITUTE(実質収支比率等に係る経年分析!G$49,"▲","-"))),ROUND(VALUE(SUBSTITUTE(実質収支比率等に係る経年分析!G$49,"▲","-")),2),NA())</f>
        <v>0.16</v>
      </c>
      <c r="D21" s="180">
        <f>IF(ISNUMBER(VALUE(SUBSTITUTE(実質収支比率等に係る経年分析!H$49,"▲","-"))),ROUND(VALUE(SUBSTITUTE(実質収支比率等に係る経年分析!H$49,"▲","-")),2),NA())</f>
        <v>0.37</v>
      </c>
      <c r="E21" s="180">
        <f>IF(ISNUMBER(VALUE(SUBSTITUTE(実質収支比率等に係る経年分析!I$49,"▲","-"))),ROUND(VALUE(SUBSTITUTE(実質収支比率等に係る経年分析!I$49,"▲","-")),2),NA())</f>
        <v>-0.39</v>
      </c>
      <c r="F21" s="180">
        <f>IF(ISNUMBER(VALUE(SUBSTITUTE(実質収支比率等に係る経年分析!J$49,"▲","-"))),ROUND(VALUE(SUBSTITUTE(実質収支比率等に係る経年分析!J$49,"▲","-")),2),NA())</f>
        <v>2.85</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0.03</v>
      </c>
    </row>
    <row r="28" spans="1:11" x14ac:dyDescent="0.15">
      <c r="A28" s="181" t="str">
        <f>IF(連結実質赤字比率に係る赤字・黒字の構成分析!C$42="",NA(),連結実質赤字比率に係る赤字・黒字の構成分析!C$42)</f>
        <v>その他会計（赤字）</v>
      </c>
      <c r="B28" s="181">
        <f>IF(ROUND(VALUE(SUBSTITUTE(連結実質赤字比率に係る赤字・黒字の構成分析!F$42,"▲", "-")), 2) &lt; 0, ABS(ROUND(VALUE(SUBSTITUTE(連結実質赤字比率に係る赤字・黒字の構成分析!F$42,"▲", "-")), 2)), NA())</f>
        <v>0.09</v>
      </c>
      <c r="C28" s="181" t="e">
        <f>IF(ROUND(VALUE(SUBSTITUTE(連結実質赤字比率に係る赤字・黒字の構成分析!F$42,"▲", "-")), 2) &gt;= 0, ABS(ROUND(VALUE(SUBSTITUTE(連結実質赤字比率に係る赤字・黒字の構成分析!F$42,"▲", "-")), 2)), NA())</f>
        <v>#N/A</v>
      </c>
      <c r="D28" s="181">
        <f>IF(ROUND(VALUE(SUBSTITUTE(連結実質赤字比率に係る赤字・黒字の構成分析!G$42,"▲", "-")), 2) &lt; 0, ABS(ROUND(VALUE(SUBSTITUTE(連結実質赤字比率に係る赤字・黒字の構成分析!G$42,"▲", "-")), 2)), NA())</f>
        <v>0.05</v>
      </c>
      <c r="E28" s="181" t="e">
        <f>IF(ROUND(VALUE(SUBSTITUTE(連結実質赤字比率に係る赤字・黒字の構成分析!G$42,"▲", "-")), 2) &gt;= 0, ABS(ROUND(VALUE(SUBSTITUTE(連結実質赤字比率に係る赤字・黒字の構成分析!G$42,"▲", "-")), 2)), NA())</f>
        <v>#N/A</v>
      </c>
      <c r="F28" s="181" t="e">
        <f>IF(ROUND(VALUE(SUBSTITUTE(連結実質赤字比率に係る赤字・黒字の構成分析!H$42,"▲", "-")), 2) &lt; 0, ABS(ROUND(VALUE(SUBSTITUTE(連結実質赤字比率に係る赤字・黒字の構成分析!H$42,"▲", "-")), 2)), NA())</f>
        <v>#N/A</v>
      </c>
      <c r="G28" s="181">
        <f>IF(ROUND(VALUE(SUBSTITUTE(連結実質赤字比率に係る赤字・黒字の構成分析!H$42,"▲", "-")), 2) &gt;= 0, ABS(ROUND(VALUE(SUBSTITUTE(連結実質赤字比率に係る赤字・黒字の構成分析!H$42,"▲", "-")), 2)), NA())</f>
        <v>0</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7.0000000000000007E-2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x14ac:dyDescent="0.15">
      <c r="A30" s="181" t="str">
        <f>IF(連結実質赤字比率に係る赤字・黒字の構成分析!C$40="",NA(),連結実質赤字比率に係る赤字・黒字の構成分析!C$40)</f>
        <v>公共下水道事業</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v>
      </c>
    </row>
    <row r="31" spans="1:11" x14ac:dyDescent="0.15">
      <c r="A31" s="181" t="str">
        <f>IF(連結実質赤字比率に係る赤字・黒字の構成分析!C$39="",NA(),連結実質赤字比率に係る赤字・黒字の構成分析!C$39)</f>
        <v>国民健康保険事業</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1.34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1.64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1.62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1.1299999999999999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0.67</v>
      </c>
    </row>
    <row r="32" spans="1:11" x14ac:dyDescent="0.15">
      <c r="A32" s="181" t="str">
        <f>IF(連結実質赤字比率に係る赤字・黒字の構成分析!C$38="",NA(),連結実質赤字比率に係る赤字・黒字の構成分析!C$38)</f>
        <v>介護保険</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1.1499999999999999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0.94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1.28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1.3</v>
      </c>
    </row>
    <row r="33" spans="1:16" x14ac:dyDescent="0.15">
      <c r="A33" s="181" t="str">
        <f>IF(連結実質赤字比率に係る赤字・黒字の構成分析!C$37="",NA(),連結実質赤字比率に係る赤字・黒字の構成分析!C$37)</f>
        <v>宅地造成事業</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2.86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3.68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5.77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4.34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4.1100000000000003</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2.35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2.37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2.38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1.81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4.4400000000000004</v>
      </c>
    </row>
    <row r="35" spans="1:16" x14ac:dyDescent="0.15">
      <c r="A35" s="181" t="str">
        <f>IF(連結実質赤字比率に係る赤字・黒字の構成分析!C$35="",NA(),連結実質赤字比率に係る赤字・黒字の構成分析!C$35)</f>
        <v>水道事業</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14.09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16.260000000000002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16.34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17.28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18.68</v>
      </c>
    </row>
    <row r="36" spans="1:16" x14ac:dyDescent="0.15">
      <c r="A36" s="181" t="str">
        <f>IF(連結実質赤字比率に係る赤字・黒字の構成分析!C$34="",NA(),連結実質赤字比率に係る赤字・黒字の構成分析!C$34)</f>
        <v>住宅新築資金貸付事業</v>
      </c>
      <c r="B36" s="181">
        <f>IF(ROUND(VALUE(SUBSTITUTE(連結実質赤字比率に係る赤字・黒字の構成分析!F$34,"▲", "-")), 2) &lt; 0, ABS(ROUND(VALUE(SUBSTITUTE(連結実質赤字比率に係る赤字・黒字の構成分析!F$34,"▲", "-")), 2)), NA())</f>
        <v>1</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0.89</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0.62</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0.52</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0.32</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499</v>
      </c>
      <c r="E42" s="182"/>
      <c r="F42" s="182"/>
      <c r="G42" s="182">
        <f>'実質公債費比率（分子）の構造'!L$52</f>
        <v>496</v>
      </c>
      <c r="H42" s="182"/>
      <c r="I42" s="182"/>
      <c r="J42" s="182">
        <f>'実質公債費比率（分子）の構造'!M$52</f>
        <v>486</v>
      </c>
      <c r="K42" s="182"/>
      <c r="L42" s="182"/>
      <c r="M42" s="182">
        <f>'実質公債費比率（分子）の構造'!N$52</f>
        <v>485</v>
      </c>
      <c r="N42" s="182"/>
      <c r="O42" s="182"/>
      <c r="P42" s="182">
        <f>'実質公債費比率（分子）の構造'!O$52</f>
        <v>484</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65</v>
      </c>
      <c r="C45" s="182"/>
      <c r="D45" s="182"/>
      <c r="E45" s="182">
        <f>'実質公債費比率（分子）の構造'!L$49</f>
        <v>70</v>
      </c>
      <c r="F45" s="182"/>
      <c r="G45" s="182"/>
      <c r="H45" s="182">
        <f>'実質公債費比率（分子）の構造'!M$49</f>
        <v>69</v>
      </c>
      <c r="I45" s="182"/>
      <c r="J45" s="182"/>
      <c r="K45" s="182">
        <f>'実質公債費比率（分子）の構造'!N$49</f>
        <v>72</v>
      </c>
      <c r="L45" s="182"/>
      <c r="M45" s="182"/>
      <c r="N45" s="182">
        <f>'実質公債費比率（分子）の構造'!O$49</f>
        <v>74</v>
      </c>
      <c r="O45" s="182"/>
      <c r="P45" s="182"/>
    </row>
    <row r="46" spans="1:16" x14ac:dyDescent="0.15">
      <c r="A46" s="182" t="s">
        <v>67</v>
      </c>
      <c r="B46" s="182">
        <f>'実質公債費比率（分子）の構造'!K$48</f>
        <v>173</v>
      </c>
      <c r="C46" s="182"/>
      <c r="D46" s="182"/>
      <c r="E46" s="182">
        <f>'実質公債費比率（分子）の構造'!L$48</f>
        <v>164</v>
      </c>
      <c r="F46" s="182"/>
      <c r="G46" s="182"/>
      <c r="H46" s="182">
        <f>'実質公債費比率（分子）の構造'!M$48</f>
        <v>223</v>
      </c>
      <c r="I46" s="182"/>
      <c r="J46" s="182"/>
      <c r="K46" s="182">
        <f>'実質公債費比率（分子）の構造'!N$48</f>
        <v>225</v>
      </c>
      <c r="L46" s="182"/>
      <c r="M46" s="182"/>
      <c r="N46" s="182">
        <f>'実質公債費比率（分子）の構造'!O$48</f>
        <v>228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640</v>
      </c>
      <c r="C49" s="182"/>
      <c r="D49" s="182"/>
      <c r="E49" s="182">
        <f>'実質公債費比率（分子）の構造'!L$45</f>
        <v>676</v>
      </c>
      <c r="F49" s="182"/>
      <c r="G49" s="182"/>
      <c r="H49" s="182">
        <f>'実質公債費比率（分子）の構造'!M$45</f>
        <v>687</v>
      </c>
      <c r="I49" s="182"/>
      <c r="J49" s="182"/>
      <c r="K49" s="182">
        <f>'実質公債費比率（分子）の構造'!N$45</f>
        <v>686</v>
      </c>
      <c r="L49" s="182"/>
      <c r="M49" s="182"/>
      <c r="N49" s="182">
        <f>'実質公債費比率（分子）の構造'!O$45</f>
        <v>684</v>
      </c>
      <c r="O49" s="182"/>
      <c r="P49" s="182"/>
    </row>
    <row r="50" spans="1:16" x14ac:dyDescent="0.15">
      <c r="A50" s="182" t="s">
        <v>71</v>
      </c>
      <c r="B50" s="182" t="e">
        <f>NA()</f>
        <v>#N/A</v>
      </c>
      <c r="C50" s="182">
        <f>IF(ISNUMBER('実質公債費比率（分子）の構造'!K$53),'実質公債費比率（分子）の構造'!K$53,NA())</f>
        <v>379</v>
      </c>
      <c r="D50" s="182" t="e">
        <f>NA()</f>
        <v>#N/A</v>
      </c>
      <c r="E50" s="182" t="e">
        <f>NA()</f>
        <v>#N/A</v>
      </c>
      <c r="F50" s="182">
        <f>IF(ISNUMBER('実質公債費比率（分子）の構造'!L$53),'実質公債費比率（分子）の構造'!L$53,NA())</f>
        <v>414</v>
      </c>
      <c r="G50" s="182" t="e">
        <f>NA()</f>
        <v>#N/A</v>
      </c>
      <c r="H50" s="182" t="e">
        <f>NA()</f>
        <v>#N/A</v>
      </c>
      <c r="I50" s="182">
        <f>IF(ISNUMBER('実質公債費比率（分子）の構造'!M$53),'実質公債費比率（分子）の構造'!M$53,NA())</f>
        <v>493</v>
      </c>
      <c r="J50" s="182" t="e">
        <f>NA()</f>
        <v>#N/A</v>
      </c>
      <c r="K50" s="182" t="e">
        <f>NA()</f>
        <v>#N/A</v>
      </c>
      <c r="L50" s="182">
        <f>IF(ISNUMBER('実質公債費比率（分子）の構造'!N$53),'実質公債費比率（分子）の構造'!N$53,NA())</f>
        <v>498</v>
      </c>
      <c r="M50" s="182" t="e">
        <f>NA()</f>
        <v>#N/A</v>
      </c>
      <c r="N50" s="182" t="e">
        <f>NA()</f>
        <v>#N/A</v>
      </c>
      <c r="O50" s="182">
        <f>IF(ISNUMBER('実質公債費比率（分子）の構造'!O$53),'実質公債費比率（分子）の構造'!O$53,NA())</f>
        <v>502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5623</v>
      </c>
      <c r="E56" s="181"/>
      <c r="F56" s="181"/>
      <c r="G56" s="181">
        <f>'将来負担比率（分子）の構造'!J$52</f>
        <v>5632</v>
      </c>
      <c r="H56" s="181"/>
      <c r="I56" s="181"/>
      <c r="J56" s="181">
        <f>'将来負担比率（分子）の構造'!K$52</f>
        <v>5513</v>
      </c>
      <c r="K56" s="181"/>
      <c r="L56" s="181"/>
      <c r="M56" s="181">
        <f>'将来負担比率（分子）の構造'!L$52</f>
        <v>5547</v>
      </c>
      <c r="N56" s="181"/>
      <c r="O56" s="181"/>
      <c r="P56" s="181">
        <f>'将来負担比率（分子）の構造'!M$52</f>
        <v>5404</v>
      </c>
    </row>
    <row r="57" spans="1:16" x14ac:dyDescent="0.15">
      <c r="A57" s="181" t="s">
        <v>42</v>
      </c>
      <c r="B57" s="181"/>
      <c r="C57" s="181"/>
      <c r="D57" s="181">
        <f>'将来負担比率（分子）の構造'!I$51</f>
        <v>350</v>
      </c>
      <c r="E57" s="181"/>
      <c r="F57" s="181"/>
      <c r="G57" s="181">
        <f>'将来負担比率（分子）の構造'!J$51</f>
        <v>296</v>
      </c>
      <c r="H57" s="181"/>
      <c r="I57" s="181"/>
      <c r="J57" s="181">
        <f>'将来負担比率（分子）の構造'!K$51</f>
        <v>233</v>
      </c>
      <c r="K57" s="181"/>
      <c r="L57" s="181"/>
      <c r="M57" s="181">
        <f>'将来負担比率（分子）の構造'!L$51</f>
        <v>175</v>
      </c>
      <c r="N57" s="181"/>
      <c r="O57" s="181"/>
      <c r="P57" s="181">
        <f>'将来負担比率（分子）の構造'!M$51</f>
        <v>138</v>
      </c>
    </row>
    <row r="58" spans="1:16" x14ac:dyDescent="0.15">
      <c r="A58" s="181" t="s">
        <v>41</v>
      </c>
      <c r="B58" s="181"/>
      <c r="C58" s="181"/>
      <c r="D58" s="181">
        <f>'将来負担比率（分子）の構造'!I$50</f>
        <v>2109</v>
      </c>
      <c r="E58" s="181"/>
      <c r="F58" s="181"/>
      <c r="G58" s="181">
        <f>'将来負担比率（分子）の構造'!J$50</f>
        <v>2201</v>
      </c>
      <c r="H58" s="181"/>
      <c r="I58" s="181"/>
      <c r="J58" s="181">
        <f>'将来負担比率（分子）の構造'!K$50</f>
        <v>2286</v>
      </c>
      <c r="K58" s="181"/>
      <c r="L58" s="181"/>
      <c r="M58" s="181">
        <f>'将来負担比率（分子）の構造'!L$50</f>
        <v>2468</v>
      </c>
      <c r="N58" s="181"/>
      <c r="O58" s="181"/>
      <c r="P58" s="181">
        <f>'将来負担比率（分子）の構造'!M$50</f>
        <v>2511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932</v>
      </c>
      <c r="C62" s="181"/>
      <c r="D62" s="181"/>
      <c r="E62" s="181">
        <f>'将来負担比率（分子）の構造'!J$45</f>
        <v>912</v>
      </c>
      <c r="F62" s="181"/>
      <c r="G62" s="181"/>
      <c r="H62" s="181">
        <f>'将来負担比率（分子）の構造'!K$45</f>
        <v>859</v>
      </c>
      <c r="I62" s="181"/>
      <c r="J62" s="181"/>
      <c r="K62" s="181">
        <f>'将来負担比率（分子）の構造'!L$45</f>
        <v>820</v>
      </c>
      <c r="L62" s="181"/>
      <c r="M62" s="181"/>
      <c r="N62" s="181">
        <f>'将来負担比率（分子）の構造'!M$45</f>
        <v>750</v>
      </c>
      <c r="O62" s="181"/>
      <c r="P62" s="181"/>
    </row>
    <row r="63" spans="1:16" x14ac:dyDescent="0.15">
      <c r="A63" s="181" t="s">
        <v>34</v>
      </c>
      <c r="B63" s="181">
        <f>'将来負担比率（分子）の構造'!I$44</f>
        <v>700</v>
      </c>
      <c r="C63" s="181"/>
      <c r="D63" s="181"/>
      <c r="E63" s="181">
        <f>'将来負担比率（分子）の構造'!J$44</f>
        <v>649</v>
      </c>
      <c r="F63" s="181"/>
      <c r="G63" s="181"/>
      <c r="H63" s="181">
        <f>'将来負担比率（分子）の構造'!K$44</f>
        <v>646</v>
      </c>
      <c r="I63" s="181"/>
      <c r="J63" s="181"/>
      <c r="K63" s="181">
        <f>'将来負担比率（分子）の構造'!L$44</f>
        <v>576</v>
      </c>
      <c r="L63" s="181"/>
      <c r="M63" s="181"/>
      <c r="N63" s="181">
        <f>'将来負担比率（分子）の構造'!M$44</f>
        <v>497</v>
      </c>
      <c r="O63" s="181"/>
      <c r="P63" s="181"/>
    </row>
    <row r="64" spans="1:16" x14ac:dyDescent="0.15">
      <c r="A64" s="181" t="s">
        <v>33</v>
      </c>
      <c r="B64" s="181">
        <f>'将来負担比率（分子）の構造'!I$43</f>
        <v>2746</v>
      </c>
      <c r="C64" s="181"/>
      <c r="D64" s="181"/>
      <c r="E64" s="181">
        <f>'将来負担比率（分子）の構造'!J$43</f>
        <v>2539</v>
      </c>
      <c r="F64" s="181"/>
      <c r="G64" s="181"/>
      <c r="H64" s="181">
        <f>'将来負担比率（分子）の構造'!K$43</f>
        <v>2586</v>
      </c>
      <c r="I64" s="181"/>
      <c r="J64" s="181"/>
      <c r="K64" s="181">
        <f>'将来負担比率（分子）の構造'!L$43</f>
        <v>2674</v>
      </c>
      <c r="L64" s="181"/>
      <c r="M64" s="181"/>
      <c r="N64" s="181">
        <f>'将来負担比率（分子）の構造'!M$43</f>
        <v>2753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6488</v>
      </c>
      <c r="C66" s="181"/>
      <c r="D66" s="181"/>
      <c r="E66" s="181">
        <f>'将来負担比率（分子）の構造'!J$41</f>
        <v>6362</v>
      </c>
      <c r="F66" s="181"/>
      <c r="G66" s="181"/>
      <c r="H66" s="181">
        <f>'将来負担比率（分子）の構造'!K$41</f>
        <v>6918</v>
      </c>
      <c r="I66" s="181"/>
      <c r="J66" s="181"/>
      <c r="K66" s="181">
        <f>'将来負担比率（分子）の構造'!L$41</f>
        <v>6787</v>
      </c>
      <c r="L66" s="181"/>
      <c r="M66" s="181"/>
      <c r="N66" s="181">
        <f>'将来負担比率（分子）の構造'!M$41</f>
        <v>6761</v>
      </c>
      <c r="O66" s="181"/>
      <c r="P66" s="181"/>
    </row>
    <row r="67" spans="1:16" x14ac:dyDescent="0.15">
      <c r="A67" s="181" t="s">
        <v>75</v>
      </c>
      <c r="B67" s="181" t="e">
        <f>NA()</f>
        <v>#N/A</v>
      </c>
      <c r="C67" s="181">
        <f>IF(ISNUMBER('将来負担比率（分子）の構造'!I$53), IF('将来負担比率（分子）の構造'!I$53 &lt; 0, 0, '将来負担比率（分子）の構造'!I$53), NA())</f>
        <v>2785</v>
      </c>
      <c r="D67" s="181" t="e">
        <f>NA()</f>
        <v>#N/A</v>
      </c>
      <c r="E67" s="181" t="e">
        <f>NA()</f>
        <v>#N/A</v>
      </c>
      <c r="F67" s="181">
        <f>IF(ISNUMBER('将来負担比率（分子）の構造'!J$53), IF('将来負担比率（分子）の構造'!J$53 &lt; 0, 0, '将来負担比率（分子）の構造'!J$53), NA())</f>
        <v>2332</v>
      </c>
      <c r="G67" s="181" t="e">
        <f>NA()</f>
        <v>#N/A</v>
      </c>
      <c r="H67" s="181" t="e">
        <f>NA()</f>
        <v>#N/A</v>
      </c>
      <c r="I67" s="181">
        <f>IF(ISNUMBER('将来負担比率（分子）の構造'!K$53), IF('将来負担比率（分子）の構造'!K$53 &lt; 0, 0, '将来負担比率（分子）の構造'!K$53), NA())</f>
        <v>2977</v>
      </c>
      <c r="J67" s="181" t="e">
        <f>NA()</f>
        <v>#N/A</v>
      </c>
      <c r="K67" s="181" t="e">
        <f>NA()</f>
        <v>#N/A</v>
      </c>
      <c r="L67" s="181">
        <f>IF(ISNUMBER('将来負担比率（分子）の構造'!L$53), IF('将来負担比率（分子）の構造'!L$53 &lt; 0, 0, '将来負担比率（分子）の構造'!L$53), NA())</f>
        <v>2667</v>
      </c>
      <c r="M67" s="181" t="e">
        <f>NA()</f>
        <v>#N/A</v>
      </c>
      <c r="N67" s="181" t="e">
        <f>NA()</f>
        <v>#N/A</v>
      </c>
      <c r="O67" s="181">
        <f>IF(ISNUMBER('将来負担比率（分子）の構造'!M$53), IF('将来負担比率（分子）の構造'!M$53 &lt; 0, 0, '将来負担比率（分子）の構造'!M$53), NA())</f>
        <v>2708</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1052</v>
      </c>
      <c r="C72" s="185">
        <f>基金残高に係る経年分析!G55</f>
        <v>1052</v>
      </c>
      <c r="D72" s="185">
        <f>基金残高に係る経年分析!H55</f>
        <v>1052</v>
      </c>
    </row>
    <row r="73" spans="1:16" x14ac:dyDescent="0.15">
      <c r="A73" s="184" t="s">
        <v>78</v>
      </c>
      <c r="B73" s="185">
        <f>基金残高に係る経年分析!F56</f>
        <v>372</v>
      </c>
      <c r="C73" s="185">
        <f>基金残高に係る経年分析!G56</f>
        <v>432</v>
      </c>
      <c r="D73" s="185">
        <f>基金残高に係る経年分析!H56</f>
        <v>432</v>
      </c>
    </row>
    <row r="74" spans="1:16" x14ac:dyDescent="0.15">
      <c r="A74" s="184" t="s">
        <v>79</v>
      </c>
      <c r="B74" s="185">
        <f>基金残高に係る経年分析!F57</f>
        <v>472</v>
      </c>
      <c r="C74" s="185">
        <f>基金残高に係る経年分析!G57</f>
        <v>564</v>
      </c>
      <c r="D74" s="185">
        <f>基金残高に係る経年分析!H57</f>
        <v>587</v>
      </c>
    </row>
  </sheetData>
  <sheetProtection algorithmName="SHA-512" hashValue="pzPEnlj9R4baia6HBp2kYKIw8v9cjQdKFebXZLdRBnSjVy1wZu055UUfSIwR2peiM5hZJ/cpBAqaw8vStbyHFg==" saltValue="gIORfWN4N8yXLBIdlOYZB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215</v>
      </c>
      <c r="DI1" s="798"/>
      <c r="DJ1" s="798"/>
      <c r="DK1" s="798"/>
      <c r="DL1" s="798"/>
      <c r="DM1" s="798"/>
      <c r="DN1" s="799"/>
      <c r="DO1" s="226"/>
      <c r="DP1" s="797" t="s">
        <v>216</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218</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219</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220</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221</v>
      </c>
      <c r="S4" s="740"/>
      <c r="T4" s="740"/>
      <c r="U4" s="740"/>
      <c r="V4" s="740"/>
      <c r="W4" s="740"/>
      <c r="X4" s="740"/>
      <c r="Y4" s="741"/>
      <c r="Z4" s="739" t="s">
        <v>222</v>
      </c>
      <c r="AA4" s="740"/>
      <c r="AB4" s="740"/>
      <c r="AC4" s="741"/>
      <c r="AD4" s="739" t="s">
        <v>223</v>
      </c>
      <c r="AE4" s="740"/>
      <c r="AF4" s="740"/>
      <c r="AG4" s="740"/>
      <c r="AH4" s="740"/>
      <c r="AI4" s="740"/>
      <c r="AJ4" s="740"/>
      <c r="AK4" s="741"/>
      <c r="AL4" s="739" t="s">
        <v>222</v>
      </c>
      <c r="AM4" s="740"/>
      <c r="AN4" s="740"/>
      <c r="AO4" s="741"/>
      <c r="AP4" s="800" t="s">
        <v>224</v>
      </c>
      <c r="AQ4" s="800"/>
      <c r="AR4" s="800"/>
      <c r="AS4" s="800"/>
      <c r="AT4" s="800"/>
      <c r="AU4" s="800"/>
      <c r="AV4" s="800"/>
      <c r="AW4" s="800"/>
      <c r="AX4" s="800"/>
      <c r="AY4" s="800"/>
      <c r="AZ4" s="800"/>
      <c r="BA4" s="800"/>
      <c r="BB4" s="800"/>
      <c r="BC4" s="800"/>
      <c r="BD4" s="800"/>
      <c r="BE4" s="800"/>
      <c r="BF4" s="800"/>
      <c r="BG4" s="800" t="s">
        <v>225</v>
      </c>
      <c r="BH4" s="800"/>
      <c r="BI4" s="800"/>
      <c r="BJ4" s="800"/>
      <c r="BK4" s="800"/>
      <c r="BL4" s="800"/>
      <c r="BM4" s="800"/>
      <c r="BN4" s="800"/>
      <c r="BO4" s="800" t="s">
        <v>222</v>
      </c>
      <c r="BP4" s="800"/>
      <c r="BQ4" s="800"/>
      <c r="BR4" s="800"/>
      <c r="BS4" s="800" t="s">
        <v>226</v>
      </c>
      <c r="BT4" s="800"/>
      <c r="BU4" s="800"/>
      <c r="BV4" s="800"/>
      <c r="BW4" s="800"/>
      <c r="BX4" s="800"/>
      <c r="BY4" s="800"/>
      <c r="BZ4" s="800"/>
      <c r="CA4" s="800"/>
      <c r="CB4" s="800"/>
      <c r="CD4" s="782" t="s">
        <v>227</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228</v>
      </c>
      <c r="C5" s="745"/>
      <c r="D5" s="745"/>
      <c r="E5" s="745"/>
      <c r="F5" s="745"/>
      <c r="G5" s="745"/>
      <c r="H5" s="745"/>
      <c r="I5" s="745"/>
      <c r="J5" s="745"/>
      <c r="K5" s="745"/>
      <c r="L5" s="745"/>
      <c r="M5" s="745"/>
      <c r="N5" s="745"/>
      <c r="O5" s="745"/>
      <c r="P5" s="745"/>
      <c r="Q5" s="746"/>
      <c r="R5" s="733">
        <v>1728301</v>
      </c>
      <c r="S5" s="734"/>
      <c r="T5" s="734"/>
      <c r="U5" s="734"/>
      <c r="V5" s="734"/>
      <c r="W5" s="734"/>
      <c r="X5" s="734"/>
      <c r="Y5" s="777"/>
      <c r="Z5" s="795">
        <v>26.4</v>
      </c>
      <c r="AA5" s="795"/>
      <c r="AB5" s="795"/>
      <c r="AC5" s="795"/>
      <c r="AD5" s="796">
        <v>1728301</v>
      </c>
      <c r="AE5" s="796"/>
      <c r="AF5" s="796"/>
      <c r="AG5" s="796"/>
      <c r="AH5" s="796"/>
      <c r="AI5" s="796"/>
      <c r="AJ5" s="796"/>
      <c r="AK5" s="796"/>
      <c r="AL5" s="778">
        <v>45.7</v>
      </c>
      <c r="AM5" s="749"/>
      <c r="AN5" s="749"/>
      <c r="AO5" s="779"/>
      <c r="AP5" s="744" t="s">
        <v>229</v>
      </c>
      <c r="AQ5" s="745"/>
      <c r="AR5" s="745"/>
      <c r="AS5" s="745"/>
      <c r="AT5" s="745"/>
      <c r="AU5" s="745"/>
      <c r="AV5" s="745"/>
      <c r="AW5" s="745"/>
      <c r="AX5" s="745"/>
      <c r="AY5" s="745"/>
      <c r="AZ5" s="745"/>
      <c r="BA5" s="745"/>
      <c r="BB5" s="745"/>
      <c r="BC5" s="745"/>
      <c r="BD5" s="745"/>
      <c r="BE5" s="745"/>
      <c r="BF5" s="746"/>
      <c r="BG5" s="678">
        <v>1727021</v>
      </c>
      <c r="BH5" s="679"/>
      <c r="BI5" s="679"/>
      <c r="BJ5" s="679"/>
      <c r="BK5" s="679"/>
      <c r="BL5" s="679"/>
      <c r="BM5" s="679"/>
      <c r="BN5" s="680"/>
      <c r="BO5" s="715">
        <v>99.9</v>
      </c>
      <c r="BP5" s="715"/>
      <c r="BQ5" s="715"/>
      <c r="BR5" s="715"/>
      <c r="BS5" s="716" t="s">
        <v>178</v>
      </c>
      <c r="BT5" s="716"/>
      <c r="BU5" s="716"/>
      <c r="BV5" s="716"/>
      <c r="BW5" s="716"/>
      <c r="BX5" s="716"/>
      <c r="BY5" s="716"/>
      <c r="BZ5" s="716"/>
      <c r="CA5" s="716"/>
      <c r="CB5" s="775"/>
      <c r="CD5" s="782" t="s">
        <v>224</v>
      </c>
      <c r="CE5" s="783"/>
      <c r="CF5" s="783"/>
      <c r="CG5" s="783"/>
      <c r="CH5" s="783"/>
      <c r="CI5" s="783"/>
      <c r="CJ5" s="783"/>
      <c r="CK5" s="783"/>
      <c r="CL5" s="783"/>
      <c r="CM5" s="783"/>
      <c r="CN5" s="783"/>
      <c r="CO5" s="783"/>
      <c r="CP5" s="783"/>
      <c r="CQ5" s="784"/>
      <c r="CR5" s="782" t="s">
        <v>230</v>
      </c>
      <c r="CS5" s="783"/>
      <c r="CT5" s="783"/>
      <c r="CU5" s="783"/>
      <c r="CV5" s="783"/>
      <c r="CW5" s="783"/>
      <c r="CX5" s="783"/>
      <c r="CY5" s="784"/>
      <c r="CZ5" s="782" t="s">
        <v>222</v>
      </c>
      <c r="DA5" s="783"/>
      <c r="DB5" s="783"/>
      <c r="DC5" s="784"/>
      <c r="DD5" s="782" t="s">
        <v>231</v>
      </c>
      <c r="DE5" s="783"/>
      <c r="DF5" s="783"/>
      <c r="DG5" s="783"/>
      <c r="DH5" s="783"/>
      <c r="DI5" s="783"/>
      <c r="DJ5" s="783"/>
      <c r="DK5" s="783"/>
      <c r="DL5" s="783"/>
      <c r="DM5" s="783"/>
      <c r="DN5" s="783"/>
      <c r="DO5" s="783"/>
      <c r="DP5" s="784"/>
      <c r="DQ5" s="782" t="s">
        <v>232</v>
      </c>
      <c r="DR5" s="783"/>
      <c r="DS5" s="783"/>
      <c r="DT5" s="783"/>
      <c r="DU5" s="783"/>
      <c r="DV5" s="783"/>
      <c r="DW5" s="783"/>
      <c r="DX5" s="783"/>
      <c r="DY5" s="783"/>
      <c r="DZ5" s="783"/>
      <c r="EA5" s="783"/>
      <c r="EB5" s="783"/>
      <c r="EC5" s="784"/>
    </row>
    <row r="6" spans="2:143" ht="11.25" customHeight="1" x14ac:dyDescent="0.15">
      <c r="B6" s="675" t="s">
        <v>233</v>
      </c>
      <c r="C6" s="676"/>
      <c r="D6" s="676"/>
      <c r="E6" s="676"/>
      <c r="F6" s="676"/>
      <c r="G6" s="676"/>
      <c r="H6" s="676"/>
      <c r="I6" s="676"/>
      <c r="J6" s="676"/>
      <c r="K6" s="676"/>
      <c r="L6" s="676"/>
      <c r="M6" s="676"/>
      <c r="N6" s="676"/>
      <c r="O6" s="676"/>
      <c r="P6" s="676"/>
      <c r="Q6" s="677"/>
      <c r="R6" s="678">
        <v>63388</v>
      </c>
      <c r="S6" s="679"/>
      <c r="T6" s="679"/>
      <c r="U6" s="679"/>
      <c r="V6" s="679"/>
      <c r="W6" s="679"/>
      <c r="X6" s="679"/>
      <c r="Y6" s="680"/>
      <c r="Z6" s="715">
        <v>1</v>
      </c>
      <c r="AA6" s="715"/>
      <c r="AB6" s="715"/>
      <c r="AC6" s="715"/>
      <c r="AD6" s="716">
        <v>63388</v>
      </c>
      <c r="AE6" s="716"/>
      <c r="AF6" s="716"/>
      <c r="AG6" s="716"/>
      <c r="AH6" s="716"/>
      <c r="AI6" s="716"/>
      <c r="AJ6" s="716"/>
      <c r="AK6" s="716"/>
      <c r="AL6" s="681">
        <v>1.7</v>
      </c>
      <c r="AM6" s="682"/>
      <c r="AN6" s="682"/>
      <c r="AO6" s="717"/>
      <c r="AP6" s="675" t="s">
        <v>234</v>
      </c>
      <c r="AQ6" s="676"/>
      <c r="AR6" s="676"/>
      <c r="AS6" s="676"/>
      <c r="AT6" s="676"/>
      <c r="AU6" s="676"/>
      <c r="AV6" s="676"/>
      <c r="AW6" s="676"/>
      <c r="AX6" s="676"/>
      <c r="AY6" s="676"/>
      <c r="AZ6" s="676"/>
      <c r="BA6" s="676"/>
      <c r="BB6" s="676"/>
      <c r="BC6" s="676"/>
      <c r="BD6" s="676"/>
      <c r="BE6" s="676"/>
      <c r="BF6" s="677"/>
      <c r="BG6" s="678">
        <v>1727021</v>
      </c>
      <c r="BH6" s="679"/>
      <c r="BI6" s="679"/>
      <c r="BJ6" s="679"/>
      <c r="BK6" s="679"/>
      <c r="BL6" s="679"/>
      <c r="BM6" s="679"/>
      <c r="BN6" s="680"/>
      <c r="BO6" s="715">
        <v>99.9</v>
      </c>
      <c r="BP6" s="715"/>
      <c r="BQ6" s="715"/>
      <c r="BR6" s="715"/>
      <c r="BS6" s="716" t="s">
        <v>235</v>
      </c>
      <c r="BT6" s="716"/>
      <c r="BU6" s="716"/>
      <c r="BV6" s="716"/>
      <c r="BW6" s="716"/>
      <c r="BX6" s="716"/>
      <c r="BY6" s="716"/>
      <c r="BZ6" s="716"/>
      <c r="CA6" s="716"/>
      <c r="CB6" s="775"/>
      <c r="CD6" s="736" t="s">
        <v>236</v>
      </c>
      <c r="CE6" s="737"/>
      <c r="CF6" s="737"/>
      <c r="CG6" s="737"/>
      <c r="CH6" s="737"/>
      <c r="CI6" s="737"/>
      <c r="CJ6" s="737"/>
      <c r="CK6" s="737"/>
      <c r="CL6" s="737"/>
      <c r="CM6" s="737"/>
      <c r="CN6" s="737"/>
      <c r="CO6" s="737"/>
      <c r="CP6" s="737"/>
      <c r="CQ6" s="738"/>
      <c r="CR6" s="678">
        <v>85051</v>
      </c>
      <c r="CS6" s="679"/>
      <c r="CT6" s="679"/>
      <c r="CU6" s="679"/>
      <c r="CV6" s="679"/>
      <c r="CW6" s="679"/>
      <c r="CX6" s="679"/>
      <c r="CY6" s="680"/>
      <c r="CZ6" s="778">
        <v>1.3</v>
      </c>
      <c r="DA6" s="749"/>
      <c r="DB6" s="749"/>
      <c r="DC6" s="781"/>
      <c r="DD6" s="684">
        <v>1496</v>
      </c>
      <c r="DE6" s="679"/>
      <c r="DF6" s="679"/>
      <c r="DG6" s="679"/>
      <c r="DH6" s="679"/>
      <c r="DI6" s="679"/>
      <c r="DJ6" s="679"/>
      <c r="DK6" s="679"/>
      <c r="DL6" s="679"/>
      <c r="DM6" s="679"/>
      <c r="DN6" s="679"/>
      <c r="DO6" s="679"/>
      <c r="DP6" s="680"/>
      <c r="DQ6" s="684">
        <v>85051</v>
      </c>
      <c r="DR6" s="679"/>
      <c r="DS6" s="679"/>
      <c r="DT6" s="679"/>
      <c r="DU6" s="679"/>
      <c r="DV6" s="679"/>
      <c r="DW6" s="679"/>
      <c r="DX6" s="679"/>
      <c r="DY6" s="679"/>
      <c r="DZ6" s="679"/>
      <c r="EA6" s="679"/>
      <c r="EB6" s="679"/>
      <c r="EC6" s="722"/>
    </row>
    <row r="7" spans="2:143" ht="11.25" customHeight="1" x14ac:dyDescent="0.15">
      <c r="B7" s="675" t="s">
        <v>237</v>
      </c>
      <c r="C7" s="676"/>
      <c r="D7" s="676"/>
      <c r="E7" s="676"/>
      <c r="F7" s="676"/>
      <c r="G7" s="676"/>
      <c r="H7" s="676"/>
      <c r="I7" s="676"/>
      <c r="J7" s="676"/>
      <c r="K7" s="676"/>
      <c r="L7" s="676"/>
      <c r="M7" s="676"/>
      <c r="N7" s="676"/>
      <c r="O7" s="676"/>
      <c r="P7" s="676"/>
      <c r="Q7" s="677"/>
      <c r="R7" s="678">
        <v>2260</v>
      </c>
      <c r="S7" s="679"/>
      <c r="T7" s="679"/>
      <c r="U7" s="679"/>
      <c r="V7" s="679"/>
      <c r="W7" s="679"/>
      <c r="X7" s="679"/>
      <c r="Y7" s="680"/>
      <c r="Z7" s="715">
        <v>0</v>
      </c>
      <c r="AA7" s="715"/>
      <c r="AB7" s="715"/>
      <c r="AC7" s="715"/>
      <c r="AD7" s="716">
        <v>2260</v>
      </c>
      <c r="AE7" s="716"/>
      <c r="AF7" s="716"/>
      <c r="AG7" s="716"/>
      <c r="AH7" s="716"/>
      <c r="AI7" s="716"/>
      <c r="AJ7" s="716"/>
      <c r="AK7" s="716"/>
      <c r="AL7" s="681">
        <v>0.1</v>
      </c>
      <c r="AM7" s="682"/>
      <c r="AN7" s="682"/>
      <c r="AO7" s="717"/>
      <c r="AP7" s="675" t="s">
        <v>238</v>
      </c>
      <c r="AQ7" s="676"/>
      <c r="AR7" s="676"/>
      <c r="AS7" s="676"/>
      <c r="AT7" s="676"/>
      <c r="AU7" s="676"/>
      <c r="AV7" s="676"/>
      <c r="AW7" s="676"/>
      <c r="AX7" s="676"/>
      <c r="AY7" s="676"/>
      <c r="AZ7" s="676"/>
      <c r="BA7" s="676"/>
      <c r="BB7" s="676"/>
      <c r="BC7" s="676"/>
      <c r="BD7" s="676"/>
      <c r="BE7" s="676"/>
      <c r="BF7" s="677"/>
      <c r="BG7" s="678">
        <v>748984</v>
      </c>
      <c r="BH7" s="679"/>
      <c r="BI7" s="679"/>
      <c r="BJ7" s="679"/>
      <c r="BK7" s="679"/>
      <c r="BL7" s="679"/>
      <c r="BM7" s="679"/>
      <c r="BN7" s="680"/>
      <c r="BO7" s="715">
        <v>43.3</v>
      </c>
      <c r="BP7" s="715"/>
      <c r="BQ7" s="715"/>
      <c r="BR7" s="715"/>
      <c r="BS7" s="716" t="s">
        <v>235</v>
      </c>
      <c r="BT7" s="716"/>
      <c r="BU7" s="716"/>
      <c r="BV7" s="716"/>
      <c r="BW7" s="716"/>
      <c r="BX7" s="716"/>
      <c r="BY7" s="716"/>
      <c r="BZ7" s="716"/>
      <c r="CA7" s="716"/>
      <c r="CB7" s="775"/>
      <c r="CD7" s="711" t="s">
        <v>239</v>
      </c>
      <c r="CE7" s="712"/>
      <c r="CF7" s="712"/>
      <c r="CG7" s="712"/>
      <c r="CH7" s="712"/>
      <c r="CI7" s="712"/>
      <c r="CJ7" s="712"/>
      <c r="CK7" s="712"/>
      <c r="CL7" s="712"/>
      <c r="CM7" s="712"/>
      <c r="CN7" s="712"/>
      <c r="CO7" s="712"/>
      <c r="CP7" s="712"/>
      <c r="CQ7" s="713"/>
      <c r="CR7" s="678">
        <v>642693</v>
      </c>
      <c r="CS7" s="679"/>
      <c r="CT7" s="679"/>
      <c r="CU7" s="679"/>
      <c r="CV7" s="679"/>
      <c r="CW7" s="679"/>
      <c r="CX7" s="679"/>
      <c r="CY7" s="680"/>
      <c r="CZ7" s="715">
        <v>10.1</v>
      </c>
      <c r="DA7" s="715"/>
      <c r="DB7" s="715"/>
      <c r="DC7" s="715"/>
      <c r="DD7" s="684">
        <v>486</v>
      </c>
      <c r="DE7" s="679"/>
      <c r="DF7" s="679"/>
      <c r="DG7" s="679"/>
      <c r="DH7" s="679"/>
      <c r="DI7" s="679"/>
      <c r="DJ7" s="679"/>
      <c r="DK7" s="679"/>
      <c r="DL7" s="679"/>
      <c r="DM7" s="679"/>
      <c r="DN7" s="679"/>
      <c r="DO7" s="679"/>
      <c r="DP7" s="680"/>
      <c r="DQ7" s="684">
        <v>511344</v>
      </c>
      <c r="DR7" s="679"/>
      <c r="DS7" s="679"/>
      <c r="DT7" s="679"/>
      <c r="DU7" s="679"/>
      <c r="DV7" s="679"/>
      <c r="DW7" s="679"/>
      <c r="DX7" s="679"/>
      <c r="DY7" s="679"/>
      <c r="DZ7" s="679"/>
      <c r="EA7" s="679"/>
      <c r="EB7" s="679"/>
      <c r="EC7" s="722"/>
    </row>
    <row r="8" spans="2:143" ht="11.25" customHeight="1" x14ac:dyDescent="0.15">
      <c r="B8" s="675" t="s">
        <v>240</v>
      </c>
      <c r="C8" s="676"/>
      <c r="D8" s="676"/>
      <c r="E8" s="676"/>
      <c r="F8" s="676"/>
      <c r="G8" s="676"/>
      <c r="H8" s="676"/>
      <c r="I8" s="676"/>
      <c r="J8" s="676"/>
      <c r="K8" s="676"/>
      <c r="L8" s="676"/>
      <c r="M8" s="676"/>
      <c r="N8" s="676"/>
      <c r="O8" s="676"/>
      <c r="P8" s="676"/>
      <c r="Q8" s="677"/>
      <c r="R8" s="678">
        <v>10505</v>
      </c>
      <c r="S8" s="679"/>
      <c r="T8" s="679"/>
      <c r="U8" s="679"/>
      <c r="V8" s="679"/>
      <c r="W8" s="679"/>
      <c r="X8" s="679"/>
      <c r="Y8" s="680"/>
      <c r="Z8" s="715">
        <v>0.2</v>
      </c>
      <c r="AA8" s="715"/>
      <c r="AB8" s="715"/>
      <c r="AC8" s="715"/>
      <c r="AD8" s="716">
        <v>10505</v>
      </c>
      <c r="AE8" s="716"/>
      <c r="AF8" s="716"/>
      <c r="AG8" s="716"/>
      <c r="AH8" s="716"/>
      <c r="AI8" s="716"/>
      <c r="AJ8" s="716"/>
      <c r="AK8" s="716"/>
      <c r="AL8" s="681">
        <v>0.3</v>
      </c>
      <c r="AM8" s="682"/>
      <c r="AN8" s="682"/>
      <c r="AO8" s="717"/>
      <c r="AP8" s="675" t="s">
        <v>241</v>
      </c>
      <c r="AQ8" s="676"/>
      <c r="AR8" s="676"/>
      <c r="AS8" s="676"/>
      <c r="AT8" s="676"/>
      <c r="AU8" s="676"/>
      <c r="AV8" s="676"/>
      <c r="AW8" s="676"/>
      <c r="AX8" s="676"/>
      <c r="AY8" s="676"/>
      <c r="AZ8" s="676"/>
      <c r="BA8" s="676"/>
      <c r="BB8" s="676"/>
      <c r="BC8" s="676"/>
      <c r="BD8" s="676"/>
      <c r="BE8" s="676"/>
      <c r="BF8" s="677"/>
      <c r="BG8" s="678">
        <v>26335</v>
      </c>
      <c r="BH8" s="679"/>
      <c r="BI8" s="679"/>
      <c r="BJ8" s="679"/>
      <c r="BK8" s="679"/>
      <c r="BL8" s="679"/>
      <c r="BM8" s="679"/>
      <c r="BN8" s="680"/>
      <c r="BO8" s="715">
        <v>1.5</v>
      </c>
      <c r="BP8" s="715"/>
      <c r="BQ8" s="715"/>
      <c r="BR8" s="715"/>
      <c r="BS8" s="684" t="s">
        <v>235</v>
      </c>
      <c r="BT8" s="679"/>
      <c r="BU8" s="679"/>
      <c r="BV8" s="679"/>
      <c r="BW8" s="679"/>
      <c r="BX8" s="679"/>
      <c r="BY8" s="679"/>
      <c r="BZ8" s="679"/>
      <c r="CA8" s="679"/>
      <c r="CB8" s="722"/>
      <c r="CD8" s="711" t="s">
        <v>242</v>
      </c>
      <c r="CE8" s="712"/>
      <c r="CF8" s="712"/>
      <c r="CG8" s="712"/>
      <c r="CH8" s="712"/>
      <c r="CI8" s="712"/>
      <c r="CJ8" s="712"/>
      <c r="CK8" s="712"/>
      <c r="CL8" s="712"/>
      <c r="CM8" s="712"/>
      <c r="CN8" s="712"/>
      <c r="CO8" s="712"/>
      <c r="CP8" s="712"/>
      <c r="CQ8" s="713"/>
      <c r="CR8" s="678">
        <v>2050165</v>
      </c>
      <c r="CS8" s="679"/>
      <c r="CT8" s="679"/>
      <c r="CU8" s="679"/>
      <c r="CV8" s="679"/>
      <c r="CW8" s="679"/>
      <c r="CX8" s="679"/>
      <c r="CY8" s="680"/>
      <c r="CZ8" s="715">
        <v>32.200000000000003</v>
      </c>
      <c r="DA8" s="715"/>
      <c r="DB8" s="715"/>
      <c r="DC8" s="715"/>
      <c r="DD8" s="684">
        <v>2764</v>
      </c>
      <c r="DE8" s="679"/>
      <c r="DF8" s="679"/>
      <c r="DG8" s="679"/>
      <c r="DH8" s="679"/>
      <c r="DI8" s="679"/>
      <c r="DJ8" s="679"/>
      <c r="DK8" s="679"/>
      <c r="DL8" s="679"/>
      <c r="DM8" s="679"/>
      <c r="DN8" s="679"/>
      <c r="DO8" s="679"/>
      <c r="DP8" s="680"/>
      <c r="DQ8" s="684">
        <v>1095071</v>
      </c>
      <c r="DR8" s="679"/>
      <c r="DS8" s="679"/>
      <c r="DT8" s="679"/>
      <c r="DU8" s="679"/>
      <c r="DV8" s="679"/>
      <c r="DW8" s="679"/>
      <c r="DX8" s="679"/>
      <c r="DY8" s="679"/>
      <c r="DZ8" s="679"/>
      <c r="EA8" s="679"/>
      <c r="EB8" s="679"/>
      <c r="EC8" s="722"/>
    </row>
    <row r="9" spans="2:143" ht="11.25" customHeight="1" x14ac:dyDescent="0.15">
      <c r="B9" s="675" t="s">
        <v>243</v>
      </c>
      <c r="C9" s="676"/>
      <c r="D9" s="676"/>
      <c r="E9" s="676"/>
      <c r="F9" s="676"/>
      <c r="G9" s="676"/>
      <c r="H9" s="676"/>
      <c r="I9" s="676"/>
      <c r="J9" s="676"/>
      <c r="K9" s="676"/>
      <c r="L9" s="676"/>
      <c r="M9" s="676"/>
      <c r="N9" s="676"/>
      <c r="O9" s="676"/>
      <c r="P9" s="676"/>
      <c r="Q9" s="677"/>
      <c r="R9" s="678">
        <v>5537</v>
      </c>
      <c r="S9" s="679"/>
      <c r="T9" s="679"/>
      <c r="U9" s="679"/>
      <c r="V9" s="679"/>
      <c r="W9" s="679"/>
      <c r="X9" s="679"/>
      <c r="Y9" s="680"/>
      <c r="Z9" s="715">
        <v>0.1</v>
      </c>
      <c r="AA9" s="715"/>
      <c r="AB9" s="715"/>
      <c r="AC9" s="715"/>
      <c r="AD9" s="716">
        <v>5537</v>
      </c>
      <c r="AE9" s="716"/>
      <c r="AF9" s="716"/>
      <c r="AG9" s="716"/>
      <c r="AH9" s="716"/>
      <c r="AI9" s="716"/>
      <c r="AJ9" s="716"/>
      <c r="AK9" s="716"/>
      <c r="AL9" s="681">
        <v>0.1</v>
      </c>
      <c r="AM9" s="682"/>
      <c r="AN9" s="682"/>
      <c r="AO9" s="717"/>
      <c r="AP9" s="675" t="s">
        <v>244</v>
      </c>
      <c r="AQ9" s="676"/>
      <c r="AR9" s="676"/>
      <c r="AS9" s="676"/>
      <c r="AT9" s="676"/>
      <c r="AU9" s="676"/>
      <c r="AV9" s="676"/>
      <c r="AW9" s="676"/>
      <c r="AX9" s="676"/>
      <c r="AY9" s="676"/>
      <c r="AZ9" s="676"/>
      <c r="BA9" s="676"/>
      <c r="BB9" s="676"/>
      <c r="BC9" s="676"/>
      <c r="BD9" s="676"/>
      <c r="BE9" s="676"/>
      <c r="BF9" s="677"/>
      <c r="BG9" s="678">
        <v>602677</v>
      </c>
      <c r="BH9" s="679"/>
      <c r="BI9" s="679"/>
      <c r="BJ9" s="679"/>
      <c r="BK9" s="679"/>
      <c r="BL9" s="679"/>
      <c r="BM9" s="679"/>
      <c r="BN9" s="680"/>
      <c r="BO9" s="715">
        <v>34.9</v>
      </c>
      <c r="BP9" s="715"/>
      <c r="BQ9" s="715"/>
      <c r="BR9" s="715"/>
      <c r="BS9" s="684" t="s">
        <v>245</v>
      </c>
      <c r="BT9" s="679"/>
      <c r="BU9" s="679"/>
      <c r="BV9" s="679"/>
      <c r="BW9" s="679"/>
      <c r="BX9" s="679"/>
      <c r="BY9" s="679"/>
      <c r="BZ9" s="679"/>
      <c r="CA9" s="679"/>
      <c r="CB9" s="722"/>
      <c r="CD9" s="711" t="s">
        <v>246</v>
      </c>
      <c r="CE9" s="712"/>
      <c r="CF9" s="712"/>
      <c r="CG9" s="712"/>
      <c r="CH9" s="712"/>
      <c r="CI9" s="712"/>
      <c r="CJ9" s="712"/>
      <c r="CK9" s="712"/>
      <c r="CL9" s="712"/>
      <c r="CM9" s="712"/>
      <c r="CN9" s="712"/>
      <c r="CO9" s="712"/>
      <c r="CP9" s="712"/>
      <c r="CQ9" s="713"/>
      <c r="CR9" s="678">
        <v>704795</v>
      </c>
      <c r="CS9" s="679"/>
      <c r="CT9" s="679"/>
      <c r="CU9" s="679"/>
      <c r="CV9" s="679"/>
      <c r="CW9" s="679"/>
      <c r="CX9" s="679"/>
      <c r="CY9" s="680"/>
      <c r="CZ9" s="715">
        <v>11.1</v>
      </c>
      <c r="DA9" s="715"/>
      <c r="DB9" s="715"/>
      <c r="DC9" s="715"/>
      <c r="DD9" s="684">
        <v>26282</v>
      </c>
      <c r="DE9" s="679"/>
      <c r="DF9" s="679"/>
      <c r="DG9" s="679"/>
      <c r="DH9" s="679"/>
      <c r="DI9" s="679"/>
      <c r="DJ9" s="679"/>
      <c r="DK9" s="679"/>
      <c r="DL9" s="679"/>
      <c r="DM9" s="679"/>
      <c r="DN9" s="679"/>
      <c r="DO9" s="679"/>
      <c r="DP9" s="680"/>
      <c r="DQ9" s="684">
        <v>563203</v>
      </c>
      <c r="DR9" s="679"/>
      <c r="DS9" s="679"/>
      <c r="DT9" s="679"/>
      <c r="DU9" s="679"/>
      <c r="DV9" s="679"/>
      <c r="DW9" s="679"/>
      <c r="DX9" s="679"/>
      <c r="DY9" s="679"/>
      <c r="DZ9" s="679"/>
      <c r="EA9" s="679"/>
      <c r="EB9" s="679"/>
      <c r="EC9" s="722"/>
    </row>
    <row r="10" spans="2:143" ht="11.25" customHeight="1" x14ac:dyDescent="0.15">
      <c r="B10" s="675" t="s">
        <v>247</v>
      </c>
      <c r="C10" s="676"/>
      <c r="D10" s="676"/>
      <c r="E10" s="676"/>
      <c r="F10" s="676"/>
      <c r="G10" s="676"/>
      <c r="H10" s="676"/>
      <c r="I10" s="676"/>
      <c r="J10" s="676"/>
      <c r="K10" s="676"/>
      <c r="L10" s="676"/>
      <c r="M10" s="676"/>
      <c r="N10" s="676"/>
      <c r="O10" s="676"/>
      <c r="P10" s="676"/>
      <c r="Q10" s="677"/>
      <c r="R10" s="678" t="s">
        <v>235</v>
      </c>
      <c r="S10" s="679"/>
      <c r="T10" s="679"/>
      <c r="U10" s="679"/>
      <c r="V10" s="679"/>
      <c r="W10" s="679"/>
      <c r="X10" s="679"/>
      <c r="Y10" s="680"/>
      <c r="Z10" s="715" t="s">
        <v>245</v>
      </c>
      <c r="AA10" s="715"/>
      <c r="AB10" s="715"/>
      <c r="AC10" s="715"/>
      <c r="AD10" s="716" t="s">
        <v>235</v>
      </c>
      <c r="AE10" s="716"/>
      <c r="AF10" s="716"/>
      <c r="AG10" s="716"/>
      <c r="AH10" s="716"/>
      <c r="AI10" s="716"/>
      <c r="AJ10" s="716"/>
      <c r="AK10" s="716"/>
      <c r="AL10" s="681" t="s">
        <v>235</v>
      </c>
      <c r="AM10" s="682"/>
      <c r="AN10" s="682"/>
      <c r="AO10" s="717"/>
      <c r="AP10" s="675" t="s">
        <v>248</v>
      </c>
      <c r="AQ10" s="676"/>
      <c r="AR10" s="676"/>
      <c r="AS10" s="676"/>
      <c r="AT10" s="676"/>
      <c r="AU10" s="676"/>
      <c r="AV10" s="676"/>
      <c r="AW10" s="676"/>
      <c r="AX10" s="676"/>
      <c r="AY10" s="676"/>
      <c r="AZ10" s="676"/>
      <c r="BA10" s="676"/>
      <c r="BB10" s="676"/>
      <c r="BC10" s="676"/>
      <c r="BD10" s="676"/>
      <c r="BE10" s="676"/>
      <c r="BF10" s="677"/>
      <c r="BG10" s="678">
        <v>31207</v>
      </c>
      <c r="BH10" s="679"/>
      <c r="BI10" s="679"/>
      <c r="BJ10" s="679"/>
      <c r="BK10" s="679"/>
      <c r="BL10" s="679"/>
      <c r="BM10" s="679"/>
      <c r="BN10" s="680"/>
      <c r="BO10" s="715">
        <v>1.8</v>
      </c>
      <c r="BP10" s="715"/>
      <c r="BQ10" s="715"/>
      <c r="BR10" s="715"/>
      <c r="BS10" s="684" t="s">
        <v>235</v>
      </c>
      <c r="BT10" s="679"/>
      <c r="BU10" s="679"/>
      <c r="BV10" s="679"/>
      <c r="BW10" s="679"/>
      <c r="BX10" s="679"/>
      <c r="BY10" s="679"/>
      <c r="BZ10" s="679"/>
      <c r="CA10" s="679"/>
      <c r="CB10" s="722"/>
      <c r="CD10" s="711" t="s">
        <v>249</v>
      </c>
      <c r="CE10" s="712"/>
      <c r="CF10" s="712"/>
      <c r="CG10" s="712"/>
      <c r="CH10" s="712"/>
      <c r="CI10" s="712"/>
      <c r="CJ10" s="712"/>
      <c r="CK10" s="712"/>
      <c r="CL10" s="712"/>
      <c r="CM10" s="712"/>
      <c r="CN10" s="712"/>
      <c r="CO10" s="712"/>
      <c r="CP10" s="712"/>
      <c r="CQ10" s="713"/>
      <c r="CR10" s="678" t="s">
        <v>235</v>
      </c>
      <c r="CS10" s="679"/>
      <c r="CT10" s="679"/>
      <c r="CU10" s="679"/>
      <c r="CV10" s="679"/>
      <c r="CW10" s="679"/>
      <c r="CX10" s="679"/>
      <c r="CY10" s="680"/>
      <c r="CZ10" s="715" t="s">
        <v>235</v>
      </c>
      <c r="DA10" s="715"/>
      <c r="DB10" s="715"/>
      <c r="DC10" s="715"/>
      <c r="DD10" s="684" t="s">
        <v>245</v>
      </c>
      <c r="DE10" s="679"/>
      <c r="DF10" s="679"/>
      <c r="DG10" s="679"/>
      <c r="DH10" s="679"/>
      <c r="DI10" s="679"/>
      <c r="DJ10" s="679"/>
      <c r="DK10" s="679"/>
      <c r="DL10" s="679"/>
      <c r="DM10" s="679"/>
      <c r="DN10" s="679"/>
      <c r="DO10" s="679"/>
      <c r="DP10" s="680"/>
      <c r="DQ10" s="684" t="s">
        <v>235</v>
      </c>
      <c r="DR10" s="679"/>
      <c r="DS10" s="679"/>
      <c r="DT10" s="679"/>
      <c r="DU10" s="679"/>
      <c r="DV10" s="679"/>
      <c r="DW10" s="679"/>
      <c r="DX10" s="679"/>
      <c r="DY10" s="679"/>
      <c r="DZ10" s="679"/>
      <c r="EA10" s="679"/>
      <c r="EB10" s="679"/>
      <c r="EC10" s="722"/>
    </row>
    <row r="11" spans="2:143" ht="11.25" customHeight="1" x14ac:dyDescent="0.15">
      <c r="B11" s="675" t="s">
        <v>250</v>
      </c>
      <c r="C11" s="676"/>
      <c r="D11" s="676"/>
      <c r="E11" s="676"/>
      <c r="F11" s="676"/>
      <c r="G11" s="676"/>
      <c r="H11" s="676"/>
      <c r="I11" s="676"/>
      <c r="J11" s="676"/>
      <c r="K11" s="676"/>
      <c r="L11" s="676"/>
      <c r="M11" s="676"/>
      <c r="N11" s="676"/>
      <c r="O11" s="676"/>
      <c r="P11" s="676"/>
      <c r="Q11" s="677"/>
      <c r="R11" s="678">
        <v>244529</v>
      </c>
      <c r="S11" s="679"/>
      <c r="T11" s="679"/>
      <c r="U11" s="679"/>
      <c r="V11" s="679"/>
      <c r="W11" s="679"/>
      <c r="X11" s="679"/>
      <c r="Y11" s="680"/>
      <c r="Z11" s="681">
        <v>3.7</v>
      </c>
      <c r="AA11" s="682"/>
      <c r="AB11" s="682"/>
      <c r="AC11" s="683"/>
      <c r="AD11" s="684">
        <v>244529</v>
      </c>
      <c r="AE11" s="679"/>
      <c r="AF11" s="679"/>
      <c r="AG11" s="679"/>
      <c r="AH11" s="679"/>
      <c r="AI11" s="679"/>
      <c r="AJ11" s="679"/>
      <c r="AK11" s="680"/>
      <c r="AL11" s="681">
        <v>6.5</v>
      </c>
      <c r="AM11" s="682"/>
      <c r="AN11" s="682"/>
      <c r="AO11" s="717"/>
      <c r="AP11" s="675" t="s">
        <v>251</v>
      </c>
      <c r="AQ11" s="676"/>
      <c r="AR11" s="676"/>
      <c r="AS11" s="676"/>
      <c r="AT11" s="676"/>
      <c r="AU11" s="676"/>
      <c r="AV11" s="676"/>
      <c r="AW11" s="676"/>
      <c r="AX11" s="676"/>
      <c r="AY11" s="676"/>
      <c r="AZ11" s="676"/>
      <c r="BA11" s="676"/>
      <c r="BB11" s="676"/>
      <c r="BC11" s="676"/>
      <c r="BD11" s="676"/>
      <c r="BE11" s="676"/>
      <c r="BF11" s="677"/>
      <c r="BG11" s="678">
        <v>88765</v>
      </c>
      <c r="BH11" s="679"/>
      <c r="BI11" s="679"/>
      <c r="BJ11" s="679"/>
      <c r="BK11" s="679"/>
      <c r="BL11" s="679"/>
      <c r="BM11" s="679"/>
      <c r="BN11" s="680"/>
      <c r="BO11" s="715">
        <v>5.0999999999999996</v>
      </c>
      <c r="BP11" s="715"/>
      <c r="BQ11" s="715"/>
      <c r="BR11" s="715"/>
      <c r="BS11" s="684" t="s">
        <v>235</v>
      </c>
      <c r="BT11" s="679"/>
      <c r="BU11" s="679"/>
      <c r="BV11" s="679"/>
      <c r="BW11" s="679"/>
      <c r="BX11" s="679"/>
      <c r="BY11" s="679"/>
      <c r="BZ11" s="679"/>
      <c r="CA11" s="679"/>
      <c r="CB11" s="722"/>
      <c r="CD11" s="711" t="s">
        <v>252</v>
      </c>
      <c r="CE11" s="712"/>
      <c r="CF11" s="712"/>
      <c r="CG11" s="712"/>
      <c r="CH11" s="712"/>
      <c r="CI11" s="712"/>
      <c r="CJ11" s="712"/>
      <c r="CK11" s="712"/>
      <c r="CL11" s="712"/>
      <c r="CM11" s="712"/>
      <c r="CN11" s="712"/>
      <c r="CO11" s="712"/>
      <c r="CP11" s="712"/>
      <c r="CQ11" s="713"/>
      <c r="CR11" s="678">
        <v>320718</v>
      </c>
      <c r="CS11" s="679"/>
      <c r="CT11" s="679"/>
      <c r="CU11" s="679"/>
      <c r="CV11" s="679"/>
      <c r="CW11" s="679"/>
      <c r="CX11" s="679"/>
      <c r="CY11" s="680"/>
      <c r="CZ11" s="715">
        <v>5</v>
      </c>
      <c r="DA11" s="715"/>
      <c r="DB11" s="715"/>
      <c r="DC11" s="715"/>
      <c r="DD11" s="684">
        <v>117002</v>
      </c>
      <c r="DE11" s="679"/>
      <c r="DF11" s="679"/>
      <c r="DG11" s="679"/>
      <c r="DH11" s="679"/>
      <c r="DI11" s="679"/>
      <c r="DJ11" s="679"/>
      <c r="DK11" s="679"/>
      <c r="DL11" s="679"/>
      <c r="DM11" s="679"/>
      <c r="DN11" s="679"/>
      <c r="DO11" s="679"/>
      <c r="DP11" s="680"/>
      <c r="DQ11" s="684">
        <v>220482</v>
      </c>
      <c r="DR11" s="679"/>
      <c r="DS11" s="679"/>
      <c r="DT11" s="679"/>
      <c r="DU11" s="679"/>
      <c r="DV11" s="679"/>
      <c r="DW11" s="679"/>
      <c r="DX11" s="679"/>
      <c r="DY11" s="679"/>
      <c r="DZ11" s="679"/>
      <c r="EA11" s="679"/>
      <c r="EB11" s="679"/>
      <c r="EC11" s="722"/>
    </row>
    <row r="12" spans="2:143" ht="11.25" customHeight="1" x14ac:dyDescent="0.15">
      <c r="B12" s="675" t="s">
        <v>253</v>
      </c>
      <c r="C12" s="676"/>
      <c r="D12" s="676"/>
      <c r="E12" s="676"/>
      <c r="F12" s="676"/>
      <c r="G12" s="676"/>
      <c r="H12" s="676"/>
      <c r="I12" s="676"/>
      <c r="J12" s="676"/>
      <c r="K12" s="676"/>
      <c r="L12" s="676"/>
      <c r="M12" s="676"/>
      <c r="N12" s="676"/>
      <c r="O12" s="676"/>
      <c r="P12" s="676"/>
      <c r="Q12" s="677"/>
      <c r="R12" s="678">
        <v>18522</v>
      </c>
      <c r="S12" s="679"/>
      <c r="T12" s="679"/>
      <c r="U12" s="679"/>
      <c r="V12" s="679"/>
      <c r="W12" s="679"/>
      <c r="X12" s="679"/>
      <c r="Y12" s="680"/>
      <c r="Z12" s="715">
        <v>0.3</v>
      </c>
      <c r="AA12" s="715"/>
      <c r="AB12" s="715"/>
      <c r="AC12" s="715"/>
      <c r="AD12" s="716">
        <v>18522</v>
      </c>
      <c r="AE12" s="716"/>
      <c r="AF12" s="716"/>
      <c r="AG12" s="716"/>
      <c r="AH12" s="716"/>
      <c r="AI12" s="716"/>
      <c r="AJ12" s="716"/>
      <c r="AK12" s="716"/>
      <c r="AL12" s="681">
        <v>0.5</v>
      </c>
      <c r="AM12" s="682"/>
      <c r="AN12" s="682"/>
      <c r="AO12" s="717"/>
      <c r="AP12" s="675" t="s">
        <v>254</v>
      </c>
      <c r="AQ12" s="676"/>
      <c r="AR12" s="676"/>
      <c r="AS12" s="676"/>
      <c r="AT12" s="676"/>
      <c r="AU12" s="676"/>
      <c r="AV12" s="676"/>
      <c r="AW12" s="676"/>
      <c r="AX12" s="676"/>
      <c r="AY12" s="676"/>
      <c r="AZ12" s="676"/>
      <c r="BA12" s="676"/>
      <c r="BB12" s="676"/>
      <c r="BC12" s="676"/>
      <c r="BD12" s="676"/>
      <c r="BE12" s="676"/>
      <c r="BF12" s="677"/>
      <c r="BG12" s="678">
        <v>789247</v>
      </c>
      <c r="BH12" s="679"/>
      <c r="BI12" s="679"/>
      <c r="BJ12" s="679"/>
      <c r="BK12" s="679"/>
      <c r="BL12" s="679"/>
      <c r="BM12" s="679"/>
      <c r="BN12" s="680"/>
      <c r="BO12" s="715">
        <v>45.7</v>
      </c>
      <c r="BP12" s="715"/>
      <c r="BQ12" s="715"/>
      <c r="BR12" s="715"/>
      <c r="BS12" s="684" t="s">
        <v>245</v>
      </c>
      <c r="BT12" s="679"/>
      <c r="BU12" s="679"/>
      <c r="BV12" s="679"/>
      <c r="BW12" s="679"/>
      <c r="BX12" s="679"/>
      <c r="BY12" s="679"/>
      <c r="BZ12" s="679"/>
      <c r="CA12" s="679"/>
      <c r="CB12" s="722"/>
      <c r="CD12" s="711" t="s">
        <v>255</v>
      </c>
      <c r="CE12" s="712"/>
      <c r="CF12" s="712"/>
      <c r="CG12" s="712"/>
      <c r="CH12" s="712"/>
      <c r="CI12" s="712"/>
      <c r="CJ12" s="712"/>
      <c r="CK12" s="712"/>
      <c r="CL12" s="712"/>
      <c r="CM12" s="712"/>
      <c r="CN12" s="712"/>
      <c r="CO12" s="712"/>
      <c r="CP12" s="712"/>
      <c r="CQ12" s="713"/>
      <c r="CR12" s="678">
        <v>37148</v>
      </c>
      <c r="CS12" s="679"/>
      <c r="CT12" s="679"/>
      <c r="CU12" s="679"/>
      <c r="CV12" s="679"/>
      <c r="CW12" s="679"/>
      <c r="CX12" s="679"/>
      <c r="CY12" s="680"/>
      <c r="CZ12" s="715">
        <v>0.6</v>
      </c>
      <c r="DA12" s="715"/>
      <c r="DB12" s="715"/>
      <c r="DC12" s="715"/>
      <c r="DD12" s="684" t="s">
        <v>235</v>
      </c>
      <c r="DE12" s="679"/>
      <c r="DF12" s="679"/>
      <c r="DG12" s="679"/>
      <c r="DH12" s="679"/>
      <c r="DI12" s="679"/>
      <c r="DJ12" s="679"/>
      <c r="DK12" s="679"/>
      <c r="DL12" s="679"/>
      <c r="DM12" s="679"/>
      <c r="DN12" s="679"/>
      <c r="DO12" s="679"/>
      <c r="DP12" s="680"/>
      <c r="DQ12" s="684">
        <v>28590</v>
      </c>
      <c r="DR12" s="679"/>
      <c r="DS12" s="679"/>
      <c r="DT12" s="679"/>
      <c r="DU12" s="679"/>
      <c r="DV12" s="679"/>
      <c r="DW12" s="679"/>
      <c r="DX12" s="679"/>
      <c r="DY12" s="679"/>
      <c r="DZ12" s="679"/>
      <c r="EA12" s="679"/>
      <c r="EB12" s="679"/>
      <c r="EC12" s="722"/>
    </row>
    <row r="13" spans="2:143" ht="11.25" customHeight="1" x14ac:dyDescent="0.15">
      <c r="B13" s="675" t="s">
        <v>256</v>
      </c>
      <c r="C13" s="676"/>
      <c r="D13" s="676"/>
      <c r="E13" s="676"/>
      <c r="F13" s="676"/>
      <c r="G13" s="676"/>
      <c r="H13" s="676"/>
      <c r="I13" s="676"/>
      <c r="J13" s="676"/>
      <c r="K13" s="676"/>
      <c r="L13" s="676"/>
      <c r="M13" s="676"/>
      <c r="N13" s="676"/>
      <c r="O13" s="676"/>
      <c r="P13" s="676"/>
      <c r="Q13" s="677"/>
      <c r="R13" s="678" t="s">
        <v>245</v>
      </c>
      <c r="S13" s="679"/>
      <c r="T13" s="679"/>
      <c r="U13" s="679"/>
      <c r="V13" s="679"/>
      <c r="W13" s="679"/>
      <c r="X13" s="679"/>
      <c r="Y13" s="680"/>
      <c r="Z13" s="715" t="s">
        <v>245</v>
      </c>
      <c r="AA13" s="715"/>
      <c r="AB13" s="715"/>
      <c r="AC13" s="715"/>
      <c r="AD13" s="716" t="s">
        <v>245</v>
      </c>
      <c r="AE13" s="716"/>
      <c r="AF13" s="716"/>
      <c r="AG13" s="716"/>
      <c r="AH13" s="716"/>
      <c r="AI13" s="716"/>
      <c r="AJ13" s="716"/>
      <c r="AK13" s="716"/>
      <c r="AL13" s="681" t="s">
        <v>235</v>
      </c>
      <c r="AM13" s="682"/>
      <c r="AN13" s="682"/>
      <c r="AO13" s="717"/>
      <c r="AP13" s="675" t="s">
        <v>257</v>
      </c>
      <c r="AQ13" s="676"/>
      <c r="AR13" s="676"/>
      <c r="AS13" s="676"/>
      <c r="AT13" s="676"/>
      <c r="AU13" s="676"/>
      <c r="AV13" s="676"/>
      <c r="AW13" s="676"/>
      <c r="AX13" s="676"/>
      <c r="AY13" s="676"/>
      <c r="AZ13" s="676"/>
      <c r="BA13" s="676"/>
      <c r="BB13" s="676"/>
      <c r="BC13" s="676"/>
      <c r="BD13" s="676"/>
      <c r="BE13" s="676"/>
      <c r="BF13" s="677"/>
      <c r="BG13" s="678">
        <v>784898</v>
      </c>
      <c r="BH13" s="679"/>
      <c r="BI13" s="679"/>
      <c r="BJ13" s="679"/>
      <c r="BK13" s="679"/>
      <c r="BL13" s="679"/>
      <c r="BM13" s="679"/>
      <c r="BN13" s="680"/>
      <c r="BO13" s="715">
        <v>45.4</v>
      </c>
      <c r="BP13" s="715"/>
      <c r="BQ13" s="715"/>
      <c r="BR13" s="715"/>
      <c r="BS13" s="684" t="s">
        <v>235</v>
      </c>
      <c r="BT13" s="679"/>
      <c r="BU13" s="679"/>
      <c r="BV13" s="679"/>
      <c r="BW13" s="679"/>
      <c r="BX13" s="679"/>
      <c r="BY13" s="679"/>
      <c r="BZ13" s="679"/>
      <c r="CA13" s="679"/>
      <c r="CB13" s="722"/>
      <c r="CD13" s="711" t="s">
        <v>258</v>
      </c>
      <c r="CE13" s="712"/>
      <c r="CF13" s="712"/>
      <c r="CG13" s="712"/>
      <c r="CH13" s="712"/>
      <c r="CI13" s="712"/>
      <c r="CJ13" s="712"/>
      <c r="CK13" s="712"/>
      <c r="CL13" s="712"/>
      <c r="CM13" s="712"/>
      <c r="CN13" s="712"/>
      <c r="CO13" s="712"/>
      <c r="CP13" s="712"/>
      <c r="CQ13" s="713"/>
      <c r="CR13" s="678">
        <v>394594</v>
      </c>
      <c r="CS13" s="679"/>
      <c r="CT13" s="679"/>
      <c r="CU13" s="679"/>
      <c r="CV13" s="679"/>
      <c r="CW13" s="679"/>
      <c r="CX13" s="679"/>
      <c r="CY13" s="680"/>
      <c r="CZ13" s="715">
        <v>6.2</v>
      </c>
      <c r="DA13" s="715"/>
      <c r="DB13" s="715"/>
      <c r="DC13" s="715"/>
      <c r="DD13" s="684">
        <v>122164</v>
      </c>
      <c r="DE13" s="679"/>
      <c r="DF13" s="679"/>
      <c r="DG13" s="679"/>
      <c r="DH13" s="679"/>
      <c r="DI13" s="679"/>
      <c r="DJ13" s="679"/>
      <c r="DK13" s="679"/>
      <c r="DL13" s="679"/>
      <c r="DM13" s="679"/>
      <c r="DN13" s="679"/>
      <c r="DO13" s="679"/>
      <c r="DP13" s="680"/>
      <c r="DQ13" s="684">
        <v>279662</v>
      </c>
      <c r="DR13" s="679"/>
      <c r="DS13" s="679"/>
      <c r="DT13" s="679"/>
      <c r="DU13" s="679"/>
      <c r="DV13" s="679"/>
      <c r="DW13" s="679"/>
      <c r="DX13" s="679"/>
      <c r="DY13" s="679"/>
      <c r="DZ13" s="679"/>
      <c r="EA13" s="679"/>
      <c r="EB13" s="679"/>
      <c r="EC13" s="722"/>
    </row>
    <row r="14" spans="2:143" ht="11.25" customHeight="1" x14ac:dyDescent="0.15">
      <c r="B14" s="675" t="s">
        <v>259</v>
      </c>
      <c r="C14" s="676"/>
      <c r="D14" s="676"/>
      <c r="E14" s="676"/>
      <c r="F14" s="676"/>
      <c r="G14" s="676"/>
      <c r="H14" s="676"/>
      <c r="I14" s="676"/>
      <c r="J14" s="676"/>
      <c r="K14" s="676"/>
      <c r="L14" s="676"/>
      <c r="M14" s="676"/>
      <c r="N14" s="676"/>
      <c r="O14" s="676"/>
      <c r="P14" s="676"/>
      <c r="Q14" s="677"/>
      <c r="R14" s="678">
        <v>9799</v>
      </c>
      <c r="S14" s="679"/>
      <c r="T14" s="679"/>
      <c r="U14" s="679"/>
      <c r="V14" s="679"/>
      <c r="W14" s="679"/>
      <c r="X14" s="679"/>
      <c r="Y14" s="680"/>
      <c r="Z14" s="715">
        <v>0.1</v>
      </c>
      <c r="AA14" s="715"/>
      <c r="AB14" s="715"/>
      <c r="AC14" s="715"/>
      <c r="AD14" s="716">
        <v>9799</v>
      </c>
      <c r="AE14" s="716"/>
      <c r="AF14" s="716"/>
      <c r="AG14" s="716"/>
      <c r="AH14" s="716"/>
      <c r="AI14" s="716"/>
      <c r="AJ14" s="716"/>
      <c r="AK14" s="716"/>
      <c r="AL14" s="681">
        <v>0.3</v>
      </c>
      <c r="AM14" s="682"/>
      <c r="AN14" s="682"/>
      <c r="AO14" s="717"/>
      <c r="AP14" s="675" t="s">
        <v>260</v>
      </c>
      <c r="AQ14" s="676"/>
      <c r="AR14" s="676"/>
      <c r="AS14" s="676"/>
      <c r="AT14" s="676"/>
      <c r="AU14" s="676"/>
      <c r="AV14" s="676"/>
      <c r="AW14" s="676"/>
      <c r="AX14" s="676"/>
      <c r="AY14" s="676"/>
      <c r="AZ14" s="676"/>
      <c r="BA14" s="676"/>
      <c r="BB14" s="676"/>
      <c r="BC14" s="676"/>
      <c r="BD14" s="676"/>
      <c r="BE14" s="676"/>
      <c r="BF14" s="677"/>
      <c r="BG14" s="678">
        <v>63512</v>
      </c>
      <c r="BH14" s="679"/>
      <c r="BI14" s="679"/>
      <c r="BJ14" s="679"/>
      <c r="BK14" s="679"/>
      <c r="BL14" s="679"/>
      <c r="BM14" s="679"/>
      <c r="BN14" s="680"/>
      <c r="BO14" s="715">
        <v>3.7</v>
      </c>
      <c r="BP14" s="715"/>
      <c r="BQ14" s="715"/>
      <c r="BR14" s="715"/>
      <c r="BS14" s="684" t="s">
        <v>235</v>
      </c>
      <c r="BT14" s="679"/>
      <c r="BU14" s="679"/>
      <c r="BV14" s="679"/>
      <c r="BW14" s="679"/>
      <c r="BX14" s="679"/>
      <c r="BY14" s="679"/>
      <c r="BZ14" s="679"/>
      <c r="CA14" s="679"/>
      <c r="CB14" s="722"/>
      <c r="CD14" s="711" t="s">
        <v>261</v>
      </c>
      <c r="CE14" s="712"/>
      <c r="CF14" s="712"/>
      <c r="CG14" s="712"/>
      <c r="CH14" s="712"/>
      <c r="CI14" s="712"/>
      <c r="CJ14" s="712"/>
      <c r="CK14" s="712"/>
      <c r="CL14" s="712"/>
      <c r="CM14" s="712"/>
      <c r="CN14" s="712"/>
      <c r="CO14" s="712"/>
      <c r="CP14" s="712"/>
      <c r="CQ14" s="713"/>
      <c r="CR14" s="678">
        <v>236752</v>
      </c>
      <c r="CS14" s="679"/>
      <c r="CT14" s="679"/>
      <c r="CU14" s="679"/>
      <c r="CV14" s="679"/>
      <c r="CW14" s="679"/>
      <c r="CX14" s="679"/>
      <c r="CY14" s="680"/>
      <c r="CZ14" s="715">
        <v>3.7</v>
      </c>
      <c r="DA14" s="715"/>
      <c r="DB14" s="715"/>
      <c r="DC14" s="715"/>
      <c r="DD14" s="684">
        <v>5671</v>
      </c>
      <c r="DE14" s="679"/>
      <c r="DF14" s="679"/>
      <c r="DG14" s="679"/>
      <c r="DH14" s="679"/>
      <c r="DI14" s="679"/>
      <c r="DJ14" s="679"/>
      <c r="DK14" s="679"/>
      <c r="DL14" s="679"/>
      <c r="DM14" s="679"/>
      <c r="DN14" s="679"/>
      <c r="DO14" s="679"/>
      <c r="DP14" s="680"/>
      <c r="DQ14" s="684">
        <v>221272</v>
      </c>
      <c r="DR14" s="679"/>
      <c r="DS14" s="679"/>
      <c r="DT14" s="679"/>
      <c r="DU14" s="679"/>
      <c r="DV14" s="679"/>
      <c r="DW14" s="679"/>
      <c r="DX14" s="679"/>
      <c r="DY14" s="679"/>
      <c r="DZ14" s="679"/>
      <c r="EA14" s="679"/>
      <c r="EB14" s="679"/>
      <c r="EC14" s="722"/>
    </row>
    <row r="15" spans="2:143" ht="11.25" customHeight="1" x14ac:dyDescent="0.15">
      <c r="B15" s="675" t="s">
        <v>262</v>
      </c>
      <c r="C15" s="676"/>
      <c r="D15" s="676"/>
      <c r="E15" s="676"/>
      <c r="F15" s="676"/>
      <c r="G15" s="676"/>
      <c r="H15" s="676"/>
      <c r="I15" s="676"/>
      <c r="J15" s="676"/>
      <c r="K15" s="676"/>
      <c r="L15" s="676"/>
      <c r="M15" s="676"/>
      <c r="N15" s="676"/>
      <c r="O15" s="676"/>
      <c r="P15" s="676"/>
      <c r="Q15" s="677"/>
      <c r="R15" s="678" t="s">
        <v>245</v>
      </c>
      <c r="S15" s="679"/>
      <c r="T15" s="679"/>
      <c r="U15" s="679"/>
      <c r="V15" s="679"/>
      <c r="W15" s="679"/>
      <c r="X15" s="679"/>
      <c r="Y15" s="680"/>
      <c r="Z15" s="715" t="s">
        <v>235</v>
      </c>
      <c r="AA15" s="715"/>
      <c r="AB15" s="715"/>
      <c r="AC15" s="715"/>
      <c r="AD15" s="716" t="s">
        <v>235</v>
      </c>
      <c r="AE15" s="716"/>
      <c r="AF15" s="716"/>
      <c r="AG15" s="716"/>
      <c r="AH15" s="716"/>
      <c r="AI15" s="716"/>
      <c r="AJ15" s="716"/>
      <c r="AK15" s="716"/>
      <c r="AL15" s="681" t="s">
        <v>235</v>
      </c>
      <c r="AM15" s="682"/>
      <c r="AN15" s="682"/>
      <c r="AO15" s="717"/>
      <c r="AP15" s="675" t="s">
        <v>263</v>
      </c>
      <c r="AQ15" s="676"/>
      <c r="AR15" s="676"/>
      <c r="AS15" s="676"/>
      <c r="AT15" s="676"/>
      <c r="AU15" s="676"/>
      <c r="AV15" s="676"/>
      <c r="AW15" s="676"/>
      <c r="AX15" s="676"/>
      <c r="AY15" s="676"/>
      <c r="AZ15" s="676"/>
      <c r="BA15" s="676"/>
      <c r="BB15" s="676"/>
      <c r="BC15" s="676"/>
      <c r="BD15" s="676"/>
      <c r="BE15" s="676"/>
      <c r="BF15" s="677"/>
      <c r="BG15" s="678">
        <v>125278</v>
      </c>
      <c r="BH15" s="679"/>
      <c r="BI15" s="679"/>
      <c r="BJ15" s="679"/>
      <c r="BK15" s="679"/>
      <c r="BL15" s="679"/>
      <c r="BM15" s="679"/>
      <c r="BN15" s="680"/>
      <c r="BO15" s="715">
        <v>7.2</v>
      </c>
      <c r="BP15" s="715"/>
      <c r="BQ15" s="715"/>
      <c r="BR15" s="715"/>
      <c r="BS15" s="684" t="s">
        <v>235</v>
      </c>
      <c r="BT15" s="679"/>
      <c r="BU15" s="679"/>
      <c r="BV15" s="679"/>
      <c r="BW15" s="679"/>
      <c r="BX15" s="679"/>
      <c r="BY15" s="679"/>
      <c r="BZ15" s="679"/>
      <c r="CA15" s="679"/>
      <c r="CB15" s="722"/>
      <c r="CD15" s="711" t="s">
        <v>264</v>
      </c>
      <c r="CE15" s="712"/>
      <c r="CF15" s="712"/>
      <c r="CG15" s="712"/>
      <c r="CH15" s="712"/>
      <c r="CI15" s="712"/>
      <c r="CJ15" s="712"/>
      <c r="CK15" s="712"/>
      <c r="CL15" s="712"/>
      <c r="CM15" s="712"/>
      <c r="CN15" s="712"/>
      <c r="CO15" s="712"/>
      <c r="CP15" s="712"/>
      <c r="CQ15" s="713"/>
      <c r="CR15" s="678">
        <v>1129851</v>
      </c>
      <c r="CS15" s="679"/>
      <c r="CT15" s="679"/>
      <c r="CU15" s="679"/>
      <c r="CV15" s="679"/>
      <c r="CW15" s="679"/>
      <c r="CX15" s="679"/>
      <c r="CY15" s="680"/>
      <c r="CZ15" s="715">
        <v>17.8</v>
      </c>
      <c r="DA15" s="715"/>
      <c r="DB15" s="715"/>
      <c r="DC15" s="715"/>
      <c r="DD15" s="684">
        <v>575041</v>
      </c>
      <c r="DE15" s="679"/>
      <c r="DF15" s="679"/>
      <c r="DG15" s="679"/>
      <c r="DH15" s="679"/>
      <c r="DI15" s="679"/>
      <c r="DJ15" s="679"/>
      <c r="DK15" s="679"/>
      <c r="DL15" s="679"/>
      <c r="DM15" s="679"/>
      <c r="DN15" s="679"/>
      <c r="DO15" s="679"/>
      <c r="DP15" s="680"/>
      <c r="DQ15" s="684">
        <v>536866</v>
      </c>
      <c r="DR15" s="679"/>
      <c r="DS15" s="679"/>
      <c r="DT15" s="679"/>
      <c r="DU15" s="679"/>
      <c r="DV15" s="679"/>
      <c r="DW15" s="679"/>
      <c r="DX15" s="679"/>
      <c r="DY15" s="679"/>
      <c r="DZ15" s="679"/>
      <c r="EA15" s="679"/>
      <c r="EB15" s="679"/>
      <c r="EC15" s="722"/>
    </row>
    <row r="16" spans="2:143" ht="11.25" customHeight="1" x14ac:dyDescent="0.15">
      <c r="B16" s="675" t="s">
        <v>265</v>
      </c>
      <c r="C16" s="676"/>
      <c r="D16" s="676"/>
      <c r="E16" s="676"/>
      <c r="F16" s="676"/>
      <c r="G16" s="676"/>
      <c r="H16" s="676"/>
      <c r="I16" s="676"/>
      <c r="J16" s="676"/>
      <c r="K16" s="676"/>
      <c r="L16" s="676"/>
      <c r="M16" s="676"/>
      <c r="N16" s="676"/>
      <c r="O16" s="676"/>
      <c r="P16" s="676"/>
      <c r="Q16" s="677"/>
      <c r="R16" s="678">
        <v>2694</v>
      </c>
      <c r="S16" s="679"/>
      <c r="T16" s="679"/>
      <c r="U16" s="679"/>
      <c r="V16" s="679"/>
      <c r="W16" s="679"/>
      <c r="X16" s="679"/>
      <c r="Y16" s="680"/>
      <c r="Z16" s="715">
        <v>0</v>
      </c>
      <c r="AA16" s="715"/>
      <c r="AB16" s="715"/>
      <c r="AC16" s="715"/>
      <c r="AD16" s="716">
        <v>2694</v>
      </c>
      <c r="AE16" s="716"/>
      <c r="AF16" s="716"/>
      <c r="AG16" s="716"/>
      <c r="AH16" s="716"/>
      <c r="AI16" s="716"/>
      <c r="AJ16" s="716"/>
      <c r="AK16" s="716"/>
      <c r="AL16" s="681">
        <v>0.1</v>
      </c>
      <c r="AM16" s="682"/>
      <c r="AN16" s="682"/>
      <c r="AO16" s="717"/>
      <c r="AP16" s="675" t="s">
        <v>266</v>
      </c>
      <c r="AQ16" s="676"/>
      <c r="AR16" s="676"/>
      <c r="AS16" s="676"/>
      <c r="AT16" s="676"/>
      <c r="AU16" s="676"/>
      <c r="AV16" s="676"/>
      <c r="AW16" s="676"/>
      <c r="AX16" s="676"/>
      <c r="AY16" s="676"/>
      <c r="AZ16" s="676"/>
      <c r="BA16" s="676"/>
      <c r="BB16" s="676"/>
      <c r="BC16" s="676"/>
      <c r="BD16" s="676"/>
      <c r="BE16" s="676"/>
      <c r="BF16" s="677"/>
      <c r="BG16" s="678" t="s">
        <v>235</v>
      </c>
      <c r="BH16" s="679"/>
      <c r="BI16" s="679"/>
      <c r="BJ16" s="679"/>
      <c r="BK16" s="679"/>
      <c r="BL16" s="679"/>
      <c r="BM16" s="679"/>
      <c r="BN16" s="680"/>
      <c r="BO16" s="715" t="s">
        <v>235</v>
      </c>
      <c r="BP16" s="715"/>
      <c r="BQ16" s="715"/>
      <c r="BR16" s="715"/>
      <c r="BS16" s="684" t="s">
        <v>235</v>
      </c>
      <c r="BT16" s="679"/>
      <c r="BU16" s="679"/>
      <c r="BV16" s="679"/>
      <c r="BW16" s="679"/>
      <c r="BX16" s="679"/>
      <c r="BY16" s="679"/>
      <c r="BZ16" s="679"/>
      <c r="CA16" s="679"/>
      <c r="CB16" s="722"/>
      <c r="CD16" s="711" t="s">
        <v>267</v>
      </c>
      <c r="CE16" s="712"/>
      <c r="CF16" s="712"/>
      <c r="CG16" s="712"/>
      <c r="CH16" s="712"/>
      <c r="CI16" s="712"/>
      <c r="CJ16" s="712"/>
      <c r="CK16" s="712"/>
      <c r="CL16" s="712"/>
      <c r="CM16" s="712"/>
      <c r="CN16" s="712"/>
      <c r="CO16" s="712"/>
      <c r="CP16" s="712"/>
      <c r="CQ16" s="713"/>
      <c r="CR16" s="678">
        <v>76165</v>
      </c>
      <c r="CS16" s="679"/>
      <c r="CT16" s="679"/>
      <c r="CU16" s="679"/>
      <c r="CV16" s="679"/>
      <c r="CW16" s="679"/>
      <c r="CX16" s="679"/>
      <c r="CY16" s="680"/>
      <c r="CZ16" s="715">
        <v>1.2</v>
      </c>
      <c r="DA16" s="715"/>
      <c r="DB16" s="715"/>
      <c r="DC16" s="715"/>
      <c r="DD16" s="684" t="s">
        <v>235</v>
      </c>
      <c r="DE16" s="679"/>
      <c r="DF16" s="679"/>
      <c r="DG16" s="679"/>
      <c r="DH16" s="679"/>
      <c r="DI16" s="679"/>
      <c r="DJ16" s="679"/>
      <c r="DK16" s="679"/>
      <c r="DL16" s="679"/>
      <c r="DM16" s="679"/>
      <c r="DN16" s="679"/>
      <c r="DO16" s="679"/>
      <c r="DP16" s="680"/>
      <c r="DQ16" s="684">
        <v>19990</v>
      </c>
      <c r="DR16" s="679"/>
      <c r="DS16" s="679"/>
      <c r="DT16" s="679"/>
      <c r="DU16" s="679"/>
      <c r="DV16" s="679"/>
      <c r="DW16" s="679"/>
      <c r="DX16" s="679"/>
      <c r="DY16" s="679"/>
      <c r="DZ16" s="679"/>
      <c r="EA16" s="679"/>
      <c r="EB16" s="679"/>
      <c r="EC16" s="722"/>
    </row>
    <row r="17" spans="2:133" ht="11.25" customHeight="1" x14ac:dyDescent="0.15">
      <c r="B17" s="675" t="s">
        <v>268</v>
      </c>
      <c r="C17" s="676"/>
      <c r="D17" s="676"/>
      <c r="E17" s="676"/>
      <c r="F17" s="676"/>
      <c r="G17" s="676"/>
      <c r="H17" s="676"/>
      <c r="I17" s="676"/>
      <c r="J17" s="676"/>
      <c r="K17" s="676"/>
      <c r="L17" s="676"/>
      <c r="M17" s="676"/>
      <c r="N17" s="676"/>
      <c r="O17" s="676"/>
      <c r="P17" s="676"/>
      <c r="Q17" s="677"/>
      <c r="R17" s="678">
        <v>59720</v>
      </c>
      <c r="S17" s="679"/>
      <c r="T17" s="679"/>
      <c r="U17" s="679"/>
      <c r="V17" s="679"/>
      <c r="W17" s="679"/>
      <c r="X17" s="679"/>
      <c r="Y17" s="680"/>
      <c r="Z17" s="715">
        <v>0.9</v>
      </c>
      <c r="AA17" s="715"/>
      <c r="AB17" s="715"/>
      <c r="AC17" s="715"/>
      <c r="AD17" s="716">
        <v>59720</v>
      </c>
      <c r="AE17" s="716"/>
      <c r="AF17" s="716"/>
      <c r="AG17" s="716"/>
      <c r="AH17" s="716"/>
      <c r="AI17" s="716"/>
      <c r="AJ17" s="716"/>
      <c r="AK17" s="716"/>
      <c r="AL17" s="681">
        <v>1.6</v>
      </c>
      <c r="AM17" s="682"/>
      <c r="AN17" s="682"/>
      <c r="AO17" s="717"/>
      <c r="AP17" s="675" t="s">
        <v>269</v>
      </c>
      <c r="AQ17" s="676"/>
      <c r="AR17" s="676"/>
      <c r="AS17" s="676"/>
      <c r="AT17" s="676"/>
      <c r="AU17" s="676"/>
      <c r="AV17" s="676"/>
      <c r="AW17" s="676"/>
      <c r="AX17" s="676"/>
      <c r="AY17" s="676"/>
      <c r="AZ17" s="676"/>
      <c r="BA17" s="676"/>
      <c r="BB17" s="676"/>
      <c r="BC17" s="676"/>
      <c r="BD17" s="676"/>
      <c r="BE17" s="676"/>
      <c r="BF17" s="677"/>
      <c r="BG17" s="678" t="s">
        <v>245</v>
      </c>
      <c r="BH17" s="679"/>
      <c r="BI17" s="679"/>
      <c r="BJ17" s="679"/>
      <c r="BK17" s="679"/>
      <c r="BL17" s="679"/>
      <c r="BM17" s="679"/>
      <c r="BN17" s="680"/>
      <c r="BO17" s="715" t="s">
        <v>245</v>
      </c>
      <c r="BP17" s="715"/>
      <c r="BQ17" s="715"/>
      <c r="BR17" s="715"/>
      <c r="BS17" s="684" t="s">
        <v>235</v>
      </c>
      <c r="BT17" s="679"/>
      <c r="BU17" s="679"/>
      <c r="BV17" s="679"/>
      <c r="BW17" s="679"/>
      <c r="BX17" s="679"/>
      <c r="BY17" s="679"/>
      <c r="BZ17" s="679"/>
      <c r="CA17" s="679"/>
      <c r="CB17" s="722"/>
      <c r="CD17" s="711" t="s">
        <v>270</v>
      </c>
      <c r="CE17" s="712"/>
      <c r="CF17" s="712"/>
      <c r="CG17" s="712"/>
      <c r="CH17" s="712"/>
      <c r="CI17" s="712"/>
      <c r="CJ17" s="712"/>
      <c r="CK17" s="712"/>
      <c r="CL17" s="712"/>
      <c r="CM17" s="712"/>
      <c r="CN17" s="712"/>
      <c r="CO17" s="712"/>
      <c r="CP17" s="712"/>
      <c r="CQ17" s="713"/>
      <c r="CR17" s="678">
        <v>684342</v>
      </c>
      <c r="CS17" s="679"/>
      <c r="CT17" s="679"/>
      <c r="CU17" s="679"/>
      <c r="CV17" s="679"/>
      <c r="CW17" s="679"/>
      <c r="CX17" s="679"/>
      <c r="CY17" s="680"/>
      <c r="CZ17" s="715">
        <v>10.8</v>
      </c>
      <c r="DA17" s="715"/>
      <c r="DB17" s="715"/>
      <c r="DC17" s="715"/>
      <c r="DD17" s="684" t="s">
        <v>235</v>
      </c>
      <c r="DE17" s="679"/>
      <c r="DF17" s="679"/>
      <c r="DG17" s="679"/>
      <c r="DH17" s="679"/>
      <c r="DI17" s="679"/>
      <c r="DJ17" s="679"/>
      <c r="DK17" s="679"/>
      <c r="DL17" s="679"/>
      <c r="DM17" s="679"/>
      <c r="DN17" s="679"/>
      <c r="DO17" s="679"/>
      <c r="DP17" s="680"/>
      <c r="DQ17" s="684">
        <v>660760</v>
      </c>
      <c r="DR17" s="679"/>
      <c r="DS17" s="679"/>
      <c r="DT17" s="679"/>
      <c r="DU17" s="679"/>
      <c r="DV17" s="679"/>
      <c r="DW17" s="679"/>
      <c r="DX17" s="679"/>
      <c r="DY17" s="679"/>
      <c r="DZ17" s="679"/>
      <c r="EA17" s="679"/>
      <c r="EB17" s="679"/>
      <c r="EC17" s="722"/>
    </row>
    <row r="18" spans="2:133" ht="11.25" customHeight="1" x14ac:dyDescent="0.15">
      <c r="B18" s="675" t="s">
        <v>271</v>
      </c>
      <c r="C18" s="676"/>
      <c r="D18" s="676"/>
      <c r="E18" s="676"/>
      <c r="F18" s="676"/>
      <c r="G18" s="676"/>
      <c r="H18" s="676"/>
      <c r="I18" s="676"/>
      <c r="J18" s="676"/>
      <c r="K18" s="676"/>
      <c r="L18" s="676"/>
      <c r="M18" s="676"/>
      <c r="N18" s="676"/>
      <c r="O18" s="676"/>
      <c r="P18" s="676"/>
      <c r="Q18" s="677"/>
      <c r="R18" s="678">
        <v>18291</v>
      </c>
      <c r="S18" s="679"/>
      <c r="T18" s="679"/>
      <c r="U18" s="679"/>
      <c r="V18" s="679"/>
      <c r="W18" s="679"/>
      <c r="X18" s="679"/>
      <c r="Y18" s="680"/>
      <c r="Z18" s="715">
        <v>0.3</v>
      </c>
      <c r="AA18" s="715"/>
      <c r="AB18" s="715"/>
      <c r="AC18" s="715"/>
      <c r="AD18" s="716">
        <v>18291</v>
      </c>
      <c r="AE18" s="716"/>
      <c r="AF18" s="716"/>
      <c r="AG18" s="716"/>
      <c r="AH18" s="716"/>
      <c r="AI18" s="716"/>
      <c r="AJ18" s="716"/>
      <c r="AK18" s="716"/>
      <c r="AL18" s="681">
        <v>0.5</v>
      </c>
      <c r="AM18" s="682"/>
      <c r="AN18" s="682"/>
      <c r="AO18" s="717"/>
      <c r="AP18" s="675" t="s">
        <v>272</v>
      </c>
      <c r="AQ18" s="676"/>
      <c r="AR18" s="676"/>
      <c r="AS18" s="676"/>
      <c r="AT18" s="676"/>
      <c r="AU18" s="676"/>
      <c r="AV18" s="676"/>
      <c r="AW18" s="676"/>
      <c r="AX18" s="676"/>
      <c r="AY18" s="676"/>
      <c r="AZ18" s="676"/>
      <c r="BA18" s="676"/>
      <c r="BB18" s="676"/>
      <c r="BC18" s="676"/>
      <c r="BD18" s="676"/>
      <c r="BE18" s="676"/>
      <c r="BF18" s="677"/>
      <c r="BG18" s="678" t="s">
        <v>245</v>
      </c>
      <c r="BH18" s="679"/>
      <c r="BI18" s="679"/>
      <c r="BJ18" s="679"/>
      <c r="BK18" s="679"/>
      <c r="BL18" s="679"/>
      <c r="BM18" s="679"/>
      <c r="BN18" s="680"/>
      <c r="BO18" s="715" t="s">
        <v>245</v>
      </c>
      <c r="BP18" s="715"/>
      <c r="BQ18" s="715"/>
      <c r="BR18" s="715"/>
      <c r="BS18" s="684" t="s">
        <v>235</v>
      </c>
      <c r="BT18" s="679"/>
      <c r="BU18" s="679"/>
      <c r="BV18" s="679"/>
      <c r="BW18" s="679"/>
      <c r="BX18" s="679"/>
      <c r="BY18" s="679"/>
      <c r="BZ18" s="679"/>
      <c r="CA18" s="679"/>
      <c r="CB18" s="722"/>
      <c r="CD18" s="711" t="s">
        <v>273</v>
      </c>
      <c r="CE18" s="712"/>
      <c r="CF18" s="712"/>
      <c r="CG18" s="712"/>
      <c r="CH18" s="712"/>
      <c r="CI18" s="712"/>
      <c r="CJ18" s="712"/>
      <c r="CK18" s="712"/>
      <c r="CL18" s="712"/>
      <c r="CM18" s="712"/>
      <c r="CN18" s="712"/>
      <c r="CO18" s="712"/>
      <c r="CP18" s="712"/>
      <c r="CQ18" s="713"/>
      <c r="CR18" s="678" t="s">
        <v>235</v>
      </c>
      <c r="CS18" s="679"/>
      <c r="CT18" s="679"/>
      <c r="CU18" s="679"/>
      <c r="CV18" s="679"/>
      <c r="CW18" s="679"/>
      <c r="CX18" s="679"/>
      <c r="CY18" s="680"/>
      <c r="CZ18" s="715" t="s">
        <v>245</v>
      </c>
      <c r="DA18" s="715"/>
      <c r="DB18" s="715"/>
      <c r="DC18" s="715"/>
      <c r="DD18" s="684" t="s">
        <v>245</v>
      </c>
      <c r="DE18" s="679"/>
      <c r="DF18" s="679"/>
      <c r="DG18" s="679"/>
      <c r="DH18" s="679"/>
      <c r="DI18" s="679"/>
      <c r="DJ18" s="679"/>
      <c r="DK18" s="679"/>
      <c r="DL18" s="679"/>
      <c r="DM18" s="679"/>
      <c r="DN18" s="679"/>
      <c r="DO18" s="679"/>
      <c r="DP18" s="680"/>
      <c r="DQ18" s="684" t="s">
        <v>235</v>
      </c>
      <c r="DR18" s="679"/>
      <c r="DS18" s="679"/>
      <c r="DT18" s="679"/>
      <c r="DU18" s="679"/>
      <c r="DV18" s="679"/>
      <c r="DW18" s="679"/>
      <c r="DX18" s="679"/>
      <c r="DY18" s="679"/>
      <c r="DZ18" s="679"/>
      <c r="EA18" s="679"/>
      <c r="EB18" s="679"/>
      <c r="EC18" s="722"/>
    </row>
    <row r="19" spans="2:133" ht="11.25" customHeight="1" x14ac:dyDescent="0.15">
      <c r="B19" s="675" t="s">
        <v>274</v>
      </c>
      <c r="C19" s="676"/>
      <c r="D19" s="676"/>
      <c r="E19" s="676"/>
      <c r="F19" s="676"/>
      <c r="G19" s="676"/>
      <c r="H19" s="676"/>
      <c r="I19" s="676"/>
      <c r="J19" s="676"/>
      <c r="K19" s="676"/>
      <c r="L19" s="676"/>
      <c r="M19" s="676"/>
      <c r="N19" s="676"/>
      <c r="O19" s="676"/>
      <c r="P19" s="676"/>
      <c r="Q19" s="677"/>
      <c r="R19" s="678">
        <v>1245</v>
      </c>
      <c r="S19" s="679"/>
      <c r="T19" s="679"/>
      <c r="U19" s="679"/>
      <c r="V19" s="679"/>
      <c r="W19" s="679"/>
      <c r="X19" s="679"/>
      <c r="Y19" s="680"/>
      <c r="Z19" s="715">
        <v>0</v>
      </c>
      <c r="AA19" s="715"/>
      <c r="AB19" s="715"/>
      <c r="AC19" s="715"/>
      <c r="AD19" s="716">
        <v>1245</v>
      </c>
      <c r="AE19" s="716"/>
      <c r="AF19" s="716"/>
      <c r="AG19" s="716"/>
      <c r="AH19" s="716"/>
      <c r="AI19" s="716"/>
      <c r="AJ19" s="716"/>
      <c r="AK19" s="716"/>
      <c r="AL19" s="681">
        <v>0</v>
      </c>
      <c r="AM19" s="682"/>
      <c r="AN19" s="682"/>
      <c r="AO19" s="717"/>
      <c r="AP19" s="675" t="s">
        <v>275</v>
      </c>
      <c r="AQ19" s="676"/>
      <c r="AR19" s="676"/>
      <c r="AS19" s="676"/>
      <c r="AT19" s="676"/>
      <c r="AU19" s="676"/>
      <c r="AV19" s="676"/>
      <c r="AW19" s="676"/>
      <c r="AX19" s="676"/>
      <c r="AY19" s="676"/>
      <c r="AZ19" s="676"/>
      <c r="BA19" s="676"/>
      <c r="BB19" s="676"/>
      <c r="BC19" s="676"/>
      <c r="BD19" s="676"/>
      <c r="BE19" s="676"/>
      <c r="BF19" s="677"/>
      <c r="BG19" s="678">
        <v>1280</v>
      </c>
      <c r="BH19" s="679"/>
      <c r="BI19" s="679"/>
      <c r="BJ19" s="679"/>
      <c r="BK19" s="679"/>
      <c r="BL19" s="679"/>
      <c r="BM19" s="679"/>
      <c r="BN19" s="680"/>
      <c r="BO19" s="715">
        <v>0.1</v>
      </c>
      <c r="BP19" s="715"/>
      <c r="BQ19" s="715"/>
      <c r="BR19" s="715"/>
      <c r="BS19" s="684" t="s">
        <v>245</v>
      </c>
      <c r="BT19" s="679"/>
      <c r="BU19" s="679"/>
      <c r="BV19" s="679"/>
      <c r="BW19" s="679"/>
      <c r="BX19" s="679"/>
      <c r="BY19" s="679"/>
      <c r="BZ19" s="679"/>
      <c r="CA19" s="679"/>
      <c r="CB19" s="722"/>
      <c r="CD19" s="711" t="s">
        <v>276</v>
      </c>
      <c r="CE19" s="712"/>
      <c r="CF19" s="712"/>
      <c r="CG19" s="712"/>
      <c r="CH19" s="712"/>
      <c r="CI19" s="712"/>
      <c r="CJ19" s="712"/>
      <c r="CK19" s="712"/>
      <c r="CL19" s="712"/>
      <c r="CM19" s="712"/>
      <c r="CN19" s="712"/>
      <c r="CO19" s="712"/>
      <c r="CP19" s="712"/>
      <c r="CQ19" s="713"/>
      <c r="CR19" s="678" t="s">
        <v>235</v>
      </c>
      <c r="CS19" s="679"/>
      <c r="CT19" s="679"/>
      <c r="CU19" s="679"/>
      <c r="CV19" s="679"/>
      <c r="CW19" s="679"/>
      <c r="CX19" s="679"/>
      <c r="CY19" s="680"/>
      <c r="CZ19" s="715" t="s">
        <v>235</v>
      </c>
      <c r="DA19" s="715"/>
      <c r="DB19" s="715"/>
      <c r="DC19" s="715"/>
      <c r="DD19" s="684" t="s">
        <v>235</v>
      </c>
      <c r="DE19" s="679"/>
      <c r="DF19" s="679"/>
      <c r="DG19" s="679"/>
      <c r="DH19" s="679"/>
      <c r="DI19" s="679"/>
      <c r="DJ19" s="679"/>
      <c r="DK19" s="679"/>
      <c r="DL19" s="679"/>
      <c r="DM19" s="679"/>
      <c r="DN19" s="679"/>
      <c r="DO19" s="679"/>
      <c r="DP19" s="680"/>
      <c r="DQ19" s="684" t="s">
        <v>235</v>
      </c>
      <c r="DR19" s="679"/>
      <c r="DS19" s="679"/>
      <c r="DT19" s="679"/>
      <c r="DU19" s="679"/>
      <c r="DV19" s="679"/>
      <c r="DW19" s="679"/>
      <c r="DX19" s="679"/>
      <c r="DY19" s="679"/>
      <c r="DZ19" s="679"/>
      <c r="EA19" s="679"/>
      <c r="EB19" s="679"/>
      <c r="EC19" s="722"/>
    </row>
    <row r="20" spans="2:133" ht="11.25" customHeight="1" x14ac:dyDescent="0.15">
      <c r="B20" s="675" t="s">
        <v>277</v>
      </c>
      <c r="C20" s="676"/>
      <c r="D20" s="676"/>
      <c r="E20" s="676"/>
      <c r="F20" s="676"/>
      <c r="G20" s="676"/>
      <c r="H20" s="676"/>
      <c r="I20" s="676"/>
      <c r="J20" s="676"/>
      <c r="K20" s="676"/>
      <c r="L20" s="676"/>
      <c r="M20" s="676"/>
      <c r="N20" s="676"/>
      <c r="O20" s="676"/>
      <c r="P20" s="676"/>
      <c r="Q20" s="677"/>
      <c r="R20" s="678">
        <v>514</v>
      </c>
      <c r="S20" s="679"/>
      <c r="T20" s="679"/>
      <c r="U20" s="679"/>
      <c r="V20" s="679"/>
      <c r="W20" s="679"/>
      <c r="X20" s="679"/>
      <c r="Y20" s="680"/>
      <c r="Z20" s="715">
        <v>0</v>
      </c>
      <c r="AA20" s="715"/>
      <c r="AB20" s="715"/>
      <c r="AC20" s="715"/>
      <c r="AD20" s="716">
        <v>514</v>
      </c>
      <c r="AE20" s="716"/>
      <c r="AF20" s="716"/>
      <c r="AG20" s="716"/>
      <c r="AH20" s="716"/>
      <c r="AI20" s="716"/>
      <c r="AJ20" s="716"/>
      <c r="AK20" s="716"/>
      <c r="AL20" s="681">
        <v>0</v>
      </c>
      <c r="AM20" s="682"/>
      <c r="AN20" s="682"/>
      <c r="AO20" s="717"/>
      <c r="AP20" s="675" t="s">
        <v>278</v>
      </c>
      <c r="AQ20" s="676"/>
      <c r="AR20" s="676"/>
      <c r="AS20" s="676"/>
      <c r="AT20" s="676"/>
      <c r="AU20" s="676"/>
      <c r="AV20" s="676"/>
      <c r="AW20" s="676"/>
      <c r="AX20" s="676"/>
      <c r="AY20" s="676"/>
      <c r="AZ20" s="676"/>
      <c r="BA20" s="676"/>
      <c r="BB20" s="676"/>
      <c r="BC20" s="676"/>
      <c r="BD20" s="676"/>
      <c r="BE20" s="676"/>
      <c r="BF20" s="677"/>
      <c r="BG20" s="678">
        <v>1280</v>
      </c>
      <c r="BH20" s="679"/>
      <c r="BI20" s="679"/>
      <c r="BJ20" s="679"/>
      <c r="BK20" s="679"/>
      <c r="BL20" s="679"/>
      <c r="BM20" s="679"/>
      <c r="BN20" s="680"/>
      <c r="BO20" s="715">
        <v>0.1</v>
      </c>
      <c r="BP20" s="715"/>
      <c r="BQ20" s="715"/>
      <c r="BR20" s="715"/>
      <c r="BS20" s="684" t="s">
        <v>235</v>
      </c>
      <c r="BT20" s="679"/>
      <c r="BU20" s="679"/>
      <c r="BV20" s="679"/>
      <c r="BW20" s="679"/>
      <c r="BX20" s="679"/>
      <c r="BY20" s="679"/>
      <c r="BZ20" s="679"/>
      <c r="CA20" s="679"/>
      <c r="CB20" s="722"/>
      <c r="CD20" s="711" t="s">
        <v>279</v>
      </c>
      <c r="CE20" s="712"/>
      <c r="CF20" s="712"/>
      <c r="CG20" s="712"/>
      <c r="CH20" s="712"/>
      <c r="CI20" s="712"/>
      <c r="CJ20" s="712"/>
      <c r="CK20" s="712"/>
      <c r="CL20" s="712"/>
      <c r="CM20" s="712"/>
      <c r="CN20" s="712"/>
      <c r="CO20" s="712"/>
      <c r="CP20" s="712"/>
      <c r="CQ20" s="713"/>
      <c r="CR20" s="678">
        <v>6362274</v>
      </c>
      <c r="CS20" s="679"/>
      <c r="CT20" s="679"/>
      <c r="CU20" s="679"/>
      <c r="CV20" s="679"/>
      <c r="CW20" s="679"/>
      <c r="CX20" s="679"/>
      <c r="CY20" s="680"/>
      <c r="CZ20" s="715">
        <v>100</v>
      </c>
      <c r="DA20" s="715"/>
      <c r="DB20" s="715"/>
      <c r="DC20" s="715"/>
      <c r="DD20" s="684">
        <v>850906</v>
      </c>
      <c r="DE20" s="679"/>
      <c r="DF20" s="679"/>
      <c r="DG20" s="679"/>
      <c r="DH20" s="679"/>
      <c r="DI20" s="679"/>
      <c r="DJ20" s="679"/>
      <c r="DK20" s="679"/>
      <c r="DL20" s="679"/>
      <c r="DM20" s="679"/>
      <c r="DN20" s="679"/>
      <c r="DO20" s="679"/>
      <c r="DP20" s="680"/>
      <c r="DQ20" s="684">
        <v>4222291</v>
      </c>
      <c r="DR20" s="679"/>
      <c r="DS20" s="679"/>
      <c r="DT20" s="679"/>
      <c r="DU20" s="679"/>
      <c r="DV20" s="679"/>
      <c r="DW20" s="679"/>
      <c r="DX20" s="679"/>
      <c r="DY20" s="679"/>
      <c r="DZ20" s="679"/>
      <c r="EA20" s="679"/>
      <c r="EB20" s="679"/>
      <c r="EC20" s="722"/>
    </row>
    <row r="21" spans="2:133" ht="11.25" customHeight="1" x14ac:dyDescent="0.15">
      <c r="B21" s="675" t="s">
        <v>280</v>
      </c>
      <c r="C21" s="676"/>
      <c r="D21" s="676"/>
      <c r="E21" s="676"/>
      <c r="F21" s="676"/>
      <c r="G21" s="676"/>
      <c r="H21" s="676"/>
      <c r="I21" s="676"/>
      <c r="J21" s="676"/>
      <c r="K21" s="676"/>
      <c r="L21" s="676"/>
      <c r="M21" s="676"/>
      <c r="N21" s="676"/>
      <c r="O21" s="676"/>
      <c r="P21" s="676"/>
      <c r="Q21" s="677"/>
      <c r="R21" s="678">
        <v>39670</v>
      </c>
      <c r="S21" s="679"/>
      <c r="T21" s="679"/>
      <c r="U21" s="679"/>
      <c r="V21" s="679"/>
      <c r="W21" s="679"/>
      <c r="X21" s="679"/>
      <c r="Y21" s="680"/>
      <c r="Z21" s="715">
        <v>0.6</v>
      </c>
      <c r="AA21" s="715"/>
      <c r="AB21" s="715"/>
      <c r="AC21" s="715"/>
      <c r="AD21" s="716">
        <v>39670</v>
      </c>
      <c r="AE21" s="716"/>
      <c r="AF21" s="716"/>
      <c r="AG21" s="716"/>
      <c r="AH21" s="716"/>
      <c r="AI21" s="716"/>
      <c r="AJ21" s="716"/>
      <c r="AK21" s="716"/>
      <c r="AL21" s="681">
        <v>1</v>
      </c>
      <c r="AM21" s="682"/>
      <c r="AN21" s="682"/>
      <c r="AO21" s="717"/>
      <c r="AP21" s="772" t="s">
        <v>281</v>
      </c>
      <c r="AQ21" s="780"/>
      <c r="AR21" s="780"/>
      <c r="AS21" s="780"/>
      <c r="AT21" s="780"/>
      <c r="AU21" s="780"/>
      <c r="AV21" s="780"/>
      <c r="AW21" s="780"/>
      <c r="AX21" s="780"/>
      <c r="AY21" s="780"/>
      <c r="AZ21" s="780"/>
      <c r="BA21" s="780"/>
      <c r="BB21" s="780"/>
      <c r="BC21" s="780"/>
      <c r="BD21" s="780"/>
      <c r="BE21" s="780"/>
      <c r="BF21" s="774"/>
      <c r="BG21" s="678">
        <v>1280</v>
      </c>
      <c r="BH21" s="679"/>
      <c r="BI21" s="679"/>
      <c r="BJ21" s="679"/>
      <c r="BK21" s="679"/>
      <c r="BL21" s="679"/>
      <c r="BM21" s="679"/>
      <c r="BN21" s="680"/>
      <c r="BO21" s="715">
        <v>0.1</v>
      </c>
      <c r="BP21" s="715"/>
      <c r="BQ21" s="715"/>
      <c r="BR21" s="715"/>
      <c r="BS21" s="684" t="s">
        <v>245</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282</v>
      </c>
      <c r="C22" s="676"/>
      <c r="D22" s="676"/>
      <c r="E22" s="676"/>
      <c r="F22" s="676"/>
      <c r="G22" s="676"/>
      <c r="H22" s="676"/>
      <c r="I22" s="676"/>
      <c r="J22" s="676"/>
      <c r="K22" s="676"/>
      <c r="L22" s="676"/>
      <c r="M22" s="676"/>
      <c r="N22" s="676"/>
      <c r="O22" s="676"/>
      <c r="P22" s="676"/>
      <c r="Q22" s="677"/>
      <c r="R22" s="678">
        <v>1867478</v>
      </c>
      <c r="S22" s="679"/>
      <c r="T22" s="679"/>
      <c r="U22" s="679"/>
      <c r="V22" s="679"/>
      <c r="W22" s="679"/>
      <c r="X22" s="679"/>
      <c r="Y22" s="680"/>
      <c r="Z22" s="715">
        <v>28.5</v>
      </c>
      <c r="AA22" s="715"/>
      <c r="AB22" s="715"/>
      <c r="AC22" s="715"/>
      <c r="AD22" s="716">
        <v>1607447</v>
      </c>
      <c r="AE22" s="716"/>
      <c r="AF22" s="716"/>
      <c r="AG22" s="716"/>
      <c r="AH22" s="716"/>
      <c r="AI22" s="716"/>
      <c r="AJ22" s="716"/>
      <c r="AK22" s="716"/>
      <c r="AL22" s="681">
        <v>42.5</v>
      </c>
      <c r="AM22" s="682"/>
      <c r="AN22" s="682"/>
      <c r="AO22" s="717"/>
      <c r="AP22" s="772" t="s">
        <v>283</v>
      </c>
      <c r="AQ22" s="780"/>
      <c r="AR22" s="780"/>
      <c r="AS22" s="780"/>
      <c r="AT22" s="780"/>
      <c r="AU22" s="780"/>
      <c r="AV22" s="780"/>
      <c r="AW22" s="780"/>
      <c r="AX22" s="780"/>
      <c r="AY22" s="780"/>
      <c r="AZ22" s="780"/>
      <c r="BA22" s="780"/>
      <c r="BB22" s="780"/>
      <c r="BC22" s="780"/>
      <c r="BD22" s="780"/>
      <c r="BE22" s="780"/>
      <c r="BF22" s="774"/>
      <c r="BG22" s="678" t="s">
        <v>245</v>
      </c>
      <c r="BH22" s="679"/>
      <c r="BI22" s="679"/>
      <c r="BJ22" s="679"/>
      <c r="BK22" s="679"/>
      <c r="BL22" s="679"/>
      <c r="BM22" s="679"/>
      <c r="BN22" s="680"/>
      <c r="BO22" s="715" t="s">
        <v>235</v>
      </c>
      <c r="BP22" s="715"/>
      <c r="BQ22" s="715"/>
      <c r="BR22" s="715"/>
      <c r="BS22" s="684" t="s">
        <v>235</v>
      </c>
      <c r="BT22" s="679"/>
      <c r="BU22" s="679"/>
      <c r="BV22" s="679"/>
      <c r="BW22" s="679"/>
      <c r="BX22" s="679"/>
      <c r="BY22" s="679"/>
      <c r="BZ22" s="679"/>
      <c r="CA22" s="679"/>
      <c r="CB22" s="722"/>
      <c r="CD22" s="782" t="s">
        <v>284</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285</v>
      </c>
      <c r="C23" s="676"/>
      <c r="D23" s="676"/>
      <c r="E23" s="676"/>
      <c r="F23" s="676"/>
      <c r="G23" s="676"/>
      <c r="H23" s="676"/>
      <c r="I23" s="676"/>
      <c r="J23" s="676"/>
      <c r="K23" s="676"/>
      <c r="L23" s="676"/>
      <c r="M23" s="676"/>
      <c r="N23" s="676"/>
      <c r="O23" s="676"/>
      <c r="P23" s="676"/>
      <c r="Q23" s="677"/>
      <c r="R23" s="678">
        <v>1607447</v>
      </c>
      <c r="S23" s="679"/>
      <c r="T23" s="679"/>
      <c r="U23" s="679"/>
      <c r="V23" s="679"/>
      <c r="W23" s="679"/>
      <c r="X23" s="679"/>
      <c r="Y23" s="680"/>
      <c r="Z23" s="715">
        <v>24.6</v>
      </c>
      <c r="AA23" s="715"/>
      <c r="AB23" s="715"/>
      <c r="AC23" s="715"/>
      <c r="AD23" s="716">
        <v>1607447</v>
      </c>
      <c r="AE23" s="716"/>
      <c r="AF23" s="716"/>
      <c r="AG23" s="716"/>
      <c r="AH23" s="716"/>
      <c r="AI23" s="716"/>
      <c r="AJ23" s="716"/>
      <c r="AK23" s="716"/>
      <c r="AL23" s="681">
        <v>42.5</v>
      </c>
      <c r="AM23" s="682"/>
      <c r="AN23" s="682"/>
      <c r="AO23" s="717"/>
      <c r="AP23" s="772" t="s">
        <v>286</v>
      </c>
      <c r="AQ23" s="780"/>
      <c r="AR23" s="780"/>
      <c r="AS23" s="780"/>
      <c r="AT23" s="780"/>
      <c r="AU23" s="780"/>
      <c r="AV23" s="780"/>
      <c r="AW23" s="780"/>
      <c r="AX23" s="780"/>
      <c r="AY23" s="780"/>
      <c r="AZ23" s="780"/>
      <c r="BA23" s="780"/>
      <c r="BB23" s="780"/>
      <c r="BC23" s="780"/>
      <c r="BD23" s="780"/>
      <c r="BE23" s="780"/>
      <c r="BF23" s="774"/>
      <c r="BG23" s="678" t="s">
        <v>235</v>
      </c>
      <c r="BH23" s="679"/>
      <c r="BI23" s="679"/>
      <c r="BJ23" s="679"/>
      <c r="BK23" s="679"/>
      <c r="BL23" s="679"/>
      <c r="BM23" s="679"/>
      <c r="BN23" s="680"/>
      <c r="BO23" s="715" t="s">
        <v>235</v>
      </c>
      <c r="BP23" s="715"/>
      <c r="BQ23" s="715"/>
      <c r="BR23" s="715"/>
      <c r="BS23" s="684" t="s">
        <v>235</v>
      </c>
      <c r="BT23" s="679"/>
      <c r="BU23" s="679"/>
      <c r="BV23" s="679"/>
      <c r="BW23" s="679"/>
      <c r="BX23" s="679"/>
      <c r="BY23" s="679"/>
      <c r="BZ23" s="679"/>
      <c r="CA23" s="679"/>
      <c r="CB23" s="722"/>
      <c r="CD23" s="782" t="s">
        <v>224</v>
      </c>
      <c r="CE23" s="783"/>
      <c r="CF23" s="783"/>
      <c r="CG23" s="783"/>
      <c r="CH23" s="783"/>
      <c r="CI23" s="783"/>
      <c r="CJ23" s="783"/>
      <c r="CK23" s="783"/>
      <c r="CL23" s="783"/>
      <c r="CM23" s="783"/>
      <c r="CN23" s="783"/>
      <c r="CO23" s="783"/>
      <c r="CP23" s="783"/>
      <c r="CQ23" s="784"/>
      <c r="CR23" s="782" t="s">
        <v>287</v>
      </c>
      <c r="CS23" s="783"/>
      <c r="CT23" s="783"/>
      <c r="CU23" s="783"/>
      <c r="CV23" s="783"/>
      <c r="CW23" s="783"/>
      <c r="CX23" s="783"/>
      <c r="CY23" s="784"/>
      <c r="CZ23" s="782" t="s">
        <v>288</v>
      </c>
      <c r="DA23" s="783"/>
      <c r="DB23" s="783"/>
      <c r="DC23" s="784"/>
      <c r="DD23" s="782" t="s">
        <v>289</v>
      </c>
      <c r="DE23" s="783"/>
      <c r="DF23" s="783"/>
      <c r="DG23" s="783"/>
      <c r="DH23" s="783"/>
      <c r="DI23" s="783"/>
      <c r="DJ23" s="783"/>
      <c r="DK23" s="784"/>
      <c r="DL23" s="791" t="s">
        <v>290</v>
      </c>
      <c r="DM23" s="792"/>
      <c r="DN23" s="792"/>
      <c r="DO23" s="792"/>
      <c r="DP23" s="792"/>
      <c r="DQ23" s="792"/>
      <c r="DR23" s="792"/>
      <c r="DS23" s="792"/>
      <c r="DT23" s="792"/>
      <c r="DU23" s="792"/>
      <c r="DV23" s="793"/>
      <c r="DW23" s="782" t="s">
        <v>291</v>
      </c>
      <c r="DX23" s="783"/>
      <c r="DY23" s="783"/>
      <c r="DZ23" s="783"/>
      <c r="EA23" s="783"/>
      <c r="EB23" s="783"/>
      <c r="EC23" s="784"/>
    </row>
    <row r="24" spans="2:133" ht="11.25" customHeight="1" x14ac:dyDescent="0.15">
      <c r="B24" s="675" t="s">
        <v>292</v>
      </c>
      <c r="C24" s="676"/>
      <c r="D24" s="676"/>
      <c r="E24" s="676"/>
      <c r="F24" s="676"/>
      <c r="G24" s="676"/>
      <c r="H24" s="676"/>
      <c r="I24" s="676"/>
      <c r="J24" s="676"/>
      <c r="K24" s="676"/>
      <c r="L24" s="676"/>
      <c r="M24" s="676"/>
      <c r="N24" s="676"/>
      <c r="O24" s="676"/>
      <c r="P24" s="676"/>
      <c r="Q24" s="677"/>
      <c r="R24" s="678">
        <v>260031</v>
      </c>
      <c r="S24" s="679"/>
      <c r="T24" s="679"/>
      <c r="U24" s="679"/>
      <c r="V24" s="679"/>
      <c r="W24" s="679"/>
      <c r="X24" s="679"/>
      <c r="Y24" s="680"/>
      <c r="Z24" s="715">
        <v>4</v>
      </c>
      <c r="AA24" s="715"/>
      <c r="AB24" s="715"/>
      <c r="AC24" s="715"/>
      <c r="AD24" s="716" t="s">
        <v>235</v>
      </c>
      <c r="AE24" s="716"/>
      <c r="AF24" s="716"/>
      <c r="AG24" s="716"/>
      <c r="AH24" s="716"/>
      <c r="AI24" s="716"/>
      <c r="AJ24" s="716"/>
      <c r="AK24" s="716"/>
      <c r="AL24" s="681" t="s">
        <v>245</v>
      </c>
      <c r="AM24" s="682"/>
      <c r="AN24" s="682"/>
      <c r="AO24" s="717"/>
      <c r="AP24" s="772" t="s">
        <v>293</v>
      </c>
      <c r="AQ24" s="780"/>
      <c r="AR24" s="780"/>
      <c r="AS24" s="780"/>
      <c r="AT24" s="780"/>
      <c r="AU24" s="780"/>
      <c r="AV24" s="780"/>
      <c r="AW24" s="780"/>
      <c r="AX24" s="780"/>
      <c r="AY24" s="780"/>
      <c r="AZ24" s="780"/>
      <c r="BA24" s="780"/>
      <c r="BB24" s="780"/>
      <c r="BC24" s="780"/>
      <c r="BD24" s="780"/>
      <c r="BE24" s="780"/>
      <c r="BF24" s="774"/>
      <c r="BG24" s="678" t="s">
        <v>235</v>
      </c>
      <c r="BH24" s="679"/>
      <c r="BI24" s="679"/>
      <c r="BJ24" s="679"/>
      <c r="BK24" s="679"/>
      <c r="BL24" s="679"/>
      <c r="BM24" s="679"/>
      <c r="BN24" s="680"/>
      <c r="BO24" s="715" t="s">
        <v>235</v>
      </c>
      <c r="BP24" s="715"/>
      <c r="BQ24" s="715"/>
      <c r="BR24" s="715"/>
      <c r="BS24" s="684" t="s">
        <v>235</v>
      </c>
      <c r="BT24" s="679"/>
      <c r="BU24" s="679"/>
      <c r="BV24" s="679"/>
      <c r="BW24" s="679"/>
      <c r="BX24" s="679"/>
      <c r="BY24" s="679"/>
      <c r="BZ24" s="679"/>
      <c r="CA24" s="679"/>
      <c r="CB24" s="722"/>
      <c r="CD24" s="736" t="s">
        <v>294</v>
      </c>
      <c r="CE24" s="737"/>
      <c r="CF24" s="737"/>
      <c r="CG24" s="737"/>
      <c r="CH24" s="737"/>
      <c r="CI24" s="737"/>
      <c r="CJ24" s="737"/>
      <c r="CK24" s="737"/>
      <c r="CL24" s="737"/>
      <c r="CM24" s="737"/>
      <c r="CN24" s="737"/>
      <c r="CO24" s="737"/>
      <c r="CP24" s="737"/>
      <c r="CQ24" s="738"/>
      <c r="CR24" s="733">
        <v>2511917</v>
      </c>
      <c r="CS24" s="734"/>
      <c r="CT24" s="734"/>
      <c r="CU24" s="734"/>
      <c r="CV24" s="734"/>
      <c r="CW24" s="734"/>
      <c r="CX24" s="734"/>
      <c r="CY24" s="777"/>
      <c r="CZ24" s="778">
        <v>39.5</v>
      </c>
      <c r="DA24" s="749"/>
      <c r="DB24" s="749"/>
      <c r="DC24" s="781"/>
      <c r="DD24" s="776">
        <v>1734547</v>
      </c>
      <c r="DE24" s="734"/>
      <c r="DF24" s="734"/>
      <c r="DG24" s="734"/>
      <c r="DH24" s="734"/>
      <c r="DI24" s="734"/>
      <c r="DJ24" s="734"/>
      <c r="DK24" s="777"/>
      <c r="DL24" s="776">
        <v>1664545</v>
      </c>
      <c r="DM24" s="734"/>
      <c r="DN24" s="734"/>
      <c r="DO24" s="734"/>
      <c r="DP24" s="734"/>
      <c r="DQ24" s="734"/>
      <c r="DR24" s="734"/>
      <c r="DS24" s="734"/>
      <c r="DT24" s="734"/>
      <c r="DU24" s="734"/>
      <c r="DV24" s="777"/>
      <c r="DW24" s="778">
        <v>42</v>
      </c>
      <c r="DX24" s="749"/>
      <c r="DY24" s="749"/>
      <c r="DZ24" s="749"/>
      <c r="EA24" s="749"/>
      <c r="EB24" s="749"/>
      <c r="EC24" s="779"/>
    </row>
    <row r="25" spans="2:133" ht="11.25" customHeight="1" x14ac:dyDescent="0.15">
      <c r="B25" s="675" t="s">
        <v>295</v>
      </c>
      <c r="C25" s="676"/>
      <c r="D25" s="676"/>
      <c r="E25" s="676"/>
      <c r="F25" s="676"/>
      <c r="G25" s="676"/>
      <c r="H25" s="676"/>
      <c r="I25" s="676"/>
      <c r="J25" s="676"/>
      <c r="K25" s="676"/>
      <c r="L25" s="676"/>
      <c r="M25" s="676"/>
      <c r="N25" s="676"/>
      <c r="O25" s="676"/>
      <c r="P25" s="676"/>
      <c r="Q25" s="677"/>
      <c r="R25" s="678" t="s">
        <v>235</v>
      </c>
      <c r="S25" s="679"/>
      <c r="T25" s="679"/>
      <c r="U25" s="679"/>
      <c r="V25" s="679"/>
      <c r="W25" s="679"/>
      <c r="X25" s="679"/>
      <c r="Y25" s="680"/>
      <c r="Z25" s="715" t="s">
        <v>235</v>
      </c>
      <c r="AA25" s="715"/>
      <c r="AB25" s="715"/>
      <c r="AC25" s="715"/>
      <c r="AD25" s="716" t="s">
        <v>235</v>
      </c>
      <c r="AE25" s="716"/>
      <c r="AF25" s="716"/>
      <c r="AG25" s="716"/>
      <c r="AH25" s="716"/>
      <c r="AI25" s="716"/>
      <c r="AJ25" s="716"/>
      <c r="AK25" s="716"/>
      <c r="AL25" s="681" t="s">
        <v>235</v>
      </c>
      <c r="AM25" s="682"/>
      <c r="AN25" s="682"/>
      <c r="AO25" s="717"/>
      <c r="AP25" s="772" t="s">
        <v>296</v>
      </c>
      <c r="AQ25" s="780"/>
      <c r="AR25" s="780"/>
      <c r="AS25" s="780"/>
      <c r="AT25" s="780"/>
      <c r="AU25" s="780"/>
      <c r="AV25" s="780"/>
      <c r="AW25" s="780"/>
      <c r="AX25" s="780"/>
      <c r="AY25" s="780"/>
      <c r="AZ25" s="780"/>
      <c r="BA25" s="780"/>
      <c r="BB25" s="780"/>
      <c r="BC25" s="780"/>
      <c r="BD25" s="780"/>
      <c r="BE25" s="780"/>
      <c r="BF25" s="774"/>
      <c r="BG25" s="678" t="s">
        <v>235</v>
      </c>
      <c r="BH25" s="679"/>
      <c r="BI25" s="679"/>
      <c r="BJ25" s="679"/>
      <c r="BK25" s="679"/>
      <c r="BL25" s="679"/>
      <c r="BM25" s="679"/>
      <c r="BN25" s="680"/>
      <c r="BO25" s="715" t="s">
        <v>235</v>
      </c>
      <c r="BP25" s="715"/>
      <c r="BQ25" s="715"/>
      <c r="BR25" s="715"/>
      <c r="BS25" s="684" t="s">
        <v>245</v>
      </c>
      <c r="BT25" s="679"/>
      <c r="BU25" s="679"/>
      <c r="BV25" s="679"/>
      <c r="BW25" s="679"/>
      <c r="BX25" s="679"/>
      <c r="BY25" s="679"/>
      <c r="BZ25" s="679"/>
      <c r="CA25" s="679"/>
      <c r="CB25" s="722"/>
      <c r="CD25" s="711" t="s">
        <v>297</v>
      </c>
      <c r="CE25" s="712"/>
      <c r="CF25" s="712"/>
      <c r="CG25" s="712"/>
      <c r="CH25" s="712"/>
      <c r="CI25" s="712"/>
      <c r="CJ25" s="712"/>
      <c r="CK25" s="712"/>
      <c r="CL25" s="712"/>
      <c r="CM25" s="712"/>
      <c r="CN25" s="712"/>
      <c r="CO25" s="712"/>
      <c r="CP25" s="712"/>
      <c r="CQ25" s="713"/>
      <c r="CR25" s="678">
        <v>822840</v>
      </c>
      <c r="CS25" s="697"/>
      <c r="CT25" s="697"/>
      <c r="CU25" s="697"/>
      <c r="CV25" s="697"/>
      <c r="CW25" s="697"/>
      <c r="CX25" s="697"/>
      <c r="CY25" s="698"/>
      <c r="CZ25" s="681">
        <v>12.9</v>
      </c>
      <c r="DA25" s="699"/>
      <c r="DB25" s="699"/>
      <c r="DC25" s="700"/>
      <c r="DD25" s="684">
        <v>728953</v>
      </c>
      <c r="DE25" s="697"/>
      <c r="DF25" s="697"/>
      <c r="DG25" s="697"/>
      <c r="DH25" s="697"/>
      <c r="DI25" s="697"/>
      <c r="DJ25" s="697"/>
      <c r="DK25" s="698"/>
      <c r="DL25" s="684">
        <v>659065</v>
      </c>
      <c r="DM25" s="697"/>
      <c r="DN25" s="697"/>
      <c r="DO25" s="697"/>
      <c r="DP25" s="697"/>
      <c r="DQ25" s="697"/>
      <c r="DR25" s="697"/>
      <c r="DS25" s="697"/>
      <c r="DT25" s="697"/>
      <c r="DU25" s="697"/>
      <c r="DV25" s="698"/>
      <c r="DW25" s="681">
        <v>16.600000000000001</v>
      </c>
      <c r="DX25" s="699"/>
      <c r="DY25" s="699"/>
      <c r="DZ25" s="699"/>
      <c r="EA25" s="699"/>
      <c r="EB25" s="699"/>
      <c r="EC25" s="714"/>
    </row>
    <row r="26" spans="2:133" ht="11.25" customHeight="1" x14ac:dyDescent="0.15">
      <c r="B26" s="675" t="s">
        <v>298</v>
      </c>
      <c r="C26" s="676"/>
      <c r="D26" s="676"/>
      <c r="E26" s="676"/>
      <c r="F26" s="676"/>
      <c r="G26" s="676"/>
      <c r="H26" s="676"/>
      <c r="I26" s="676"/>
      <c r="J26" s="676"/>
      <c r="K26" s="676"/>
      <c r="L26" s="676"/>
      <c r="M26" s="676"/>
      <c r="N26" s="676"/>
      <c r="O26" s="676"/>
      <c r="P26" s="676"/>
      <c r="Q26" s="677"/>
      <c r="R26" s="678">
        <v>4012733</v>
      </c>
      <c r="S26" s="679"/>
      <c r="T26" s="679"/>
      <c r="U26" s="679"/>
      <c r="V26" s="679"/>
      <c r="W26" s="679"/>
      <c r="X26" s="679"/>
      <c r="Y26" s="680"/>
      <c r="Z26" s="715">
        <v>61.3</v>
      </c>
      <c r="AA26" s="715"/>
      <c r="AB26" s="715"/>
      <c r="AC26" s="715"/>
      <c r="AD26" s="716">
        <v>3752702</v>
      </c>
      <c r="AE26" s="716"/>
      <c r="AF26" s="716"/>
      <c r="AG26" s="716"/>
      <c r="AH26" s="716"/>
      <c r="AI26" s="716"/>
      <c r="AJ26" s="716"/>
      <c r="AK26" s="716"/>
      <c r="AL26" s="681">
        <v>99.1</v>
      </c>
      <c r="AM26" s="682"/>
      <c r="AN26" s="682"/>
      <c r="AO26" s="717"/>
      <c r="AP26" s="772" t="s">
        <v>299</v>
      </c>
      <c r="AQ26" s="773"/>
      <c r="AR26" s="773"/>
      <c r="AS26" s="773"/>
      <c r="AT26" s="773"/>
      <c r="AU26" s="773"/>
      <c r="AV26" s="773"/>
      <c r="AW26" s="773"/>
      <c r="AX26" s="773"/>
      <c r="AY26" s="773"/>
      <c r="AZ26" s="773"/>
      <c r="BA26" s="773"/>
      <c r="BB26" s="773"/>
      <c r="BC26" s="773"/>
      <c r="BD26" s="773"/>
      <c r="BE26" s="773"/>
      <c r="BF26" s="774"/>
      <c r="BG26" s="678" t="s">
        <v>245</v>
      </c>
      <c r="BH26" s="679"/>
      <c r="BI26" s="679"/>
      <c r="BJ26" s="679"/>
      <c r="BK26" s="679"/>
      <c r="BL26" s="679"/>
      <c r="BM26" s="679"/>
      <c r="BN26" s="680"/>
      <c r="BO26" s="715" t="s">
        <v>245</v>
      </c>
      <c r="BP26" s="715"/>
      <c r="BQ26" s="715"/>
      <c r="BR26" s="715"/>
      <c r="BS26" s="684" t="s">
        <v>235</v>
      </c>
      <c r="BT26" s="679"/>
      <c r="BU26" s="679"/>
      <c r="BV26" s="679"/>
      <c r="BW26" s="679"/>
      <c r="BX26" s="679"/>
      <c r="BY26" s="679"/>
      <c r="BZ26" s="679"/>
      <c r="CA26" s="679"/>
      <c r="CB26" s="722"/>
      <c r="CD26" s="711" t="s">
        <v>300</v>
      </c>
      <c r="CE26" s="712"/>
      <c r="CF26" s="712"/>
      <c r="CG26" s="712"/>
      <c r="CH26" s="712"/>
      <c r="CI26" s="712"/>
      <c r="CJ26" s="712"/>
      <c r="CK26" s="712"/>
      <c r="CL26" s="712"/>
      <c r="CM26" s="712"/>
      <c r="CN26" s="712"/>
      <c r="CO26" s="712"/>
      <c r="CP26" s="712"/>
      <c r="CQ26" s="713"/>
      <c r="CR26" s="678">
        <v>488506</v>
      </c>
      <c r="CS26" s="679"/>
      <c r="CT26" s="679"/>
      <c r="CU26" s="679"/>
      <c r="CV26" s="679"/>
      <c r="CW26" s="679"/>
      <c r="CX26" s="679"/>
      <c r="CY26" s="680"/>
      <c r="CZ26" s="681">
        <v>7.7</v>
      </c>
      <c r="DA26" s="699"/>
      <c r="DB26" s="699"/>
      <c r="DC26" s="700"/>
      <c r="DD26" s="684">
        <v>414053</v>
      </c>
      <c r="DE26" s="679"/>
      <c r="DF26" s="679"/>
      <c r="DG26" s="679"/>
      <c r="DH26" s="679"/>
      <c r="DI26" s="679"/>
      <c r="DJ26" s="679"/>
      <c r="DK26" s="680"/>
      <c r="DL26" s="684" t="s">
        <v>235</v>
      </c>
      <c r="DM26" s="679"/>
      <c r="DN26" s="679"/>
      <c r="DO26" s="679"/>
      <c r="DP26" s="679"/>
      <c r="DQ26" s="679"/>
      <c r="DR26" s="679"/>
      <c r="DS26" s="679"/>
      <c r="DT26" s="679"/>
      <c r="DU26" s="679"/>
      <c r="DV26" s="680"/>
      <c r="DW26" s="681" t="s">
        <v>235</v>
      </c>
      <c r="DX26" s="699"/>
      <c r="DY26" s="699"/>
      <c r="DZ26" s="699"/>
      <c r="EA26" s="699"/>
      <c r="EB26" s="699"/>
      <c r="EC26" s="714"/>
    </row>
    <row r="27" spans="2:133" ht="11.25" customHeight="1" x14ac:dyDescent="0.15">
      <c r="B27" s="675" t="s">
        <v>301</v>
      </c>
      <c r="C27" s="676"/>
      <c r="D27" s="676"/>
      <c r="E27" s="676"/>
      <c r="F27" s="676"/>
      <c r="G27" s="676"/>
      <c r="H27" s="676"/>
      <c r="I27" s="676"/>
      <c r="J27" s="676"/>
      <c r="K27" s="676"/>
      <c r="L27" s="676"/>
      <c r="M27" s="676"/>
      <c r="N27" s="676"/>
      <c r="O27" s="676"/>
      <c r="P27" s="676"/>
      <c r="Q27" s="677"/>
      <c r="R27" s="678">
        <v>1582</v>
      </c>
      <c r="S27" s="679"/>
      <c r="T27" s="679"/>
      <c r="U27" s="679"/>
      <c r="V27" s="679"/>
      <c r="W27" s="679"/>
      <c r="X27" s="679"/>
      <c r="Y27" s="680"/>
      <c r="Z27" s="715">
        <v>0</v>
      </c>
      <c r="AA27" s="715"/>
      <c r="AB27" s="715"/>
      <c r="AC27" s="715"/>
      <c r="AD27" s="716">
        <v>1582</v>
      </c>
      <c r="AE27" s="716"/>
      <c r="AF27" s="716"/>
      <c r="AG27" s="716"/>
      <c r="AH27" s="716"/>
      <c r="AI27" s="716"/>
      <c r="AJ27" s="716"/>
      <c r="AK27" s="716"/>
      <c r="AL27" s="681">
        <v>0</v>
      </c>
      <c r="AM27" s="682"/>
      <c r="AN27" s="682"/>
      <c r="AO27" s="717"/>
      <c r="AP27" s="675" t="s">
        <v>302</v>
      </c>
      <c r="AQ27" s="676"/>
      <c r="AR27" s="676"/>
      <c r="AS27" s="676"/>
      <c r="AT27" s="676"/>
      <c r="AU27" s="676"/>
      <c r="AV27" s="676"/>
      <c r="AW27" s="676"/>
      <c r="AX27" s="676"/>
      <c r="AY27" s="676"/>
      <c r="AZ27" s="676"/>
      <c r="BA27" s="676"/>
      <c r="BB27" s="676"/>
      <c r="BC27" s="676"/>
      <c r="BD27" s="676"/>
      <c r="BE27" s="676"/>
      <c r="BF27" s="677"/>
      <c r="BG27" s="678">
        <v>1728301</v>
      </c>
      <c r="BH27" s="679"/>
      <c r="BI27" s="679"/>
      <c r="BJ27" s="679"/>
      <c r="BK27" s="679"/>
      <c r="BL27" s="679"/>
      <c r="BM27" s="679"/>
      <c r="BN27" s="680"/>
      <c r="BO27" s="715">
        <v>100</v>
      </c>
      <c r="BP27" s="715"/>
      <c r="BQ27" s="715"/>
      <c r="BR27" s="715"/>
      <c r="BS27" s="684" t="s">
        <v>235</v>
      </c>
      <c r="BT27" s="679"/>
      <c r="BU27" s="679"/>
      <c r="BV27" s="679"/>
      <c r="BW27" s="679"/>
      <c r="BX27" s="679"/>
      <c r="BY27" s="679"/>
      <c r="BZ27" s="679"/>
      <c r="CA27" s="679"/>
      <c r="CB27" s="722"/>
      <c r="CD27" s="711" t="s">
        <v>303</v>
      </c>
      <c r="CE27" s="712"/>
      <c r="CF27" s="712"/>
      <c r="CG27" s="712"/>
      <c r="CH27" s="712"/>
      <c r="CI27" s="712"/>
      <c r="CJ27" s="712"/>
      <c r="CK27" s="712"/>
      <c r="CL27" s="712"/>
      <c r="CM27" s="712"/>
      <c r="CN27" s="712"/>
      <c r="CO27" s="712"/>
      <c r="CP27" s="712"/>
      <c r="CQ27" s="713"/>
      <c r="CR27" s="678">
        <v>1004735</v>
      </c>
      <c r="CS27" s="697"/>
      <c r="CT27" s="697"/>
      <c r="CU27" s="697"/>
      <c r="CV27" s="697"/>
      <c r="CW27" s="697"/>
      <c r="CX27" s="697"/>
      <c r="CY27" s="698"/>
      <c r="CZ27" s="681">
        <v>15.8</v>
      </c>
      <c r="DA27" s="699"/>
      <c r="DB27" s="699"/>
      <c r="DC27" s="700"/>
      <c r="DD27" s="684">
        <v>344834</v>
      </c>
      <c r="DE27" s="697"/>
      <c r="DF27" s="697"/>
      <c r="DG27" s="697"/>
      <c r="DH27" s="697"/>
      <c r="DI27" s="697"/>
      <c r="DJ27" s="697"/>
      <c r="DK27" s="698"/>
      <c r="DL27" s="684">
        <v>344720</v>
      </c>
      <c r="DM27" s="697"/>
      <c r="DN27" s="697"/>
      <c r="DO27" s="697"/>
      <c r="DP27" s="697"/>
      <c r="DQ27" s="697"/>
      <c r="DR27" s="697"/>
      <c r="DS27" s="697"/>
      <c r="DT27" s="697"/>
      <c r="DU27" s="697"/>
      <c r="DV27" s="698"/>
      <c r="DW27" s="681">
        <v>8.6999999999999993</v>
      </c>
      <c r="DX27" s="699"/>
      <c r="DY27" s="699"/>
      <c r="DZ27" s="699"/>
      <c r="EA27" s="699"/>
      <c r="EB27" s="699"/>
      <c r="EC27" s="714"/>
    </row>
    <row r="28" spans="2:133" ht="11.25" customHeight="1" x14ac:dyDescent="0.15">
      <c r="B28" s="675" t="s">
        <v>304</v>
      </c>
      <c r="C28" s="676"/>
      <c r="D28" s="676"/>
      <c r="E28" s="676"/>
      <c r="F28" s="676"/>
      <c r="G28" s="676"/>
      <c r="H28" s="676"/>
      <c r="I28" s="676"/>
      <c r="J28" s="676"/>
      <c r="K28" s="676"/>
      <c r="L28" s="676"/>
      <c r="M28" s="676"/>
      <c r="N28" s="676"/>
      <c r="O28" s="676"/>
      <c r="P28" s="676"/>
      <c r="Q28" s="677"/>
      <c r="R28" s="678">
        <v>13265</v>
      </c>
      <c r="S28" s="679"/>
      <c r="T28" s="679"/>
      <c r="U28" s="679"/>
      <c r="V28" s="679"/>
      <c r="W28" s="679"/>
      <c r="X28" s="679"/>
      <c r="Y28" s="680"/>
      <c r="Z28" s="715">
        <v>0.2</v>
      </c>
      <c r="AA28" s="715"/>
      <c r="AB28" s="715"/>
      <c r="AC28" s="715"/>
      <c r="AD28" s="716" t="s">
        <v>245</v>
      </c>
      <c r="AE28" s="716"/>
      <c r="AF28" s="716"/>
      <c r="AG28" s="716"/>
      <c r="AH28" s="716"/>
      <c r="AI28" s="716"/>
      <c r="AJ28" s="716"/>
      <c r="AK28" s="716"/>
      <c r="AL28" s="681" t="s">
        <v>235</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305</v>
      </c>
      <c r="CE28" s="712"/>
      <c r="CF28" s="712"/>
      <c r="CG28" s="712"/>
      <c r="CH28" s="712"/>
      <c r="CI28" s="712"/>
      <c r="CJ28" s="712"/>
      <c r="CK28" s="712"/>
      <c r="CL28" s="712"/>
      <c r="CM28" s="712"/>
      <c r="CN28" s="712"/>
      <c r="CO28" s="712"/>
      <c r="CP28" s="712"/>
      <c r="CQ28" s="713"/>
      <c r="CR28" s="678">
        <v>684342</v>
      </c>
      <c r="CS28" s="679"/>
      <c r="CT28" s="679"/>
      <c r="CU28" s="679"/>
      <c r="CV28" s="679"/>
      <c r="CW28" s="679"/>
      <c r="CX28" s="679"/>
      <c r="CY28" s="680"/>
      <c r="CZ28" s="681">
        <v>10.8</v>
      </c>
      <c r="DA28" s="699"/>
      <c r="DB28" s="699"/>
      <c r="DC28" s="700"/>
      <c r="DD28" s="684">
        <v>660760</v>
      </c>
      <c r="DE28" s="679"/>
      <c r="DF28" s="679"/>
      <c r="DG28" s="679"/>
      <c r="DH28" s="679"/>
      <c r="DI28" s="679"/>
      <c r="DJ28" s="679"/>
      <c r="DK28" s="680"/>
      <c r="DL28" s="684">
        <v>660760</v>
      </c>
      <c r="DM28" s="679"/>
      <c r="DN28" s="679"/>
      <c r="DO28" s="679"/>
      <c r="DP28" s="679"/>
      <c r="DQ28" s="679"/>
      <c r="DR28" s="679"/>
      <c r="DS28" s="679"/>
      <c r="DT28" s="679"/>
      <c r="DU28" s="679"/>
      <c r="DV28" s="680"/>
      <c r="DW28" s="681">
        <v>16.7</v>
      </c>
      <c r="DX28" s="699"/>
      <c r="DY28" s="699"/>
      <c r="DZ28" s="699"/>
      <c r="EA28" s="699"/>
      <c r="EB28" s="699"/>
      <c r="EC28" s="714"/>
    </row>
    <row r="29" spans="2:133" ht="11.25" customHeight="1" x14ac:dyDescent="0.15">
      <c r="B29" s="675" t="s">
        <v>306</v>
      </c>
      <c r="C29" s="676"/>
      <c r="D29" s="676"/>
      <c r="E29" s="676"/>
      <c r="F29" s="676"/>
      <c r="G29" s="676"/>
      <c r="H29" s="676"/>
      <c r="I29" s="676"/>
      <c r="J29" s="676"/>
      <c r="K29" s="676"/>
      <c r="L29" s="676"/>
      <c r="M29" s="676"/>
      <c r="N29" s="676"/>
      <c r="O29" s="676"/>
      <c r="P29" s="676"/>
      <c r="Q29" s="677"/>
      <c r="R29" s="678">
        <v>113182</v>
      </c>
      <c r="S29" s="679"/>
      <c r="T29" s="679"/>
      <c r="U29" s="679"/>
      <c r="V29" s="679"/>
      <c r="W29" s="679"/>
      <c r="X29" s="679"/>
      <c r="Y29" s="680"/>
      <c r="Z29" s="715">
        <v>1.7</v>
      </c>
      <c r="AA29" s="715"/>
      <c r="AB29" s="715"/>
      <c r="AC29" s="715"/>
      <c r="AD29" s="716" t="s">
        <v>245</v>
      </c>
      <c r="AE29" s="716"/>
      <c r="AF29" s="716"/>
      <c r="AG29" s="716"/>
      <c r="AH29" s="716"/>
      <c r="AI29" s="716"/>
      <c r="AJ29" s="716"/>
      <c r="AK29" s="716"/>
      <c r="AL29" s="681" t="s">
        <v>235</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307</v>
      </c>
      <c r="CE29" s="764"/>
      <c r="CF29" s="711" t="s">
        <v>70</v>
      </c>
      <c r="CG29" s="712"/>
      <c r="CH29" s="712"/>
      <c r="CI29" s="712"/>
      <c r="CJ29" s="712"/>
      <c r="CK29" s="712"/>
      <c r="CL29" s="712"/>
      <c r="CM29" s="712"/>
      <c r="CN29" s="712"/>
      <c r="CO29" s="712"/>
      <c r="CP29" s="712"/>
      <c r="CQ29" s="713"/>
      <c r="CR29" s="678">
        <v>684304</v>
      </c>
      <c r="CS29" s="697"/>
      <c r="CT29" s="697"/>
      <c r="CU29" s="697"/>
      <c r="CV29" s="697"/>
      <c r="CW29" s="697"/>
      <c r="CX29" s="697"/>
      <c r="CY29" s="698"/>
      <c r="CZ29" s="681">
        <v>10.8</v>
      </c>
      <c r="DA29" s="699"/>
      <c r="DB29" s="699"/>
      <c r="DC29" s="700"/>
      <c r="DD29" s="684">
        <v>660722</v>
      </c>
      <c r="DE29" s="697"/>
      <c r="DF29" s="697"/>
      <c r="DG29" s="697"/>
      <c r="DH29" s="697"/>
      <c r="DI29" s="697"/>
      <c r="DJ29" s="697"/>
      <c r="DK29" s="698"/>
      <c r="DL29" s="684">
        <v>660722</v>
      </c>
      <c r="DM29" s="697"/>
      <c r="DN29" s="697"/>
      <c r="DO29" s="697"/>
      <c r="DP29" s="697"/>
      <c r="DQ29" s="697"/>
      <c r="DR29" s="697"/>
      <c r="DS29" s="697"/>
      <c r="DT29" s="697"/>
      <c r="DU29" s="697"/>
      <c r="DV29" s="698"/>
      <c r="DW29" s="681">
        <v>16.7</v>
      </c>
      <c r="DX29" s="699"/>
      <c r="DY29" s="699"/>
      <c r="DZ29" s="699"/>
      <c r="EA29" s="699"/>
      <c r="EB29" s="699"/>
      <c r="EC29" s="714"/>
    </row>
    <row r="30" spans="2:133" ht="11.25" customHeight="1" x14ac:dyDescent="0.15">
      <c r="B30" s="675" t="s">
        <v>308</v>
      </c>
      <c r="C30" s="676"/>
      <c r="D30" s="676"/>
      <c r="E30" s="676"/>
      <c r="F30" s="676"/>
      <c r="G30" s="676"/>
      <c r="H30" s="676"/>
      <c r="I30" s="676"/>
      <c r="J30" s="676"/>
      <c r="K30" s="676"/>
      <c r="L30" s="676"/>
      <c r="M30" s="676"/>
      <c r="N30" s="676"/>
      <c r="O30" s="676"/>
      <c r="P30" s="676"/>
      <c r="Q30" s="677"/>
      <c r="R30" s="678">
        <v>49922</v>
      </c>
      <c r="S30" s="679"/>
      <c r="T30" s="679"/>
      <c r="U30" s="679"/>
      <c r="V30" s="679"/>
      <c r="W30" s="679"/>
      <c r="X30" s="679"/>
      <c r="Y30" s="680"/>
      <c r="Z30" s="715">
        <v>0.8</v>
      </c>
      <c r="AA30" s="715"/>
      <c r="AB30" s="715"/>
      <c r="AC30" s="715"/>
      <c r="AD30" s="716">
        <v>35</v>
      </c>
      <c r="AE30" s="716"/>
      <c r="AF30" s="716"/>
      <c r="AG30" s="716"/>
      <c r="AH30" s="716"/>
      <c r="AI30" s="716"/>
      <c r="AJ30" s="716"/>
      <c r="AK30" s="716"/>
      <c r="AL30" s="681">
        <v>0</v>
      </c>
      <c r="AM30" s="682"/>
      <c r="AN30" s="682"/>
      <c r="AO30" s="717"/>
      <c r="AP30" s="739" t="s">
        <v>224</v>
      </c>
      <c r="AQ30" s="740"/>
      <c r="AR30" s="740"/>
      <c r="AS30" s="740"/>
      <c r="AT30" s="740"/>
      <c r="AU30" s="740"/>
      <c r="AV30" s="740"/>
      <c r="AW30" s="740"/>
      <c r="AX30" s="740"/>
      <c r="AY30" s="740"/>
      <c r="AZ30" s="740"/>
      <c r="BA30" s="740"/>
      <c r="BB30" s="740"/>
      <c r="BC30" s="740"/>
      <c r="BD30" s="740"/>
      <c r="BE30" s="740"/>
      <c r="BF30" s="741"/>
      <c r="BG30" s="739" t="s">
        <v>309</v>
      </c>
      <c r="BH30" s="752"/>
      <c r="BI30" s="752"/>
      <c r="BJ30" s="752"/>
      <c r="BK30" s="752"/>
      <c r="BL30" s="752"/>
      <c r="BM30" s="752"/>
      <c r="BN30" s="752"/>
      <c r="BO30" s="752"/>
      <c r="BP30" s="752"/>
      <c r="BQ30" s="753"/>
      <c r="BR30" s="739" t="s">
        <v>310</v>
      </c>
      <c r="BS30" s="752"/>
      <c r="BT30" s="752"/>
      <c r="BU30" s="752"/>
      <c r="BV30" s="752"/>
      <c r="BW30" s="752"/>
      <c r="BX30" s="752"/>
      <c r="BY30" s="752"/>
      <c r="BZ30" s="752"/>
      <c r="CA30" s="752"/>
      <c r="CB30" s="753"/>
      <c r="CD30" s="765"/>
      <c r="CE30" s="766"/>
      <c r="CF30" s="711" t="s">
        <v>311</v>
      </c>
      <c r="CG30" s="712"/>
      <c r="CH30" s="712"/>
      <c r="CI30" s="712"/>
      <c r="CJ30" s="712"/>
      <c r="CK30" s="712"/>
      <c r="CL30" s="712"/>
      <c r="CM30" s="712"/>
      <c r="CN30" s="712"/>
      <c r="CO30" s="712"/>
      <c r="CP30" s="712"/>
      <c r="CQ30" s="713"/>
      <c r="CR30" s="678">
        <v>644449</v>
      </c>
      <c r="CS30" s="679"/>
      <c r="CT30" s="679"/>
      <c r="CU30" s="679"/>
      <c r="CV30" s="679"/>
      <c r="CW30" s="679"/>
      <c r="CX30" s="679"/>
      <c r="CY30" s="680"/>
      <c r="CZ30" s="681">
        <v>10.1</v>
      </c>
      <c r="DA30" s="699"/>
      <c r="DB30" s="699"/>
      <c r="DC30" s="700"/>
      <c r="DD30" s="684">
        <v>621005</v>
      </c>
      <c r="DE30" s="679"/>
      <c r="DF30" s="679"/>
      <c r="DG30" s="679"/>
      <c r="DH30" s="679"/>
      <c r="DI30" s="679"/>
      <c r="DJ30" s="679"/>
      <c r="DK30" s="680"/>
      <c r="DL30" s="684">
        <v>621005</v>
      </c>
      <c r="DM30" s="679"/>
      <c r="DN30" s="679"/>
      <c r="DO30" s="679"/>
      <c r="DP30" s="679"/>
      <c r="DQ30" s="679"/>
      <c r="DR30" s="679"/>
      <c r="DS30" s="679"/>
      <c r="DT30" s="679"/>
      <c r="DU30" s="679"/>
      <c r="DV30" s="680"/>
      <c r="DW30" s="681">
        <v>15.7</v>
      </c>
      <c r="DX30" s="699"/>
      <c r="DY30" s="699"/>
      <c r="DZ30" s="699"/>
      <c r="EA30" s="699"/>
      <c r="EB30" s="699"/>
      <c r="EC30" s="714"/>
    </row>
    <row r="31" spans="2:133" ht="11.25" customHeight="1" x14ac:dyDescent="0.15">
      <c r="B31" s="675" t="s">
        <v>312</v>
      </c>
      <c r="C31" s="676"/>
      <c r="D31" s="676"/>
      <c r="E31" s="676"/>
      <c r="F31" s="676"/>
      <c r="G31" s="676"/>
      <c r="H31" s="676"/>
      <c r="I31" s="676"/>
      <c r="J31" s="676"/>
      <c r="K31" s="676"/>
      <c r="L31" s="676"/>
      <c r="M31" s="676"/>
      <c r="N31" s="676"/>
      <c r="O31" s="676"/>
      <c r="P31" s="676"/>
      <c r="Q31" s="677"/>
      <c r="R31" s="678">
        <v>694466</v>
      </c>
      <c r="S31" s="679"/>
      <c r="T31" s="679"/>
      <c r="U31" s="679"/>
      <c r="V31" s="679"/>
      <c r="W31" s="679"/>
      <c r="X31" s="679"/>
      <c r="Y31" s="680"/>
      <c r="Z31" s="715">
        <v>10.6</v>
      </c>
      <c r="AA31" s="715"/>
      <c r="AB31" s="715"/>
      <c r="AC31" s="715"/>
      <c r="AD31" s="716" t="s">
        <v>235</v>
      </c>
      <c r="AE31" s="716"/>
      <c r="AF31" s="716"/>
      <c r="AG31" s="716"/>
      <c r="AH31" s="716"/>
      <c r="AI31" s="716"/>
      <c r="AJ31" s="716"/>
      <c r="AK31" s="716"/>
      <c r="AL31" s="681" t="s">
        <v>235</v>
      </c>
      <c r="AM31" s="682"/>
      <c r="AN31" s="682"/>
      <c r="AO31" s="717"/>
      <c r="AP31" s="754" t="s">
        <v>313</v>
      </c>
      <c r="AQ31" s="755"/>
      <c r="AR31" s="755"/>
      <c r="AS31" s="755"/>
      <c r="AT31" s="760" t="s">
        <v>314</v>
      </c>
      <c r="AU31" s="231"/>
      <c r="AV31" s="231"/>
      <c r="AW31" s="231"/>
      <c r="AX31" s="744" t="s">
        <v>188</v>
      </c>
      <c r="AY31" s="745"/>
      <c r="AZ31" s="745"/>
      <c r="BA31" s="745"/>
      <c r="BB31" s="745"/>
      <c r="BC31" s="745"/>
      <c r="BD31" s="745"/>
      <c r="BE31" s="745"/>
      <c r="BF31" s="746"/>
      <c r="BG31" s="747">
        <v>99.1</v>
      </c>
      <c r="BH31" s="748"/>
      <c r="BI31" s="748"/>
      <c r="BJ31" s="748"/>
      <c r="BK31" s="748"/>
      <c r="BL31" s="748"/>
      <c r="BM31" s="749">
        <v>97</v>
      </c>
      <c r="BN31" s="748"/>
      <c r="BO31" s="748"/>
      <c r="BP31" s="748"/>
      <c r="BQ31" s="750"/>
      <c r="BR31" s="747">
        <v>99.3</v>
      </c>
      <c r="BS31" s="748"/>
      <c r="BT31" s="748"/>
      <c r="BU31" s="748"/>
      <c r="BV31" s="748"/>
      <c r="BW31" s="748"/>
      <c r="BX31" s="749">
        <v>96.9</v>
      </c>
      <c r="BY31" s="748"/>
      <c r="BZ31" s="748"/>
      <c r="CA31" s="748"/>
      <c r="CB31" s="750"/>
      <c r="CD31" s="765"/>
      <c r="CE31" s="766"/>
      <c r="CF31" s="711" t="s">
        <v>315</v>
      </c>
      <c r="CG31" s="712"/>
      <c r="CH31" s="712"/>
      <c r="CI31" s="712"/>
      <c r="CJ31" s="712"/>
      <c r="CK31" s="712"/>
      <c r="CL31" s="712"/>
      <c r="CM31" s="712"/>
      <c r="CN31" s="712"/>
      <c r="CO31" s="712"/>
      <c r="CP31" s="712"/>
      <c r="CQ31" s="713"/>
      <c r="CR31" s="678">
        <v>39855</v>
      </c>
      <c r="CS31" s="697"/>
      <c r="CT31" s="697"/>
      <c r="CU31" s="697"/>
      <c r="CV31" s="697"/>
      <c r="CW31" s="697"/>
      <c r="CX31" s="697"/>
      <c r="CY31" s="698"/>
      <c r="CZ31" s="681">
        <v>0.6</v>
      </c>
      <c r="DA31" s="699"/>
      <c r="DB31" s="699"/>
      <c r="DC31" s="700"/>
      <c r="DD31" s="684">
        <v>39717</v>
      </c>
      <c r="DE31" s="697"/>
      <c r="DF31" s="697"/>
      <c r="DG31" s="697"/>
      <c r="DH31" s="697"/>
      <c r="DI31" s="697"/>
      <c r="DJ31" s="697"/>
      <c r="DK31" s="698"/>
      <c r="DL31" s="684">
        <v>39717</v>
      </c>
      <c r="DM31" s="697"/>
      <c r="DN31" s="697"/>
      <c r="DO31" s="697"/>
      <c r="DP31" s="697"/>
      <c r="DQ31" s="697"/>
      <c r="DR31" s="697"/>
      <c r="DS31" s="697"/>
      <c r="DT31" s="697"/>
      <c r="DU31" s="697"/>
      <c r="DV31" s="698"/>
      <c r="DW31" s="681">
        <v>1</v>
      </c>
      <c r="DX31" s="699"/>
      <c r="DY31" s="699"/>
      <c r="DZ31" s="699"/>
      <c r="EA31" s="699"/>
      <c r="EB31" s="699"/>
      <c r="EC31" s="714"/>
    </row>
    <row r="32" spans="2:133" ht="11.25" customHeight="1" x14ac:dyDescent="0.15">
      <c r="B32" s="769" t="s">
        <v>316</v>
      </c>
      <c r="C32" s="770"/>
      <c r="D32" s="770"/>
      <c r="E32" s="770"/>
      <c r="F32" s="770"/>
      <c r="G32" s="770"/>
      <c r="H32" s="770"/>
      <c r="I32" s="770"/>
      <c r="J32" s="770"/>
      <c r="K32" s="770"/>
      <c r="L32" s="770"/>
      <c r="M32" s="770"/>
      <c r="N32" s="770"/>
      <c r="O32" s="770"/>
      <c r="P32" s="770"/>
      <c r="Q32" s="771"/>
      <c r="R32" s="678" t="s">
        <v>235</v>
      </c>
      <c r="S32" s="679"/>
      <c r="T32" s="679"/>
      <c r="U32" s="679"/>
      <c r="V32" s="679"/>
      <c r="W32" s="679"/>
      <c r="X32" s="679"/>
      <c r="Y32" s="680"/>
      <c r="Z32" s="715" t="s">
        <v>235</v>
      </c>
      <c r="AA32" s="715"/>
      <c r="AB32" s="715"/>
      <c r="AC32" s="715"/>
      <c r="AD32" s="716" t="s">
        <v>235</v>
      </c>
      <c r="AE32" s="716"/>
      <c r="AF32" s="716"/>
      <c r="AG32" s="716"/>
      <c r="AH32" s="716"/>
      <c r="AI32" s="716"/>
      <c r="AJ32" s="716"/>
      <c r="AK32" s="716"/>
      <c r="AL32" s="681" t="s">
        <v>245</v>
      </c>
      <c r="AM32" s="682"/>
      <c r="AN32" s="682"/>
      <c r="AO32" s="717"/>
      <c r="AP32" s="756"/>
      <c r="AQ32" s="757"/>
      <c r="AR32" s="757"/>
      <c r="AS32" s="757"/>
      <c r="AT32" s="761"/>
      <c r="AU32" s="230" t="s">
        <v>317</v>
      </c>
      <c r="AV32" s="230"/>
      <c r="AW32" s="230"/>
      <c r="AX32" s="675" t="s">
        <v>318</v>
      </c>
      <c r="AY32" s="676"/>
      <c r="AZ32" s="676"/>
      <c r="BA32" s="676"/>
      <c r="BB32" s="676"/>
      <c r="BC32" s="676"/>
      <c r="BD32" s="676"/>
      <c r="BE32" s="676"/>
      <c r="BF32" s="677"/>
      <c r="BG32" s="751">
        <v>99.3</v>
      </c>
      <c r="BH32" s="697"/>
      <c r="BI32" s="697"/>
      <c r="BJ32" s="697"/>
      <c r="BK32" s="697"/>
      <c r="BL32" s="697"/>
      <c r="BM32" s="682">
        <v>97.8</v>
      </c>
      <c r="BN32" s="743"/>
      <c r="BO32" s="743"/>
      <c r="BP32" s="743"/>
      <c r="BQ32" s="721"/>
      <c r="BR32" s="751">
        <v>99.3</v>
      </c>
      <c r="BS32" s="697"/>
      <c r="BT32" s="697"/>
      <c r="BU32" s="697"/>
      <c r="BV32" s="697"/>
      <c r="BW32" s="697"/>
      <c r="BX32" s="682">
        <v>97.4</v>
      </c>
      <c r="BY32" s="743"/>
      <c r="BZ32" s="743"/>
      <c r="CA32" s="743"/>
      <c r="CB32" s="721"/>
      <c r="CD32" s="767"/>
      <c r="CE32" s="768"/>
      <c r="CF32" s="711" t="s">
        <v>319</v>
      </c>
      <c r="CG32" s="712"/>
      <c r="CH32" s="712"/>
      <c r="CI32" s="712"/>
      <c r="CJ32" s="712"/>
      <c r="CK32" s="712"/>
      <c r="CL32" s="712"/>
      <c r="CM32" s="712"/>
      <c r="CN32" s="712"/>
      <c r="CO32" s="712"/>
      <c r="CP32" s="712"/>
      <c r="CQ32" s="713"/>
      <c r="CR32" s="678">
        <v>38</v>
      </c>
      <c r="CS32" s="679"/>
      <c r="CT32" s="679"/>
      <c r="CU32" s="679"/>
      <c r="CV32" s="679"/>
      <c r="CW32" s="679"/>
      <c r="CX32" s="679"/>
      <c r="CY32" s="680"/>
      <c r="CZ32" s="681">
        <v>0</v>
      </c>
      <c r="DA32" s="699"/>
      <c r="DB32" s="699"/>
      <c r="DC32" s="700"/>
      <c r="DD32" s="684">
        <v>38</v>
      </c>
      <c r="DE32" s="679"/>
      <c r="DF32" s="679"/>
      <c r="DG32" s="679"/>
      <c r="DH32" s="679"/>
      <c r="DI32" s="679"/>
      <c r="DJ32" s="679"/>
      <c r="DK32" s="680"/>
      <c r="DL32" s="684">
        <v>38</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320</v>
      </c>
      <c r="C33" s="676"/>
      <c r="D33" s="676"/>
      <c r="E33" s="676"/>
      <c r="F33" s="676"/>
      <c r="G33" s="676"/>
      <c r="H33" s="676"/>
      <c r="I33" s="676"/>
      <c r="J33" s="676"/>
      <c r="K33" s="676"/>
      <c r="L33" s="676"/>
      <c r="M33" s="676"/>
      <c r="N33" s="676"/>
      <c r="O33" s="676"/>
      <c r="P33" s="676"/>
      <c r="Q33" s="677"/>
      <c r="R33" s="678">
        <v>589986</v>
      </c>
      <c r="S33" s="679"/>
      <c r="T33" s="679"/>
      <c r="U33" s="679"/>
      <c r="V33" s="679"/>
      <c r="W33" s="679"/>
      <c r="X33" s="679"/>
      <c r="Y33" s="680"/>
      <c r="Z33" s="715">
        <v>9</v>
      </c>
      <c r="AA33" s="715"/>
      <c r="AB33" s="715"/>
      <c r="AC33" s="715"/>
      <c r="AD33" s="716" t="s">
        <v>235</v>
      </c>
      <c r="AE33" s="716"/>
      <c r="AF33" s="716"/>
      <c r="AG33" s="716"/>
      <c r="AH33" s="716"/>
      <c r="AI33" s="716"/>
      <c r="AJ33" s="716"/>
      <c r="AK33" s="716"/>
      <c r="AL33" s="681" t="s">
        <v>235</v>
      </c>
      <c r="AM33" s="682"/>
      <c r="AN33" s="682"/>
      <c r="AO33" s="717"/>
      <c r="AP33" s="758"/>
      <c r="AQ33" s="759"/>
      <c r="AR33" s="759"/>
      <c r="AS33" s="759"/>
      <c r="AT33" s="762"/>
      <c r="AU33" s="232"/>
      <c r="AV33" s="232"/>
      <c r="AW33" s="232"/>
      <c r="AX33" s="659" t="s">
        <v>321</v>
      </c>
      <c r="AY33" s="660"/>
      <c r="AZ33" s="660"/>
      <c r="BA33" s="660"/>
      <c r="BB33" s="660"/>
      <c r="BC33" s="660"/>
      <c r="BD33" s="660"/>
      <c r="BE33" s="660"/>
      <c r="BF33" s="661"/>
      <c r="BG33" s="742">
        <v>98.8</v>
      </c>
      <c r="BH33" s="663"/>
      <c r="BI33" s="663"/>
      <c r="BJ33" s="663"/>
      <c r="BK33" s="663"/>
      <c r="BL33" s="663"/>
      <c r="BM33" s="706">
        <v>96.2</v>
      </c>
      <c r="BN33" s="663"/>
      <c r="BO33" s="663"/>
      <c r="BP33" s="663"/>
      <c r="BQ33" s="727"/>
      <c r="BR33" s="742">
        <v>99.2</v>
      </c>
      <c r="BS33" s="663"/>
      <c r="BT33" s="663"/>
      <c r="BU33" s="663"/>
      <c r="BV33" s="663"/>
      <c r="BW33" s="663"/>
      <c r="BX33" s="706">
        <v>96.3</v>
      </c>
      <c r="BY33" s="663"/>
      <c r="BZ33" s="663"/>
      <c r="CA33" s="663"/>
      <c r="CB33" s="727"/>
      <c r="CD33" s="711" t="s">
        <v>322</v>
      </c>
      <c r="CE33" s="712"/>
      <c r="CF33" s="712"/>
      <c r="CG33" s="712"/>
      <c r="CH33" s="712"/>
      <c r="CI33" s="712"/>
      <c r="CJ33" s="712"/>
      <c r="CK33" s="712"/>
      <c r="CL33" s="712"/>
      <c r="CM33" s="712"/>
      <c r="CN33" s="712"/>
      <c r="CO33" s="712"/>
      <c r="CP33" s="712"/>
      <c r="CQ33" s="713"/>
      <c r="CR33" s="678">
        <v>2923286</v>
      </c>
      <c r="CS33" s="697"/>
      <c r="CT33" s="697"/>
      <c r="CU33" s="697"/>
      <c r="CV33" s="697"/>
      <c r="CW33" s="697"/>
      <c r="CX33" s="697"/>
      <c r="CY33" s="698"/>
      <c r="CZ33" s="681">
        <v>45.9</v>
      </c>
      <c r="DA33" s="699"/>
      <c r="DB33" s="699"/>
      <c r="DC33" s="700"/>
      <c r="DD33" s="684">
        <v>2224876</v>
      </c>
      <c r="DE33" s="697"/>
      <c r="DF33" s="697"/>
      <c r="DG33" s="697"/>
      <c r="DH33" s="697"/>
      <c r="DI33" s="697"/>
      <c r="DJ33" s="697"/>
      <c r="DK33" s="698"/>
      <c r="DL33" s="684">
        <v>1808776</v>
      </c>
      <c r="DM33" s="697"/>
      <c r="DN33" s="697"/>
      <c r="DO33" s="697"/>
      <c r="DP33" s="697"/>
      <c r="DQ33" s="697"/>
      <c r="DR33" s="697"/>
      <c r="DS33" s="697"/>
      <c r="DT33" s="697"/>
      <c r="DU33" s="697"/>
      <c r="DV33" s="698"/>
      <c r="DW33" s="681">
        <v>45.7</v>
      </c>
      <c r="DX33" s="699"/>
      <c r="DY33" s="699"/>
      <c r="DZ33" s="699"/>
      <c r="EA33" s="699"/>
      <c r="EB33" s="699"/>
      <c r="EC33" s="714"/>
    </row>
    <row r="34" spans="2:133" ht="11.25" customHeight="1" x14ac:dyDescent="0.15">
      <c r="B34" s="675" t="s">
        <v>323</v>
      </c>
      <c r="C34" s="676"/>
      <c r="D34" s="676"/>
      <c r="E34" s="676"/>
      <c r="F34" s="676"/>
      <c r="G34" s="676"/>
      <c r="H34" s="676"/>
      <c r="I34" s="676"/>
      <c r="J34" s="676"/>
      <c r="K34" s="676"/>
      <c r="L34" s="676"/>
      <c r="M34" s="676"/>
      <c r="N34" s="676"/>
      <c r="O34" s="676"/>
      <c r="P34" s="676"/>
      <c r="Q34" s="677"/>
      <c r="R34" s="678">
        <v>43501</v>
      </c>
      <c r="S34" s="679"/>
      <c r="T34" s="679"/>
      <c r="U34" s="679"/>
      <c r="V34" s="679"/>
      <c r="W34" s="679"/>
      <c r="X34" s="679"/>
      <c r="Y34" s="680"/>
      <c r="Z34" s="715">
        <v>0.7</v>
      </c>
      <c r="AA34" s="715"/>
      <c r="AB34" s="715"/>
      <c r="AC34" s="715"/>
      <c r="AD34" s="716">
        <v>8441</v>
      </c>
      <c r="AE34" s="716"/>
      <c r="AF34" s="716"/>
      <c r="AG34" s="716"/>
      <c r="AH34" s="716"/>
      <c r="AI34" s="716"/>
      <c r="AJ34" s="716"/>
      <c r="AK34" s="716"/>
      <c r="AL34" s="681">
        <v>0.2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324</v>
      </c>
      <c r="CE34" s="712"/>
      <c r="CF34" s="712"/>
      <c r="CG34" s="712"/>
      <c r="CH34" s="712"/>
      <c r="CI34" s="712"/>
      <c r="CJ34" s="712"/>
      <c r="CK34" s="712"/>
      <c r="CL34" s="712"/>
      <c r="CM34" s="712"/>
      <c r="CN34" s="712"/>
      <c r="CO34" s="712"/>
      <c r="CP34" s="712"/>
      <c r="CQ34" s="713"/>
      <c r="CR34" s="678">
        <v>982685</v>
      </c>
      <c r="CS34" s="679"/>
      <c r="CT34" s="679"/>
      <c r="CU34" s="679"/>
      <c r="CV34" s="679"/>
      <c r="CW34" s="679"/>
      <c r="CX34" s="679"/>
      <c r="CY34" s="680"/>
      <c r="CZ34" s="681">
        <v>15.4</v>
      </c>
      <c r="DA34" s="699"/>
      <c r="DB34" s="699"/>
      <c r="DC34" s="700"/>
      <c r="DD34" s="684">
        <v>732643</v>
      </c>
      <c r="DE34" s="679"/>
      <c r="DF34" s="679"/>
      <c r="DG34" s="679"/>
      <c r="DH34" s="679"/>
      <c r="DI34" s="679"/>
      <c r="DJ34" s="679"/>
      <c r="DK34" s="680"/>
      <c r="DL34" s="684">
        <v>657103</v>
      </c>
      <c r="DM34" s="679"/>
      <c r="DN34" s="679"/>
      <c r="DO34" s="679"/>
      <c r="DP34" s="679"/>
      <c r="DQ34" s="679"/>
      <c r="DR34" s="679"/>
      <c r="DS34" s="679"/>
      <c r="DT34" s="679"/>
      <c r="DU34" s="679"/>
      <c r="DV34" s="680"/>
      <c r="DW34" s="681">
        <v>16.600000000000001</v>
      </c>
      <c r="DX34" s="699"/>
      <c r="DY34" s="699"/>
      <c r="DZ34" s="699"/>
      <c r="EA34" s="699"/>
      <c r="EB34" s="699"/>
      <c r="EC34" s="714"/>
    </row>
    <row r="35" spans="2:133" ht="11.25" customHeight="1" x14ac:dyDescent="0.15">
      <c r="B35" s="675" t="s">
        <v>325</v>
      </c>
      <c r="C35" s="676"/>
      <c r="D35" s="676"/>
      <c r="E35" s="676"/>
      <c r="F35" s="676"/>
      <c r="G35" s="676"/>
      <c r="H35" s="676"/>
      <c r="I35" s="676"/>
      <c r="J35" s="676"/>
      <c r="K35" s="676"/>
      <c r="L35" s="676"/>
      <c r="M35" s="676"/>
      <c r="N35" s="676"/>
      <c r="O35" s="676"/>
      <c r="P35" s="676"/>
      <c r="Q35" s="677"/>
      <c r="R35" s="678">
        <v>13079</v>
      </c>
      <c r="S35" s="679"/>
      <c r="T35" s="679"/>
      <c r="U35" s="679"/>
      <c r="V35" s="679"/>
      <c r="W35" s="679"/>
      <c r="X35" s="679"/>
      <c r="Y35" s="680"/>
      <c r="Z35" s="715">
        <v>0.2</v>
      </c>
      <c r="AA35" s="715"/>
      <c r="AB35" s="715"/>
      <c r="AC35" s="715"/>
      <c r="AD35" s="716" t="s">
        <v>235</v>
      </c>
      <c r="AE35" s="716"/>
      <c r="AF35" s="716"/>
      <c r="AG35" s="716"/>
      <c r="AH35" s="716"/>
      <c r="AI35" s="716"/>
      <c r="AJ35" s="716"/>
      <c r="AK35" s="716"/>
      <c r="AL35" s="681" t="s">
        <v>245</v>
      </c>
      <c r="AM35" s="682"/>
      <c r="AN35" s="682"/>
      <c r="AO35" s="717"/>
      <c r="AP35" s="235"/>
      <c r="AQ35" s="739" t="s">
        <v>326</v>
      </c>
      <c r="AR35" s="740"/>
      <c r="AS35" s="740"/>
      <c r="AT35" s="740"/>
      <c r="AU35" s="740"/>
      <c r="AV35" s="740"/>
      <c r="AW35" s="740"/>
      <c r="AX35" s="740"/>
      <c r="AY35" s="740"/>
      <c r="AZ35" s="740"/>
      <c r="BA35" s="740"/>
      <c r="BB35" s="740"/>
      <c r="BC35" s="740"/>
      <c r="BD35" s="740"/>
      <c r="BE35" s="740"/>
      <c r="BF35" s="741"/>
      <c r="BG35" s="739" t="s">
        <v>327</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328</v>
      </c>
      <c r="CE35" s="712"/>
      <c r="CF35" s="712"/>
      <c r="CG35" s="712"/>
      <c r="CH35" s="712"/>
      <c r="CI35" s="712"/>
      <c r="CJ35" s="712"/>
      <c r="CK35" s="712"/>
      <c r="CL35" s="712"/>
      <c r="CM35" s="712"/>
      <c r="CN35" s="712"/>
      <c r="CO35" s="712"/>
      <c r="CP35" s="712"/>
      <c r="CQ35" s="713"/>
      <c r="CR35" s="678">
        <v>30955</v>
      </c>
      <c r="CS35" s="697"/>
      <c r="CT35" s="697"/>
      <c r="CU35" s="697"/>
      <c r="CV35" s="697"/>
      <c r="CW35" s="697"/>
      <c r="CX35" s="697"/>
      <c r="CY35" s="698"/>
      <c r="CZ35" s="681">
        <v>0.5</v>
      </c>
      <c r="DA35" s="699"/>
      <c r="DB35" s="699"/>
      <c r="DC35" s="700"/>
      <c r="DD35" s="684">
        <v>30939</v>
      </c>
      <c r="DE35" s="697"/>
      <c r="DF35" s="697"/>
      <c r="DG35" s="697"/>
      <c r="DH35" s="697"/>
      <c r="DI35" s="697"/>
      <c r="DJ35" s="697"/>
      <c r="DK35" s="698"/>
      <c r="DL35" s="684">
        <v>30939</v>
      </c>
      <c r="DM35" s="697"/>
      <c r="DN35" s="697"/>
      <c r="DO35" s="697"/>
      <c r="DP35" s="697"/>
      <c r="DQ35" s="697"/>
      <c r="DR35" s="697"/>
      <c r="DS35" s="697"/>
      <c r="DT35" s="697"/>
      <c r="DU35" s="697"/>
      <c r="DV35" s="698"/>
      <c r="DW35" s="681">
        <v>0.8</v>
      </c>
      <c r="DX35" s="699"/>
      <c r="DY35" s="699"/>
      <c r="DZ35" s="699"/>
      <c r="EA35" s="699"/>
      <c r="EB35" s="699"/>
      <c r="EC35" s="714"/>
    </row>
    <row r="36" spans="2:133" ht="11.25" customHeight="1" x14ac:dyDescent="0.15">
      <c r="B36" s="675" t="s">
        <v>329</v>
      </c>
      <c r="C36" s="676"/>
      <c r="D36" s="676"/>
      <c r="E36" s="676"/>
      <c r="F36" s="676"/>
      <c r="G36" s="676"/>
      <c r="H36" s="676"/>
      <c r="I36" s="676"/>
      <c r="J36" s="676"/>
      <c r="K36" s="676"/>
      <c r="L36" s="676"/>
      <c r="M36" s="676"/>
      <c r="N36" s="676"/>
      <c r="O36" s="676"/>
      <c r="P36" s="676"/>
      <c r="Q36" s="677"/>
      <c r="R36" s="678">
        <v>21760</v>
      </c>
      <c r="S36" s="679"/>
      <c r="T36" s="679"/>
      <c r="U36" s="679"/>
      <c r="V36" s="679"/>
      <c r="W36" s="679"/>
      <c r="X36" s="679"/>
      <c r="Y36" s="680"/>
      <c r="Z36" s="715">
        <v>0.3</v>
      </c>
      <c r="AA36" s="715"/>
      <c r="AB36" s="715"/>
      <c r="AC36" s="715"/>
      <c r="AD36" s="716" t="s">
        <v>245</v>
      </c>
      <c r="AE36" s="716"/>
      <c r="AF36" s="716"/>
      <c r="AG36" s="716"/>
      <c r="AH36" s="716"/>
      <c r="AI36" s="716"/>
      <c r="AJ36" s="716"/>
      <c r="AK36" s="716"/>
      <c r="AL36" s="681" t="s">
        <v>245</v>
      </c>
      <c r="AM36" s="682"/>
      <c r="AN36" s="682"/>
      <c r="AO36" s="717"/>
      <c r="AP36" s="235"/>
      <c r="AQ36" s="730" t="s">
        <v>330</v>
      </c>
      <c r="AR36" s="731"/>
      <c r="AS36" s="731"/>
      <c r="AT36" s="731"/>
      <c r="AU36" s="731"/>
      <c r="AV36" s="731"/>
      <c r="AW36" s="731"/>
      <c r="AX36" s="731"/>
      <c r="AY36" s="732"/>
      <c r="AZ36" s="733">
        <v>903501</v>
      </c>
      <c r="BA36" s="734"/>
      <c r="BB36" s="734"/>
      <c r="BC36" s="734"/>
      <c r="BD36" s="734"/>
      <c r="BE36" s="734"/>
      <c r="BF36" s="735"/>
      <c r="BG36" s="736" t="s">
        <v>331</v>
      </c>
      <c r="BH36" s="737"/>
      <c r="BI36" s="737"/>
      <c r="BJ36" s="737"/>
      <c r="BK36" s="737"/>
      <c r="BL36" s="737"/>
      <c r="BM36" s="737"/>
      <c r="BN36" s="737"/>
      <c r="BO36" s="737"/>
      <c r="BP36" s="737"/>
      <c r="BQ36" s="737"/>
      <c r="BR36" s="737"/>
      <c r="BS36" s="737"/>
      <c r="BT36" s="737"/>
      <c r="BU36" s="738"/>
      <c r="BV36" s="733">
        <v>26146</v>
      </c>
      <c r="BW36" s="734"/>
      <c r="BX36" s="734"/>
      <c r="BY36" s="734"/>
      <c r="BZ36" s="734"/>
      <c r="CA36" s="734"/>
      <c r="CB36" s="735"/>
      <c r="CD36" s="711" t="s">
        <v>332</v>
      </c>
      <c r="CE36" s="712"/>
      <c r="CF36" s="712"/>
      <c r="CG36" s="712"/>
      <c r="CH36" s="712"/>
      <c r="CI36" s="712"/>
      <c r="CJ36" s="712"/>
      <c r="CK36" s="712"/>
      <c r="CL36" s="712"/>
      <c r="CM36" s="712"/>
      <c r="CN36" s="712"/>
      <c r="CO36" s="712"/>
      <c r="CP36" s="712"/>
      <c r="CQ36" s="713"/>
      <c r="CR36" s="678">
        <v>1030652</v>
      </c>
      <c r="CS36" s="679"/>
      <c r="CT36" s="679"/>
      <c r="CU36" s="679"/>
      <c r="CV36" s="679"/>
      <c r="CW36" s="679"/>
      <c r="CX36" s="679"/>
      <c r="CY36" s="680"/>
      <c r="CZ36" s="681">
        <v>16.2</v>
      </c>
      <c r="DA36" s="699"/>
      <c r="DB36" s="699"/>
      <c r="DC36" s="700"/>
      <c r="DD36" s="684">
        <v>744907</v>
      </c>
      <c r="DE36" s="679"/>
      <c r="DF36" s="679"/>
      <c r="DG36" s="679"/>
      <c r="DH36" s="679"/>
      <c r="DI36" s="679"/>
      <c r="DJ36" s="679"/>
      <c r="DK36" s="680"/>
      <c r="DL36" s="684">
        <v>577283</v>
      </c>
      <c r="DM36" s="679"/>
      <c r="DN36" s="679"/>
      <c r="DO36" s="679"/>
      <c r="DP36" s="679"/>
      <c r="DQ36" s="679"/>
      <c r="DR36" s="679"/>
      <c r="DS36" s="679"/>
      <c r="DT36" s="679"/>
      <c r="DU36" s="679"/>
      <c r="DV36" s="680"/>
      <c r="DW36" s="681">
        <v>14.6</v>
      </c>
      <c r="DX36" s="699"/>
      <c r="DY36" s="699"/>
      <c r="DZ36" s="699"/>
      <c r="EA36" s="699"/>
      <c r="EB36" s="699"/>
      <c r="EC36" s="714"/>
    </row>
    <row r="37" spans="2:133" ht="11.25" customHeight="1" x14ac:dyDescent="0.15">
      <c r="B37" s="675" t="s">
        <v>333</v>
      </c>
      <c r="C37" s="676"/>
      <c r="D37" s="676"/>
      <c r="E37" s="676"/>
      <c r="F37" s="676"/>
      <c r="G37" s="676"/>
      <c r="H37" s="676"/>
      <c r="I37" s="676"/>
      <c r="J37" s="676"/>
      <c r="K37" s="676"/>
      <c r="L37" s="676"/>
      <c r="M37" s="676"/>
      <c r="N37" s="676"/>
      <c r="O37" s="676"/>
      <c r="P37" s="676"/>
      <c r="Q37" s="677"/>
      <c r="R37" s="678">
        <v>159765</v>
      </c>
      <c r="S37" s="679"/>
      <c r="T37" s="679"/>
      <c r="U37" s="679"/>
      <c r="V37" s="679"/>
      <c r="W37" s="679"/>
      <c r="X37" s="679"/>
      <c r="Y37" s="680"/>
      <c r="Z37" s="715">
        <v>2.4</v>
      </c>
      <c r="AA37" s="715"/>
      <c r="AB37" s="715"/>
      <c r="AC37" s="715"/>
      <c r="AD37" s="716" t="s">
        <v>245</v>
      </c>
      <c r="AE37" s="716"/>
      <c r="AF37" s="716"/>
      <c r="AG37" s="716"/>
      <c r="AH37" s="716"/>
      <c r="AI37" s="716"/>
      <c r="AJ37" s="716"/>
      <c r="AK37" s="716"/>
      <c r="AL37" s="681" t="s">
        <v>235</v>
      </c>
      <c r="AM37" s="682"/>
      <c r="AN37" s="682"/>
      <c r="AO37" s="717"/>
      <c r="AQ37" s="718" t="s">
        <v>334</v>
      </c>
      <c r="AR37" s="719"/>
      <c r="AS37" s="719"/>
      <c r="AT37" s="719"/>
      <c r="AU37" s="719"/>
      <c r="AV37" s="719"/>
      <c r="AW37" s="719"/>
      <c r="AX37" s="719"/>
      <c r="AY37" s="720"/>
      <c r="AZ37" s="678">
        <v>246443</v>
      </c>
      <c r="BA37" s="679"/>
      <c r="BB37" s="679"/>
      <c r="BC37" s="679"/>
      <c r="BD37" s="697"/>
      <c r="BE37" s="697"/>
      <c r="BF37" s="721"/>
      <c r="BG37" s="711" t="s">
        <v>335</v>
      </c>
      <c r="BH37" s="712"/>
      <c r="BI37" s="712"/>
      <c r="BJ37" s="712"/>
      <c r="BK37" s="712"/>
      <c r="BL37" s="712"/>
      <c r="BM37" s="712"/>
      <c r="BN37" s="712"/>
      <c r="BO37" s="712"/>
      <c r="BP37" s="712"/>
      <c r="BQ37" s="712"/>
      <c r="BR37" s="712"/>
      <c r="BS37" s="712"/>
      <c r="BT37" s="712"/>
      <c r="BU37" s="713"/>
      <c r="BV37" s="678">
        <v>15094</v>
      </c>
      <c r="BW37" s="679"/>
      <c r="BX37" s="679"/>
      <c r="BY37" s="679"/>
      <c r="BZ37" s="679"/>
      <c r="CA37" s="679"/>
      <c r="CB37" s="722"/>
      <c r="CD37" s="711" t="s">
        <v>336</v>
      </c>
      <c r="CE37" s="712"/>
      <c r="CF37" s="712"/>
      <c r="CG37" s="712"/>
      <c r="CH37" s="712"/>
      <c r="CI37" s="712"/>
      <c r="CJ37" s="712"/>
      <c r="CK37" s="712"/>
      <c r="CL37" s="712"/>
      <c r="CM37" s="712"/>
      <c r="CN37" s="712"/>
      <c r="CO37" s="712"/>
      <c r="CP37" s="712"/>
      <c r="CQ37" s="713"/>
      <c r="CR37" s="678">
        <v>333169</v>
      </c>
      <c r="CS37" s="697"/>
      <c r="CT37" s="697"/>
      <c r="CU37" s="697"/>
      <c r="CV37" s="697"/>
      <c r="CW37" s="697"/>
      <c r="CX37" s="697"/>
      <c r="CY37" s="698"/>
      <c r="CZ37" s="681">
        <v>5.2</v>
      </c>
      <c r="DA37" s="699"/>
      <c r="DB37" s="699"/>
      <c r="DC37" s="700"/>
      <c r="DD37" s="684">
        <v>250935</v>
      </c>
      <c r="DE37" s="697"/>
      <c r="DF37" s="697"/>
      <c r="DG37" s="697"/>
      <c r="DH37" s="697"/>
      <c r="DI37" s="697"/>
      <c r="DJ37" s="697"/>
      <c r="DK37" s="698"/>
      <c r="DL37" s="684">
        <v>135562</v>
      </c>
      <c r="DM37" s="697"/>
      <c r="DN37" s="697"/>
      <c r="DO37" s="697"/>
      <c r="DP37" s="697"/>
      <c r="DQ37" s="697"/>
      <c r="DR37" s="697"/>
      <c r="DS37" s="697"/>
      <c r="DT37" s="697"/>
      <c r="DU37" s="697"/>
      <c r="DV37" s="698"/>
      <c r="DW37" s="681">
        <v>3.4</v>
      </c>
      <c r="DX37" s="699"/>
      <c r="DY37" s="699"/>
      <c r="DZ37" s="699"/>
      <c r="EA37" s="699"/>
      <c r="EB37" s="699"/>
      <c r="EC37" s="714"/>
    </row>
    <row r="38" spans="2:133" ht="11.25" customHeight="1" x14ac:dyDescent="0.15">
      <c r="B38" s="675" t="s">
        <v>337</v>
      </c>
      <c r="C38" s="676"/>
      <c r="D38" s="676"/>
      <c r="E38" s="676"/>
      <c r="F38" s="676"/>
      <c r="G38" s="676"/>
      <c r="H38" s="676"/>
      <c r="I38" s="676"/>
      <c r="J38" s="676"/>
      <c r="K38" s="676"/>
      <c r="L38" s="676"/>
      <c r="M38" s="676"/>
      <c r="N38" s="676"/>
      <c r="O38" s="676"/>
      <c r="P38" s="676"/>
      <c r="Q38" s="677"/>
      <c r="R38" s="678">
        <v>210926</v>
      </c>
      <c r="S38" s="679"/>
      <c r="T38" s="679"/>
      <c r="U38" s="679"/>
      <c r="V38" s="679"/>
      <c r="W38" s="679"/>
      <c r="X38" s="679"/>
      <c r="Y38" s="680"/>
      <c r="Z38" s="715">
        <v>3.2</v>
      </c>
      <c r="AA38" s="715"/>
      <c r="AB38" s="715"/>
      <c r="AC38" s="715"/>
      <c r="AD38" s="716">
        <v>22933</v>
      </c>
      <c r="AE38" s="716"/>
      <c r="AF38" s="716"/>
      <c r="AG38" s="716"/>
      <c r="AH38" s="716"/>
      <c r="AI38" s="716"/>
      <c r="AJ38" s="716"/>
      <c r="AK38" s="716"/>
      <c r="AL38" s="681">
        <v>0.6</v>
      </c>
      <c r="AM38" s="682"/>
      <c r="AN38" s="682"/>
      <c r="AO38" s="717"/>
      <c r="AQ38" s="718" t="s">
        <v>338</v>
      </c>
      <c r="AR38" s="719"/>
      <c r="AS38" s="719"/>
      <c r="AT38" s="719"/>
      <c r="AU38" s="719"/>
      <c r="AV38" s="719"/>
      <c r="AW38" s="719"/>
      <c r="AX38" s="719"/>
      <c r="AY38" s="720"/>
      <c r="AZ38" s="678">
        <v>67523</v>
      </c>
      <c r="BA38" s="679"/>
      <c r="BB38" s="679"/>
      <c r="BC38" s="679"/>
      <c r="BD38" s="697"/>
      <c r="BE38" s="697"/>
      <c r="BF38" s="721"/>
      <c r="BG38" s="711" t="s">
        <v>339</v>
      </c>
      <c r="BH38" s="712"/>
      <c r="BI38" s="712"/>
      <c r="BJ38" s="712"/>
      <c r="BK38" s="712"/>
      <c r="BL38" s="712"/>
      <c r="BM38" s="712"/>
      <c r="BN38" s="712"/>
      <c r="BO38" s="712"/>
      <c r="BP38" s="712"/>
      <c r="BQ38" s="712"/>
      <c r="BR38" s="712"/>
      <c r="BS38" s="712"/>
      <c r="BT38" s="712"/>
      <c r="BU38" s="713"/>
      <c r="BV38" s="678">
        <v>2427</v>
      </c>
      <c r="BW38" s="679"/>
      <c r="BX38" s="679"/>
      <c r="BY38" s="679"/>
      <c r="BZ38" s="679"/>
      <c r="CA38" s="679"/>
      <c r="CB38" s="722"/>
      <c r="CD38" s="711" t="s">
        <v>340</v>
      </c>
      <c r="CE38" s="712"/>
      <c r="CF38" s="712"/>
      <c r="CG38" s="712"/>
      <c r="CH38" s="712"/>
      <c r="CI38" s="712"/>
      <c r="CJ38" s="712"/>
      <c r="CK38" s="712"/>
      <c r="CL38" s="712"/>
      <c r="CM38" s="712"/>
      <c r="CN38" s="712"/>
      <c r="CO38" s="712"/>
      <c r="CP38" s="712"/>
      <c r="CQ38" s="713"/>
      <c r="CR38" s="678">
        <v>835978</v>
      </c>
      <c r="CS38" s="679"/>
      <c r="CT38" s="679"/>
      <c r="CU38" s="679"/>
      <c r="CV38" s="679"/>
      <c r="CW38" s="679"/>
      <c r="CX38" s="679"/>
      <c r="CY38" s="680"/>
      <c r="CZ38" s="681">
        <v>13.1</v>
      </c>
      <c r="DA38" s="699"/>
      <c r="DB38" s="699"/>
      <c r="DC38" s="700"/>
      <c r="DD38" s="684">
        <v>712181</v>
      </c>
      <c r="DE38" s="679"/>
      <c r="DF38" s="679"/>
      <c r="DG38" s="679"/>
      <c r="DH38" s="679"/>
      <c r="DI38" s="679"/>
      <c r="DJ38" s="679"/>
      <c r="DK38" s="680"/>
      <c r="DL38" s="684">
        <v>543451</v>
      </c>
      <c r="DM38" s="679"/>
      <c r="DN38" s="679"/>
      <c r="DO38" s="679"/>
      <c r="DP38" s="679"/>
      <c r="DQ38" s="679"/>
      <c r="DR38" s="679"/>
      <c r="DS38" s="679"/>
      <c r="DT38" s="679"/>
      <c r="DU38" s="679"/>
      <c r="DV38" s="680"/>
      <c r="DW38" s="681">
        <v>13.7</v>
      </c>
      <c r="DX38" s="699"/>
      <c r="DY38" s="699"/>
      <c r="DZ38" s="699"/>
      <c r="EA38" s="699"/>
      <c r="EB38" s="699"/>
      <c r="EC38" s="714"/>
    </row>
    <row r="39" spans="2:133" ht="11.25" customHeight="1" x14ac:dyDescent="0.15">
      <c r="B39" s="675" t="s">
        <v>341</v>
      </c>
      <c r="C39" s="676"/>
      <c r="D39" s="676"/>
      <c r="E39" s="676"/>
      <c r="F39" s="676"/>
      <c r="G39" s="676"/>
      <c r="H39" s="676"/>
      <c r="I39" s="676"/>
      <c r="J39" s="676"/>
      <c r="K39" s="676"/>
      <c r="L39" s="676"/>
      <c r="M39" s="676"/>
      <c r="N39" s="676"/>
      <c r="O39" s="676"/>
      <c r="P39" s="676"/>
      <c r="Q39" s="677"/>
      <c r="R39" s="678">
        <v>618705</v>
      </c>
      <c r="S39" s="679"/>
      <c r="T39" s="679"/>
      <c r="U39" s="679"/>
      <c r="V39" s="679"/>
      <c r="W39" s="679"/>
      <c r="X39" s="679"/>
      <c r="Y39" s="680"/>
      <c r="Z39" s="715">
        <v>9.5</v>
      </c>
      <c r="AA39" s="715"/>
      <c r="AB39" s="715"/>
      <c r="AC39" s="715"/>
      <c r="AD39" s="716" t="s">
        <v>235</v>
      </c>
      <c r="AE39" s="716"/>
      <c r="AF39" s="716"/>
      <c r="AG39" s="716"/>
      <c r="AH39" s="716"/>
      <c r="AI39" s="716"/>
      <c r="AJ39" s="716"/>
      <c r="AK39" s="716"/>
      <c r="AL39" s="681" t="s">
        <v>245</v>
      </c>
      <c r="AM39" s="682"/>
      <c r="AN39" s="682"/>
      <c r="AO39" s="717"/>
      <c r="AQ39" s="718" t="s">
        <v>342</v>
      </c>
      <c r="AR39" s="719"/>
      <c r="AS39" s="719"/>
      <c r="AT39" s="719"/>
      <c r="AU39" s="719"/>
      <c r="AV39" s="719"/>
      <c r="AW39" s="719"/>
      <c r="AX39" s="719"/>
      <c r="AY39" s="720"/>
      <c r="AZ39" s="678">
        <v>8351</v>
      </c>
      <c r="BA39" s="679"/>
      <c r="BB39" s="679"/>
      <c r="BC39" s="679"/>
      <c r="BD39" s="697"/>
      <c r="BE39" s="697"/>
      <c r="BF39" s="721"/>
      <c r="BG39" s="711" t="s">
        <v>343</v>
      </c>
      <c r="BH39" s="712"/>
      <c r="BI39" s="712"/>
      <c r="BJ39" s="712"/>
      <c r="BK39" s="712"/>
      <c r="BL39" s="712"/>
      <c r="BM39" s="712"/>
      <c r="BN39" s="712"/>
      <c r="BO39" s="712"/>
      <c r="BP39" s="712"/>
      <c r="BQ39" s="712"/>
      <c r="BR39" s="712"/>
      <c r="BS39" s="712"/>
      <c r="BT39" s="712"/>
      <c r="BU39" s="713"/>
      <c r="BV39" s="678">
        <v>3974</v>
      </c>
      <c r="BW39" s="679"/>
      <c r="BX39" s="679"/>
      <c r="BY39" s="679"/>
      <c r="BZ39" s="679"/>
      <c r="CA39" s="679"/>
      <c r="CB39" s="722"/>
      <c r="CD39" s="711" t="s">
        <v>344</v>
      </c>
      <c r="CE39" s="712"/>
      <c r="CF39" s="712"/>
      <c r="CG39" s="712"/>
      <c r="CH39" s="712"/>
      <c r="CI39" s="712"/>
      <c r="CJ39" s="712"/>
      <c r="CK39" s="712"/>
      <c r="CL39" s="712"/>
      <c r="CM39" s="712"/>
      <c r="CN39" s="712"/>
      <c r="CO39" s="712"/>
      <c r="CP39" s="712"/>
      <c r="CQ39" s="713"/>
      <c r="CR39" s="678">
        <v>38216</v>
      </c>
      <c r="CS39" s="697"/>
      <c r="CT39" s="697"/>
      <c r="CU39" s="697"/>
      <c r="CV39" s="697"/>
      <c r="CW39" s="697"/>
      <c r="CX39" s="697"/>
      <c r="CY39" s="698"/>
      <c r="CZ39" s="681">
        <v>0.6</v>
      </c>
      <c r="DA39" s="699"/>
      <c r="DB39" s="699"/>
      <c r="DC39" s="700"/>
      <c r="DD39" s="684">
        <v>4206</v>
      </c>
      <c r="DE39" s="697"/>
      <c r="DF39" s="697"/>
      <c r="DG39" s="697"/>
      <c r="DH39" s="697"/>
      <c r="DI39" s="697"/>
      <c r="DJ39" s="697"/>
      <c r="DK39" s="698"/>
      <c r="DL39" s="684" t="s">
        <v>235</v>
      </c>
      <c r="DM39" s="697"/>
      <c r="DN39" s="697"/>
      <c r="DO39" s="697"/>
      <c r="DP39" s="697"/>
      <c r="DQ39" s="697"/>
      <c r="DR39" s="697"/>
      <c r="DS39" s="697"/>
      <c r="DT39" s="697"/>
      <c r="DU39" s="697"/>
      <c r="DV39" s="698"/>
      <c r="DW39" s="681" t="s">
        <v>245</v>
      </c>
      <c r="DX39" s="699"/>
      <c r="DY39" s="699"/>
      <c r="DZ39" s="699"/>
      <c r="EA39" s="699"/>
      <c r="EB39" s="699"/>
      <c r="EC39" s="714"/>
    </row>
    <row r="40" spans="2:133" ht="11.25" customHeight="1" x14ac:dyDescent="0.15">
      <c r="B40" s="675" t="s">
        <v>345</v>
      </c>
      <c r="C40" s="676"/>
      <c r="D40" s="676"/>
      <c r="E40" s="676"/>
      <c r="F40" s="676"/>
      <c r="G40" s="676"/>
      <c r="H40" s="676"/>
      <c r="I40" s="676"/>
      <c r="J40" s="676"/>
      <c r="K40" s="676"/>
      <c r="L40" s="676"/>
      <c r="M40" s="676"/>
      <c r="N40" s="676"/>
      <c r="O40" s="676"/>
      <c r="P40" s="676"/>
      <c r="Q40" s="677"/>
      <c r="R40" s="678" t="s">
        <v>235</v>
      </c>
      <c r="S40" s="679"/>
      <c r="T40" s="679"/>
      <c r="U40" s="679"/>
      <c r="V40" s="679"/>
      <c r="W40" s="679"/>
      <c r="X40" s="679"/>
      <c r="Y40" s="680"/>
      <c r="Z40" s="715" t="s">
        <v>235</v>
      </c>
      <c r="AA40" s="715"/>
      <c r="AB40" s="715"/>
      <c r="AC40" s="715"/>
      <c r="AD40" s="716" t="s">
        <v>235</v>
      </c>
      <c r="AE40" s="716"/>
      <c r="AF40" s="716"/>
      <c r="AG40" s="716"/>
      <c r="AH40" s="716"/>
      <c r="AI40" s="716"/>
      <c r="AJ40" s="716"/>
      <c r="AK40" s="716"/>
      <c r="AL40" s="681" t="s">
        <v>235</v>
      </c>
      <c r="AM40" s="682"/>
      <c r="AN40" s="682"/>
      <c r="AO40" s="717"/>
      <c r="AQ40" s="718" t="s">
        <v>346</v>
      </c>
      <c r="AR40" s="719"/>
      <c r="AS40" s="719"/>
      <c r="AT40" s="719"/>
      <c r="AU40" s="719"/>
      <c r="AV40" s="719"/>
      <c r="AW40" s="719"/>
      <c r="AX40" s="719"/>
      <c r="AY40" s="720"/>
      <c r="AZ40" s="678" t="s">
        <v>235</v>
      </c>
      <c r="BA40" s="679"/>
      <c r="BB40" s="679"/>
      <c r="BC40" s="679"/>
      <c r="BD40" s="697"/>
      <c r="BE40" s="697"/>
      <c r="BF40" s="721"/>
      <c r="BG40" s="723" t="s">
        <v>347</v>
      </c>
      <c r="BH40" s="724"/>
      <c r="BI40" s="724"/>
      <c r="BJ40" s="724"/>
      <c r="BK40" s="724"/>
      <c r="BL40" s="236"/>
      <c r="BM40" s="712" t="s">
        <v>348</v>
      </c>
      <c r="BN40" s="712"/>
      <c r="BO40" s="712"/>
      <c r="BP40" s="712"/>
      <c r="BQ40" s="712"/>
      <c r="BR40" s="712"/>
      <c r="BS40" s="712"/>
      <c r="BT40" s="712"/>
      <c r="BU40" s="713"/>
      <c r="BV40" s="678">
        <v>100</v>
      </c>
      <c r="BW40" s="679"/>
      <c r="BX40" s="679"/>
      <c r="BY40" s="679"/>
      <c r="BZ40" s="679"/>
      <c r="CA40" s="679"/>
      <c r="CB40" s="722"/>
      <c r="CD40" s="711" t="s">
        <v>349</v>
      </c>
      <c r="CE40" s="712"/>
      <c r="CF40" s="712"/>
      <c r="CG40" s="712"/>
      <c r="CH40" s="712"/>
      <c r="CI40" s="712"/>
      <c r="CJ40" s="712"/>
      <c r="CK40" s="712"/>
      <c r="CL40" s="712"/>
      <c r="CM40" s="712"/>
      <c r="CN40" s="712"/>
      <c r="CO40" s="712"/>
      <c r="CP40" s="712"/>
      <c r="CQ40" s="713"/>
      <c r="CR40" s="678">
        <v>4800</v>
      </c>
      <c r="CS40" s="679"/>
      <c r="CT40" s="679"/>
      <c r="CU40" s="679"/>
      <c r="CV40" s="679"/>
      <c r="CW40" s="679"/>
      <c r="CX40" s="679"/>
      <c r="CY40" s="680"/>
      <c r="CZ40" s="681">
        <v>0.1</v>
      </c>
      <c r="DA40" s="699"/>
      <c r="DB40" s="699"/>
      <c r="DC40" s="700"/>
      <c r="DD40" s="684" t="s">
        <v>235</v>
      </c>
      <c r="DE40" s="679"/>
      <c r="DF40" s="679"/>
      <c r="DG40" s="679"/>
      <c r="DH40" s="679"/>
      <c r="DI40" s="679"/>
      <c r="DJ40" s="679"/>
      <c r="DK40" s="680"/>
      <c r="DL40" s="684" t="s">
        <v>235</v>
      </c>
      <c r="DM40" s="679"/>
      <c r="DN40" s="679"/>
      <c r="DO40" s="679"/>
      <c r="DP40" s="679"/>
      <c r="DQ40" s="679"/>
      <c r="DR40" s="679"/>
      <c r="DS40" s="679"/>
      <c r="DT40" s="679"/>
      <c r="DU40" s="679"/>
      <c r="DV40" s="680"/>
      <c r="DW40" s="681" t="s">
        <v>235</v>
      </c>
      <c r="DX40" s="699"/>
      <c r="DY40" s="699"/>
      <c r="DZ40" s="699"/>
      <c r="EA40" s="699"/>
      <c r="EB40" s="699"/>
      <c r="EC40" s="714"/>
    </row>
    <row r="41" spans="2:133" ht="11.25" customHeight="1" x14ac:dyDescent="0.15">
      <c r="B41" s="675" t="s">
        <v>350</v>
      </c>
      <c r="C41" s="676"/>
      <c r="D41" s="676"/>
      <c r="E41" s="676"/>
      <c r="F41" s="676"/>
      <c r="G41" s="676"/>
      <c r="H41" s="676"/>
      <c r="I41" s="676"/>
      <c r="J41" s="676"/>
      <c r="K41" s="676"/>
      <c r="L41" s="676"/>
      <c r="M41" s="676"/>
      <c r="N41" s="676"/>
      <c r="O41" s="676"/>
      <c r="P41" s="676"/>
      <c r="Q41" s="677"/>
      <c r="R41" s="678">
        <v>176505</v>
      </c>
      <c r="S41" s="679"/>
      <c r="T41" s="679"/>
      <c r="U41" s="679"/>
      <c r="V41" s="679"/>
      <c r="W41" s="679"/>
      <c r="X41" s="679"/>
      <c r="Y41" s="680"/>
      <c r="Z41" s="715">
        <v>2.7</v>
      </c>
      <c r="AA41" s="715"/>
      <c r="AB41" s="715"/>
      <c r="AC41" s="715"/>
      <c r="AD41" s="716" t="s">
        <v>245</v>
      </c>
      <c r="AE41" s="716"/>
      <c r="AF41" s="716"/>
      <c r="AG41" s="716"/>
      <c r="AH41" s="716"/>
      <c r="AI41" s="716"/>
      <c r="AJ41" s="716"/>
      <c r="AK41" s="716"/>
      <c r="AL41" s="681" t="s">
        <v>235</v>
      </c>
      <c r="AM41" s="682"/>
      <c r="AN41" s="682"/>
      <c r="AO41" s="717"/>
      <c r="AQ41" s="718" t="s">
        <v>351</v>
      </c>
      <c r="AR41" s="719"/>
      <c r="AS41" s="719"/>
      <c r="AT41" s="719"/>
      <c r="AU41" s="719"/>
      <c r="AV41" s="719"/>
      <c r="AW41" s="719"/>
      <c r="AX41" s="719"/>
      <c r="AY41" s="720"/>
      <c r="AZ41" s="678">
        <v>136855</v>
      </c>
      <c r="BA41" s="679"/>
      <c r="BB41" s="679"/>
      <c r="BC41" s="679"/>
      <c r="BD41" s="697"/>
      <c r="BE41" s="697"/>
      <c r="BF41" s="721"/>
      <c r="BG41" s="723"/>
      <c r="BH41" s="724"/>
      <c r="BI41" s="724"/>
      <c r="BJ41" s="724"/>
      <c r="BK41" s="724"/>
      <c r="BL41" s="236"/>
      <c r="BM41" s="712" t="s">
        <v>352</v>
      </c>
      <c r="BN41" s="712"/>
      <c r="BO41" s="712"/>
      <c r="BP41" s="712"/>
      <c r="BQ41" s="712"/>
      <c r="BR41" s="712"/>
      <c r="BS41" s="712"/>
      <c r="BT41" s="712"/>
      <c r="BU41" s="713"/>
      <c r="BV41" s="678" t="s">
        <v>245</v>
      </c>
      <c r="BW41" s="679"/>
      <c r="BX41" s="679"/>
      <c r="BY41" s="679"/>
      <c r="BZ41" s="679"/>
      <c r="CA41" s="679"/>
      <c r="CB41" s="722"/>
      <c r="CD41" s="711" t="s">
        <v>353</v>
      </c>
      <c r="CE41" s="712"/>
      <c r="CF41" s="712"/>
      <c r="CG41" s="712"/>
      <c r="CH41" s="712"/>
      <c r="CI41" s="712"/>
      <c r="CJ41" s="712"/>
      <c r="CK41" s="712"/>
      <c r="CL41" s="712"/>
      <c r="CM41" s="712"/>
      <c r="CN41" s="712"/>
      <c r="CO41" s="712"/>
      <c r="CP41" s="712"/>
      <c r="CQ41" s="713"/>
      <c r="CR41" s="678" t="s">
        <v>235</v>
      </c>
      <c r="CS41" s="697"/>
      <c r="CT41" s="697"/>
      <c r="CU41" s="697"/>
      <c r="CV41" s="697"/>
      <c r="CW41" s="697"/>
      <c r="CX41" s="697"/>
      <c r="CY41" s="698"/>
      <c r="CZ41" s="681" t="s">
        <v>235</v>
      </c>
      <c r="DA41" s="699"/>
      <c r="DB41" s="699"/>
      <c r="DC41" s="700"/>
      <c r="DD41" s="684" t="s">
        <v>235</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354</v>
      </c>
      <c r="C42" s="660"/>
      <c r="D42" s="660"/>
      <c r="E42" s="660"/>
      <c r="F42" s="660"/>
      <c r="G42" s="660"/>
      <c r="H42" s="660"/>
      <c r="I42" s="660"/>
      <c r="J42" s="660"/>
      <c r="K42" s="660"/>
      <c r="L42" s="660"/>
      <c r="M42" s="660"/>
      <c r="N42" s="660"/>
      <c r="O42" s="660"/>
      <c r="P42" s="660"/>
      <c r="Q42" s="661"/>
      <c r="R42" s="662">
        <v>6542872</v>
      </c>
      <c r="S42" s="701"/>
      <c r="T42" s="701"/>
      <c r="U42" s="701"/>
      <c r="V42" s="701"/>
      <c r="W42" s="701"/>
      <c r="X42" s="701"/>
      <c r="Y42" s="703"/>
      <c r="Z42" s="704">
        <v>100</v>
      </c>
      <c r="AA42" s="704"/>
      <c r="AB42" s="704"/>
      <c r="AC42" s="704"/>
      <c r="AD42" s="705">
        <v>3785693</v>
      </c>
      <c r="AE42" s="705"/>
      <c r="AF42" s="705"/>
      <c r="AG42" s="705"/>
      <c r="AH42" s="705"/>
      <c r="AI42" s="705"/>
      <c r="AJ42" s="705"/>
      <c r="AK42" s="705"/>
      <c r="AL42" s="665">
        <v>100</v>
      </c>
      <c r="AM42" s="706"/>
      <c r="AN42" s="706"/>
      <c r="AO42" s="707"/>
      <c r="AQ42" s="708" t="s">
        <v>355</v>
      </c>
      <c r="AR42" s="709"/>
      <c r="AS42" s="709"/>
      <c r="AT42" s="709"/>
      <c r="AU42" s="709"/>
      <c r="AV42" s="709"/>
      <c r="AW42" s="709"/>
      <c r="AX42" s="709"/>
      <c r="AY42" s="710"/>
      <c r="AZ42" s="662">
        <v>444329</v>
      </c>
      <c r="BA42" s="701"/>
      <c r="BB42" s="701"/>
      <c r="BC42" s="701"/>
      <c r="BD42" s="663"/>
      <c r="BE42" s="663"/>
      <c r="BF42" s="727"/>
      <c r="BG42" s="725"/>
      <c r="BH42" s="726"/>
      <c r="BI42" s="726"/>
      <c r="BJ42" s="726"/>
      <c r="BK42" s="726"/>
      <c r="BL42" s="237"/>
      <c r="BM42" s="728" t="s">
        <v>356</v>
      </c>
      <c r="BN42" s="728"/>
      <c r="BO42" s="728"/>
      <c r="BP42" s="728"/>
      <c r="BQ42" s="728"/>
      <c r="BR42" s="728"/>
      <c r="BS42" s="728"/>
      <c r="BT42" s="728"/>
      <c r="BU42" s="729"/>
      <c r="BV42" s="662">
        <v>320</v>
      </c>
      <c r="BW42" s="701"/>
      <c r="BX42" s="701"/>
      <c r="BY42" s="701"/>
      <c r="BZ42" s="701"/>
      <c r="CA42" s="701"/>
      <c r="CB42" s="702"/>
      <c r="CD42" s="675" t="s">
        <v>357</v>
      </c>
      <c r="CE42" s="676"/>
      <c r="CF42" s="676"/>
      <c r="CG42" s="676"/>
      <c r="CH42" s="676"/>
      <c r="CI42" s="676"/>
      <c r="CJ42" s="676"/>
      <c r="CK42" s="676"/>
      <c r="CL42" s="676"/>
      <c r="CM42" s="676"/>
      <c r="CN42" s="676"/>
      <c r="CO42" s="676"/>
      <c r="CP42" s="676"/>
      <c r="CQ42" s="677"/>
      <c r="CR42" s="678">
        <v>927071</v>
      </c>
      <c r="CS42" s="679"/>
      <c r="CT42" s="679"/>
      <c r="CU42" s="679"/>
      <c r="CV42" s="679"/>
      <c r="CW42" s="679"/>
      <c r="CX42" s="679"/>
      <c r="CY42" s="680"/>
      <c r="CZ42" s="681">
        <v>14.6</v>
      </c>
      <c r="DA42" s="682"/>
      <c r="DB42" s="682"/>
      <c r="DC42" s="683"/>
      <c r="DD42" s="684">
        <v>262868</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358</v>
      </c>
      <c r="CE43" s="676"/>
      <c r="CF43" s="676"/>
      <c r="CG43" s="676"/>
      <c r="CH43" s="676"/>
      <c r="CI43" s="676"/>
      <c r="CJ43" s="676"/>
      <c r="CK43" s="676"/>
      <c r="CL43" s="676"/>
      <c r="CM43" s="676"/>
      <c r="CN43" s="676"/>
      <c r="CO43" s="676"/>
      <c r="CP43" s="676"/>
      <c r="CQ43" s="677"/>
      <c r="CR43" s="678">
        <v>22615</v>
      </c>
      <c r="CS43" s="697"/>
      <c r="CT43" s="697"/>
      <c r="CU43" s="697"/>
      <c r="CV43" s="697"/>
      <c r="CW43" s="697"/>
      <c r="CX43" s="697"/>
      <c r="CY43" s="698"/>
      <c r="CZ43" s="681">
        <v>0.4</v>
      </c>
      <c r="DA43" s="699"/>
      <c r="DB43" s="699"/>
      <c r="DC43" s="700"/>
      <c r="DD43" s="684">
        <v>22615</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307</v>
      </c>
      <c r="CE44" s="692"/>
      <c r="CF44" s="675" t="s">
        <v>359</v>
      </c>
      <c r="CG44" s="676"/>
      <c r="CH44" s="676"/>
      <c r="CI44" s="676"/>
      <c r="CJ44" s="676"/>
      <c r="CK44" s="676"/>
      <c r="CL44" s="676"/>
      <c r="CM44" s="676"/>
      <c r="CN44" s="676"/>
      <c r="CO44" s="676"/>
      <c r="CP44" s="676"/>
      <c r="CQ44" s="677"/>
      <c r="CR44" s="678">
        <v>850906</v>
      </c>
      <c r="CS44" s="679"/>
      <c r="CT44" s="679"/>
      <c r="CU44" s="679"/>
      <c r="CV44" s="679"/>
      <c r="CW44" s="679"/>
      <c r="CX44" s="679"/>
      <c r="CY44" s="680"/>
      <c r="CZ44" s="681">
        <v>13.4</v>
      </c>
      <c r="DA44" s="682"/>
      <c r="DB44" s="682"/>
      <c r="DC44" s="683"/>
      <c r="DD44" s="684">
        <v>242878</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360</v>
      </c>
      <c r="CG45" s="676"/>
      <c r="CH45" s="676"/>
      <c r="CI45" s="676"/>
      <c r="CJ45" s="676"/>
      <c r="CK45" s="676"/>
      <c r="CL45" s="676"/>
      <c r="CM45" s="676"/>
      <c r="CN45" s="676"/>
      <c r="CO45" s="676"/>
      <c r="CP45" s="676"/>
      <c r="CQ45" s="677"/>
      <c r="CR45" s="678">
        <v>348987</v>
      </c>
      <c r="CS45" s="697"/>
      <c r="CT45" s="697"/>
      <c r="CU45" s="697"/>
      <c r="CV45" s="697"/>
      <c r="CW45" s="697"/>
      <c r="CX45" s="697"/>
      <c r="CY45" s="698"/>
      <c r="CZ45" s="681">
        <v>5.5</v>
      </c>
      <c r="DA45" s="699"/>
      <c r="DB45" s="699"/>
      <c r="DC45" s="700"/>
      <c r="DD45" s="684">
        <v>19583</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362</v>
      </c>
      <c r="CG46" s="676"/>
      <c r="CH46" s="676"/>
      <c r="CI46" s="676"/>
      <c r="CJ46" s="676"/>
      <c r="CK46" s="676"/>
      <c r="CL46" s="676"/>
      <c r="CM46" s="676"/>
      <c r="CN46" s="676"/>
      <c r="CO46" s="676"/>
      <c r="CP46" s="676"/>
      <c r="CQ46" s="677"/>
      <c r="CR46" s="678">
        <v>494509</v>
      </c>
      <c r="CS46" s="679"/>
      <c r="CT46" s="679"/>
      <c r="CU46" s="679"/>
      <c r="CV46" s="679"/>
      <c r="CW46" s="679"/>
      <c r="CX46" s="679"/>
      <c r="CY46" s="680"/>
      <c r="CZ46" s="681">
        <v>7.8</v>
      </c>
      <c r="DA46" s="682"/>
      <c r="DB46" s="682"/>
      <c r="DC46" s="683"/>
      <c r="DD46" s="684">
        <v>215885</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364</v>
      </c>
      <c r="CG47" s="676"/>
      <c r="CH47" s="676"/>
      <c r="CI47" s="676"/>
      <c r="CJ47" s="676"/>
      <c r="CK47" s="676"/>
      <c r="CL47" s="676"/>
      <c r="CM47" s="676"/>
      <c r="CN47" s="676"/>
      <c r="CO47" s="676"/>
      <c r="CP47" s="676"/>
      <c r="CQ47" s="677"/>
      <c r="CR47" s="678">
        <v>76165</v>
      </c>
      <c r="CS47" s="697"/>
      <c r="CT47" s="697"/>
      <c r="CU47" s="697"/>
      <c r="CV47" s="697"/>
      <c r="CW47" s="697"/>
      <c r="CX47" s="697"/>
      <c r="CY47" s="698"/>
      <c r="CZ47" s="681">
        <v>1.2</v>
      </c>
      <c r="DA47" s="699"/>
      <c r="DB47" s="699"/>
      <c r="DC47" s="700"/>
      <c r="DD47" s="684">
        <v>19990</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365</v>
      </c>
      <c r="CD48" s="695"/>
      <c r="CE48" s="696"/>
      <c r="CF48" s="675" t="s">
        <v>366</v>
      </c>
      <c r="CG48" s="676"/>
      <c r="CH48" s="676"/>
      <c r="CI48" s="676"/>
      <c r="CJ48" s="676"/>
      <c r="CK48" s="676"/>
      <c r="CL48" s="676"/>
      <c r="CM48" s="676"/>
      <c r="CN48" s="676"/>
      <c r="CO48" s="676"/>
      <c r="CP48" s="676"/>
      <c r="CQ48" s="677"/>
      <c r="CR48" s="678" t="s">
        <v>235</v>
      </c>
      <c r="CS48" s="679"/>
      <c r="CT48" s="679"/>
      <c r="CU48" s="679"/>
      <c r="CV48" s="679"/>
      <c r="CW48" s="679"/>
      <c r="CX48" s="679"/>
      <c r="CY48" s="680"/>
      <c r="CZ48" s="681" t="s">
        <v>235</v>
      </c>
      <c r="DA48" s="682"/>
      <c r="DB48" s="682"/>
      <c r="DC48" s="683"/>
      <c r="DD48" s="684" t="s">
        <v>235</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367</v>
      </c>
      <c r="CE49" s="660"/>
      <c r="CF49" s="660"/>
      <c r="CG49" s="660"/>
      <c r="CH49" s="660"/>
      <c r="CI49" s="660"/>
      <c r="CJ49" s="660"/>
      <c r="CK49" s="660"/>
      <c r="CL49" s="660"/>
      <c r="CM49" s="660"/>
      <c r="CN49" s="660"/>
      <c r="CO49" s="660"/>
      <c r="CP49" s="660"/>
      <c r="CQ49" s="661"/>
      <c r="CR49" s="662">
        <v>6362274</v>
      </c>
      <c r="CS49" s="663"/>
      <c r="CT49" s="663"/>
      <c r="CU49" s="663"/>
      <c r="CV49" s="663"/>
      <c r="CW49" s="663"/>
      <c r="CX49" s="663"/>
      <c r="CY49" s="664"/>
      <c r="CZ49" s="665">
        <v>100</v>
      </c>
      <c r="DA49" s="666"/>
      <c r="DB49" s="666"/>
      <c r="DC49" s="667"/>
      <c r="DD49" s="668">
        <v>4222291</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rVib+Ml7VBYf/TDdeHQDfQshVxRGH7sKI41KkNnT9InWm27RNXeqV8oY6vzeGaf1GMUXs5U7x1d0mzNJztsdBw==" saltValue="yy/KOpgRGAi78Hoe4eY5b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8" t="s">
        <v>369</v>
      </c>
      <c r="DK2" s="1209"/>
      <c r="DL2" s="1209"/>
      <c r="DM2" s="1209"/>
      <c r="DN2" s="1209"/>
      <c r="DO2" s="1210"/>
      <c r="DP2" s="250"/>
      <c r="DQ2" s="1208" t="s">
        <v>370</v>
      </c>
      <c r="DR2" s="1209"/>
      <c r="DS2" s="1209"/>
      <c r="DT2" s="1209"/>
      <c r="DU2" s="1209"/>
      <c r="DV2" s="1209"/>
      <c r="DW2" s="1209"/>
      <c r="DX2" s="1209"/>
      <c r="DY2" s="1209"/>
      <c r="DZ2" s="1210"/>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61" t="s">
        <v>371</v>
      </c>
      <c r="B4" s="1161"/>
      <c r="C4" s="1161"/>
      <c r="D4" s="1161"/>
      <c r="E4" s="1161"/>
      <c r="F4" s="1161"/>
      <c r="G4" s="1161"/>
      <c r="H4" s="1161"/>
      <c r="I4" s="1161"/>
      <c r="J4" s="1161"/>
      <c r="K4" s="1161"/>
      <c r="L4" s="1161"/>
      <c r="M4" s="1161"/>
      <c r="N4" s="1161"/>
      <c r="O4" s="1161"/>
      <c r="P4" s="1161"/>
      <c r="Q4" s="1161"/>
      <c r="R4" s="1161"/>
      <c r="S4" s="1161"/>
      <c r="T4" s="1161"/>
      <c r="U4" s="1161"/>
      <c r="V4" s="1161"/>
      <c r="W4" s="1161"/>
      <c r="X4" s="1161"/>
      <c r="Y4" s="1161"/>
      <c r="Z4" s="1161"/>
      <c r="AA4" s="1161"/>
      <c r="AB4" s="1161"/>
      <c r="AC4" s="1161"/>
      <c r="AD4" s="1161"/>
      <c r="AE4" s="1161"/>
      <c r="AF4" s="1161"/>
      <c r="AG4" s="1161"/>
      <c r="AH4" s="1161"/>
      <c r="AI4" s="1161"/>
      <c r="AJ4" s="1161"/>
      <c r="AK4" s="1161"/>
      <c r="AL4" s="1161"/>
      <c r="AM4" s="1161"/>
      <c r="AN4" s="1161"/>
      <c r="AO4" s="1161"/>
      <c r="AP4" s="1161"/>
      <c r="AQ4" s="1161"/>
      <c r="AR4" s="1161"/>
      <c r="AS4" s="1161"/>
      <c r="AT4" s="1161"/>
      <c r="AU4" s="1161"/>
      <c r="AV4" s="1161"/>
      <c r="AW4" s="1161"/>
      <c r="AX4" s="1161"/>
      <c r="AY4" s="1161"/>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373</v>
      </c>
      <c r="B5" s="1089"/>
      <c r="C5" s="1089"/>
      <c r="D5" s="1089"/>
      <c r="E5" s="1089"/>
      <c r="F5" s="1089"/>
      <c r="G5" s="1089"/>
      <c r="H5" s="1089"/>
      <c r="I5" s="1089"/>
      <c r="J5" s="1089"/>
      <c r="K5" s="1089"/>
      <c r="L5" s="1089"/>
      <c r="M5" s="1089"/>
      <c r="N5" s="1089"/>
      <c r="O5" s="1089"/>
      <c r="P5" s="1090"/>
      <c r="Q5" s="1094" t="s">
        <v>374</v>
      </c>
      <c r="R5" s="1095"/>
      <c r="S5" s="1095"/>
      <c r="T5" s="1095"/>
      <c r="U5" s="1096"/>
      <c r="V5" s="1094" t="s">
        <v>375</v>
      </c>
      <c r="W5" s="1095"/>
      <c r="X5" s="1095"/>
      <c r="Y5" s="1095"/>
      <c r="Z5" s="1096"/>
      <c r="AA5" s="1094" t="s">
        <v>376</v>
      </c>
      <c r="AB5" s="1095"/>
      <c r="AC5" s="1095"/>
      <c r="AD5" s="1095"/>
      <c r="AE5" s="1095"/>
      <c r="AF5" s="1211" t="s">
        <v>377</v>
      </c>
      <c r="AG5" s="1095"/>
      <c r="AH5" s="1095"/>
      <c r="AI5" s="1095"/>
      <c r="AJ5" s="1110"/>
      <c r="AK5" s="1095" t="s">
        <v>378</v>
      </c>
      <c r="AL5" s="1095"/>
      <c r="AM5" s="1095"/>
      <c r="AN5" s="1095"/>
      <c r="AO5" s="1096"/>
      <c r="AP5" s="1094" t="s">
        <v>379</v>
      </c>
      <c r="AQ5" s="1095"/>
      <c r="AR5" s="1095"/>
      <c r="AS5" s="1095"/>
      <c r="AT5" s="1096"/>
      <c r="AU5" s="1094" t="s">
        <v>380</v>
      </c>
      <c r="AV5" s="1095"/>
      <c r="AW5" s="1095"/>
      <c r="AX5" s="1095"/>
      <c r="AY5" s="1110"/>
      <c r="AZ5" s="257"/>
      <c r="BA5" s="257"/>
      <c r="BB5" s="257"/>
      <c r="BC5" s="257"/>
      <c r="BD5" s="257"/>
      <c r="BE5" s="258"/>
      <c r="BF5" s="258"/>
      <c r="BG5" s="258"/>
      <c r="BH5" s="258"/>
      <c r="BI5" s="258"/>
      <c r="BJ5" s="258"/>
      <c r="BK5" s="258"/>
      <c r="BL5" s="258"/>
      <c r="BM5" s="258"/>
      <c r="BN5" s="258"/>
      <c r="BO5" s="258"/>
      <c r="BP5" s="258"/>
      <c r="BQ5" s="1088" t="s">
        <v>381</v>
      </c>
      <c r="BR5" s="1089"/>
      <c r="BS5" s="1089"/>
      <c r="BT5" s="1089"/>
      <c r="BU5" s="1089"/>
      <c r="BV5" s="1089"/>
      <c r="BW5" s="1089"/>
      <c r="BX5" s="1089"/>
      <c r="BY5" s="1089"/>
      <c r="BZ5" s="1089"/>
      <c r="CA5" s="1089"/>
      <c r="CB5" s="1089"/>
      <c r="CC5" s="1089"/>
      <c r="CD5" s="1089"/>
      <c r="CE5" s="1089"/>
      <c r="CF5" s="1089"/>
      <c r="CG5" s="1090"/>
      <c r="CH5" s="1094" t="s">
        <v>382</v>
      </c>
      <c r="CI5" s="1095"/>
      <c r="CJ5" s="1095"/>
      <c r="CK5" s="1095"/>
      <c r="CL5" s="1096"/>
      <c r="CM5" s="1094" t="s">
        <v>383</v>
      </c>
      <c r="CN5" s="1095"/>
      <c r="CO5" s="1095"/>
      <c r="CP5" s="1095"/>
      <c r="CQ5" s="1096"/>
      <c r="CR5" s="1094" t="s">
        <v>384</v>
      </c>
      <c r="CS5" s="1095"/>
      <c r="CT5" s="1095"/>
      <c r="CU5" s="1095"/>
      <c r="CV5" s="1096"/>
      <c r="CW5" s="1094" t="s">
        <v>385</v>
      </c>
      <c r="CX5" s="1095"/>
      <c r="CY5" s="1095"/>
      <c r="CZ5" s="1095"/>
      <c r="DA5" s="1096"/>
      <c r="DB5" s="1094" t="s">
        <v>386</v>
      </c>
      <c r="DC5" s="1095"/>
      <c r="DD5" s="1095"/>
      <c r="DE5" s="1095"/>
      <c r="DF5" s="1096"/>
      <c r="DG5" s="1196" t="s">
        <v>387</v>
      </c>
      <c r="DH5" s="1197"/>
      <c r="DI5" s="1197"/>
      <c r="DJ5" s="1197"/>
      <c r="DK5" s="1198"/>
      <c r="DL5" s="1196" t="s">
        <v>388</v>
      </c>
      <c r="DM5" s="1197"/>
      <c r="DN5" s="1197"/>
      <c r="DO5" s="1197"/>
      <c r="DP5" s="1198"/>
      <c r="DQ5" s="1094" t="s">
        <v>389</v>
      </c>
      <c r="DR5" s="1095"/>
      <c r="DS5" s="1095"/>
      <c r="DT5" s="1095"/>
      <c r="DU5" s="1096"/>
      <c r="DV5" s="1094" t="s">
        <v>380</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12"/>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9"/>
      <c r="DH6" s="1200"/>
      <c r="DI6" s="1200"/>
      <c r="DJ6" s="1200"/>
      <c r="DK6" s="1201"/>
      <c r="DL6" s="1199"/>
      <c r="DM6" s="1200"/>
      <c r="DN6" s="1200"/>
      <c r="DO6" s="1200"/>
      <c r="DP6" s="1201"/>
      <c r="DQ6" s="1097"/>
      <c r="DR6" s="1098"/>
      <c r="DS6" s="1098"/>
      <c r="DT6" s="1098"/>
      <c r="DU6" s="1099"/>
      <c r="DV6" s="1097"/>
      <c r="DW6" s="1098"/>
      <c r="DX6" s="1098"/>
      <c r="DY6" s="1098"/>
      <c r="DZ6" s="1111"/>
      <c r="EA6" s="255"/>
    </row>
    <row r="7" spans="1:131" s="256" customFormat="1" ht="26.25" customHeight="1" thickTop="1" x14ac:dyDescent="0.15">
      <c r="A7" s="259">
        <v>1</v>
      </c>
      <c r="B7" s="1148" t="s">
        <v>390</v>
      </c>
      <c r="C7" s="1149"/>
      <c r="D7" s="1149"/>
      <c r="E7" s="1149"/>
      <c r="F7" s="1149"/>
      <c r="G7" s="1149"/>
      <c r="H7" s="1149"/>
      <c r="I7" s="1149"/>
      <c r="J7" s="1149"/>
      <c r="K7" s="1149"/>
      <c r="L7" s="1149"/>
      <c r="M7" s="1149"/>
      <c r="N7" s="1149"/>
      <c r="O7" s="1149"/>
      <c r="P7" s="1150"/>
      <c r="Q7" s="1202">
        <v>6538</v>
      </c>
      <c r="R7" s="1203"/>
      <c r="S7" s="1203"/>
      <c r="T7" s="1203"/>
      <c r="U7" s="1203"/>
      <c r="V7" s="1203">
        <v>6346</v>
      </c>
      <c r="W7" s="1203"/>
      <c r="X7" s="1203"/>
      <c r="Y7" s="1203"/>
      <c r="Z7" s="1203"/>
      <c r="AA7" s="1203">
        <v>192</v>
      </c>
      <c r="AB7" s="1203"/>
      <c r="AC7" s="1203"/>
      <c r="AD7" s="1203"/>
      <c r="AE7" s="1204"/>
      <c r="AF7" s="1205">
        <v>173</v>
      </c>
      <c r="AG7" s="1206"/>
      <c r="AH7" s="1206"/>
      <c r="AI7" s="1206"/>
      <c r="AJ7" s="1207"/>
      <c r="AK7" s="1189">
        <v>22</v>
      </c>
      <c r="AL7" s="1190"/>
      <c r="AM7" s="1190"/>
      <c r="AN7" s="1190"/>
      <c r="AO7" s="1190"/>
      <c r="AP7" s="1190">
        <v>6759</v>
      </c>
      <c r="AQ7" s="1190"/>
      <c r="AR7" s="1190"/>
      <c r="AS7" s="1190"/>
      <c r="AT7" s="1190"/>
      <c r="AU7" s="1191"/>
      <c r="AV7" s="1191"/>
      <c r="AW7" s="1191"/>
      <c r="AX7" s="1191"/>
      <c r="AY7" s="1192"/>
      <c r="AZ7" s="253"/>
      <c r="BA7" s="253"/>
      <c r="BB7" s="253"/>
      <c r="BC7" s="253"/>
      <c r="BD7" s="253"/>
      <c r="BE7" s="254"/>
      <c r="BF7" s="254"/>
      <c r="BG7" s="254"/>
      <c r="BH7" s="254"/>
      <c r="BI7" s="254"/>
      <c r="BJ7" s="254"/>
      <c r="BK7" s="254"/>
      <c r="BL7" s="254"/>
      <c r="BM7" s="254"/>
      <c r="BN7" s="254"/>
      <c r="BO7" s="254"/>
      <c r="BP7" s="254"/>
      <c r="BQ7" s="260">
        <v>1</v>
      </c>
      <c r="BR7" s="261"/>
      <c r="BS7" s="1193"/>
      <c r="BT7" s="1194"/>
      <c r="BU7" s="1194"/>
      <c r="BV7" s="1194"/>
      <c r="BW7" s="1194"/>
      <c r="BX7" s="1194"/>
      <c r="BY7" s="1194"/>
      <c r="BZ7" s="1194"/>
      <c r="CA7" s="1194"/>
      <c r="CB7" s="1194"/>
      <c r="CC7" s="1194"/>
      <c r="CD7" s="1194"/>
      <c r="CE7" s="1194"/>
      <c r="CF7" s="1194"/>
      <c r="CG7" s="1195"/>
      <c r="CH7" s="1186"/>
      <c r="CI7" s="1187"/>
      <c r="CJ7" s="1187"/>
      <c r="CK7" s="1187"/>
      <c r="CL7" s="1188"/>
      <c r="CM7" s="1186"/>
      <c r="CN7" s="1187"/>
      <c r="CO7" s="1187"/>
      <c r="CP7" s="1187"/>
      <c r="CQ7" s="1188"/>
      <c r="CR7" s="1186"/>
      <c r="CS7" s="1187"/>
      <c r="CT7" s="1187"/>
      <c r="CU7" s="1187"/>
      <c r="CV7" s="1188"/>
      <c r="CW7" s="1186"/>
      <c r="CX7" s="1187"/>
      <c r="CY7" s="1187"/>
      <c r="CZ7" s="1187"/>
      <c r="DA7" s="1188"/>
      <c r="DB7" s="1186"/>
      <c r="DC7" s="1187"/>
      <c r="DD7" s="1187"/>
      <c r="DE7" s="1187"/>
      <c r="DF7" s="1188"/>
      <c r="DG7" s="1186"/>
      <c r="DH7" s="1187"/>
      <c r="DI7" s="1187"/>
      <c r="DJ7" s="1187"/>
      <c r="DK7" s="1188"/>
      <c r="DL7" s="1186"/>
      <c r="DM7" s="1187"/>
      <c r="DN7" s="1187"/>
      <c r="DO7" s="1187"/>
      <c r="DP7" s="1188"/>
      <c r="DQ7" s="1186"/>
      <c r="DR7" s="1187"/>
      <c r="DS7" s="1187"/>
      <c r="DT7" s="1187"/>
      <c r="DU7" s="1188"/>
      <c r="DV7" s="1213"/>
      <c r="DW7" s="1214"/>
      <c r="DX7" s="1214"/>
      <c r="DY7" s="1214"/>
      <c r="DZ7" s="1215"/>
      <c r="EA7" s="255"/>
    </row>
    <row r="8" spans="1:131" s="256" customFormat="1" ht="26.25" customHeight="1" x14ac:dyDescent="0.15">
      <c r="A8" s="262">
        <v>2</v>
      </c>
      <c r="B8" s="1130" t="s">
        <v>391</v>
      </c>
      <c r="C8" s="1131"/>
      <c r="D8" s="1131"/>
      <c r="E8" s="1131"/>
      <c r="F8" s="1131"/>
      <c r="G8" s="1131"/>
      <c r="H8" s="1131"/>
      <c r="I8" s="1131"/>
      <c r="J8" s="1131"/>
      <c r="K8" s="1131"/>
      <c r="L8" s="1131"/>
      <c r="M8" s="1131"/>
      <c r="N8" s="1131"/>
      <c r="O8" s="1131"/>
      <c r="P8" s="1132"/>
      <c r="Q8" s="1136">
        <v>2</v>
      </c>
      <c r="R8" s="1137"/>
      <c r="S8" s="1137"/>
      <c r="T8" s="1137"/>
      <c r="U8" s="1137"/>
      <c r="V8" s="1137">
        <v>0</v>
      </c>
      <c r="W8" s="1137"/>
      <c r="X8" s="1137"/>
      <c r="Y8" s="1137"/>
      <c r="Z8" s="1137"/>
      <c r="AA8" s="1137">
        <v>1</v>
      </c>
      <c r="AB8" s="1137"/>
      <c r="AC8" s="1137"/>
      <c r="AD8" s="1137"/>
      <c r="AE8" s="1138"/>
      <c r="AF8" s="1112">
        <v>1</v>
      </c>
      <c r="AG8" s="1113"/>
      <c r="AH8" s="1113"/>
      <c r="AI8" s="1113"/>
      <c r="AJ8" s="1114"/>
      <c r="AK8" s="1184" t="s">
        <v>612</v>
      </c>
      <c r="AL8" s="1185"/>
      <c r="AM8" s="1185"/>
      <c r="AN8" s="1185"/>
      <c r="AO8" s="1185"/>
      <c r="AP8" s="1185">
        <v>0</v>
      </c>
      <c r="AQ8" s="1185"/>
      <c r="AR8" s="1185"/>
      <c r="AS8" s="1185"/>
      <c r="AT8" s="1185"/>
      <c r="AU8" s="1182"/>
      <c r="AV8" s="1182"/>
      <c r="AW8" s="1182"/>
      <c r="AX8" s="1182"/>
      <c r="AY8" s="1183"/>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t="s">
        <v>392</v>
      </c>
      <c r="C9" s="1131"/>
      <c r="D9" s="1131"/>
      <c r="E9" s="1131"/>
      <c r="F9" s="1131"/>
      <c r="G9" s="1131"/>
      <c r="H9" s="1131"/>
      <c r="I9" s="1131"/>
      <c r="J9" s="1131"/>
      <c r="K9" s="1131"/>
      <c r="L9" s="1131"/>
      <c r="M9" s="1131"/>
      <c r="N9" s="1131"/>
      <c r="O9" s="1131"/>
      <c r="P9" s="1132"/>
      <c r="Q9" s="1136">
        <v>9</v>
      </c>
      <c r="R9" s="1137"/>
      <c r="S9" s="1137"/>
      <c r="T9" s="1137"/>
      <c r="U9" s="1137"/>
      <c r="V9" s="1137">
        <v>22</v>
      </c>
      <c r="W9" s="1137"/>
      <c r="X9" s="1137"/>
      <c r="Y9" s="1137"/>
      <c r="Z9" s="1137"/>
      <c r="AA9" s="1137">
        <v>-13</v>
      </c>
      <c r="AB9" s="1137"/>
      <c r="AC9" s="1137"/>
      <c r="AD9" s="1137"/>
      <c r="AE9" s="1138"/>
      <c r="AF9" s="1112">
        <v>-13</v>
      </c>
      <c r="AG9" s="1113"/>
      <c r="AH9" s="1113"/>
      <c r="AI9" s="1113"/>
      <c r="AJ9" s="1114"/>
      <c r="AK9" s="1184" t="s">
        <v>613</v>
      </c>
      <c r="AL9" s="1185"/>
      <c r="AM9" s="1185"/>
      <c r="AN9" s="1185"/>
      <c r="AO9" s="1185"/>
      <c r="AP9" s="1185">
        <v>1</v>
      </c>
      <c r="AQ9" s="1185"/>
      <c r="AR9" s="1185"/>
      <c r="AS9" s="1185"/>
      <c r="AT9" s="1185"/>
      <c r="AU9" s="1182"/>
      <c r="AV9" s="1182"/>
      <c r="AW9" s="1182"/>
      <c r="AX9" s="1182"/>
      <c r="AY9" s="1183"/>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t="s">
        <v>393</v>
      </c>
      <c r="C10" s="1131"/>
      <c r="D10" s="1131"/>
      <c r="E10" s="1131"/>
      <c r="F10" s="1131"/>
      <c r="G10" s="1131"/>
      <c r="H10" s="1131"/>
      <c r="I10" s="1131"/>
      <c r="J10" s="1131"/>
      <c r="K10" s="1131"/>
      <c r="L10" s="1131"/>
      <c r="M10" s="1131"/>
      <c r="N10" s="1131"/>
      <c r="O10" s="1131"/>
      <c r="P10" s="1132"/>
      <c r="Q10" s="1136">
        <v>7</v>
      </c>
      <c r="R10" s="1137"/>
      <c r="S10" s="1137"/>
      <c r="T10" s="1137"/>
      <c r="U10" s="1137"/>
      <c r="V10" s="1137">
        <v>7</v>
      </c>
      <c r="W10" s="1137"/>
      <c r="X10" s="1137"/>
      <c r="Y10" s="1137"/>
      <c r="Z10" s="1137"/>
      <c r="AA10" s="1137" t="s">
        <v>610</v>
      </c>
      <c r="AB10" s="1137"/>
      <c r="AC10" s="1137"/>
      <c r="AD10" s="1137"/>
      <c r="AE10" s="1138"/>
      <c r="AF10" s="1112" t="s">
        <v>394</v>
      </c>
      <c r="AG10" s="1113"/>
      <c r="AH10" s="1113"/>
      <c r="AI10" s="1113"/>
      <c r="AJ10" s="1114"/>
      <c r="AK10" s="1184" t="s">
        <v>614</v>
      </c>
      <c r="AL10" s="1185"/>
      <c r="AM10" s="1185"/>
      <c r="AN10" s="1185"/>
      <c r="AO10" s="1185"/>
      <c r="AP10" s="1185" t="s">
        <v>611</v>
      </c>
      <c r="AQ10" s="1185"/>
      <c r="AR10" s="1185"/>
      <c r="AS10" s="1185"/>
      <c r="AT10" s="1185"/>
      <c r="AU10" s="1182"/>
      <c r="AV10" s="1182"/>
      <c r="AW10" s="1182"/>
      <c r="AX10" s="1182"/>
      <c r="AY10" s="1183"/>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t="s">
        <v>395</v>
      </c>
      <c r="C11" s="1131"/>
      <c r="D11" s="1131"/>
      <c r="E11" s="1131"/>
      <c r="F11" s="1131"/>
      <c r="G11" s="1131"/>
      <c r="H11" s="1131"/>
      <c r="I11" s="1131"/>
      <c r="J11" s="1131"/>
      <c r="K11" s="1131"/>
      <c r="L11" s="1131"/>
      <c r="M11" s="1131"/>
      <c r="N11" s="1131"/>
      <c r="O11" s="1131"/>
      <c r="P11" s="1132"/>
      <c r="Q11" s="1136">
        <v>16</v>
      </c>
      <c r="R11" s="1137"/>
      <c r="S11" s="1137"/>
      <c r="T11" s="1137"/>
      <c r="U11" s="1137"/>
      <c r="V11" s="1137">
        <v>16</v>
      </c>
      <c r="W11" s="1137"/>
      <c r="X11" s="1137"/>
      <c r="Y11" s="1137"/>
      <c r="Z11" s="1137"/>
      <c r="AA11" s="1137" t="s">
        <v>645</v>
      </c>
      <c r="AB11" s="1137"/>
      <c r="AC11" s="1137"/>
      <c r="AD11" s="1137"/>
      <c r="AE11" s="1138"/>
      <c r="AF11" s="1112" t="s">
        <v>396</v>
      </c>
      <c r="AG11" s="1113"/>
      <c r="AH11" s="1113"/>
      <c r="AI11" s="1113"/>
      <c r="AJ11" s="1114"/>
      <c r="AK11" s="1184" t="s">
        <v>615</v>
      </c>
      <c r="AL11" s="1185"/>
      <c r="AM11" s="1185"/>
      <c r="AN11" s="1185"/>
      <c r="AO11" s="1185"/>
      <c r="AP11" s="1185" t="s">
        <v>611</v>
      </c>
      <c r="AQ11" s="1185"/>
      <c r="AR11" s="1185"/>
      <c r="AS11" s="1185"/>
      <c r="AT11" s="1185"/>
      <c r="AU11" s="1182"/>
      <c r="AV11" s="1182"/>
      <c r="AW11" s="1182"/>
      <c r="AX11" s="1182"/>
      <c r="AY11" s="1183"/>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84"/>
      <c r="AL12" s="1185"/>
      <c r="AM12" s="1185"/>
      <c r="AN12" s="1185"/>
      <c r="AO12" s="1185"/>
      <c r="AP12" s="1185"/>
      <c r="AQ12" s="1185"/>
      <c r="AR12" s="1185"/>
      <c r="AS12" s="1185"/>
      <c r="AT12" s="1185"/>
      <c r="AU12" s="1182"/>
      <c r="AV12" s="1182"/>
      <c r="AW12" s="1182"/>
      <c r="AX12" s="1182"/>
      <c r="AY12" s="1183"/>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84"/>
      <c r="AL13" s="1185"/>
      <c r="AM13" s="1185"/>
      <c r="AN13" s="1185"/>
      <c r="AO13" s="1185"/>
      <c r="AP13" s="1185"/>
      <c r="AQ13" s="1185"/>
      <c r="AR13" s="1185"/>
      <c r="AS13" s="1185"/>
      <c r="AT13" s="1185"/>
      <c r="AU13" s="1182"/>
      <c r="AV13" s="1182"/>
      <c r="AW13" s="1182"/>
      <c r="AX13" s="1182"/>
      <c r="AY13" s="1183"/>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84"/>
      <c r="AL14" s="1185"/>
      <c r="AM14" s="1185"/>
      <c r="AN14" s="1185"/>
      <c r="AO14" s="1185"/>
      <c r="AP14" s="1185"/>
      <c r="AQ14" s="1185"/>
      <c r="AR14" s="1185"/>
      <c r="AS14" s="1185"/>
      <c r="AT14" s="1185"/>
      <c r="AU14" s="1182"/>
      <c r="AV14" s="1182"/>
      <c r="AW14" s="1182"/>
      <c r="AX14" s="1182"/>
      <c r="AY14" s="1183"/>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84"/>
      <c r="AL15" s="1185"/>
      <c r="AM15" s="1185"/>
      <c r="AN15" s="1185"/>
      <c r="AO15" s="1185"/>
      <c r="AP15" s="1185"/>
      <c r="AQ15" s="1185"/>
      <c r="AR15" s="1185"/>
      <c r="AS15" s="1185"/>
      <c r="AT15" s="1185"/>
      <c r="AU15" s="1182"/>
      <c r="AV15" s="1182"/>
      <c r="AW15" s="1182"/>
      <c r="AX15" s="1182"/>
      <c r="AY15" s="1183"/>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84"/>
      <c r="AL16" s="1185"/>
      <c r="AM16" s="1185"/>
      <c r="AN16" s="1185"/>
      <c r="AO16" s="1185"/>
      <c r="AP16" s="1185"/>
      <c r="AQ16" s="1185"/>
      <c r="AR16" s="1185"/>
      <c r="AS16" s="1185"/>
      <c r="AT16" s="1185"/>
      <c r="AU16" s="1182"/>
      <c r="AV16" s="1182"/>
      <c r="AW16" s="1182"/>
      <c r="AX16" s="1182"/>
      <c r="AY16" s="1183"/>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84"/>
      <c r="AL17" s="1185"/>
      <c r="AM17" s="1185"/>
      <c r="AN17" s="1185"/>
      <c r="AO17" s="1185"/>
      <c r="AP17" s="1185"/>
      <c r="AQ17" s="1185"/>
      <c r="AR17" s="1185"/>
      <c r="AS17" s="1185"/>
      <c r="AT17" s="1185"/>
      <c r="AU17" s="1182"/>
      <c r="AV17" s="1182"/>
      <c r="AW17" s="1182"/>
      <c r="AX17" s="1182"/>
      <c r="AY17" s="1183"/>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84"/>
      <c r="AL18" s="1185"/>
      <c r="AM18" s="1185"/>
      <c r="AN18" s="1185"/>
      <c r="AO18" s="1185"/>
      <c r="AP18" s="1185"/>
      <c r="AQ18" s="1185"/>
      <c r="AR18" s="1185"/>
      <c r="AS18" s="1185"/>
      <c r="AT18" s="1185"/>
      <c r="AU18" s="1182"/>
      <c r="AV18" s="1182"/>
      <c r="AW18" s="1182"/>
      <c r="AX18" s="1182"/>
      <c r="AY18" s="1183"/>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84"/>
      <c r="AL19" s="1185"/>
      <c r="AM19" s="1185"/>
      <c r="AN19" s="1185"/>
      <c r="AO19" s="1185"/>
      <c r="AP19" s="1185"/>
      <c r="AQ19" s="1185"/>
      <c r="AR19" s="1185"/>
      <c r="AS19" s="1185"/>
      <c r="AT19" s="1185"/>
      <c r="AU19" s="1182"/>
      <c r="AV19" s="1182"/>
      <c r="AW19" s="1182"/>
      <c r="AX19" s="1182"/>
      <c r="AY19" s="1183"/>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84"/>
      <c r="AL20" s="1185"/>
      <c r="AM20" s="1185"/>
      <c r="AN20" s="1185"/>
      <c r="AO20" s="1185"/>
      <c r="AP20" s="1185"/>
      <c r="AQ20" s="1185"/>
      <c r="AR20" s="1185"/>
      <c r="AS20" s="1185"/>
      <c r="AT20" s="1185"/>
      <c r="AU20" s="1182"/>
      <c r="AV20" s="1182"/>
      <c r="AW20" s="1182"/>
      <c r="AX20" s="1182"/>
      <c r="AY20" s="1183"/>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84"/>
      <c r="AL21" s="1185"/>
      <c r="AM21" s="1185"/>
      <c r="AN21" s="1185"/>
      <c r="AO21" s="1185"/>
      <c r="AP21" s="1185"/>
      <c r="AQ21" s="1185"/>
      <c r="AR21" s="1185"/>
      <c r="AS21" s="1185"/>
      <c r="AT21" s="1185"/>
      <c r="AU21" s="1182"/>
      <c r="AV21" s="1182"/>
      <c r="AW21" s="1182"/>
      <c r="AX21" s="1182"/>
      <c r="AY21" s="1183"/>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9"/>
      <c r="R22" s="1180"/>
      <c r="S22" s="1180"/>
      <c r="T22" s="1180"/>
      <c r="U22" s="1180"/>
      <c r="V22" s="1180"/>
      <c r="W22" s="1180"/>
      <c r="X22" s="1180"/>
      <c r="Y22" s="1180"/>
      <c r="Z22" s="1180"/>
      <c r="AA22" s="1180"/>
      <c r="AB22" s="1180"/>
      <c r="AC22" s="1180"/>
      <c r="AD22" s="1180"/>
      <c r="AE22" s="1181"/>
      <c r="AF22" s="1112"/>
      <c r="AG22" s="1113"/>
      <c r="AH22" s="1113"/>
      <c r="AI22" s="1113"/>
      <c r="AJ22" s="1114"/>
      <c r="AK22" s="1175"/>
      <c r="AL22" s="1176"/>
      <c r="AM22" s="1176"/>
      <c r="AN22" s="1176"/>
      <c r="AO22" s="1176"/>
      <c r="AP22" s="1176"/>
      <c r="AQ22" s="1176"/>
      <c r="AR22" s="1176"/>
      <c r="AS22" s="1176"/>
      <c r="AT22" s="1176"/>
      <c r="AU22" s="1177"/>
      <c r="AV22" s="1177"/>
      <c r="AW22" s="1177"/>
      <c r="AX22" s="1177"/>
      <c r="AY22" s="1178"/>
      <c r="AZ22" s="1128" t="s">
        <v>397</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398</v>
      </c>
      <c r="B23" s="1037" t="s">
        <v>399</v>
      </c>
      <c r="C23" s="1038"/>
      <c r="D23" s="1038"/>
      <c r="E23" s="1038"/>
      <c r="F23" s="1038"/>
      <c r="G23" s="1038"/>
      <c r="H23" s="1038"/>
      <c r="I23" s="1038"/>
      <c r="J23" s="1038"/>
      <c r="K23" s="1038"/>
      <c r="L23" s="1038"/>
      <c r="M23" s="1038"/>
      <c r="N23" s="1038"/>
      <c r="O23" s="1038"/>
      <c r="P23" s="1039"/>
      <c r="Q23" s="1166">
        <v>6543</v>
      </c>
      <c r="R23" s="1167"/>
      <c r="S23" s="1167"/>
      <c r="T23" s="1167"/>
      <c r="U23" s="1167"/>
      <c r="V23" s="1167">
        <v>6362</v>
      </c>
      <c r="W23" s="1167"/>
      <c r="X23" s="1167"/>
      <c r="Y23" s="1167"/>
      <c r="Z23" s="1167"/>
      <c r="AA23" s="1167">
        <v>181</v>
      </c>
      <c r="AB23" s="1167"/>
      <c r="AC23" s="1167"/>
      <c r="AD23" s="1167"/>
      <c r="AE23" s="1168"/>
      <c r="AF23" s="1169">
        <v>161</v>
      </c>
      <c r="AG23" s="1167"/>
      <c r="AH23" s="1167"/>
      <c r="AI23" s="1167"/>
      <c r="AJ23" s="1170"/>
      <c r="AK23" s="1171"/>
      <c r="AL23" s="1172"/>
      <c r="AM23" s="1172"/>
      <c r="AN23" s="1172"/>
      <c r="AO23" s="1172"/>
      <c r="AP23" s="1167">
        <v>6760</v>
      </c>
      <c r="AQ23" s="1167"/>
      <c r="AR23" s="1167"/>
      <c r="AS23" s="1167"/>
      <c r="AT23" s="1167"/>
      <c r="AU23" s="1173"/>
      <c r="AV23" s="1173"/>
      <c r="AW23" s="1173"/>
      <c r="AX23" s="1173"/>
      <c r="AY23" s="1174"/>
      <c r="AZ23" s="1163" t="s">
        <v>400</v>
      </c>
      <c r="BA23" s="1164"/>
      <c r="BB23" s="1164"/>
      <c r="BC23" s="1164"/>
      <c r="BD23" s="1165"/>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62" t="s">
        <v>401</v>
      </c>
      <c r="B24" s="1162"/>
      <c r="C24" s="1162"/>
      <c r="D24" s="1162"/>
      <c r="E24" s="1162"/>
      <c r="F24" s="1162"/>
      <c r="G24" s="1162"/>
      <c r="H24" s="1162"/>
      <c r="I24" s="1162"/>
      <c r="J24" s="1162"/>
      <c r="K24" s="1162"/>
      <c r="L24" s="1162"/>
      <c r="M24" s="1162"/>
      <c r="N24" s="1162"/>
      <c r="O24" s="1162"/>
      <c r="P24" s="1162"/>
      <c r="Q24" s="1162"/>
      <c r="R24" s="1162"/>
      <c r="S24" s="1162"/>
      <c r="T24" s="1162"/>
      <c r="U24" s="1162"/>
      <c r="V24" s="1162"/>
      <c r="W24" s="1162"/>
      <c r="X24" s="1162"/>
      <c r="Y24" s="1162"/>
      <c r="Z24" s="1162"/>
      <c r="AA24" s="1162"/>
      <c r="AB24" s="1162"/>
      <c r="AC24" s="1162"/>
      <c r="AD24" s="1162"/>
      <c r="AE24" s="1162"/>
      <c r="AF24" s="1162"/>
      <c r="AG24" s="1162"/>
      <c r="AH24" s="1162"/>
      <c r="AI24" s="1162"/>
      <c r="AJ24" s="1162"/>
      <c r="AK24" s="1162"/>
      <c r="AL24" s="1162"/>
      <c r="AM24" s="1162"/>
      <c r="AN24" s="1162"/>
      <c r="AO24" s="1162"/>
      <c r="AP24" s="1162"/>
      <c r="AQ24" s="1162"/>
      <c r="AR24" s="1162"/>
      <c r="AS24" s="1162"/>
      <c r="AT24" s="1162"/>
      <c r="AU24" s="1162"/>
      <c r="AV24" s="1162"/>
      <c r="AW24" s="1162"/>
      <c r="AX24" s="1162"/>
      <c r="AY24" s="1162"/>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61" t="s">
        <v>402</v>
      </c>
      <c r="B25" s="1161"/>
      <c r="C25" s="1161"/>
      <c r="D25" s="1161"/>
      <c r="E25" s="1161"/>
      <c r="F25" s="1161"/>
      <c r="G25" s="1161"/>
      <c r="H25" s="1161"/>
      <c r="I25" s="1161"/>
      <c r="J25" s="1161"/>
      <c r="K25" s="1161"/>
      <c r="L25" s="1161"/>
      <c r="M25" s="1161"/>
      <c r="N25" s="1161"/>
      <c r="O25" s="1161"/>
      <c r="P25" s="1161"/>
      <c r="Q25" s="1161"/>
      <c r="R25" s="1161"/>
      <c r="S25" s="1161"/>
      <c r="T25" s="1161"/>
      <c r="U25" s="1161"/>
      <c r="V25" s="1161"/>
      <c r="W25" s="1161"/>
      <c r="X25" s="1161"/>
      <c r="Y25" s="1161"/>
      <c r="Z25" s="1161"/>
      <c r="AA25" s="1161"/>
      <c r="AB25" s="1161"/>
      <c r="AC25" s="1161"/>
      <c r="AD25" s="1161"/>
      <c r="AE25" s="1161"/>
      <c r="AF25" s="1161"/>
      <c r="AG25" s="1161"/>
      <c r="AH25" s="1161"/>
      <c r="AI25" s="1161"/>
      <c r="AJ25" s="1161"/>
      <c r="AK25" s="1161"/>
      <c r="AL25" s="1161"/>
      <c r="AM25" s="1161"/>
      <c r="AN25" s="1161"/>
      <c r="AO25" s="1161"/>
      <c r="AP25" s="1161"/>
      <c r="AQ25" s="1161"/>
      <c r="AR25" s="1161"/>
      <c r="AS25" s="1161"/>
      <c r="AT25" s="1161"/>
      <c r="AU25" s="1161"/>
      <c r="AV25" s="1161"/>
      <c r="AW25" s="1161"/>
      <c r="AX25" s="1161"/>
      <c r="AY25" s="1161"/>
      <c r="AZ25" s="1161"/>
      <c r="BA25" s="1161"/>
      <c r="BB25" s="1161"/>
      <c r="BC25" s="1161"/>
      <c r="BD25" s="1161"/>
      <c r="BE25" s="1161"/>
      <c r="BF25" s="1161"/>
      <c r="BG25" s="1161"/>
      <c r="BH25" s="1161"/>
      <c r="BI25" s="1161"/>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373</v>
      </c>
      <c r="B26" s="1089"/>
      <c r="C26" s="1089"/>
      <c r="D26" s="1089"/>
      <c r="E26" s="1089"/>
      <c r="F26" s="1089"/>
      <c r="G26" s="1089"/>
      <c r="H26" s="1089"/>
      <c r="I26" s="1089"/>
      <c r="J26" s="1089"/>
      <c r="K26" s="1089"/>
      <c r="L26" s="1089"/>
      <c r="M26" s="1089"/>
      <c r="N26" s="1089"/>
      <c r="O26" s="1089"/>
      <c r="P26" s="1090"/>
      <c r="Q26" s="1094" t="s">
        <v>403</v>
      </c>
      <c r="R26" s="1095"/>
      <c r="S26" s="1095"/>
      <c r="T26" s="1095"/>
      <c r="U26" s="1096"/>
      <c r="V26" s="1094" t="s">
        <v>404</v>
      </c>
      <c r="W26" s="1095"/>
      <c r="X26" s="1095"/>
      <c r="Y26" s="1095"/>
      <c r="Z26" s="1096"/>
      <c r="AA26" s="1094" t="s">
        <v>405</v>
      </c>
      <c r="AB26" s="1095"/>
      <c r="AC26" s="1095"/>
      <c r="AD26" s="1095"/>
      <c r="AE26" s="1095"/>
      <c r="AF26" s="1157" t="s">
        <v>406</v>
      </c>
      <c r="AG26" s="1101"/>
      <c r="AH26" s="1101"/>
      <c r="AI26" s="1101"/>
      <c r="AJ26" s="1158"/>
      <c r="AK26" s="1095" t="s">
        <v>407</v>
      </c>
      <c r="AL26" s="1095"/>
      <c r="AM26" s="1095"/>
      <c r="AN26" s="1095"/>
      <c r="AO26" s="1096"/>
      <c r="AP26" s="1094" t="s">
        <v>408</v>
      </c>
      <c r="AQ26" s="1095"/>
      <c r="AR26" s="1095"/>
      <c r="AS26" s="1095"/>
      <c r="AT26" s="1096"/>
      <c r="AU26" s="1094" t="s">
        <v>409</v>
      </c>
      <c r="AV26" s="1095"/>
      <c r="AW26" s="1095"/>
      <c r="AX26" s="1095"/>
      <c r="AY26" s="1096"/>
      <c r="AZ26" s="1094" t="s">
        <v>410</v>
      </c>
      <c r="BA26" s="1095"/>
      <c r="BB26" s="1095"/>
      <c r="BC26" s="1095"/>
      <c r="BD26" s="1096"/>
      <c r="BE26" s="1094" t="s">
        <v>380</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9"/>
      <c r="AG27" s="1104"/>
      <c r="AH27" s="1104"/>
      <c r="AI27" s="1104"/>
      <c r="AJ27" s="1160"/>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8" t="s">
        <v>411</v>
      </c>
      <c r="C28" s="1149"/>
      <c r="D28" s="1149"/>
      <c r="E28" s="1149"/>
      <c r="F28" s="1149"/>
      <c r="G28" s="1149"/>
      <c r="H28" s="1149"/>
      <c r="I28" s="1149"/>
      <c r="J28" s="1149"/>
      <c r="K28" s="1149"/>
      <c r="L28" s="1149"/>
      <c r="M28" s="1149"/>
      <c r="N28" s="1149"/>
      <c r="O28" s="1149"/>
      <c r="P28" s="1150"/>
      <c r="Q28" s="1151">
        <v>1895</v>
      </c>
      <c r="R28" s="1152"/>
      <c r="S28" s="1152"/>
      <c r="T28" s="1152"/>
      <c r="U28" s="1152"/>
      <c r="V28" s="1152">
        <v>1869</v>
      </c>
      <c r="W28" s="1152"/>
      <c r="X28" s="1152"/>
      <c r="Y28" s="1152"/>
      <c r="Z28" s="1152"/>
      <c r="AA28" s="1152">
        <v>26</v>
      </c>
      <c r="AB28" s="1152"/>
      <c r="AC28" s="1152"/>
      <c r="AD28" s="1152"/>
      <c r="AE28" s="1153"/>
      <c r="AF28" s="1154">
        <v>26</v>
      </c>
      <c r="AG28" s="1152"/>
      <c r="AH28" s="1152"/>
      <c r="AI28" s="1152"/>
      <c r="AJ28" s="1155"/>
      <c r="AK28" s="1156">
        <v>137</v>
      </c>
      <c r="AL28" s="1142"/>
      <c r="AM28" s="1142"/>
      <c r="AN28" s="1142"/>
      <c r="AO28" s="1142"/>
      <c r="AP28" s="1142" t="s">
        <v>616</v>
      </c>
      <c r="AQ28" s="1142"/>
      <c r="AR28" s="1142"/>
      <c r="AS28" s="1142"/>
      <c r="AT28" s="1142"/>
      <c r="AU28" s="1142" t="s">
        <v>611</v>
      </c>
      <c r="AV28" s="1142"/>
      <c r="AW28" s="1142"/>
      <c r="AX28" s="1142"/>
      <c r="AY28" s="1142"/>
      <c r="AZ28" s="1143" t="s">
        <v>611</v>
      </c>
      <c r="BA28" s="1144"/>
      <c r="BB28" s="1144"/>
      <c r="BC28" s="1144"/>
      <c r="BD28" s="1145"/>
      <c r="BE28" s="1146"/>
      <c r="BF28" s="1146"/>
      <c r="BG28" s="1146"/>
      <c r="BH28" s="1146"/>
      <c r="BI28" s="1147"/>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412</v>
      </c>
      <c r="C29" s="1131"/>
      <c r="D29" s="1131"/>
      <c r="E29" s="1131"/>
      <c r="F29" s="1131"/>
      <c r="G29" s="1131"/>
      <c r="H29" s="1131"/>
      <c r="I29" s="1131"/>
      <c r="J29" s="1131"/>
      <c r="K29" s="1131"/>
      <c r="L29" s="1131"/>
      <c r="M29" s="1131"/>
      <c r="N29" s="1131"/>
      <c r="O29" s="1131"/>
      <c r="P29" s="1132"/>
      <c r="Q29" s="1136">
        <v>1658</v>
      </c>
      <c r="R29" s="1137"/>
      <c r="S29" s="1137"/>
      <c r="T29" s="1137"/>
      <c r="U29" s="1137"/>
      <c r="V29" s="1137">
        <v>1607</v>
      </c>
      <c r="W29" s="1137"/>
      <c r="X29" s="1137"/>
      <c r="Y29" s="1137"/>
      <c r="Z29" s="1137"/>
      <c r="AA29" s="1137">
        <v>51</v>
      </c>
      <c r="AB29" s="1137"/>
      <c r="AC29" s="1137"/>
      <c r="AD29" s="1137"/>
      <c r="AE29" s="1138"/>
      <c r="AF29" s="1112">
        <v>51</v>
      </c>
      <c r="AG29" s="1113"/>
      <c r="AH29" s="1113"/>
      <c r="AI29" s="1113"/>
      <c r="AJ29" s="1114"/>
      <c r="AK29" s="1073">
        <v>250</v>
      </c>
      <c r="AL29" s="1064"/>
      <c r="AM29" s="1064"/>
      <c r="AN29" s="1064"/>
      <c r="AO29" s="1064"/>
      <c r="AP29" s="1064">
        <v>17</v>
      </c>
      <c r="AQ29" s="1064"/>
      <c r="AR29" s="1064"/>
      <c r="AS29" s="1064"/>
      <c r="AT29" s="1064"/>
      <c r="AU29" s="1064" t="s">
        <v>611</v>
      </c>
      <c r="AV29" s="1064"/>
      <c r="AW29" s="1064"/>
      <c r="AX29" s="1064"/>
      <c r="AY29" s="1064"/>
      <c r="AZ29" s="1139" t="s">
        <v>619</v>
      </c>
      <c r="BA29" s="1140"/>
      <c r="BB29" s="1140"/>
      <c r="BC29" s="1140"/>
      <c r="BD29" s="1141"/>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413</v>
      </c>
      <c r="C30" s="1131"/>
      <c r="D30" s="1131"/>
      <c r="E30" s="1131"/>
      <c r="F30" s="1131"/>
      <c r="G30" s="1131"/>
      <c r="H30" s="1131"/>
      <c r="I30" s="1131"/>
      <c r="J30" s="1131"/>
      <c r="K30" s="1131"/>
      <c r="L30" s="1131"/>
      <c r="M30" s="1131"/>
      <c r="N30" s="1131"/>
      <c r="O30" s="1131"/>
      <c r="P30" s="1132"/>
      <c r="Q30" s="1136">
        <v>309</v>
      </c>
      <c r="R30" s="1137"/>
      <c r="S30" s="1137"/>
      <c r="T30" s="1137"/>
      <c r="U30" s="1137"/>
      <c r="V30" s="1137">
        <v>306</v>
      </c>
      <c r="W30" s="1137"/>
      <c r="X30" s="1137"/>
      <c r="Y30" s="1137"/>
      <c r="Z30" s="1137"/>
      <c r="AA30" s="1137">
        <v>2</v>
      </c>
      <c r="AB30" s="1137"/>
      <c r="AC30" s="1137"/>
      <c r="AD30" s="1137"/>
      <c r="AE30" s="1138"/>
      <c r="AF30" s="1112">
        <v>2</v>
      </c>
      <c r="AG30" s="1113"/>
      <c r="AH30" s="1113"/>
      <c r="AI30" s="1113"/>
      <c r="AJ30" s="1114"/>
      <c r="AK30" s="1073">
        <v>193</v>
      </c>
      <c r="AL30" s="1064"/>
      <c r="AM30" s="1064"/>
      <c r="AN30" s="1064"/>
      <c r="AO30" s="1064"/>
      <c r="AP30" s="1064" t="s">
        <v>617</v>
      </c>
      <c r="AQ30" s="1064"/>
      <c r="AR30" s="1064"/>
      <c r="AS30" s="1064"/>
      <c r="AT30" s="1064"/>
      <c r="AU30" s="1064" t="s">
        <v>611</v>
      </c>
      <c r="AV30" s="1064"/>
      <c r="AW30" s="1064"/>
      <c r="AX30" s="1064"/>
      <c r="AY30" s="1064"/>
      <c r="AZ30" s="1139" t="s">
        <v>611</v>
      </c>
      <c r="BA30" s="1140"/>
      <c r="BB30" s="1140"/>
      <c r="BC30" s="1140"/>
      <c r="BD30" s="1141"/>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414</v>
      </c>
      <c r="C31" s="1131"/>
      <c r="D31" s="1131"/>
      <c r="E31" s="1131"/>
      <c r="F31" s="1131"/>
      <c r="G31" s="1131"/>
      <c r="H31" s="1131"/>
      <c r="I31" s="1131"/>
      <c r="J31" s="1131"/>
      <c r="K31" s="1131"/>
      <c r="L31" s="1131"/>
      <c r="M31" s="1131"/>
      <c r="N31" s="1131"/>
      <c r="O31" s="1131"/>
      <c r="P31" s="1132"/>
      <c r="Q31" s="1136">
        <v>506</v>
      </c>
      <c r="R31" s="1137"/>
      <c r="S31" s="1137"/>
      <c r="T31" s="1137"/>
      <c r="U31" s="1137"/>
      <c r="V31" s="1137">
        <v>348</v>
      </c>
      <c r="W31" s="1137"/>
      <c r="X31" s="1137"/>
      <c r="Y31" s="1137"/>
      <c r="Z31" s="1137"/>
      <c r="AA31" s="1137">
        <v>159</v>
      </c>
      <c r="AB31" s="1137"/>
      <c r="AC31" s="1137"/>
      <c r="AD31" s="1137"/>
      <c r="AE31" s="1138"/>
      <c r="AF31" s="1112">
        <v>726</v>
      </c>
      <c r="AG31" s="1113"/>
      <c r="AH31" s="1113"/>
      <c r="AI31" s="1113"/>
      <c r="AJ31" s="1114"/>
      <c r="AK31" s="1073">
        <v>11</v>
      </c>
      <c r="AL31" s="1064"/>
      <c r="AM31" s="1064"/>
      <c r="AN31" s="1064"/>
      <c r="AO31" s="1064"/>
      <c r="AP31" s="1064">
        <v>803</v>
      </c>
      <c r="AQ31" s="1064"/>
      <c r="AR31" s="1064"/>
      <c r="AS31" s="1064"/>
      <c r="AT31" s="1064"/>
      <c r="AU31" s="1064" t="s">
        <v>611</v>
      </c>
      <c r="AV31" s="1064"/>
      <c r="AW31" s="1064"/>
      <c r="AX31" s="1064"/>
      <c r="AY31" s="1064"/>
      <c r="AZ31" s="1139" t="s">
        <v>619</v>
      </c>
      <c r="BA31" s="1140"/>
      <c r="BB31" s="1140"/>
      <c r="BC31" s="1140"/>
      <c r="BD31" s="1141"/>
      <c r="BE31" s="1125" t="s">
        <v>415</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416</v>
      </c>
      <c r="C32" s="1131"/>
      <c r="D32" s="1131"/>
      <c r="E32" s="1131"/>
      <c r="F32" s="1131"/>
      <c r="G32" s="1131"/>
      <c r="H32" s="1131"/>
      <c r="I32" s="1131"/>
      <c r="J32" s="1131"/>
      <c r="K32" s="1131"/>
      <c r="L32" s="1131"/>
      <c r="M32" s="1131"/>
      <c r="N32" s="1131"/>
      <c r="O32" s="1131"/>
      <c r="P32" s="1132"/>
      <c r="Q32" s="1136">
        <v>224</v>
      </c>
      <c r="R32" s="1137"/>
      <c r="S32" s="1137"/>
      <c r="T32" s="1137"/>
      <c r="U32" s="1137"/>
      <c r="V32" s="1137">
        <v>220</v>
      </c>
      <c r="W32" s="1137"/>
      <c r="X32" s="1137"/>
      <c r="Y32" s="1137"/>
      <c r="Z32" s="1137"/>
      <c r="AA32" s="1137">
        <v>4</v>
      </c>
      <c r="AB32" s="1137"/>
      <c r="AC32" s="1137"/>
      <c r="AD32" s="1137"/>
      <c r="AE32" s="1138"/>
      <c r="AF32" s="1112">
        <v>4</v>
      </c>
      <c r="AG32" s="1113"/>
      <c r="AH32" s="1113"/>
      <c r="AI32" s="1113"/>
      <c r="AJ32" s="1114"/>
      <c r="AK32" s="1073">
        <v>126</v>
      </c>
      <c r="AL32" s="1064"/>
      <c r="AM32" s="1064"/>
      <c r="AN32" s="1064"/>
      <c r="AO32" s="1064"/>
      <c r="AP32" s="1064">
        <v>1854</v>
      </c>
      <c r="AQ32" s="1064"/>
      <c r="AR32" s="1064"/>
      <c r="AS32" s="1064"/>
      <c r="AT32" s="1064"/>
      <c r="AU32" s="1064">
        <v>1661</v>
      </c>
      <c r="AV32" s="1064"/>
      <c r="AW32" s="1064"/>
      <c r="AX32" s="1064"/>
      <c r="AY32" s="1064"/>
      <c r="AZ32" s="1139" t="s">
        <v>620</v>
      </c>
      <c r="BA32" s="1140"/>
      <c r="BB32" s="1140"/>
      <c r="BC32" s="1140"/>
      <c r="BD32" s="1141"/>
      <c r="BE32" s="1125" t="s">
        <v>417</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418</v>
      </c>
      <c r="C33" s="1131"/>
      <c r="D33" s="1131"/>
      <c r="E33" s="1131"/>
      <c r="F33" s="1131"/>
      <c r="G33" s="1131"/>
      <c r="H33" s="1131"/>
      <c r="I33" s="1131"/>
      <c r="J33" s="1131"/>
      <c r="K33" s="1131"/>
      <c r="L33" s="1131"/>
      <c r="M33" s="1131"/>
      <c r="N33" s="1131"/>
      <c r="O33" s="1131"/>
      <c r="P33" s="1132"/>
      <c r="Q33" s="1136">
        <v>187</v>
      </c>
      <c r="R33" s="1137"/>
      <c r="S33" s="1137"/>
      <c r="T33" s="1137"/>
      <c r="U33" s="1137"/>
      <c r="V33" s="1137">
        <v>187</v>
      </c>
      <c r="W33" s="1137"/>
      <c r="X33" s="1137"/>
      <c r="Y33" s="1137"/>
      <c r="Z33" s="1137"/>
      <c r="AA33" s="1137" t="s">
        <v>611</v>
      </c>
      <c r="AB33" s="1137"/>
      <c r="AC33" s="1137"/>
      <c r="AD33" s="1137"/>
      <c r="AE33" s="1138"/>
      <c r="AF33" s="1112" t="s">
        <v>419</v>
      </c>
      <c r="AG33" s="1113"/>
      <c r="AH33" s="1113"/>
      <c r="AI33" s="1113"/>
      <c r="AJ33" s="1114"/>
      <c r="AK33" s="1073">
        <v>121</v>
      </c>
      <c r="AL33" s="1064"/>
      <c r="AM33" s="1064"/>
      <c r="AN33" s="1064"/>
      <c r="AO33" s="1064"/>
      <c r="AP33" s="1064">
        <v>1117</v>
      </c>
      <c r="AQ33" s="1064"/>
      <c r="AR33" s="1064"/>
      <c r="AS33" s="1064"/>
      <c r="AT33" s="1064"/>
      <c r="AU33" s="1064">
        <v>1092</v>
      </c>
      <c r="AV33" s="1064"/>
      <c r="AW33" s="1064"/>
      <c r="AX33" s="1064"/>
      <c r="AY33" s="1064"/>
      <c r="AZ33" s="1139" t="s">
        <v>619</v>
      </c>
      <c r="BA33" s="1140"/>
      <c r="BB33" s="1140"/>
      <c r="BC33" s="1140"/>
      <c r="BD33" s="1141"/>
      <c r="BE33" s="1125" t="s">
        <v>420</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421</v>
      </c>
      <c r="C34" s="1131"/>
      <c r="D34" s="1131"/>
      <c r="E34" s="1131"/>
      <c r="F34" s="1131"/>
      <c r="G34" s="1131"/>
      <c r="H34" s="1131"/>
      <c r="I34" s="1131"/>
      <c r="J34" s="1131"/>
      <c r="K34" s="1131"/>
      <c r="L34" s="1131"/>
      <c r="M34" s="1131"/>
      <c r="N34" s="1131"/>
      <c r="O34" s="1131"/>
      <c r="P34" s="1132"/>
      <c r="Q34" s="1136">
        <v>90</v>
      </c>
      <c r="R34" s="1137"/>
      <c r="S34" s="1137"/>
      <c r="T34" s="1137"/>
      <c r="U34" s="1137"/>
      <c r="V34" s="1137">
        <v>261</v>
      </c>
      <c r="W34" s="1137"/>
      <c r="X34" s="1137"/>
      <c r="Y34" s="1137"/>
      <c r="Z34" s="1137"/>
      <c r="AA34" s="1137">
        <v>-172</v>
      </c>
      <c r="AB34" s="1137"/>
      <c r="AC34" s="1137"/>
      <c r="AD34" s="1137"/>
      <c r="AE34" s="1138"/>
      <c r="AF34" s="1112">
        <v>160</v>
      </c>
      <c r="AG34" s="1113"/>
      <c r="AH34" s="1113"/>
      <c r="AI34" s="1113"/>
      <c r="AJ34" s="1114"/>
      <c r="AK34" s="1073">
        <v>13</v>
      </c>
      <c r="AL34" s="1064"/>
      <c r="AM34" s="1064"/>
      <c r="AN34" s="1064"/>
      <c r="AO34" s="1064"/>
      <c r="AP34" s="1064" t="s">
        <v>618</v>
      </c>
      <c r="AQ34" s="1064"/>
      <c r="AR34" s="1064"/>
      <c r="AS34" s="1064"/>
      <c r="AT34" s="1064"/>
      <c r="AU34" s="1064" t="s">
        <v>619</v>
      </c>
      <c r="AV34" s="1064"/>
      <c r="AW34" s="1064"/>
      <c r="AX34" s="1064"/>
      <c r="AY34" s="1064"/>
      <c r="AZ34" s="1139" t="s">
        <v>611</v>
      </c>
      <c r="BA34" s="1140"/>
      <c r="BB34" s="1140"/>
      <c r="BC34" s="1140"/>
      <c r="BD34" s="1141"/>
      <c r="BE34" s="1125" t="s">
        <v>422</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423</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398</v>
      </c>
      <c r="B63" s="1037" t="s">
        <v>424</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969</v>
      </c>
      <c r="AG63" s="1052"/>
      <c r="AH63" s="1052"/>
      <c r="AI63" s="1052"/>
      <c r="AJ63" s="1123"/>
      <c r="AK63" s="1124"/>
      <c r="AL63" s="1056"/>
      <c r="AM63" s="1056"/>
      <c r="AN63" s="1056"/>
      <c r="AO63" s="1056"/>
      <c r="AP63" s="1052">
        <v>3791</v>
      </c>
      <c r="AQ63" s="1052"/>
      <c r="AR63" s="1052"/>
      <c r="AS63" s="1052"/>
      <c r="AT63" s="1052"/>
      <c r="AU63" s="1052">
        <v>2753</v>
      </c>
      <c r="AV63" s="1052"/>
      <c r="AW63" s="1052"/>
      <c r="AX63" s="1052"/>
      <c r="AY63" s="1052"/>
      <c r="AZ63" s="1118"/>
      <c r="BA63" s="1118"/>
      <c r="BB63" s="1118"/>
      <c r="BC63" s="1118"/>
      <c r="BD63" s="1118"/>
      <c r="BE63" s="1053"/>
      <c r="BF63" s="1053"/>
      <c r="BG63" s="1053"/>
      <c r="BH63" s="1053"/>
      <c r="BI63" s="1054"/>
      <c r="BJ63" s="1119" t="s">
        <v>425</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426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427</v>
      </c>
      <c r="B66" s="1089"/>
      <c r="C66" s="1089"/>
      <c r="D66" s="1089"/>
      <c r="E66" s="1089"/>
      <c r="F66" s="1089"/>
      <c r="G66" s="1089"/>
      <c r="H66" s="1089"/>
      <c r="I66" s="1089"/>
      <c r="J66" s="1089"/>
      <c r="K66" s="1089"/>
      <c r="L66" s="1089"/>
      <c r="M66" s="1089"/>
      <c r="N66" s="1089"/>
      <c r="O66" s="1089"/>
      <c r="P66" s="1090"/>
      <c r="Q66" s="1094" t="s">
        <v>428</v>
      </c>
      <c r="R66" s="1095"/>
      <c r="S66" s="1095"/>
      <c r="T66" s="1095"/>
      <c r="U66" s="1096"/>
      <c r="V66" s="1094" t="s">
        <v>429</v>
      </c>
      <c r="W66" s="1095"/>
      <c r="X66" s="1095"/>
      <c r="Y66" s="1095"/>
      <c r="Z66" s="1096"/>
      <c r="AA66" s="1094" t="s">
        <v>430</v>
      </c>
      <c r="AB66" s="1095"/>
      <c r="AC66" s="1095"/>
      <c r="AD66" s="1095"/>
      <c r="AE66" s="1096"/>
      <c r="AF66" s="1100" t="s">
        <v>431</v>
      </c>
      <c r="AG66" s="1101"/>
      <c r="AH66" s="1101"/>
      <c r="AI66" s="1101"/>
      <c r="AJ66" s="1102"/>
      <c r="AK66" s="1094" t="s">
        <v>407</v>
      </c>
      <c r="AL66" s="1089"/>
      <c r="AM66" s="1089"/>
      <c r="AN66" s="1089"/>
      <c r="AO66" s="1090"/>
      <c r="AP66" s="1094" t="s">
        <v>432</v>
      </c>
      <c r="AQ66" s="1095"/>
      <c r="AR66" s="1095"/>
      <c r="AS66" s="1095"/>
      <c r="AT66" s="1096"/>
      <c r="AU66" s="1094" t="s">
        <v>433</v>
      </c>
      <c r="AV66" s="1095"/>
      <c r="AW66" s="1095"/>
      <c r="AX66" s="1095"/>
      <c r="AY66" s="1096"/>
      <c r="AZ66" s="1094" t="s">
        <v>380</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621</v>
      </c>
      <c r="C68" s="1079"/>
      <c r="D68" s="1079"/>
      <c r="E68" s="1079"/>
      <c r="F68" s="1079"/>
      <c r="G68" s="1079"/>
      <c r="H68" s="1079"/>
      <c r="I68" s="1079"/>
      <c r="J68" s="1079"/>
      <c r="K68" s="1079"/>
      <c r="L68" s="1079"/>
      <c r="M68" s="1079"/>
      <c r="N68" s="1079"/>
      <c r="O68" s="1079"/>
      <c r="P68" s="1080"/>
      <c r="Q68" s="1081">
        <v>8036</v>
      </c>
      <c r="R68" s="1075"/>
      <c r="S68" s="1075"/>
      <c r="T68" s="1075"/>
      <c r="U68" s="1075"/>
      <c r="V68" s="1075">
        <v>6850</v>
      </c>
      <c r="W68" s="1075"/>
      <c r="X68" s="1075"/>
      <c r="Y68" s="1075"/>
      <c r="Z68" s="1075"/>
      <c r="AA68" s="1075">
        <v>1185</v>
      </c>
      <c r="AB68" s="1075"/>
      <c r="AC68" s="1075"/>
      <c r="AD68" s="1075"/>
      <c r="AE68" s="1075"/>
      <c r="AF68" s="1075">
        <v>1185</v>
      </c>
      <c r="AG68" s="1075"/>
      <c r="AH68" s="1075"/>
      <c r="AI68" s="1075"/>
      <c r="AJ68" s="1075"/>
      <c r="AK68" s="1075">
        <v>16</v>
      </c>
      <c r="AL68" s="1075"/>
      <c r="AM68" s="1075"/>
      <c r="AN68" s="1075"/>
      <c r="AO68" s="1075"/>
      <c r="AP68" s="1075" t="s">
        <v>635</v>
      </c>
      <c r="AQ68" s="1075"/>
      <c r="AR68" s="1075"/>
      <c r="AS68" s="1075"/>
      <c r="AT68" s="1075"/>
      <c r="AU68" s="1075" t="s">
        <v>635</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625</v>
      </c>
      <c r="C69" s="1068"/>
      <c r="D69" s="1068"/>
      <c r="E69" s="1068"/>
      <c r="F69" s="1068"/>
      <c r="G69" s="1068"/>
      <c r="H69" s="1068"/>
      <c r="I69" s="1068"/>
      <c r="J69" s="1068"/>
      <c r="K69" s="1068"/>
      <c r="L69" s="1068"/>
      <c r="M69" s="1068"/>
      <c r="N69" s="1068"/>
      <c r="O69" s="1068"/>
      <c r="P69" s="1069"/>
      <c r="Q69" s="1070">
        <v>339</v>
      </c>
      <c r="R69" s="1064"/>
      <c r="S69" s="1064"/>
      <c r="T69" s="1064"/>
      <c r="U69" s="1064"/>
      <c r="V69" s="1064">
        <v>306</v>
      </c>
      <c r="W69" s="1064"/>
      <c r="X69" s="1064"/>
      <c r="Y69" s="1064"/>
      <c r="Z69" s="1064"/>
      <c r="AA69" s="1064">
        <v>33</v>
      </c>
      <c r="AB69" s="1064"/>
      <c r="AC69" s="1064"/>
      <c r="AD69" s="1064"/>
      <c r="AE69" s="1064"/>
      <c r="AF69" s="1064">
        <v>33</v>
      </c>
      <c r="AG69" s="1064"/>
      <c r="AH69" s="1064"/>
      <c r="AI69" s="1064"/>
      <c r="AJ69" s="1064"/>
      <c r="AK69" s="1064">
        <v>10</v>
      </c>
      <c r="AL69" s="1064"/>
      <c r="AM69" s="1064"/>
      <c r="AN69" s="1064"/>
      <c r="AO69" s="1064"/>
      <c r="AP69" s="1064">
        <v>136</v>
      </c>
      <c r="AQ69" s="1064"/>
      <c r="AR69" s="1064"/>
      <c r="AS69" s="1064"/>
      <c r="AT69" s="1064"/>
      <c r="AU69" s="1064" t="s">
        <v>635</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626</v>
      </c>
      <c r="C70" s="1068"/>
      <c r="D70" s="1068"/>
      <c r="E70" s="1068"/>
      <c r="F70" s="1068"/>
      <c r="G70" s="1068"/>
      <c r="H70" s="1068"/>
      <c r="I70" s="1068"/>
      <c r="J70" s="1068"/>
      <c r="K70" s="1068"/>
      <c r="L70" s="1068"/>
      <c r="M70" s="1068"/>
      <c r="N70" s="1068"/>
      <c r="O70" s="1068"/>
      <c r="P70" s="1069"/>
      <c r="Q70" s="1070">
        <v>341</v>
      </c>
      <c r="R70" s="1064"/>
      <c r="S70" s="1064"/>
      <c r="T70" s="1064"/>
      <c r="U70" s="1064"/>
      <c r="V70" s="1064">
        <v>337</v>
      </c>
      <c r="W70" s="1064"/>
      <c r="X70" s="1064"/>
      <c r="Y70" s="1064"/>
      <c r="Z70" s="1064"/>
      <c r="AA70" s="1064">
        <v>8</v>
      </c>
      <c r="AB70" s="1064"/>
      <c r="AC70" s="1064"/>
      <c r="AD70" s="1064"/>
      <c r="AE70" s="1064"/>
      <c r="AF70" s="1064">
        <v>8</v>
      </c>
      <c r="AG70" s="1064"/>
      <c r="AH70" s="1064"/>
      <c r="AI70" s="1064"/>
      <c r="AJ70" s="1064"/>
      <c r="AK70" s="1064" t="s">
        <v>635</v>
      </c>
      <c r="AL70" s="1064"/>
      <c r="AM70" s="1064"/>
      <c r="AN70" s="1064"/>
      <c r="AO70" s="1064"/>
      <c r="AP70" s="1064">
        <v>60</v>
      </c>
      <c r="AQ70" s="1064"/>
      <c r="AR70" s="1064"/>
      <c r="AS70" s="1064"/>
      <c r="AT70" s="1064"/>
      <c r="AU70" s="1064">
        <v>11</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622</v>
      </c>
      <c r="C71" s="1068"/>
      <c r="D71" s="1068"/>
      <c r="E71" s="1068"/>
      <c r="F71" s="1068"/>
      <c r="G71" s="1068"/>
      <c r="H71" s="1068"/>
      <c r="I71" s="1068"/>
      <c r="J71" s="1068"/>
      <c r="K71" s="1068"/>
      <c r="L71" s="1068"/>
      <c r="M71" s="1068"/>
      <c r="N71" s="1068"/>
      <c r="O71" s="1068"/>
      <c r="P71" s="1069"/>
      <c r="Q71" s="1070">
        <v>12</v>
      </c>
      <c r="R71" s="1064"/>
      <c r="S71" s="1064"/>
      <c r="T71" s="1064"/>
      <c r="U71" s="1064"/>
      <c r="V71" s="1064">
        <v>10</v>
      </c>
      <c r="W71" s="1064"/>
      <c r="X71" s="1064"/>
      <c r="Y71" s="1064"/>
      <c r="Z71" s="1064"/>
      <c r="AA71" s="1064">
        <v>1</v>
      </c>
      <c r="AB71" s="1064"/>
      <c r="AC71" s="1064"/>
      <c r="AD71" s="1064"/>
      <c r="AE71" s="1064"/>
      <c r="AF71" s="1064">
        <v>1</v>
      </c>
      <c r="AG71" s="1064"/>
      <c r="AH71" s="1064"/>
      <c r="AI71" s="1064"/>
      <c r="AJ71" s="1064"/>
      <c r="AK71" s="1064" t="s">
        <v>635</v>
      </c>
      <c r="AL71" s="1064"/>
      <c r="AM71" s="1064"/>
      <c r="AN71" s="1064"/>
      <c r="AO71" s="1064"/>
      <c r="AP71" s="1064" t="s">
        <v>635</v>
      </c>
      <c r="AQ71" s="1064"/>
      <c r="AR71" s="1064"/>
      <c r="AS71" s="1064"/>
      <c r="AT71" s="1064"/>
      <c r="AU71" s="1064" t="s">
        <v>641</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623</v>
      </c>
      <c r="C72" s="1068"/>
      <c r="D72" s="1068"/>
      <c r="E72" s="1068"/>
      <c r="F72" s="1068"/>
      <c r="G72" s="1068"/>
      <c r="H72" s="1068"/>
      <c r="I72" s="1068"/>
      <c r="J72" s="1068"/>
      <c r="K72" s="1068"/>
      <c r="L72" s="1068"/>
      <c r="M72" s="1068"/>
      <c r="N72" s="1068"/>
      <c r="O72" s="1068"/>
      <c r="P72" s="1069"/>
      <c r="Q72" s="1070">
        <v>53</v>
      </c>
      <c r="R72" s="1064"/>
      <c r="S72" s="1064"/>
      <c r="T72" s="1064"/>
      <c r="U72" s="1064"/>
      <c r="V72" s="1064">
        <v>49</v>
      </c>
      <c r="W72" s="1064"/>
      <c r="X72" s="1064"/>
      <c r="Y72" s="1064"/>
      <c r="Z72" s="1064"/>
      <c r="AA72" s="1064">
        <v>4</v>
      </c>
      <c r="AB72" s="1064"/>
      <c r="AC72" s="1064"/>
      <c r="AD72" s="1064"/>
      <c r="AE72" s="1064"/>
      <c r="AF72" s="1064">
        <v>4</v>
      </c>
      <c r="AG72" s="1064"/>
      <c r="AH72" s="1064"/>
      <c r="AI72" s="1064"/>
      <c r="AJ72" s="1064"/>
      <c r="AK72" s="1064" t="s">
        <v>635</v>
      </c>
      <c r="AL72" s="1064"/>
      <c r="AM72" s="1064"/>
      <c r="AN72" s="1064"/>
      <c r="AO72" s="1064"/>
      <c r="AP72" s="1064" t="s">
        <v>635</v>
      </c>
      <c r="AQ72" s="1064"/>
      <c r="AR72" s="1064"/>
      <c r="AS72" s="1064"/>
      <c r="AT72" s="1064"/>
      <c r="AU72" s="1064" t="s">
        <v>635</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624</v>
      </c>
      <c r="C73" s="1068"/>
      <c r="D73" s="1068"/>
      <c r="E73" s="1068"/>
      <c r="F73" s="1068"/>
      <c r="G73" s="1068"/>
      <c r="H73" s="1068"/>
      <c r="I73" s="1068"/>
      <c r="J73" s="1068"/>
      <c r="K73" s="1068"/>
      <c r="L73" s="1068"/>
      <c r="M73" s="1068"/>
      <c r="N73" s="1068"/>
      <c r="O73" s="1068"/>
      <c r="P73" s="1069"/>
      <c r="Q73" s="1070">
        <v>138</v>
      </c>
      <c r="R73" s="1064"/>
      <c r="S73" s="1064"/>
      <c r="T73" s="1064"/>
      <c r="U73" s="1064"/>
      <c r="V73" s="1064">
        <v>118</v>
      </c>
      <c r="W73" s="1064"/>
      <c r="X73" s="1064"/>
      <c r="Y73" s="1064"/>
      <c r="Z73" s="1064"/>
      <c r="AA73" s="1064">
        <v>20</v>
      </c>
      <c r="AB73" s="1064"/>
      <c r="AC73" s="1064"/>
      <c r="AD73" s="1064"/>
      <c r="AE73" s="1064"/>
      <c r="AF73" s="1064">
        <v>20</v>
      </c>
      <c r="AG73" s="1064"/>
      <c r="AH73" s="1064"/>
      <c r="AI73" s="1064"/>
      <c r="AJ73" s="1064"/>
      <c r="AK73" s="1064" t="s">
        <v>635</v>
      </c>
      <c r="AL73" s="1064"/>
      <c r="AM73" s="1064"/>
      <c r="AN73" s="1064"/>
      <c r="AO73" s="1064"/>
      <c r="AP73" s="1064" t="s">
        <v>635</v>
      </c>
      <c r="AQ73" s="1064"/>
      <c r="AR73" s="1064"/>
      <c r="AS73" s="1064"/>
      <c r="AT73" s="1064"/>
      <c r="AU73" s="1064" t="s">
        <v>642</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627</v>
      </c>
      <c r="C74" s="1068"/>
      <c r="D74" s="1068"/>
      <c r="E74" s="1068"/>
      <c r="F74" s="1068"/>
      <c r="G74" s="1068"/>
      <c r="H74" s="1068"/>
      <c r="I74" s="1068"/>
      <c r="J74" s="1068"/>
      <c r="K74" s="1068"/>
      <c r="L74" s="1068"/>
      <c r="M74" s="1068"/>
      <c r="N74" s="1068"/>
      <c r="O74" s="1068"/>
      <c r="P74" s="1069"/>
      <c r="Q74" s="1070">
        <v>176</v>
      </c>
      <c r="R74" s="1064"/>
      <c r="S74" s="1064"/>
      <c r="T74" s="1064"/>
      <c r="U74" s="1064"/>
      <c r="V74" s="1064">
        <v>149</v>
      </c>
      <c r="W74" s="1064"/>
      <c r="X74" s="1064"/>
      <c r="Y74" s="1064"/>
      <c r="Z74" s="1064"/>
      <c r="AA74" s="1064">
        <v>27</v>
      </c>
      <c r="AB74" s="1064"/>
      <c r="AC74" s="1064"/>
      <c r="AD74" s="1064"/>
      <c r="AE74" s="1064"/>
      <c r="AF74" s="1064">
        <v>27</v>
      </c>
      <c r="AG74" s="1064"/>
      <c r="AH74" s="1064"/>
      <c r="AI74" s="1064"/>
      <c r="AJ74" s="1064"/>
      <c r="AK74" s="1064" t="s">
        <v>635</v>
      </c>
      <c r="AL74" s="1064"/>
      <c r="AM74" s="1064"/>
      <c r="AN74" s="1064"/>
      <c r="AO74" s="1064"/>
      <c r="AP74" s="1064" t="s">
        <v>635</v>
      </c>
      <c r="AQ74" s="1064"/>
      <c r="AR74" s="1064"/>
      <c r="AS74" s="1064"/>
      <c r="AT74" s="1064"/>
      <c r="AU74" s="1064" t="s">
        <v>635</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628</v>
      </c>
      <c r="C75" s="1068"/>
      <c r="D75" s="1068"/>
      <c r="E75" s="1068"/>
      <c r="F75" s="1068"/>
      <c r="G75" s="1068"/>
      <c r="H75" s="1068"/>
      <c r="I75" s="1068"/>
      <c r="J75" s="1068"/>
      <c r="K75" s="1068"/>
      <c r="L75" s="1068"/>
      <c r="M75" s="1068"/>
      <c r="N75" s="1068"/>
      <c r="O75" s="1068"/>
      <c r="P75" s="1069"/>
      <c r="Q75" s="1071">
        <v>369</v>
      </c>
      <c r="R75" s="1072"/>
      <c r="S75" s="1072"/>
      <c r="T75" s="1072"/>
      <c r="U75" s="1073"/>
      <c r="V75" s="1074">
        <v>361</v>
      </c>
      <c r="W75" s="1072"/>
      <c r="X75" s="1072"/>
      <c r="Y75" s="1072"/>
      <c r="Z75" s="1073"/>
      <c r="AA75" s="1074">
        <v>8</v>
      </c>
      <c r="AB75" s="1072"/>
      <c r="AC75" s="1072"/>
      <c r="AD75" s="1072"/>
      <c r="AE75" s="1073"/>
      <c r="AF75" s="1074">
        <v>8</v>
      </c>
      <c r="AG75" s="1072"/>
      <c r="AH75" s="1072"/>
      <c r="AI75" s="1072"/>
      <c r="AJ75" s="1073"/>
      <c r="AK75" s="1074" t="s">
        <v>636</v>
      </c>
      <c r="AL75" s="1072"/>
      <c r="AM75" s="1072"/>
      <c r="AN75" s="1072"/>
      <c r="AO75" s="1073"/>
      <c r="AP75" s="1074">
        <v>148</v>
      </c>
      <c r="AQ75" s="1072"/>
      <c r="AR75" s="1072"/>
      <c r="AS75" s="1072"/>
      <c r="AT75" s="1073"/>
      <c r="AU75" s="1074">
        <v>49</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629</v>
      </c>
      <c r="C76" s="1068"/>
      <c r="D76" s="1068"/>
      <c r="E76" s="1068"/>
      <c r="F76" s="1068"/>
      <c r="G76" s="1068"/>
      <c r="H76" s="1068"/>
      <c r="I76" s="1068"/>
      <c r="J76" s="1068"/>
      <c r="K76" s="1068"/>
      <c r="L76" s="1068"/>
      <c r="M76" s="1068"/>
      <c r="N76" s="1068"/>
      <c r="O76" s="1068"/>
      <c r="P76" s="1069"/>
      <c r="Q76" s="1071">
        <v>128</v>
      </c>
      <c r="R76" s="1072"/>
      <c r="S76" s="1072"/>
      <c r="T76" s="1072"/>
      <c r="U76" s="1073"/>
      <c r="V76" s="1074">
        <v>127</v>
      </c>
      <c r="W76" s="1072"/>
      <c r="X76" s="1072"/>
      <c r="Y76" s="1072"/>
      <c r="Z76" s="1073"/>
      <c r="AA76" s="1074">
        <v>1</v>
      </c>
      <c r="AB76" s="1072"/>
      <c r="AC76" s="1072"/>
      <c r="AD76" s="1072"/>
      <c r="AE76" s="1073"/>
      <c r="AF76" s="1074">
        <v>1</v>
      </c>
      <c r="AG76" s="1072"/>
      <c r="AH76" s="1072"/>
      <c r="AI76" s="1072"/>
      <c r="AJ76" s="1073"/>
      <c r="AK76" s="1074">
        <v>25</v>
      </c>
      <c r="AL76" s="1072"/>
      <c r="AM76" s="1072"/>
      <c r="AN76" s="1072"/>
      <c r="AO76" s="1073"/>
      <c r="AP76" s="1074" t="s">
        <v>637</v>
      </c>
      <c r="AQ76" s="1072"/>
      <c r="AR76" s="1072"/>
      <c r="AS76" s="1072"/>
      <c r="AT76" s="1073"/>
      <c r="AU76" s="1074" t="s">
        <v>635</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630</v>
      </c>
      <c r="C77" s="1068"/>
      <c r="D77" s="1068"/>
      <c r="E77" s="1068"/>
      <c r="F77" s="1068"/>
      <c r="G77" s="1068"/>
      <c r="H77" s="1068"/>
      <c r="I77" s="1068"/>
      <c r="J77" s="1068"/>
      <c r="K77" s="1068"/>
      <c r="L77" s="1068"/>
      <c r="M77" s="1068"/>
      <c r="N77" s="1068"/>
      <c r="O77" s="1068"/>
      <c r="P77" s="1069"/>
      <c r="Q77" s="1071">
        <v>109</v>
      </c>
      <c r="R77" s="1072"/>
      <c r="S77" s="1072"/>
      <c r="T77" s="1072"/>
      <c r="U77" s="1073"/>
      <c r="V77" s="1074">
        <v>100</v>
      </c>
      <c r="W77" s="1072"/>
      <c r="X77" s="1072"/>
      <c r="Y77" s="1072"/>
      <c r="Z77" s="1073"/>
      <c r="AA77" s="1074">
        <v>9</v>
      </c>
      <c r="AB77" s="1072"/>
      <c r="AC77" s="1072"/>
      <c r="AD77" s="1072"/>
      <c r="AE77" s="1073"/>
      <c r="AF77" s="1074">
        <v>9</v>
      </c>
      <c r="AG77" s="1072"/>
      <c r="AH77" s="1072"/>
      <c r="AI77" s="1072"/>
      <c r="AJ77" s="1073"/>
      <c r="AK77" s="1074">
        <v>9</v>
      </c>
      <c r="AL77" s="1072"/>
      <c r="AM77" s="1072"/>
      <c r="AN77" s="1072"/>
      <c r="AO77" s="1073"/>
      <c r="AP77" s="1074" t="s">
        <v>638</v>
      </c>
      <c r="AQ77" s="1072"/>
      <c r="AR77" s="1072"/>
      <c r="AS77" s="1072"/>
      <c r="AT77" s="1073"/>
      <c r="AU77" s="1074" t="s">
        <v>635</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631</v>
      </c>
      <c r="C78" s="1068"/>
      <c r="D78" s="1068"/>
      <c r="E78" s="1068"/>
      <c r="F78" s="1068"/>
      <c r="G78" s="1068"/>
      <c r="H78" s="1068"/>
      <c r="I78" s="1068"/>
      <c r="J78" s="1068"/>
      <c r="K78" s="1068"/>
      <c r="L78" s="1068"/>
      <c r="M78" s="1068"/>
      <c r="N78" s="1068"/>
      <c r="O78" s="1068"/>
      <c r="P78" s="1069"/>
      <c r="Q78" s="1070">
        <v>152324</v>
      </c>
      <c r="R78" s="1064"/>
      <c r="S78" s="1064"/>
      <c r="T78" s="1064"/>
      <c r="U78" s="1064"/>
      <c r="V78" s="1064">
        <v>150619</v>
      </c>
      <c r="W78" s="1064"/>
      <c r="X78" s="1064"/>
      <c r="Y78" s="1064"/>
      <c r="Z78" s="1064"/>
      <c r="AA78" s="1064">
        <v>1705</v>
      </c>
      <c r="AB78" s="1064"/>
      <c r="AC78" s="1064"/>
      <c r="AD78" s="1064"/>
      <c r="AE78" s="1064"/>
      <c r="AF78" s="1064">
        <v>1705</v>
      </c>
      <c r="AG78" s="1064"/>
      <c r="AH78" s="1064"/>
      <c r="AI78" s="1064"/>
      <c r="AJ78" s="1064"/>
      <c r="AK78" s="1064">
        <v>1311</v>
      </c>
      <c r="AL78" s="1064"/>
      <c r="AM78" s="1064"/>
      <c r="AN78" s="1064"/>
      <c r="AO78" s="1064"/>
      <c r="AP78" s="1064" t="s">
        <v>639</v>
      </c>
      <c r="AQ78" s="1064"/>
      <c r="AR78" s="1064"/>
      <c r="AS78" s="1064"/>
      <c r="AT78" s="1064"/>
      <c r="AU78" s="1064" t="s">
        <v>643</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t="s">
        <v>632</v>
      </c>
      <c r="C79" s="1068"/>
      <c r="D79" s="1068"/>
      <c r="E79" s="1068"/>
      <c r="F79" s="1068"/>
      <c r="G79" s="1068"/>
      <c r="H79" s="1068"/>
      <c r="I79" s="1068"/>
      <c r="J79" s="1068"/>
      <c r="K79" s="1068"/>
      <c r="L79" s="1068"/>
      <c r="M79" s="1068"/>
      <c r="N79" s="1068"/>
      <c r="O79" s="1068"/>
      <c r="P79" s="1069"/>
      <c r="Q79" s="1070">
        <v>274</v>
      </c>
      <c r="R79" s="1064"/>
      <c r="S79" s="1064"/>
      <c r="T79" s="1064"/>
      <c r="U79" s="1064"/>
      <c r="V79" s="1064">
        <v>252</v>
      </c>
      <c r="W79" s="1064"/>
      <c r="X79" s="1064"/>
      <c r="Y79" s="1064"/>
      <c r="Z79" s="1064"/>
      <c r="AA79" s="1064">
        <v>22</v>
      </c>
      <c r="AB79" s="1064"/>
      <c r="AC79" s="1064"/>
      <c r="AD79" s="1064"/>
      <c r="AE79" s="1064"/>
      <c r="AF79" s="1064">
        <v>22</v>
      </c>
      <c r="AG79" s="1064"/>
      <c r="AH79" s="1064"/>
      <c r="AI79" s="1064"/>
      <c r="AJ79" s="1064"/>
      <c r="AK79" s="1064">
        <v>16</v>
      </c>
      <c r="AL79" s="1064"/>
      <c r="AM79" s="1064"/>
      <c r="AN79" s="1064"/>
      <c r="AO79" s="1064"/>
      <c r="AP79" s="1064" t="s">
        <v>640</v>
      </c>
      <c r="AQ79" s="1064"/>
      <c r="AR79" s="1064"/>
      <c r="AS79" s="1064"/>
      <c r="AT79" s="1064"/>
      <c r="AU79" s="1064" t="s">
        <v>644</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t="s">
        <v>633</v>
      </c>
      <c r="C80" s="1068"/>
      <c r="D80" s="1068"/>
      <c r="E80" s="1068"/>
      <c r="F80" s="1068"/>
      <c r="G80" s="1068"/>
      <c r="H80" s="1068"/>
      <c r="I80" s="1068"/>
      <c r="J80" s="1068"/>
      <c r="K80" s="1068"/>
      <c r="L80" s="1068"/>
      <c r="M80" s="1068"/>
      <c r="N80" s="1068"/>
      <c r="O80" s="1068"/>
      <c r="P80" s="1069"/>
      <c r="Q80" s="1070">
        <v>12958</v>
      </c>
      <c r="R80" s="1064"/>
      <c r="S80" s="1064"/>
      <c r="T80" s="1064"/>
      <c r="U80" s="1064"/>
      <c r="V80" s="1064">
        <v>12888</v>
      </c>
      <c r="W80" s="1064"/>
      <c r="X80" s="1064"/>
      <c r="Y80" s="1064"/>
      <c r="Z80" s="1064"/>
      <c r="AA80" s="1064">
        <v>70</v>
      </c>
      <c r="AB80" s="1064"/>
      <c r="AC80" s="1064"/>
      <c r="AD80" s="1064"/>
      <c r="AE80" s="1064"/>
      <c r="AF80" s="1064">
        <v>2842</v>
      </c>
      <c r="AG80" s="1064"/>
      <c r="AH80" s="1064"/>
      <c r="AI80" s="1064"/>
      <c r="AJ80" s="1064"/>
      <c r="AK80" s="1064" t="s">
        <v>635</v>
      </c>
      <c r="AL80" s="1064"/>
      <c r="AM80" s="1064"/>
      <c r="AN80" s="1064"/>
      <c r="AO80" s="1064"/>
      <c r="AP80" s="1064">
        <v>5953</v>
      </c>
      <c r="AQ80" s="1064"/>
      <c r="AR80" s="1064"/>
      <c r="AS80" s="1064"/>
      <c r="AT80" s="1064"/>
      <c r="AU80" s="1064">
        <v>438</v>
      </c>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t="s">
        <v>634</v>
      </c>
      <c r="C81" s="1068"/>
      <c r="D81" s="1068"/>
      <c r="E81" s="1068"/>
      <c r="F81" s="1068"/>
      <c r="G81" s="1068"/>
      <c r="H81" s="1068"/>
      <c r="I81" s="1068"/>
      <c r="J81" s="1068"/>
      <c r="K81" s="1068"/>
      <c r="L81" s="1068"/>
      <c r="M81" s="1068"/>
      <c r="N81" s="1068"/>
      <c r="O81" s="1068"/>
      <c r="P81" s="1069"/>
      <c r="Q81" s="1070">
        <v>1406</v>
      </c>
      <c r="R81" s="1064"/>
      <c r="S81" s="1064"/>
      <c r="T81" s="1064"/>
      <c r="U81" s="1064"/>
      <c r="V81" s="1064">
        <v>1393</v>
      </c>
      <c r="W81" s="1064"/>
      <c r="X81" s="1064"/>
      <c r="Y81" s="1064"/>
      <c r="Z81" s="1064"/>
      <c r="AA81" s="1064">
        <v>13</v>
      </c>
      <c r="AB81" s="1064"/>
      <c r="AC81" s="1064"/>
      <c r="AD81" s="1064"/>
      <c r="AE81" s="1064"/>
      <c r="AF81" s="1064">
        <v>6</v>
      </c>
      <c r="AG81" s="1064"/>
      <c r="AH81" s="1064"/>
      <c r="AI81" s="1064"/>
      <c r="AJ81" s="1064"/>
      <c r="AK81" s="1064">
        <v>32</v>
      </c>
      <c r="AL81" s="1064"/>
      <c r="AM81" s="1064"/>
      <c r="AN81" s="1064"/>
      <c r="AO81" s="1064"/>
      <c r="AP81" s="1064" t="s">
        <v>635</v>
      </c>
      <c r="AQ81" s="1064"/>
      <c r="AR81" s="1064"/>
      <c r="AS81" s="1064"/>
      <c r="AT81" s="1064"/>
      <c r="AU81" s="1064" t="s">
        <v>640</v>
      </c>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398</v>
      </c>
      <c r="B88" s="1037" t="s">
        <v>434</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5871</v>
      </c>
      <c r="AG88" s="1052"/>
      <c r="AH88" s="1052"/>
      <c r="AI88" s="1052"/>
      <c r="AJ88" s="1052"/>
      <c r="AK88" s="1056"/>
      <c r="AL88" s="1056"/>
      <c r="AM88" s="1056"/>
      <c r="AN88" s="1056"/>
      <c r="AO88" s="1056"/>
      <c r="AP88" s="1052">
        <v>6297</v>
      </c>
      <c r="AQ88" s="1052"/>
      <c r="AR88" s="1052"/>
      <c r="AS88" s="1052"/>
      <c r="AT88" s="1052"/>
      <c r="AU88" s="1052">
        <v>498</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398</v>
      </c>
      <c r="BR102" s="1037" t="s">
        <v>435</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436</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437</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440</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441</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442</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443</v>
      </c>
      <c r="AB109" s="987"/>
      <c r="AC109" s="987"/>
      <c r="AD109" s="987"/>
      <c r="AE109" s="988"/>
      <c r="AF109" s="989" t="s">
        <v>310</v>
      </c>
      <c r="AG109" s="987"/>
      <c r="AH109" s="987"/>
      <c r="AI109" s="987"/>
      <c r="AJ109" s="988"/>
      <c r="AK109" s="989" t="s">
        <v>309</v>
      </c>
      <c r="AL109" s="987"/>
      <c r="AM109" s="987"/>
      <c r="AN109" s="987"/>
      <c r="AO109" s="988"/>
      <c r="AP109" s="989" t="s">
        <v>444</v>
      </c>
      <c r="AQ109" s="987"/>
      <c r="AR109" s="987"/>
      <c r="AS109" s="987"/>
      <c r="AT109" s="1018"/>
      <c r="AU109" s="986" t="s">
        <v>442</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443</v>
      </c>
      <c r="BR109" s="987"/>
      <c r="BS109" s="987"/>
      <c r="BT109" s="987"/>
      <c r="BU109" s="988"/>
      <c r="BV109" s="989" t="s">
        <v>310</v>
      </c>
      <c r="BW109" s="987"/>
      <c r="BX109" s="987"/>
      <c r="BY109" s="987"/>
      <c r="BZ109" s="988"/>
      <c r="CA109" s="989" t="s">
        <v>309</v>
      </c>
      <c r="CB109" s="987"/>
      <c r="CC109" s="987"/>
      <c r="CD109" s="987"/>
      <c r="CE109" s="988"/>
      <c r="CF109" s="1025" t="s">
        <v>444</v>
      </c>
      <c r="CG109" s="1025"/>
      <c r="CH109" s="1025"/>
      <c r="CI109" s="1025"/>
      <c r="CJ109" s="1025"/>
      <c r="CK109" s="989" t="s">
        <v>445</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443</v>
      </c>
      <c r="DH109" s="987"/>
      <c r="DI109" s="987"/>
      <c r="DJ109" s="987"/>
      <c r="DK109" s="988"/>
      <c r="DL109" s="989" t="s">
        <v>310</v>
      </c>
      <c r="DM109" s="987"/>
      <c r="DN109" s="987"/>
      <c r="DO109" s="987"/>
      <c r="DP109" s="988"/>
      <c r="DQ109" s="989" t="s">
        <v>309</v>
      </c>
      <c r="DR109" s="987"/>
      <c r="DS109" s="987"/>
      <c r="DT109" s="987"/>
      <c r="DU109" s="988"/>
      <c r="DV109" s="989" t="s">
        <v>444</v>
      </c>
      <c r="DW109" s="987"/>
      <c r="DX109" s="987"/>
      <c r="DY109" s="987"/>
      <c r="DZ109" s="1018"/>
    </row>
    <row r="110" spans="1:131" s="247" customFormat="1" ht="26.25" customHeight="1" x14ac:dyDescent="0.15">
      <c r="A110" s="889" t="s">
        <v>446</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687001</v>
      </c>
      <c r="AB110" s="980"/>
      <c r="AC110" s="980"/>
      <c r="AD110" s="980"/>
      <c r="AE110" s="981"/>
      <c r="AF110" s="982">
        <v>685710</v>
      </c>
      <c r="AG110" s="980"/>
      <c r="AH110" s="980"/>
      <c r="AI110" s="980"/>
      <c r="AJ110" s="981"/>
      <c r="AK110" s="982">
        <v>684304</v>
      </c>
      <c r="AL110" s="980"/>
      <c r="AM110" s="980"/>
      <c r="AN110" s="980"/>
      <c r="AO110" s="981"/>
      <c r="AP110" s="983">
        <v>20</v>
      </c>
      <c r="AQ110" s="984"/>
      <c r="AR110" s="984"/>
      <c r="AS110" s="984"/>
      <c r="AT110" s="985"/>
      <c r="AU110" s="1019" t="s">
        <v>73</v>
      </c>
      <c r="AV110" s="1020"/>
      <c r="AW110" s="1020"/>
      <c r="AX110" s="1020"/>
      <c r="AY110" s="1020"/>
      <c r="AZ110" s="945" t="s">
        <v>447</v>
      </c>
      <c r="BA110" s="890"/>
      <c r="BB110" s="890"/>
      <c r="BC110" s="890"/>
      <c r="BD110" s="890"/>
      <c r="BE110" s="890"/>
      <c r="BF110" s="890"/>
      <c r="BG110" s="890"/>
      <c r="BH110" s="890"/>
      <c r="BI110" s="890"/>
      <c r="BJ110" s="890"/>
      <c r="BK110" s="890"/>
      <c r="BL110" s="890"/>
      <c r="BM110" s="890"/>
      <c r="BN110" s="890"/>
      <c r="BO110" s="890"/>
      <c r="BP110" s="891"/>
      <c r="BQ110" s="946">
        <v>6918418</v>
      </c>
      <c r="BR110" s="927"/>
      <c r="BS110" s="927"/>
      <c r="BT110" s="927"/>
      <c r="BU110" s="927"/>
      <c r="BV110" s="927">
        <v>6786576</v>
      </c>
      <c r="BW110" s="927"/>
      <c r="BX110" s="927"/>
      <c r="BY110" s="927"/>
      <c r="BZ110" s="927"/>
      <c r="CA110" s="927">
        <v>6760833</v>
      </c>
      <c r="CB110" s="927"/>
      <c r="CC110" s="927"/>
      <c r="CD110" s="927"/>
      <c r="CE110" s="927"/>
      <c r="CF110" s="951">
        <v>197.2</v>
      </c>
      <c r="CG110" s="952"/>
      <c r="CH110" s="952"/>
      <c r="CI110" s="952"/>
      <c r="CJ110" s="952"/>
      <c r="CK110" s="1015" t="s">
        <v>448</v>
      </c>
      <c r="CL110" s="901"/>
      <c r="CM110" s="976" t="s">
        <v>449</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450</v>
      </c>
      <c r="DH110" s="927"/>
      <c r="DI110" s="927"/>
      <c r="DJ110" s="927"/>
      <c r="DK110" s="927"/>
      <c r="DL110" s="927" t="s">
        <v>451</v>
      </c>
      <c r="DM110" s="927"/>
      <c r="DN110" s="927"/>
      <c r="DO110" s="927"/>
      <c r="DP110" s="927"/>
      <c r="DQ110" s="927" t="s">
        <v>400</v>
      </c>
      <c r="DR110" s="927"/>
      <c r="DS110" s="927"/>
      <c r="DT110" s="927"/>
      <c r="DU110" s="927"/>
      <c r="DV110" s="928" t="s">
        <v>452</v>
      </c>
      <c r="DW110" s="928"/>
      <c r="DX110" s="928"/>
      <c r="DY110" s="928"/>
      <c r="DZ110" s="929"/>
    </row>
    <row r="111" spans="1:131" s="247" customFormat="1" ht="26.25" customHeight="1" x14ac:dyDescent="0.15">
      <c r="A111" s="856" t="s">
        <v>453</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452</v>
      </c>
      <c r="AB111" s="1008"/>
      <c r="AC111" s="1008"/>
      <c r="AD111" s="1008"/>
      <c r="AE111" s="1009"/>
      <c r="AF111" s="1010" t="s">
        <v>454</v>
      </c>
      <c r="AG111" s="1008"/>
      <c r="AH111" s="1008"/>
      <c r="AI111" s="1008"/>
      <c r="AJ111" s="1009"/>
      <c r="AK111" s="1010" t="s">
        <v>455</v>
      </c>
      <c r="AL111" s="1008"/>
      <c r="AM111" s="1008"/>
      <c r="AN111" s="1008"/>
      <c r="AO111" s="1009"/>
      <c r="AP111" s="1011" t="s">
        <v>400</v>
      </c>
      <c r="AQ111" s="1012"/>
      <c r="AR111" s="1012"/>
      <c r="AS111" s="1012"/>
      <c r="AT111" s="1013"/>
      <c r="AU111" s="1021"/>
      <c r="AV111" s="1022"/>
      <c r="AW111" s="1022"/>
      <c r="AX111" s="1022"/>
      <c r="AY111" s="1022"/>
      <c r="AZ111" s="897" t="s">
        <v>456</v>
      </c>
      <c r="BA111" s="832"/>
      <c r="BB111" s="832"/>
      <c r="BC111" s="832"/>
      <c r="BD111" s="832"/>
      <c r="BE111" s="832"/>
      <c r="BF111" s="832"/>
      <c r="BG111" s="832"/>
      <c r="BH111" s="832"/>
      <c r="BI111" s="832"/>
      <c r="BJ111" s="832"/>
      <c r="BK111" s="832"/>
      <c r="BL111" s="832"/>
      <c r="BM111" s="832"/>
      <c r="BN111" s="832"/>
      <c r="BO111" s="832"/>
      <c r="BP111" s="833"/>
      <c r="BQ111" s="898" t="s">
        <v>400</v>
      </c>
      <c r="BR111" s="899"/>
      <c r="BS111" s="899"/>
      <c r="BT111" s="899"/>
      <c r="BU111" s="899"/>
      <c r="BV111" s="899" t="s">
        <v>457</v>
      </c>
      <c r="BW111" s="899"/>
      <c r="BX111" s="899"/>
      <c r="BY111" s="899"/>
      <c r="BZ111" s="899"/>
      <c r="CA111" s="899" t="s">
        <v>457</v>
      </c>
      <c r="CB111" s="899"/>
      <c r="CC111" s="899"/>
      <c r="CD111" s="899"/>
      <c r="CE111" s="899"/>
      <c r="CF111" s="960" t="s">
        <v>400</v>
      </c>
      <c r="CG111" s="961"/>
      <c r="CH111" s="961"/>
      <c r="CI111" s="961"/>
      <c r="CJ111" s="961"/>
      <c r="CK111" s="1016"/>
      <c r="CL111" s="903"/>
      <c r="CM111" s="906" t="s">
        <v>458</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400</v>
      </c>
      <c r="DH111" s="899"/>
      <c r="DI111" s="899"/>
      <c r="DJ111" s="899"/>
      <c r="DK111" s="899"/>
      <c r="DL111" s="899" t="s">
        <v>459</v>
      </c>
      <c r="DM111" s="899"/>
      <c r="DN111" s="899"/>
      <c r="DO111" s="899"/>
      <c r="DP111" s="899"/>
      <c r="DQ111" s="899" t="s">
        <v>400</v>
      </c>
      <c r="DR111" s="899"/>
      <c r="DS111" s="899"/>
      <c r="DT111" s="899"/>
      <c r="DU111" s="899"/>
      <c r="DV111" s="876" t="s">
        <v>460</v>
      </c>
      <c r="DW111" s="876"/>
      <c r="DX111" s="876"/>
      <c r="DY111" s="876"/>
      <c r="DZ111" s="877"/>
    </row>
    <row r="112" spans="1:131" s="247" customFormat="1" ht="26.25" customHeight="1" x14ac:dyDescent="0.15">
      <c r="A112" s="1001" t="s">
        <v>461</v>
      </c>
      <c r="B112" s="1002"/>
      <c r="C112" s="832" t="s">
        <v>462</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463</v>
      </c>
      <c r="AB112" s="862"/>
      <c r="AC112" s="862"/>
      <c r="AD112" s="862"/>
      <c r="AE112" s="863"/>
      <c r="AF112" s="864" t="s">
        <v>464</v>
      </c>
      <c r="AG112" s="862"/>
      <c r="AH112" s="862"/>
      <c r="AI112" s="862"/>
      <c r="AJ112" s="863"/>
      <c r="AK112" s="864" t="s">
        <v>400</v>
      </c>
      <c r="AL112" s="862"/>
      <c r="AM112" s="862"/>
      <c r="AN112" s="862"/>
      <c r="AO112" s="863"/>
      <c r="AP112" s="909" t="s">
        <v>400</v>
      </c>
      <c r="AQ112" s="910"/>
      <c r="AR112" s="910"/>
      <c r="AS112" s="910"/>
      <c r="AT112" s="911"/>
      <c r="AU112" s="1021"/>
      <c r="AV112" s="1022"/>
      <c r="AW112" s="1022"/>
      <c r="AX112" s="1022"/>
      <c r="AY112" s="1022"/>
      <c r="AZ112" s="897" t="s">
        <v>465</v>
      </c>
      <c r="BA112" s="832"/>
      <c r="BB112" s="832"/>
      <c r="BC112" s="832"/>
      <c r="BD112" s="832"/>
      <c r="BE112" s="832"/>
      <c r="BF112" s="832"/>
      <c r="BG112" s="832"/>
      <c r="BH112" s="832"/>
      <c r="BI112" s="832"/>
      <c r="BJ112" s="832"/>
      <c r="BK112" s="832"/>
      <c r="BL112" s="832"/>
      <c r="BM112" s="832"/>
      <c r="BN112" s="832"/>
      <c r="BO112" s="832"/>
      <c r="BP112" s="833"/>
      <c r="BQ112" s="898">
        <v>2585506</v>
      </c>
      <c r="BR112" s="899"/>
      <c r="BS112" s="899"/>
      <c r="BT112" s="899"/>
      <c r="BU112" s="899"/>
      <c r="BV112" s="899">
        <v>2674237</v>
      </c>
      <c r="BW112" s="899"/>
      <c r="BX112" s="899"/>
      <c r="BY112" s="899"/>
      <c r="BZ112" s="899"/>
      <c r="CA112" s="899">
        <v>2752513</v>
      </c>
      <c r="CB112" s="899"/>
      <c r="CC112" s="899"/>
      <c r="CD112" s="899"/>
      <c r="CE112" s="899"/>
      <c r="CF112" s="960">
        <v>80.3</v>
      </c>
      <c r="CG112" s="961"/>
      <c r="CH112" s="961"/>
      <c r="CI112" s="961"/>
      <c r="CJ112" s="961"/>
      <c r="CK112" s="1016"/>
      <c r="CL112" s="903"/>
      <c r="CM112" s="906" t="s">
        <v>466</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400</v>
      </c>
      <c r="DH112" s="899"/>
      <c r="DI112" s="899"/>
      <c r="DJ112" s="899"/>
      <c r="DK112" s="899"/>
      <c r="DL112" s="899" t="s">
        <v>451</v>
      </c>
      <c r="DM112" s="899"/>
      <c r="DN112" s="899"/>
      <c r="DO112" s="899"/>
      <c r="DP112" s="899"/>
      <c r="DQ112" s="899" t="s">
        <v>463</v>
      </c>
      <c r="DR112" s="899"/>
      <c r="DS112" s="899"/>
      <c r="DT112" s="899"/>
      <c r="DU112" s="899"/>
      <c r="DV112" s="876" t="s">
        <v>454</v>
      </c>
      <c r="DW112" s="876"/>
      <c r="DX112" s="876"/>
      <c r="DY112" s="876"/>
      <c r="DZ112" s="877"/>
    </row>
    <row r="113" spans="1:130" s="247" customFormat="1" ht="26.25" customHeight="1" x14ac:dyDescent="0.15">
      <c r="A113" s="1003"/>
      <c r="B113" s="1004"/>
      <c r="C113" s="832" t="s">
        <v>467</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222514</v>
      </c>
      <c r="AB113" s="1008"/>
      <c r="AC113" s="1008"/>
      <c r="AD113" s="1008"/>
      <c r="AE113" s="1009"/>
      <c r="AF113" s="1010">
        <v>224812</v>
      </c>
      <c r="AG113" s="1008"/>
      <c r="AH113" s="1008"/>
      <c r="AI113" s="1008"/>
      <c r="AJ113" s="1009"/>
      <c r="AK113" s="1010">
        <v>227866</v>
      </c>
      <c r="AL113" s="1008"/>
      <c r="AM113" s="1008"/>
      <c r="AN113" s="1008"/>
      <c r="AO113" s="1009"/>
      <c r="AP113" s="1011">
        <v>6.6</v>
      </c>
      <c r="AQ113" s="1012"/>
      <c r="AR113" s="1012"/>
      <c r="AS113" s="1012"/>
      <c r="AT113" s="1013"/>
      <c r="AU113" s="1021"/>
      <c r="AV113" s="1022"/>
      <c r="AW113" s="1022"/>
      <c r="AX113" s="1022"/>
      <c r="AY113" s="1022"/>
      <c r="AZ113" s="897" t="s">
        <v>468</v>
      </c>
      <c r="BA113" s="832"/>
      <c r="BB113" s="832"/>
      <c r="BC113" s="832"/>
      <c r="BD113" s="832"/>
      <c r="BE113" s="832"/>
      <c r="BF113" s="832"/>
      <c r="BG113" s="832"/>
      <c r="BH113" s="832"/>
      <c r="BI113" s="832"/>
      <c r="BJ113" s="832"/>
      <c r="BK113" s="832"/>
      <c r="BL113" s="832"/>
      <c r="BM113" s="832"/>
      <c r="BN113" s="832"/>
      <c r="BO113" s="832"/>
      <c r="BP113" s="833"/>
      <c r="BQ113" s="898">
        <v>645582</v>
      </c>
      <c r="BR113" s="899"/>
      <c r="BS113" s="899"/>
      <c r="BT113" s="899"/>
      <c r="BU113" s="899"/>
      <c r="BV113" s="899">
        <v>575910</v>
      </c>
      <c r="BW113" s="899"/>
      <c r="BX113" s="899"/>
      <c r="BY113" s="899"/>
      <c r="BZ113" s="899"/>
      <c r="CA113" s="899">
        <v>497036</v>
      </c>
      <c r="CB113" s="899"/>
      <c r="CC113" s="899"/>
      <c r="CD113" s="899"/>
      <c r="CE113" s="899"/>
      <c r="CF113" s="960">
        <v>14.5</v>
      </c>
      <c r="CG113" s="961"/>
      <c r="CH113" s="961"/>
      <c r="CI113" s="961"/>
      <c r="CJ113" s="961"/>
      <c r="CK113" s="1016"/>
      <c r="CL113" s="903"/>
      <c r="CM113" s="906" t="s">
        <v>469</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460</v>
      </c>
      <c r="DH113" s="862"/>
      <c r="DI113" s="862"/>
      <c r="DJ113" s="862"/>
      <c r="DK113" s="863"/>
      <c r="DL113" s="864" t="s">
        <v>470</v>
      </c>
      <c r="DM113" s="862"/>
      <c r="DN113" s="862"/>
      <c r="DO113" s="862"/>
      <c r="DP113" s="863"/>
      <c r="DQ113" s="864" t="s">
        <v>454</v>
      </c>
      <c r="DR113" s="862"/>
      <c r="DS113" s="862"/>
      <c r="DT113" s="862"/>
      <c r="DU113" s="863"/>
      <c r="DV113" s="909" t="s">
        <v>452</v>
      </c>
      <c r="DW113" s="910"/>
      <c r="DX113" s="910"/>
      <c r="DY113" s="910"/>
      <c r="DZ113" s="911"/>
    </row>
    <row r="114" spans="1:130" s="247" customFormat="1" ht="26.25" customHeight="1" x14ac:dyDescent="0.15">
      <c r="A114" s="1003"/>
      <c r="B114" s="1004"/>
      <c r="C114" s="832" t="s">
        <v>471</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69210</v>
      </c>
      <c r="AB114" s="862"/>
      <c r="AC114" s="862"/>
      <c r="AD114" s="862"/>
      <c r="AE114" s="863"/>
      <c r="AF114" s="864">
        <v>72138</v>
      </c>
      <c r="AG114" s="862"/>
      <c r="AH114" s="862"/>
      <c r="AI114" s="862"/>
      <c r="AJ114" s="863"/>
      <c r="AK114" s="864">
        <v>74358</v>
      </c>
      <c r="AL114" s="862"/>
      <c r="AM114" s="862"/>
      <c r="AN114" s="862"/>
      <c r="AO114" s="863"/>
      <c r="AP114" s="909">
        <v>2.2000000000000002</v>
      </c>
      <c r="AQ114" s="910"/>
      <c r="AR114" s="910"/>
      <c r="AS114" s="910"/>
      <c r="AT114" s="911"/>
      <c r="AU114" s="1021"/>
      <c r="AV114" s="1022"/>
      <c r="AW114" s="1022"/>
      <c r="AX114" s="1022"/>
      <c r="AY114" s="1022"/>
      <c r="AZ114" s="897" t="s">
        <v>472</v>
      </c>
      <c r="BA114" s="832"/>
      <c r="BB114" s="832"/>
      <c r="BC114" s="832"/>
      <c r="BD114" s="832"/>
      <c r="BE114" s="832"/>
      <c r="BF114" s="832"/>
      <c r="BG114" s="832"/>
      <c r="BH114" s="832"/>
      <c r="BI114" s="832"/>
      <c r="BJ114" s="832"/>
      <c r="BK114" s="832"/>
      <c r="BL114" s="832"/>
      <c r="BM114" s="832"/>
      <c r="BN114" s="832"/>
      <c r="BO114" s="832"/>
      <c r="BP114" s="833"/>
      <c r="BQ114" s="898">
        <v>858643</v>
      </c>
      <c r="BR114" s="899"/>
      <c r="BS114" s="899"/>
      <c r="BT114" s="899"/>
      <c r="BU114" s="899"/>
      <c r="BV114" s="899">
        <v>819869</v>
      </c>
      <c r="BW114" s="899"/>
      <c r="BX114" s="899"/>
      <c r="BY114" s="899"/>
      <c r="BZ114" s="899"/>
      <c r="CA114" s="899">
        <v>750438</v>
      </c>
      <c r="CB114" s="899"/>
      <c r="CC114" s="899"/>
      <c r="CD114" s="899"/>
      <c r="CE114" s="899"/>
      <c r="CF114" s="960">
        <v>21.9</v>
      </c>
      <c r="CG114" s="961"/>
      <c r="CH114" s="961"/>
      <c r="CI114" s="961"/>
      <c r="CJ114" s="961"/>
      <c r="CK114" s="1016"/>
      <c r="CL114" s="903"/>
      <c r="CM114" s="906" t="s">
        <v>473</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451</v>
      </c>
      <c r="DH114" s="862"/>
      <c r="DI114" s="862"/>
      <c r="DJ114" s="862"/>
      <c r="DK114" s="863"/>
      <c r="DL114" s="864" t="s">
        <v>470</v>
      </c>
      <c r="DM114" s="862"/>
      <c r="DN114" s="862"/>
      <c r="DO114" s="862"/>
      <c r="DP114" s="863"/>
      <c r="DQ114" s="864" t="s">
        <v>460</v>
      </c>
      <c r="DR114" s="862"/>
      <c r="DS114" s="862"/>
      <c r="DT114" s="862"/>
      <c r="DU114" s="863"/>
      <c r="DV114" s="909" t="s">
        <v>454</v>
      </c>
      <c r="DW114" s="910"/>
      <c r="DX114" s="910"/>
      <c r="DY114" s="910"/>
      <c r="DZ114" s="911"/>
    </row>
    <row r="115" spans="1:130" s="247" customFormat="1" ht="26.25" customHeight="1" x14ac:dyDescent="0.15">
      <c r="A115" s="1003"/>
      <c r="B115" s="1004"/>
      <c r="C115" s="832" t="s">
        <v>474</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454</v>
      </c>
      <c r="AB115" s="1008"/>
      <c r="AC115" s="1008"/>
      <c r="AD115" s="1008"/>
      <c r="AE115" s="1009"/>
      <c r="AF115" s="1010" t="s">
        <v>400</v>
      </c>
      <c r="AG115" s="1008"/>
      <c r="AH115" s="1008"/>
      <c r="AI115" s="1008"/>
      <c r="AJ115" s="1009"/>
      <c r="AK115" s="1010" t="s">
        <v>463</v>
      </c>
      <c r="AL115" s="1008"/>
      <c r="AM115" s="1008"/>
      <c r="AN115" s="1008"/>
      <c r="AO115" s="1009"/>
      <c r="AP115" s="1011" t="s">
        <v>451</v>
      </c>
      <c r="AQ115" s="1012"/>
      <c r="AR115" s="1012"/>
      <c r="AS115" s="1012"/>
      <c r="AT115" s="1013"/>
      <c r="AU115" s="1021"/>
      <c r="AV115" s="1022"/>
      <c r="AW115" s="1022"/>
      <c r="AX115" s="1022"/>
      <c r="AY115" s="1022"/>
      <c r="AZ115" s="897" t="s">
        <v>475</v>
      </c>
      <c r="BA115" s="832"/>
      <c r="BB115" s="832"/>
      <c r="BC115" s="832"/>
      <c r="BD115" s="832"/>
      <c r="BE115" s="832"/>
      <c r="BF115" s="832"/>
      <c r="BG115" s="832"/>
      <c r="BH115" s="832"/>
      <c r="BI115" s="832"/>
      <c r="BJ115" s="832"/>
      <c r="BK115" s="832"/>
      <c r="BL115" s="832"/>
      <c r="BM115" s="832"/>
      <c r="BN115" s="832"/>
      <c r="BO115" s="832"/>
      <c r="BP115" s="833"/>
      <c r="BQ115" s="898" t="s">
        <v>460</v>
      </c>
      <c r="BR115" s="899"/>
      <c r="BS115" s="899"/>
      <c r="BT115" s="899"/>
      <c r="BU115" s="899"/>
      <c r="BV115" s="899" t="s">
        <v>454</v>
      </c>
      <c r="BW115" s="899"/>
      <c r="BX115" s="899"/>
      <c r="BY115" s="899"/>
      <c r="BZ115" s="899"/>
      <c r="CA115" s="899" t="s">
        <v>460</v>
      </c>
      <c r="CB115" s="899"/>
      <c r="CC115" s="899"/>
      <c r="CD115" s="899"/>
      <c r="CE115" s="899"/>
      <c r="CF115" s="960" t="s">
        <v>400</v>
      </c>
      <c r="CG115" s="961"/>
      <c r="CH115" s="961"/>
      <c r="CI115" s="961"/>
      <c r="CJ115" s="961"/>
      <c r="CK115" s="1016"/>
      <c r="CL115" s="903"/>
      <c r="CM115" s="897" t="s">
        <v>476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400</v>
      </c>
      <c r="DH115" s="862"/>
      <c r="DI115" s="862"/>
      <c r="DJ115" s="862"/>
      <c r="DK115" s="863"/>
      <c r="DL115" s="864" t="s">
        <v>452</v>
      </c>
      <c r="DM115" s="862"/>
      <c r="DN115" s="862"/>
      <c r="DO115" s="862"/>
      <c r="DP115" s="863"/>
      <c r="DQ115" s="864" t="s">
        <v>464</v>
      </c>
      <c r="DR115" s="862"/>
      <c r="DS115" s="862"/>
      <c r="DT115" s="862"/>
      <c r="DU115" s="863"/>
      <c r="DV115" s="909" t="s">
        <v>457</v>
      </c>
      <c r="DW115" s="910"/>
      <c r="DX115" s="910"/>
      <c r="DY115" s="910"/>
      <c r="DZ115" s="911"/>
    </row>
    <row r="116" spans="1:130" s="247" customFormat="1" ht="26.25" customHeight="1" x14ac:dyDescent="0.15">
      <c r="A116" s="1005"/>
      <c r="B116" s="1006"/>
      <c r="C116" s="965" t="s">
        <v>477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59</v>
      </c>
      <c r="AB116" s="862"/>
      <c r="AC116" s="862"/>
      <c r="AD116" s="862"/>
      <c r="AE116" s="863"/>
      <c r="AF116" s="864">
        <v>42</v>
      </c>
      <c r="AG116" s="862"/>
      <c r="AH116" s="862"/>
      <c r="AI116" s="862"/>
      <c r="AJ116" s="863"/>
      <c r="AK116" s="864">
        <v>38</v>
      </c>
      <c r="AL116" s="862"/>
      <c r="AM116" s="862"/>
      <c r="AN116" s="862"/>
      <c r="AO116" s="863"/>
      <c r="AP116" s="909">
        <v>0</v>
      </c>
      <c r="AQ116" s="910"/>
      <c r="AR116" s="910"/>
      <c r="AS116" s="910"/>
      <c r="AT116" s="911"/>
      <c r="AU116" s="1021"/>
      <c r="AV116" s="1022"/>
      <c r="AW116" s="1022"/>
      <c r="AX116" s="1022"/>
      <c r="AY116" s="1022"/>
      <c r="AZ116" s="948" t="s">
        <v>478</v>
      </c>
      <c r="BA116" s="949"/>
      <c r="BB116" s="949"/>
      <c r="BC116" s="949"/>
      <c r="BD116" s="949"/>
      <c r="BE116" s="949"/>
      <c r="BF116" s="949"/>
      <c r="BG116" s="949"/>
      <c r="BH116" s="949"/>
      <c r="BI116" s="949"/>
      <c r="BJ116" s="949"/>
      <c r="BK116" s="949"/>
      <c r="BL116" s="949"/>
      <c r="BM116" s="949"/>
      <c r="BN116" s="949"/>
      <c r="BO116" s="949"/>
      <c r="BP116" s="950"/>
      <c r="BQ116" s="898" t="s">
        <v>457</v>
      </c>
      <c r="BR116" s="899"/>
      <c r="BS116" s="899"/>
      <c r="BT116" s="899"/>
      <c r="BU116" s="899"/>
      <c r="BV116" s="899" t="s">
        <v>457</v>
      </c>
      <c r="BW116" s="899"/>
      <c r="BX116" s="899"/>
      <c r="BY116" s="899"/>
      <c r="BZ116" s="899"/>
      <c r="CA116" s="899" t="s">
        <v>479</v>
      </c>
      <c r="CB116" s="899"/>
      <c r="CC116" s="899"/>
      <c r="CD116" s="899"/>
      <c r="CE116" s="899"/>
      <c r="CF116" s="960" t="s">
        <v>463</v>
      </c>
      <c r="CG116" s="961"/>
      <c r="CH116" s="961"/>
      <c r="CI116" s="961"/>
      <c r="CJ116" s="961"/>
      <c r="CK116" s="1016"/>
      <c r="CL116" s="903"/>
      <c r="CM116" s="906" t="s">
        <v>480</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460</v>
      </c>
      <c r="DH116" s="862"/>
      <c r="DI116" s="862"/>
      <c r="DJ116" s="862"/>
      <c r="DK116" s="863"/>
      <c r="DL116" s="864" t="s">
        <v>400</v>
      </c>
      <c r="DM116" s="862"/>
      <c r="DN116" s="862"/>
      <c r="DO116" s="862"/>
      <c r="DP116" s="863"/>
      <c r="DQ116" s="864" t="s">
        <v>460</v>
      </c>
      <c r="DR116" s="862"/>
      <c r="DS116" s="862"/>
      <c r="DT116" s="862"/>
      <c r="DU116" s="863"/>
      <c r="DV116" s="909" t="s">
        <v>400</v>
      </c>
      <c r="DW116" s="910"/>
      <c r="DX116" s="910"/>
      <c r="DY116" s="910"/>
      <c r="DZ116" s="911"/>
    </row>
    <row r="117" spans="1:130" s="247" customFormat="1" ht="26.25" customHeight="1" x14ac:dyDescent="0.15">
      <c r="A117" s="986" t="s">
        <v>188</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481</v>
      </c>
      <c r="Z117" s="988"/>
      <c r="AA117" s="993">
        <v>978784</v>
      </c>
      <c r="AB117" s="994"/>
      <c r="AC117" s="994"/>
      <c r="AD117" s="994"/>
      <c r="AE117" s="995"/>
      <c r="AF117" s="996">
        <v>982702</v>
      </c>
      <c r="AG117" s="994"/>
      <c r="AH117" s="994"/>
      <c r="AI117" s="994"/>
      <c r="AJ117" s="995"/>
      <c r="AK117" s="996">
        <v>986566</v>
      </c>
      <c r="AL117" s="994"/>
      <c r="AM117" s="994"/>
      <c r="AN117" s="994"/>
      <c r="AO117" s="995"/>
      <c r="AP117" s="997"/>
      <c r="AQ117" s="998"/>
      <c r="AR117" s="998"/>
      <c r="AS117" s="998"/>
      <c r="AT117" s="999"/>
      <c r="AU117" s="1021"/>
      <c r="AV117" s="1022"/>
      <c r="AW117" s="1022"/>
      <c r="AX117" s="1022"/>
      <c r="AY117" s="1022"/>
      <c r="AZ117" s="948" t="s">
        <v>482</v>
      </c>
      <c r="BA117" s="949"/>
      <c r="BB117" s="949"/>
      <c r="BC117" s="949"/>
      <c r="BD117" s="949"/>
      <c r="BE117" s="949"/>
      <c r="BF117" s="949"/>
      <c r="BG117" s="949"/>
      <c r="BH117" s="949"/>
      <c r="BI117" s="949"/>
      <c r="BJ117" s="949"/>
      <c r="BK117" s="949"/>
      <c r="BL117" s="949"/>
      <c r="BM117" s="949"/>
      <c r="BN117" s="949"/>
      <c r="BO117" s="949"/>
      <c r="BP117" s="950"/>
      <c r="BQ117" s="898" t="s">
        <v>400</v>
      </c>
      <c r="BR117" s="899"/>
      <c r="BS117" s="899"/>
      <c r="BT117" s="899"/>
      <c r="BU117" s="899"/>
      <c r="BV117" s="899" t="s">
        <v>452</v>
      </c>
      <c r="BW117" s="899"/>
      <c r="BX117" s="899"/>
      <c r="BY117" s="899"/>
      <c r="BZ117" s="899"/>
      <c r="CA117" s="899" t="s">
        <v>452</v>
      </c>
      <c r="CB117" s="899"/>
      <c r="CC117" s="899"/>
      <c r="CD117" s="899"/>
      <c r="CE117" s="899"/>
      <c r="CF117" s="960" t="s">
        <v>400</v>
      </c>
      <c r="CG117" s="961"/>
      <c r="CH117" s="961"/>
      <c r="CI117" s="961"/>
      <c r="CJ117" s="961"/>
      <c r="CK117" s="1016"/>
      <c r="CL117" s="903"/>
      <c r="CM117" s="906" t="s">
        <v>483</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400</v>
      </c>
      <c r="DH117" s="862"/>
      <c r="DI117" s="862"/>
      <c r="DJ117" s="862"/>
      <c r="DK117" s="863"/>
      <c r="DL117" s="864" t="s">
        <v>400</v>
      </c>
      <c r="DM117" s="862"/>
      <c r="DN117" s="862"/>
      <c r="DO117" s="862"/>
      <c r="DP117" s="863"/>
      <c r="DQ117" s="864" t="s">
        <v>451</v>
      </c>
      <c r="DR117" s="862"/>
      <c r="DS117" s="862"/>
      <c r="DT117" s="862"/>
      <c r="DU117" s="863"/>
      <c r="DV117" s="909" t="s">
        <v>463</v>
      </c>
      <c r="DW117" s="910"/>
      <c r="DX117" s="910"/>
      <c r="DY117" s="910"/>
      <c r="DZ117" s="911"/>
    </row>
    <row r="118" spans="1:130" s="247" customFormat="1" ht="26.25" customHeight="1" x14ac:dyDescent="0.15">
      <c r="A118" s="986" t="s">
        <v>445</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443</v>
      </c>
      <c r="AB118" s="987"/>
      <c r="AC118" s="987"/>
      <c r="AD118" s="987"/>
      <c r="AE118" s="988"/>
      <c r="AF118" s="989" t="s">
        <v>310</v>
      </c>
      <c r="AG118" s="987"/>
      <c r="AH118" s="987"/>
      <c r="AI118" s="987"/>
      <c r="AJ118" s="988"/>
      <c r="AK118" s="989" t="s">
        <v>309</v>
      </c>
      <c r="AL118" s="987"/>
      <c r="AM118" s="987"/>
      <c r="AN118" s="987"/>
      <c r="AO118" s="988"/>
      <c r="AP118" s="990" t="s">
        <v>444</v>
      </c>
      <c r="AQ118" s="991"/>
      <c r="AR118" s="991"/>
      <c r="AS118" s="991"/>
      <c r="AT118" s="992"/>
      <c r="AU118" s="1021"/>
      <c r="AV118" s="1022"/>
      <c r="AW118" s="1022"/>
      <c r="AX118" s="1022"/>
      <c r="AY118" s="1022"/>
      <c r="AZ118" s="964" t="s">
        <v>484</v>
      </c>
      <c r="BA118" s="965"/>
      <c r="BB118" s="965"/>
      <c r="BC118" s="965"/>
      <c r="BD118" s="965"/>
      <c r="BE118" s="965"/>
      <c r="BF118" s="965"/>
      <c r="BG118" s="965"/>
      <c r="BH118" s="965"/>
      <c r="BI118" s="965"/>
      <c r="BJ118" s="965"/>
      <c r="BK118" s="965"/>
      <c r="BL118" s="965"/>
      <c r="BM118" s="965"/>
      <c r="BN118" s="965"/>
      <c r="BO118" s="965"/>
      <c r="BP118" s="966"/>
      <c r="BQ118" s="967" t="s">
        <v>400</v>
      </c>
      <c r="BR118" s="930"/>
      <c r="BS118" s="930"/>
      <c r="BT118" s="930"/>
      <c r="BU118" s="930"/>
      <c r="BV118" s="930" t="s">
        <v>457</v>
      </c>
      <c r="BW118" s="930"/>
      <c r="BX118" s="930"/>
      <c r="BY118" s="930"/>
      <c r="BZ118" s="930"/>
      <c r="CA118" s="930" t="s">
        <v>400</v>
      </c>
      <c r="CB118" s="930"/>
      <c r="CC118" s="930"/>
      <c r="CD118" s="930"/>
      <c r="CE118" s="930"/>
      <c r="CF118" s="960" t="s">
        <v>452</v>
      </c>
      <c r="CG118" s="961"/>
      <c r="CH118" s="961"/>
      <c r="CI118" s="961"/>
      <c r="CJ118" s="961"/>
      <c r="CK118" s="1016"/>
      <c r="CL118" s="903"/>
      <c r="CM118" s="906" t="s">
        <v>485</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457</v>
      </c>
      <c r="DH118" s="862"/>
      <c r="DI118" s="862"/>
      <c r="DJ118" s="862"/>
      <c r="DK118" s="863"/>
      <c r="DL118" s="864" t="s">
        <v>454</v>
      </c>
      <c r="DM118" s="862"/>
      <c r="DN118" s="862"/>
      <c r="DO118" s="862"/>
      <c r="DP118" s="863"/>
      <c r="DQ118" s="864" t="s">
        <v>451</v>
      </c>
      <c r="DR118" s="862"/>
      <c r="DS118" s="862"/>
      <c r="DT118" s="862"/>
      <c r="DU118" s="863"/>
      <c r="DV118" s="909" t="s">
        <v>451</v>
      </c>
      <c r="DW118" s="910"/>
      <c r="DX118" s="910"/>
      <c r="DY118" s="910"/>
      <c r="DZ118" s="911"/>
    </row>
    <row r="119" spans="1:130" s="247" customFormat="1" ht="26.25" customHeight="1" x14ac:dyDescent="0.15">
      <c r="A119" s="900" t="s">
        <v>448</v>
      </c>
      <c r="B119" s="901"/>
      <c r="C119" s="976" t="s">
        <v>449</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457</v>
      </c>
      <c r="AB119" s="980"/>
      <c r="AC119" s="980"/>
      <c r="AD119" s="980"/>
      <c r="AE119" s="981"/>
      <c r="AF119" s="982" t="s">
        <v>463</v>
      </c>
      <c r="AG119" s="980"/>
      <c r="AH119" s="980"/>
      <c r="AI119" s="980"/>
      <c r="AJ119" s="981"/>
      <c r="AK119" s="982" t="s">
        <v>463</v>
      </c>
      <c r="AL119" s="980"/>
      <c r="AM119" s="980"/>
      <c r="AN119" s="980"/>
      <c r="AO119" s="981"/>
      <c r="AP119" s="983" t="s">
        <v>451</v>
      </c>
      <c r="AQ119" s="984"/>
      <c r="AR119" s="984"/>
      <c r="AS119" s="984"/>
      <c r="AT119" s="985"/>
      <c r="AU119" s="1023"/>
      <c r="AV119" s="1024"/>
      <c r="AW119" s="1024"/>
      <c r="AX119" s="1024"/>
      <c r="AY119" s="1024"/>
      <c r="AZ119" s="278" t="s">
        <v>188</v>
      </c>
      <c r="BA119" s="278"/>
      <c r="BB119" s="278"/>
      <c r="BC119" s="278"/>
      <c r="BD119" s="278"/>
      <c r="BE119" s="278"/>
      <c r="BF119" s="278"/>
      <c r="BG119" s="278"/>
      <c r="BH119" s="278"/>
      <c r="BI119" s="278"/>
      <c r="BJ119" s="278"/>
      <c r="BK119" s="278"/>
      <c r="BL119" s="278"/>
      <c r="BM119" s="278"/>
      <c r="BN119" s="278"/>
      <c r="BO119" s="962" t="s">
        <v>486</v>
      </c>
      <c r="BP119" s="963"/>
      <c r="BQ119" s="967">
        <v>11008149</v>
      </c>
      <c r="BR119" s="930"/>
      <c r="BS119" s="930"/>
      <c r="BT119" s="930"/>
      <c r="BU119" s="930"/>
      <c r="BV119" s="930">
        <v>10856592</v>
      </c>
      <c r="BW119" s="930"/>
      <c r="BX119" s="930"/>
      <c r="BY119" s="930"/>
      <c r="BZ119" s="930"/>
      <c r="CA119" s="930">
        <v>10760820</v>
      </c>
      <c r="CB119" s="930"/>
      <c r="CC119" s="930"/>
      <c r="CD119" s="930"/>
      <c r="CE119" s="930"/>
      <c r="CF119" s="828"/>
      <c r="CG119" s="829"/>
      <c r="CH119" s="829"/>
      <c r="CI119" s="829"/>
      <c r="CJ119" s="919"/>
      <c r="CK119" s="1017"/>
      <c r="CL119" s="905"/>
      <c r="CM119" s="923" t="s">
        <v>487</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452</v>
      </c>
      <c r="DH119" s="845"/>
      <c r="DI119" s="845"/>
      <c r="DJ119" s="845"/>
      <c r="DK119" s="846"/>
      <c r="DL119" s="847" t="s">
        <v>400</v>
      </c>
      <c r="DM119" s="845"/>
      <c r="DN119" s="845"/>
      <c r="DO119" s="845"/>
      <c r="DP119" s="846"/>
      <c r="DQ119" s="847" t="s">
        <v>452</v>
      </c>
      <c r="DR119" s="845"/>
      <c r="DS119" s="845"/>
      <c r="DT119" s="845"/>
      <c r="DU119" s="846"/>
      <c r="DV119" s="933" t="s">
        <v>464</v>
      </c>
      <c r="DW119" s="934"/>
      <c r="DX119" s="934"/>
      <c r="DY119" s="934"/>
      <c r="DZ119" s="935"/>
    </row>
    <row r="120" spans="1:130" s="247" customFormat="1" ht="26.25" customHeight="1" x14ac:dyDescent="0.15">
      <c r="A120" s="902"/>
      <c r="B120" s="903"/>
      <c r="C120" s="906" t="s">
        <v>458</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400</v>
      </c>
      <c r="AB120" s="862"/>
      <c r="AC120" s="862"/>
      <c r="AD120" s="862"/>
      <c r="AE120" s="863"/>
      <c r="AF120" s="864" t="s">
        <v>488</v>
      </c>
      <c r="AG120" s="862"/>
      <c r="AH120" s="862"/>
      <c r="AI120" s="862"/>
      <c r="AJ120" s="863"/>
      <c r="AK120" s="864" t="s">
        <v>457</v>
      </c>
      <c r="AL120" s="862"/>
      <c r="AM120" s="862"/>
      <c r="AN120" s="862"/>
      <c r="AO120" s="863"/>
      <c r="AP120" s="909" t="s">
        <v>457</v>
      </c>
      <c r="AQ120" s="910"/>
      <c r="AR120" s="910"/>
      <c r="AS120" s="910"/>
      <c r="AT120" s="911"/>
      <c r="AU120" s="968" t="s">
        <v>489</v>
      </c>
      <c r="AV120" s="969"/>
      <c r="AW120" s="969"/>
      <c r="AX120" s="969"/>
      <c r="AY120" s="970"/>
      <c r="AZ120" s="945" t="s">
        <v>490</v>
      </c>
      <c r="BA120" s="890"/>
      <c r="BB120" s="890"/>
      <c r="BC120" s="890"/>
      <c r="BD120" s="890"/>
      <c r="BE120" s="890"/>
      <c r="BF120" s="890"/>
      <c r="BG120" s="890"/>
      <c r="BH120" s="890"/>
      <c r="BI120" s="890"/>
      <c r="BJ120" s="890"/>
      <c r="BK120" s="890"/>
      <c r="BL120" s="890"/>
      <c r="BM120" s="890"/>
      <c r="BN120" s="890"/>
      <c r="BO120" s="890"/>
      <c r="BP120" s="891"/>
      <c r="BQ120" s="946">
        <v>2285735</v>
      </c>
      <c r="BR120" s="927"/>
      <c r="BS120" s="927"/>
      <c r="BT120" s="927"/>
      <c r="BU120" s="927"/>
      <c r="BV120" s="927">
        <v>2467780</v>
      </c>
      <c r="BW120" s="927"/>
      <c r="BX120" s="927"/>
      <c r="BY120" s="927"/>
      <c r="BZ120" s="927"/>
      <c r="CA120" s="927">
        <v>2510655</v>
      </c>
      <c r="CB120" s="927"/>
      <c r="CC120" s="927"/>
      <c r="CD120" s="927"/>
      <c r="CE120" s="927"/>
      <c r="CF120" s="951">
        <v>73.2</v>
      </c>
      <c r="CG120" s="952"/>
      <c r="CH120" s="952"/>
      <c r="CI120" s="952"/>
      <c r="CJ120" s="952"/>
      <c r="CK120" s="953" t="s">
        <v>491</v>
      </c>
      <c r="CL120" s="937"/>
      <c r="CM120" s="937"/>
      <c r="CN120" s="937"/>
      <c r="CO120" s="938"/>
      <c r="CP120" s="957" t="s">
        <v>492</v>
      </c>
      <c r="CQ120" s="958"/>
      <c r="CR120" s="958"/>
      <c r="CS120" s="958"/>
      <c r="CT120" s="958"/>
      <c r="CU120" s="958"/>
      <c r="CV120" s="958"/>
      <c r="CW120" s="958"/>
      <c r="CX120" s="958"/>
      <c r="CY120" s="958"/>
      <c r="CZ120" s="958"/>
      <c r="DA120" s="958"/>
      <c r="DB120" s="958"/>
      <c r="DC120" s="958"/>
      <c r="DD120" s="958"/>
      <c r="DE120" s="958"/>
      <c r="DF120" s="959"/>
      <c r="DG120" s="946">
        <v>1533407</v>
      </c>
      <c r="DH120" s="927"/>
      <c r="DI120" s="927"/>
      <c r="DJ120" s="927"/>
      <c r="DK120" s="927"/>
      <c r="DL120" s="927">
        <v>1600029</v>
      </c>
      <c r="DM120" s="927"/>
      <c r="DN120" s="927"/>
      <c r="DO120" s="927"/>
      <c r="DP120" s="927"/>
      <c r="DQ120" s="927">
        <v>1660943</v>
      </c>
      <c r="DR120" s="927"/>
      <c r="DS120" s="927"/>
      <c r="DT120" s="927"/>
      <c r="DU120" s="927"/>
      <c r="DV120" s="928">
        <v>48.5</v>
      </c>
      <c r="DW120" s="928"/>
      <c r="DX120" s="928"/>
      <c r="DY120" s="928"/>
      <c r="DZ120" s="929"/>
    </row>
    <row r="121" spans="1:130" s="247" customFormat="1" ht="26.25" customHeight="1" x14ac:dyDescent="0.15">
      <c r="A121" s="902"/>
      <c r="B121" s="903"/>
      <c r="C121" s="948" t="s">
        <v>493</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457</v>
      </c>
      <c r="AB121" s="862"/>
      <c r="AC121" s="862"/>
      <c r="AD121" s="862"/>
      <c r="AE121" s="863"/>
      <c r="AF121" s="864" t="s">
        <v>488</v>
      </c>
      <c r="AG121" s="862"/>
      <c r="AH121" s="862"/>
      <c r="AI121" s="862"/>
      <c r="AJ121" s="863"/>
      <c r="AK121" s="864" t="s">
        <v>400</v>
      </c>
      <c r="AL121" s="862"/>
      <c r="AM121" s="862"/>
      <c r="AN121" s="862"/>
      <c r="AO121" s="863"/>
      <c r="AP121" s="909" t="s">
        <v>463</v>
      </c>
      <c r="AQ121" s="910"/>
      <c r="AR121" s="910"/>
      <c r="AS121" s="910"/>
      <c r="AT121" s="911"/>
      <c r="AU121" s="971"/>
      <c r="AV121" s="972"/>
      <c r="AW121" s="972"/>
      <c r="AX121" s="972"/>
      <c r="AY121" s="973"/>
      <c r="AZ121" s="897" t="s">
        <v>494</v>
      </c>
      <c r="BA121" s="832"/>
      <c r="BB121" s="832"/>
      <c r="BC121" s="832"/>
      <c r="BD121" s="832"/>
      <c r="BE121" s="832"/>
      <c r="BF121" s="832"/>
      <c r="BG121" s="832"/>
      <c r="BH121" s="832"/>
      <c r="BI121" s="832"/>
      <c r="BJ121" s="832"/>
      <c r="BK121" s="832"/>
      <c r="BL121" s="832"/>
      <c r="BM121" s="832"/>
      <c r="BN121" s="832"/>
      <c r="BO121" s="832"/>
      <c r="BP121" s="833"/>
      <c r="BQ121" s="898">
        <v>233311</v>
      </c>
      <c r="BR121" s="899"/>
      <c r="BS121" s="899"/>
      <c r="BT121" s="899"/>
      <c r="BU121" s="899"/>
      <c r="BV121" s="899">
        <v>174861</v>
      </c>
      <c r="BW121" s="899"/>
      <c r="BX121" s="899"/>
      <c r="BY121" s="899"/>
      <c r="BZ121" s="899"/>
      <c r="CA121" s="899">
        <v>138008</v>
      </c>
      <c r="CB121" s="899"/>
      <c r="CC121" s="899"/>
      <c r="CD121" s="899"/>
      <c r="CE121" s="899"/>
      <c r="CF121" s="960">
        <v>4</v>
      </c>
      <c r="CG121" s="961"/>
      <c r="CH121" s="961"/>
      <c r="CI121" s="961"/>
      <c r="CJ121" s="961"/>
      <c r="CK121" s="954"/>
      <c r="CL121" s="940"/>
      <c r="CM121" s="940"/>
      <c r="CN121" s="940"/>
      <c r="CO121" s="941"/>
      <c r="CP121" s="920" t="s">
        <v>495</v>
      </c>
      <c r="CQ121" s="921"/>
      <c r="CR121" s="921"/>
      <c r="CS121" s="921"/>
      <c r="CT121" s="921"/>
      <c r="CU121" s="921"/>
      <c r="CV121" s="921"/>
      <c r="CW121" s="921"/>
      <c r="CX121" s="921"/>
      <c r="CY121" s="921"/>
      <c r="CZ121" s="921"/>
      <c r="DA121" s="921"/>
      <c r="DB121" s="921"/>
      <c r="DC121" s="921"/>
      <c r="DD121" s="921"/>
      <c r="DE121" s="921"/>
      <c r="DF121" s="922"/>
      <c r="DG121" s="898">
        <v>1052099</v>
      </c>
      <c r="DH121" s="899"/>
      <c r="DI121" s="899"/>
      <c r="DJ121" s="899"/>
      <c r="DK121" s="899"/>
      <c r="DL121" s="899">
        <v>1074208</v>
      </c>
      <c r="DM121" s="899"/>
      <c r="DN121" s="899"/>
      <c r="DO121" s="899"/>
      <c r="DP121" s="899"/>
      <c r="DQ121" s="899">
        <v>1091570</v>
      </c>
      <c r="DR121" s="899"/>
      <c r="DS121" s="899"/>
      <c r="DT121" s="899"/>
      <c r="DU121" s="899"/>
      <c r="DV121" s="876">
        <v>31.8</v>
      </c>
      <c r="DW121" s="876"/>
      <c r="DX121" s="876"/>
      <c r="DY121" s="876"/>
      <c r="DZ121" s="877"/>
    </row>
    <row r="122" spans="1:130" s="247" customFormat="1" ht="26.25" customHeight="1" x14ac:dyDescent="0.15">
      <c r="A122" s="902"/>
      <c r="B122" s="903"/>
      <c r="C122" s="906" t="s">
        <v>473</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451</v>
      </c>
      <c r="AB122" s="862"/>
      <c r="AC122" s="862"/>
      <c r="AD122" s="862"/>
      <c r="AE122" s="863"/>
      <c r="AF122" s="864" t="s">
        <v>400</v>
      </c>
      <c r="AG122" s="862"/>
      <c r="AH122" s="862"/>
      <c r="AI122" s="862"/>
      <c r="AJ122" s="863"/>
      <c r="AK122" s="864" t="s">
        <v>457</v>
      </c>
      <c r="AL122" s="862"/>
      <c r="AM122" s="862"/>
      <c r="AN122" s="862"/>
      <c r="AO122" s="863"/>
      <c r="AP122" s="909" t="s">
        <v>457</v>
      </c>
      <c r="AQ122" s="910"/>
      <c r="AR122" s="910"/>
      <c r="AS122" s="910"/>
      <c r="AT122" s="911"/>
      <c r="AU122" s="971"/>
      <c r="AV122" s="972"/>
      <c r="AW122" s="972"/>
      <c r="AX122" s="972"/>
      <c r="AY122" s="973"/>
      <c r="AZ122" s="964" t="s">
        <v>496</v>
      </c>
      <c r="BA122" s="965"/>
      <c r="BB122" s="965"/>
      <c r="BC122" s="965"/>
      <c r="BD122" s="965"/>
      <c r="BE122" s="965"/>
      <c r="BF122" s="965"/>
      <c r="BG122" s="965"/>
      <c r="BH122" s="965"/>
      <c r="BI122" s="965"/>
      <c r="BJ122" s="965"/>
      <c r="BK122" s="965"/>
      <c r="BL122" s="965"/>
      <c r="BM122" s="965"/>
      <c r="BN122" s="965"/>
      <c r="BO122" s="965"/>
      <c r="BP122" s="966"/>
      <c r="BQ122" s="967">
        <v>5512598</v>
      </c>
      <c r="BR122" s="930"/>
      <c r="BS122" s="930"/>
      <c r="BT122" s="930"/>
      <c r="BU122" s="930"/>
      <c r="BV122" s="930">
        <v>5547170</v>
      </c>
      <c r="BW122" s="930"/>
      <c r="BX122" s="930"/>
      <c r="BY122" s="930"/>
      <c r="BZ122" s="930"/>
      <c r="CA122" s="930">
        <v>5403699</v>
      </c>
      <c r="CB122" s="930"/>
      <c r="CC122" s="930"/>
      <c r="CD122" s="930"/>
      <c r="CE122" s="930"/>
      <c r="CF122" s="931">
        <v>157.6</v>
      </c>
      <c r="CG122" s="932"/>
      <c r="CH122" s="932"/>
      <c r="CI122" s="932"/>
      <c r="CJ122" s="932"/>
      <c r="CK122" s="954"/>
      <c r="CL122" s="940"/>
      <c r="CM122" s="940"/>
      <c r="CN122" s="940"/>
      <c r="CO122" s="941"/>
      <c r="CP122" s="920" t="s">
        <v>497</v>
      </c>
      <c r="CQ122" s="921"/>
      <c r="CR122" s="921"/>
      <c r="CS122" s="921"/>
      <c r="CT122" s="921"/>
      <c r="CU122" s="921"/>
      <c r="CV122" s="921"/>
      <c r="CW122" s="921"/>
      <c r="CX122" s="921"/>
      <c r="CY122" s="921"/>
      <c r="CZ122" s="921"/>
      <c r="DA122" s="921"/>
      <c r="DB122" s="921"/>
      <c r="DC122" s="921"/>
      <c r="DD122" s="921"/>
      <c r="DE122" s="921"/>
      <c r="DF122" s="922"/>
      <c r="DG122" s="898" t="s">
        <v>400</v>
      </c>
      <c r="DH122" s="899"/>
      <c r="DI122" s="899"/>
      <c r="DJ122" s="899"/>
      <c r="DK122" s="899"/>
      <c r="DL122" s="899" t="s">
        <v>451</v>
      </c>
      <c r="DM122" s="899"/>
      <c r="DN122" s="899"/>
      <c r="DO122" s="899"/>
      <c r="DP122" s="899"/>
      <c r="DQ122" s="899" t="s">
        <v>400</v>
      </c>
      <c r="DR122" s="899"/>
      <c r="DS122" s="899"/>
      <c r="DT122" s="899"/>
      <c r="DU122" s="899"/>
      <c r="DV122" s="876" t="s">
        <v>451</v>
      </c>
      <c r="DW122" s="876"/>
      <c r="DX122" s="876"/>
      <c r="DY122" s="876"/>
      <c r="DZ122" s="877"/>
    </row>
    <row r="123" spans="1:130" s="247" customFormat="1" ht="26.25" customHeight="1" x14ac:dyDescent="0.15">
      <c r="A123" s="902"/>
      <c r="B123" s="903"/>
      <c r="C123" s="906" t="s">
        <v>480</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463</v>
      </c>
      <c r="AB123" s="862"/>
      <c r="AC123" s="862"/>
      <c r="AD123" s="862"/>
      <c r="AE123" s="863"/>
      <c r="AF123" s="864" t="s">
        <v>451</v>
      </c>
      <c r="AG123" s="862"/>
      <c r="AH123" s="862"/>
      <c r="AI123" s="862"/>
      <c r="AJ123" s="863"/>
      <c r="AK123" s="864" t="s">
        <v>400</v>
      </c>
      <c r="AL123" s="862"/>
      <c r="AM123" s="862"/>
      <c r="AN123" s="862"/>
      <c r="AO123" s="863"/>
      <c r="AP123" s="909" t="s">
        <v>451</v>
      </c>
      <c r="AQ123" s="910"/>
      <c r="AR123" s="910"/>
      <c r="AS123" s="910"/>
      <c r="AT123" s="911"/>
      <c r="AU123" s="974"/>
      <c r="AV123" s="975"/>
      <c r="AW123" s="975"/>
      <c r="AX123" s="975"/>
      <c r="AY123" s="975"/>
      <c r="AZ123" s="278" t="s">
        <v>188</v>
      </c>
      <c r="BA123" s="278"/>
      <c r="BB123" s="278"/>
      <c r="BC123" s="278"/>
      <c r="BD123" s="278"/>
      <c r="BE123" s="278"/>
      <c r="BF123" s="278"/>
      <c r="BG123" s="278"/>
      <c r="BH123" s="278"/>
      <c r="BI123" s="278"/>
      <c r="BJ123" s="278"/>
      <c r="BK123" s="278"/>
      <c r="BL123" s="278"/>
      <c r="BM123" s="278"/>
      <c r="BN123" s="278"/>
      <c r="BO123" s="962" t="s">
        <v>498</v>
      </c>
      <c r="BP123" s="963"/>
      <c r="BQ123" s="917">
        <v>8031644</v>
      </c>
      <c r="BR123" s="918"/>
      <c r="BS123" s="918"/>
      <c r="BT123" s="918"/>
      <c r="BU123" s="918"/>
      <c r="BV123" s="918">
        <v>8189811</v>
      </c>
      <c r="BW123" s="918"/>
      <c r="BX123" s="918"/>
      <c r="BY123" s="918"/>
      <c r="BZ123" s="918"/>
      <c r="CA123" s="918">
        <v>8052362</v>
      </c>
      <c r="CB123" s="918"/>
      <c r="CC123" s="918"/>
      <c r="CD123" s="918"/>
      <c r="CE123" s="918"/>
      <c r="CF123" s="828"/>
      <c r="CG123" s="829"/>
      <c r="CH123" s="829"/>
      <c r="CI123" s="829"/>
      <c r="CJ123" s="919"/>
      <c r="CK123" s="954"/>
      <c r="CL123" s="940"/>
      <c r="CM123" s="940"/>
      <c r="CN123" s="940"/>
      <c r="CO123" s="941"/>
      <c r="CP123" s="920" t="s">
        <v>499</v>
      </c>
      <c r="CQ123" s="921"/>
      <c r="CR123" s="921"/>
      <c r="CS123" s="921"/>
      <c r="CT123" s="921"/>
      <c r="CU123" s="921"/>
      <c r="CV123" s="921"/>
      <c r="CW123" s="921"/>
      <c r="CX123" s="921"/>
      <c r="CY123" s="921"/>
      <c r="CZ123" s="921"/>
      <c r="DA123" s="921"/>
      <c r="DB123" s="921"/>
      <c r="DC123" s="921"/>
      <c r="DD123" s="921"/>
      <c r="DE123" s="921"/>
      <c r="DF123" s="922"/>
      <c r="DG123" s="861" t="s">
        <v>400</v>
      </c>
      <c r="DH123" s="862"/>
      <c r="DI123" s="862"/>
      <c r="DJ123" s="862"/>
      <c r="DK123" s="863"/>
      <c r="DL123" s="864" t="s">
        <v>463</v>
      </c>
      <c r="DM123" s="862"/>
      <c r="DN123" s="862"/>
      <c r="DO123" s="862"/>
      <c r="DP123" s="863"/>
      <c r="DQ123" s="864" t="s">
        <v>470</v>
      </c>
      <c r="DR123" s="862"/>
      <c r="DS123" s="862"/>
      <c r="DT123" s="862"/>
      <c r="DU123" s="863"/>
      <c r="DV123" s="909" t="s">
        <v>400</v>
      </c>
      <c r="DW123" s="910"/>
      <c r="DX123" s="910"/>
      <c r="DY123" s="910"/>
      <c r="DZ123" s="911"/>
    </row>
    <row r="124" spans="1:130" s="247" customFormat="1" ht="26.25" customHeight="1" thickBot="1" x14ac:dyDescent="0.2">
      <c r="A124" s="902"/>
      <c r="B124" s="903"/>
      <c r="C124" s="906" t="s">
        <v>483</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451</v>
      </c>
      <c r="AB124" s="862"/>
      <c r="AC124" s="862"/>
      <c r="AD124" s="862"/>
      <c r="AE124" s="863"/>
      <c r="AF124" s="864" t="s">
        <v>400</v>
      </c>
      <c r="AG124" s="862"/>
      <c r="AH124" s="862"/>
      <c r="AI124" s="862"/>
      <c r="AJ124" s="863"/>
      <c r="AK124" s="864" t="s">
        <v>464</v>
      </c>
      <c r="AL124" s="862"/>
      <c r="AM124" s="862"/>
      <c r="AN124" s="862"/>
      <c r="AO124" s="863"/>
      <c r="AP124" s="909" t="s">
        <v>400</v>
      </c>
      <c r="AQ124" s="910"/>
      <c r="AR124" s="910"/>
      <c r="AS124" s="910"/>
      <c r="AT124" s="911"/>
      <c r="AU124" s="912" t="s">
        <v>500</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90</v>
      </c>
      <c r="BR124" s="916"/>
      <c r="BS124" s="916"/>
      <c r="BT124" s="916"/>
      <c r="BU124" s="916"/>
      <c r="BV124" s="916">
        <v>78.3</v>
      </c>
      <c r="BW124" s="916"/>
      <c r="BX124" s="916"/>
      <c r="BY124" s="916"/>
      <c r="BZ124" s="916"/>
      <c r="CA124" s="916">
        <v>79</v>
      </c>
      <c r="CB124" s="916"/>
      <c r="CC124" s="916"/>
      <c r="CD124" s="916"/>
      <c r="CE124" s="916"/>
      <c r="CF124" s="806"/>
      <c r="CG124" s="807"/>
      <c r="CH124" s="807"/>
      <c r="CI124" s="807"/>
      <c r="CJ124" s="947"/>
      <c r="CK124" s="955"/>
      <c r="CL124" s="955"/>
      <c r="CM124" s="955"/>
      <c r="CN124" s="955"/>
      <c r="CO124" s="956"/>
      <c r="CP124" s="920" t="s">
        <v>501</v>
      </c>
      <c r="CQ124" s="921"/>
      <c r="CR124" s="921"/>
      <c r="CS124" s="921"/>
      <c r="CT124" s="921"/>
      <c r="CU124" s="921"/>
      <c r="CV124" s="921"/>
      <c r="CW124" s="921"/>
      <c r="CX124" s="921"/>
      <c r="CY124" s="921"/>
      <c r="CZ124" s="921"/>
      <c r="DA124" s="921"/>
      <c r="DB124" s="921"/>
      <c r="DC124" s="921"/>
      <c r="DD124" s="921"/>
      <c r="DE124" s="921"/>
      <c r="DF124" s="922"/>
      <c r="DG124" s="844" t="s">
        <v>463</v>
      </c>
      <c r="DH124" s="845"/>
      <c r="DI124" s="845"/>
      <c r="DJ124" s="845"/>
      <c r="DK124" s="846"/>
      <c r="DL124" s="847" t="s">
        <v>451</v>
      </c>
      <c r="DM124" s="845"/>
      <c r="DN124" s="845"/>
      <c r="DO124" s="845"/>
      <c r="DP124" s="846"/>
      <c r="DQ124" s="847" t="s">
        <v>463</v>
      </c>
      <c r="DR124" s="845"/>
      <c r="DS124" s="845"/>
      <c r="DT124" s="845"/>
      <c r="DU124" s="846"/>
      <c r="DV124" s="933" t="s">
        <v>400</v>
      </c>
      <c r="DW124" s="934"/>
      <c r="DX124" s="934"/>
      <c r="DY124" s="934"/>
      <c r="DZ124" s="935"/>
    </row>
    <row r="125" spans="1:130" s="247" customFormat="1" ht="26.25" customHeight="1" x14ac:dyDescent="0.15">
      <c r="A125" s="902"/>
      <c r="B125" s="903"/>
      <c r="C125" s="906" t="s">
        <v>485</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463</v>
      </c>
      <c r="AB125" s="862"/>
      <c r="AC125" s="862"/>
      <c r="AD125" s="862"/>
      <c r="AE125" s="863"/>
      <c r="AF125" s="864" t="s">
        <v>452</v>
      </c>
      <c r="AG125" s="862"/>
      <c r="AH125" s="862"/>
      <c r="AI125" s="862"/>
      <c r="AJ125" s="863"/>
      <c r="AK125" s="864" t="s">
        <v>463</v>
      </c>
      <c r="AL125" s="862"/>
      <c r="AM125" s="862"/>
      <c r="AN125" s="862"/>
      <c r="AO125" s="863"/>
      <c r="AP125" s="909" t="s">
        <v>463</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502</v>
      </c>
      <c r="CL125" s="937"/>
      <c r="CM125" s="937"/>
      <c r="CN125" s="937"/>
      <c r="CO125" s="938"/>
      <c r="CP125" s="945" t="s">
        <v>503</v>
      </c>
      <c r="CQ125" s="890"/>
      <c r="CR125" s="890"/>
      <c r="CS125" s="890"/>
      <c r="CT125" s="890"/>
      <c r="CU125" s="890"/>
      <c r="CV125" s="890"/>
      <c r="CW125" s="890"/>
      <c r="CX125" s="890"/>
      <c r="CY125" s="890"/>
      <c r="CZ125" s="890"/>
      <c r="DA125" s="890"/>
      <c r="DB125" s="890"/>
      <c r="DC125" s="890"/>
      <c r="DD125" s="890"/>
      <c r="DE125" s="890"/>
      <c r="DF125" s="891"/>
      <c r="DG125" s="946" t="s">
        <v>463</v>
      </c>
      <c r="DH125" s="927"/>
      <c r="DI125" s="927"/>
      <c r="DJ125" s="927"/>
      <c r="DK125" s="927"/>
      <c r="DL125" s="927" t="s">
        <v>463</v>
      </c>
      <c r="DM125" s="927"/>
      <c r="DN125" s="927"/>
      <c r="DO125" s="927"/>
      <c r="DP125" s="927"/>
      <c r="DQ125" s="927" t="s">
        <v>463</v>
      </c>
      <c r="DR125" s="927"/>
      <c r="DS125" s="927"/>
      <c r="DT125" s="927"/>
      <c r="DU125" s="927"/>
      <c r="DV125" s="928" t="s">
        <v>463</v>
      </c>
      <c r="DW125" s="928"/>
      <c r="DX125" s="928"/>
      <c r="DY125" s="928"/>
      <c r="DZ125" s="929"/>
    </row>
    <row r="126" spans="1:130" s="247" customFormat="1" ht="26.25" customHeight="1" thickBot="1" x14ac:dyDescent="0.2">
      <c r="A126" s="902"/>
      <c r="B126" s="903"/>
      <c r="C126" s="906" t="s">
        <v>487</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463</v>
      </c>
      <c r="AB126" s="862"/>
      <c r="AC126" s="862"/>
      <c r="AD126" s="862"/>
      <c r="AE126" s="863"/>
      <c r="AF126" s="864" t="s">
        <v>463</v>
      </c>
      <c r="AG126" s="862"/>
      <c r="AH126" s="862"/>
      <c r="AI126" s="862"/>
      <c r="AJ126" s="863"/>
      <c r="AK126" s="864" t="s">
        <v>463</v>
      </c>
      <c r="AL126" s="862"/>
      <c r="AM126" s="862"/>
      <c r="AN126" s="862"/>
      <c r="AO126" s="863"/>
      <c r="AP126" s="909" t="s">
        <v>463</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504</v>
      </c>
      <c r="CQ126" s="832"/>
      <c r="CR126" s="832"/>
      <c r="CS126" s="832"/>
      <c r="CT126" s="832"/>
      <c r="CU126" s="832"/>
      <c r="CV126" s="832"/>
      <c r="CW126" s="832"/>
      <c r="CX126" s="832"/>
      <c r="CY126" s="832"/>
      <c r="CZ126" s="832"/>
      <c r="DA126" s="832"/>
      <c r="DB126" s="832"/>
      <c r="DC126" s="832"/>
      <c r="DD126" s="832"/>
      <c r="DE126" s="832"/>
      <c r="DF126" s="833"/>
      <c r="DG126" s="898" t="s">
        <v>464</v>
      </c>
      <c r="DH126" s="899"/>
      <c r="DI126" s="899"/>
      <c r="DJ126" s="899"/>
      <c r="DK126" s="899"/>
      <c r="DL126" s="899" t="s">
        <v>452</v>
      </c>
      <c r="DM126" s="899"/>
      <c r="DN126" s="899"/>
      <c r="DO126" s="899"/>
      <c r="DP126" s="899"/>
      <c r="DQ126" s="899" t="s">
        <v>463</v>
      </c>
      <c r="DR126" s="899"/>
      <c r="DS126" s="899"/>
      <c r="DT126" s="899"/>
      <c r="DU126" s="899"/>
      <c r="DV126" s="876" t="s">
        <v>463</v>
      </c>
      <c r="DW126" s="876"/>
      <c r="DX126" s="876"/>
      <c r="DY126" s="876"/>
      <c r="DZ126" s="877"/>
    </row>
    <row r="127" spans="1:130" s="247" customFormat="1" ht="26.25" customHeight="1" x14ac:dyDescent="0.15">
      <c r="A127" s="904"/>
      <c r="B127" s="905"/>
      <c r="C127" s="923" t="s">
        <v>505</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463</v>
      </c>
      <c r="AB127" s="862"/>
      <c r="AC127" s="862"/>
      <c r="AD127" s="862"/>
      <c r="AE127" s="863"/>
      <c r="AF127" s="864" t="s">
        <v>463</v>
      </c>
      <c r="AG127" s="862"/>
      <c r="AH127" s="862"/>
      <c r="AI127" s="862"/>
      <c r="AJ127" s="863"/>
      <c r="AK127" s="864" t="s">
        <v>463</v>
      </c>
      <c r="AL127" s="862"/>
      <c r="AM127" s="862"/>
      <c r="AN127" s="862"/>
      <c r="AO127" s="863"/>
      <c r="AP127" s="909" t="s">
        <v>463</v>
      </c>
      <c r="AQ127" s="910"/>
      <c r="AR127" s="910"/>
      <c r="AS127" s="910"/>
      <c r="AT127" s="911"/>
      <c r="AU127" s="283"/>
      <c r="AV127" s="283"/>
      <c r="AW127" s="283"/>
      <c r="AX127" s="926" t="s">
        <v>506</v>
      </c>
      <c r="AY127" s="894"/>
      <c r="AZ127" s="894"/>
      <c r="BA127" s="894"/>
      <c r="BB127" s="894"/>
      <c r="BC127" s="894"/>
      <c r="BD127" s="894"/>
      <c r="BE127" s="895"/>
      <c r="BF127" s="893" t="s">
        <v>507</v>
      </c>
      <c r="BG127" s="894"/>
      <c r="BH127" s="894"/>
      <c r="BI127" s="894"/>
      <c r="BJ127" s="894"/>
      <c r="BK127" s="894"/>
      <c r="BL127" s="895"/>
      <c r="BM127" s="893" t="s">
        <v>508</v>
      </c>
      <c r="BN127" s="894"/>
      <c r="BO127" s="894"/>
      <c r="BP127" s="894"/>
      <c r="BQ127" s="894"/>
      <c r="BR127" s="894"/>
      <c r="BS127" s="895"/>
      <c r="BT127" s="893" t="s">
        <v>509</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510</v>
      </c>
      <c r="CQ127" s="832"/>
      <c r="CR127" s="832"/>
      <c r="CS127" s="832"/>
      <c r="CT127" s="832"/>
      <c r="CU127" s="832"/>
      <c r="CV127" s="832"/>
      <c r="CW127" s="832"/>
      <c r="CX127" s="832"/>
      <c r="CY127" s="832"/>
      <c r="CZ127" s="832"/>
      <c r="DA127" s="832"/>
      <c r="DB127" s="832"/>
      <c r="DC127" s="832"/>
      <c r="DD127" s="832"/>
      <c r="DE127" s="832"/>
      <c r="DF127" s="833"/>
      <c r="DG127" s="898" t="s">
        <v>463</v>
      </c>
      <c r="DH127" s="899"/>
      <c r="DI127" s="899"/>
      <c r="DJ127" s="899"/>
      <c r="DK127" s="899"/>
      <c r="DL127" s="899" t="s">
        <v>463</v>
      </c>
      <c r="DM127" s="899"/>
      <c r="DN127" s="899"/>
      <c r="DO127" s="899"/>
      <c r="DP127" s="899"/>
      <c r="DQ127" s="899" t="s">
        <v>400</v>
      </c>
      <c r="DR127" s="899"/>
      <c r="DS127" s="899"/>
      <c r="DT127" s="899"/>
      <c r="DU127" s="899"/>
      <c r="DV127" s="876" t="s">
        <v>463</v>
      </c>
      <c r="DW127" s="876"/>
      <c r="DX127" s="876"/>
      <c r="DY127" s="876"/>
      <c r="DZ127" s="877"/>
    </row>
    <row r="128" spans="1:130" s="247" customFormat="1" ht="26.25" customHeight="1" thickBot="1" x14ac:dyDescent="0.2">
      <c r="A128" s="878" t="s">
        <v>511</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512</v>
      </c>
      <c r="X128" s="880"/>
      <c r="Y128" s="880"/>
      <c r="Z128" s="881"/>
      <c r="AA128" s="882">
        <v>33183</v>
      </c>
      <c r="AB128" s="883"/>
      <c r="AC128" s="883"/>
      <c r="AD128" s="883"/>
      <c r="AE128" s="884"/>
      <c r="AF128" s="885">
        <v>30764</v>
      </c>
      <c r="AG128" s="883"/>
      <c r="AH128" s="883"/>
      <c r="AI128" s="883"/>
      <c r="AJ128" s="884"/>
      <c r="AK128" s="885">
        <v>23582</v>
      </c>
      <c r="AL128" s="883"/>
      <c r="AM128" s="883"/>
      <c r="AN128" s="883"/>
      <c r="AO128" s="884"/>
      <c r="AP128" s="886"/>
      <c r="AQ128" s="887"/>
      <c r="AR128" s="887"/>
      <c r="AS128" s="887"/>
      <c r="AT128" s="888"/>
      <c r="AU128" s="283"/>
      <c r="AV128" s="283"/>
      <c r="AW128" s="283"/>
      <c r="AX128" s="889" t="s">
        <v>513</v>
      </c>
      <c r="AY128" s="890"/>
      <c r="AZ128" s="890"/>
      <c r="BA128" s="890"/>
      <c r="BB128" s="890"/>
      <c r="BC128" s="890"/>
      <c r="BD128" s="890"/>
      <c r="BE128" s="891"/>
      <c r="BF128" s="868" t="s">
        <v>452</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514</v>
      </c>
      <c r="CQ128" s="810"/>
      <c r="CR128" s="810"/>
      <c r="CS128" s="810"/>
      <c r="CT128" s="810"/>
      <c r="CU128" s="810"/>
      <c r="CV128" s="810"/>
      <c r="CW128" s="810"/>
      <c r="CX128" s="810"/>
      <c r="CY128" s="810"/>
      <c r="CZ128" s="810"/>
      <c r="DA128" s="810"/>
      <c r="DB128" s="810"/>
      <c r="DC128" s="810"/>
      <c r="DD128" s="810"/>
      <c r="DE128" s="810"/>
      <c r="DF128" s="811"/>
      <c r="DG128" s="872" t="s">
        <v>452</v>
      </c>
      <c r="DH128" s="873"/>
      <c r="DI128" s="873"/>
      <c r="DJ128" s="873"/>
      <c r="DK128" s="873"/>
      <c r="DL128" s="873" t="s">
        <v>452</v>
      </c>
      <c r="DM128" s="873"/>
      <c r="DN128" s="873"/>
      <c r="DO128" s="873"/>
      <c r="DP128" s="873"/>
      <c r="DQ128" s="873" t="s">
        <v>452</v>
      </c>
      <c r="DR128" s="873"/>
      <c r="DS128" s="873"/>
      <c r="DT128" s="873"/>
      <c r="DU128" s="873"/>
      <c r="DV128" s="874" t="s">
        <v>452</v>
      </c>
      <c r="DW128" s="874"/>
      <c r="DX128" s="874"/>
      <c r="DY128" s="874"/>
      <c r="DZ128" s="875"/>
    </row>
    <row r="129" spans="1:131" s="247" customFormat="1" ht="26.25" customHeight="1" x14ac:dyDescent="0.15">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515</v>
      </c>
      <c r="X129" s="859"/>
      <c r="Y129" s="859"/>
      <c r="Z129" s="860"/>
      <c r="AA129" s="861">
        <v>3759307</v>
      </c>
      <c r="AB129" s="862"/>
      <c r="AC129" s="862"/>
      <c r="AD129" s="862"/>
      <c r="AE129" s="863"/>
      <c r="AF129" s="864">
        <v>3857545</v>
      </c>
      <c r="AG129" s="862"/>
      <c r="AH129" s="862"/>
      <c r="AI129" s="862"/>
      <c r="AJ129" s="863"/>
      <c r="AK129" s="864">
        <v>3888265</v>
      </c>
      <c r="AL129" s="862"/>
      <c r="AM129" s="862"/>
      <c r="AN129" s="862"/>
      <c r="AO129" s="863"/>
      <c r="AP129" s="865"/>
      <c r="AQ129" s="866"/>
      <c r="AR129" s="866"/>
      <c r="AS129" s="866"/>
      <c r="AT129" s="867"/>
      <c r="AU129" s="285"/>
      <c r="AV129" s="285"/>
      <c r="AW129" s="285"/>
      <c r="AX129" s="831" t="s">
        <v>516</v>
      </c>
      <c r="AY129" s="832"/>
      <c r="AZ129" s="832"/>
      <c r="BA129" s="832"/>
      <c r="BB129" s="832"/>
      <c r="BC129" s="832"/>
      <c r="BD129" s="832"/>
      <c r="BE129" s="833"/>
      <c r="BF129" s="851" t="s">
        <v>517</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518</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519</v>
      </c>
      <c r="X130" s="859"/>
      <c r="Y130" s="859"/>
      <c r="Z130" s="860"/>
      <c r="AA130" s="861">
        <v>453364</v>
      </c>
      <c r="AB130" s="862"/>
      <c r="AC130" s="862"/>
      <c r="AD130" s="862"/>
      <c r="AE130" s="863"/>
      <c r="AF130" s="864">
        <v>453632</v>
      </c>
      <c r="AG130" s="862"/>
      <c r="AH130" s="862"/>
      <c r="AI130" s="862"/>
      <c r="AJ130" s="863"/>
      <c r="AK130" s="864">
        <v>460184</v>
      </c>
      <c r="AL130" s="862"/>
      <c r="AM130" s="862"/>
      <c r="AN130" s="862"/>
      <c r="AO130" s="863"/>
      <c r="AP130" s="865"/>
      <c r="AQ130" s="866"/>
      <c r="AR130" s="866"/>
      <c r="AS130" s="866"/>
      <c r="AT130" s="867"/>
      <c r="AU130" s="285"/>
      <c r="AV130" s="285"/>
      <c r="AW130" s="285"/>
      <c r="AX130" s="831" t="s">
        <v>520</v>
      </c>
      <c r="AY130" s="832"/>
      <c r="AZ130" s="832"/>
      <c r="BA130" s="832"/>
      <c r="BB130" s="832"/>
      <c r="BC130" s="832"/>
      <c r="BD130" s="832"/>
      <c r="BE130" s="833"/>
      <c r="BF130" s="834">
        <v>14.7</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521</v>
      </c>
      <c r="X131" s="842"/>
      <c r="Y131" s="842"/>
      <c r="Z131" s="843"/>
      <c r="AA131" s="844">
        <v>3305943</v>
      </c>
      <c r="AB131" s="845"/>
      <c r="AC131" s="845"/>
      <c r="AD131" s="845"/>
      <c r="AE131" s="846"/>
      <c r="AF131" s="847">
        <v>3403913</v>
      </c>
      <c r="AG131" s="845"/>
      <c r="AH131" s="845"/>
      <c r="AI131" s="845"/>
      <c r="AJ131" s="846"/>
      <c r="AK131" s="847">
        <v>3428081</v>
      </c>
      <c r="AL131" s="845"/>
      <c r="AM131" s="845"/>
      <c r="AN131" s="845"/>
      <c r="AO131" s="846"/>
      <c r="AP131" s="848"/>
      <c r="AQ131" s="849"/>
      <c r="AR131" s="849"/>
      <c r="AS131" s="849"/>
      <c r="AT131" s="850"/>
      <c r="AU131" s="285"/>
      <c r="AV131" s="285"/>
      <c r="AW131" s="285"/>
      <c r="AX131" s="809" t="s">
        <v>522</v>
      </c>
      <c r="AY131" s="810"/>
      <c r="AZ131" s="810"/>
      <c r="BA131" s="810"/>
      <c r="BB131" s="810"/>
      <c r="BC131" s="810"/>
      <c r="BD131" s="810"/>
      <c r="BE131" s="811"/>
      <c r="BF131" s="812">
        <v>79</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523</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524</v>
      </c>
      <c r="W132" s="822"/>
      <c r="X132" s="822"/>
      <c r="Y132" s="822"/>
      <c r="Z132" s="823"/>
      <c r="AA132" s="824">
        <v>14.889458169999999</v>
      </c>
      <c r="AB132" s="825"/>
      <c r="AC132" s="825"/>
      <c r="AD132" s="825"/>
      <c r="AE132" s="826"/>
      <c r="AF132" s="827">
        <v>14.63921081</v>
      </c>
      <c r="AG132" s="825"/>
      <c r="AH132" s="825"/>
      <c r="AI132" s="825"/>
      <c r="AJ132" s="826"/>
      <c r="AK132" s="827">
        <v>14.66709801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525</v>
      </c>
      <c r="W133" s="801"/>
      <c r="X133" s="801"/>
      <c r="Y133" s="801"/>
      <c r="Z133" s="802"/>
      <c r="AA133" s="803">
        <v>13.1</v>
      </c>
      <c r="AB133" s="804"/>
      <c r="AC133" s="804"/>
      <c r="AD133" s="804"/>
      <c r="AE133" s="805"/>
      <c r="AF133" s="803">
        <v>14.1</v>
      </c>
      <c r="AG133" s="804"/>
      <c r="AH133" s="804"/>
      <c r="AI133" s="804"/>
      <c r="AJ133" s="805"/>
      <c r="AK133" s="803">
        <v>14.7</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OFX8v2nmOrpOHuIMZZ19EEJvMm1kPH+LJLJEmPtH+k7dKulDJ4nKGZG0UI5NGF405ZBkansJBVgCmOLD42tBAg==" saltValue="lJRlwxAN5XMRdmiOE8wvu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526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zqSX43XqnG1yKXk68yY7Xxj3tSLxtUpWszUhlSAlqsaUrKWFrfjdO5q+2tpTsOH9fnz5AZQBQ0yCS74+4kz3mw==" saltValue="GCgxhj240YGmLx9Rfwckaw=="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9D/XjLzrHESmtNNgS0CAE44nSXzBWQulh44Ko/uMAv0YVJnV7xb8/VEXJDmH9iItthTpvAgbvtfodx3gqk24fg==" saltValue="NyT7xkJF5Mb6qvu4MfDuz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527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21" t="s">
        <v>529</v>
      </c>
      <c r="AP7" s="304"/>
      <c r="AQ7" s="305" t="s">
        <v>530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22"/>
      <c r="AP8" s="310" t="s">
        <v>531</v>
      </c>
      <c r="AQ8" s="311" t="s">
        <v>532</v>
      </c>
      <c r="AR8" s="312" t="s">
        <v>533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5" t="s">
        <v>534</v>
      </c>
      <c r="AL9" s="1236"/>
      <c r="AM9" s="1236"/>
      <c r="AN9" s="1237"/>
      <c r="AO9" s="313">
        <v>822840</v>
      </c>
      <c r="AP9" s="313">
        <v>52851</v>
      </c>
      <c r="AQ9" s="314">
        <v>92300</v>
      </c>
      <c r="AR9" s="315">
        <v>-42.7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5" t="s">
        <v>535</v>
      </c>
      <c r="AL10" s="1236"/>
      <c r="AM10" s="1236"/>
      <c r="AN10" s="1237"/>
      <c r="AO10" s="316">
        <v>126511</v>
      </c>
      <c r="AP10" s="316">
        <v>8126</v>
      </c>
      <c r="AQ10" s="317">
        <v>10627</v>
      </c>
      <c r="AR10" s="318">
        <v>-23.5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5" t="s">
        <v>536</v>
      </c>
      <c r="AL11" s="1236"/>
      <c r="AM11" s="1236"/>
      <c r="AN11" s="1237"/>
      <c r="AO11" s="316">
        <v>48380</v>
      </c>
      <c r="AP11" s="316">
        <v>3107</v>
      </c>
      <c r="AQ11" s="317">
        <v>14044</v>
      </c>
      <c r="AR11" s="318">
        <v>-77.900000000000006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5" t="s">
        <v>537</v>
      </c>
      <c r="AL12" s="1236"/>
      <c r="AM12" s="1236"/>
      <c r="AN12" s="1237"/>
      <c r="AO12" s="316" t="s">
        <v>538</v>
      </c>
      <c r="AP12" s="316" t="s">
        <v>538</v>
      </c>
      <c r="AQ12" s="317">
        <v>859</v>
      </c>
      <c r="AR12" s="318" t="s">
        <v>538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5" t="s">
        <v>539</v>
      </c>
      <c r="AL13" s="1236"/>
      <c r="AM13" s="1236"/>
      <c r="AN13" s="1237"/>
      <c r="AO13" s="316" t="s">
        <v>538</v>
      </c>
      <c r="AP13" s="316" t="s">
        <v>538</v>
      </c>
      <c r="AQ13" s="317">
        <v>30</v>
      </c>
      <c r="AR13" s="318" t="s">
        <v>538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5" t="s">
        <v>540</v>
      </c>
      <c r="AL14" s="1236"/>
      <c r="AM14" s="1236"/>
      <c r="AN14" s="1237"/>
      <c r="AO14" s="316">
        <v>50608</v>
      </c>
      <c r="AP14" s="316">
        <v>3251</v>
      </c>
      <c r="AQ14" s="317">
        <v>4161</v>
      </c>
      <c r="AR14" s="318">
        <v>-21.9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5" t="s">
        <v>541</v>
      </c>
      <c r="AL15" s="1236"/>
      <c r="AM15" s="1236"/>
      <c r="AN15" s="1237"/>
      <c r="AO15" s="316">
        <v>22615</v>
      </c>
      <c r="AP15" s="316">
        <v>1453</v>
      </c>
      <c r="AQ15" s="317">
        <v>2030</v>
      </c>
      <c r="AR15" s="318">
        <v>-28.4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8" t="s">
        <v>542</v>
      </c>
      <c r="AL16" s="1239"/>
      <c r="AM16" s="1239"/>
      <c r="AN16" s="1240"/>
      <c r="AO16" s="316">
        <v>-107088</v>
      </c>
      <c r="AP16" s="316">
        <v>-6878</v>
      </c>
      <c r="AQ16" s="317">
        <v>-8642</v>
      </c>
      <c r="AR16" s="318">
        <v>-20.399999999999999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8" t="s">
        <v>188</v>
      </c>
      <c r="AL17" s="1239"/>
      <c r="AM17" s="1239"/>
      <c r="AN17" s="1240"/>
      <c r="AO17" s="316">
        <v>963866</v>
      </c>
      <c r="AP17" s="316">
        <v>61909</v>
      </c>
      <c r="AQ17" s="317">
        <v>115409</v>
      </c>
      <c r="AR17" s="318">
        <v>-46.4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543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544</v>
      </c>
      <c r="AP20" s="324" t="s">
        <v>545</v>
      </c>
      <c r="AQ20" s="325" t="s">
        <v>546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32" t="s">
        <v>547</v>
      </c>
      <c r="AL21" s="1233"/>
      <c r="AM21" s="1233"/>
      <c r="AN21" s="1234"/>
      <c r="AO21" s="328">
        <v>6.62</v>
      </c>
      <c r="AP21" s="329">
        <v>10.59</v>
      </c>
      <c r="AQ21" s="330">
        <v>-3.97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32" t="s">
        <v>548</v>
      </c>
      <c r="AL22" s="1233"/>
      <c r="AM22" s="1233"/>
      <c r="AN22" s="1234"/>
      <c r="AO22" s="333">
        <v>95.5</v>
      </c>
      <c r="AP22" s="334">
        <v>96.7</v>
      </c>
      <c r="AQ22" s="335">
        <v>-1.2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550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551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21" t="s">
        <v>529</v>
      </c>
      <c r="AP30" s="304"/>
      <c r="AQ30" s="305" t="s">
        <v>530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22"/>
      <c r="AP31" s="310" t="s">
        <v>531</v>
      </c>
      <c r="AQ31" s="311" t="s">
        <v>532</v>
      </c>
      <c r="AR31" s="312" t="s">
        <v>533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3" t="s">
        <v>552</v>
      </c>
      <c r="AL32" s="1224"/>
      <c r="AM32" s="1224"/>
      <c r="AN32" s="1225"/>
      <c r="AO32" s="343">
        <v>684304</v>
      </c>
      <c r="AP32" s="343">
        <v>43953</v>
      </c>
      <c r="AQ32" s="344">
        <v>54047</v>
      </c>
      <c r="AR32" s="345">
        <v>-18.7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3" t="s">
        <v>553</v>
      </c>
      <c r="AL33" s="1224"/>
      <c r="AM33" s="1224"/>
      <c r="AN33" s="1225"/>
      <c r="AO33" s="343" t="s">
        <v>538</v>
      </c>
      <c r="AP33" s="343" t="s">
        <v>538</v>
      </c>
      <c r="AQ33" s="344" t="s">
        <v>538</v>
      </c>
      <c r="AR33" s="345" t="s">
        <v>538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3" t="s">
        <v>554</v>
      </c>
      <c r="AL34" s="1224"/>
      <c r="AM34" s="1224"/>
      <c r="AN34" s="1225"/>
      <c r="AO34" s="343" t="s">
        <v>538</v>
      </c>
      <c r="AP34" s="343" t="s">
        <v>538</v>
      </c>
      <c r="AQ34" s="344" t="s">
        <v>538</v>
      </c>
      <c r="AR34" s="345" t="s">
        <v>538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3" t="s">
        <v>555</v>
      </c>
      <c r="AL35" s="1224"/>
      <c r="AM35" s="1224"/>
      <c r="AN35" s="1225"/>
      <c r="AO35" s="343">
        <v>227866</v>
      </c>
      <c r="AP35" s="343">
        <v>14636</v>
      </c>
      <c r="AQ35" s="344">
        <v>14654</v>
      </c>
      <c r="AR35" s="345">
        <v>-0.1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3" t="s">
        <v>556</v>
      </c>
      <c r="AL36" s="1224"/>
      <c r="AM36" s="1224"/>
      <c r="AN36" s="1225"/>
      <c r="AO36" s="343">
        <v>74358</v>
      </c>
      <c r="AP36" s="343">
        <v>4776</v>
      </c>
      <c r="AQ36" s="344">
        <v>3772</v>
      </c>
      <c r="AR36" s="345">
        <v>26.6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3" t="s">
        <v>557</v>
      </c>
      <c r="AL37" s="1224"/>
      <c r="AM37" s="1224"/>
      <c r="AN37" s="1225"/>
      <c r="AO37" s="343" t="s">
        <v>538</v>
      </c>
      <c r="AP37" s="343" t="s">
        <v>538</v>
      </c>
      <c r="AQ37" s="344">
        <v>740</v>
      </c>
      <c r="AR37" s="345" t="s">
        <v>538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6" t="s">
        <v>558</v>
      </c>
      <c r="AL38" s="1227"/>
      <c r="AM38" s="1227"/>
      <c r="AN38" s="1228"/>
      <c r="AO38" s="346">
        <v>38</v>
      </c>
      <c r="AP38" s="346">
        <v>2</v>
      </c>
      <c r="AQ38" s="347">
        <v>12</v>
      </c>
      <c r="AR38" s="335">
        <v>-83.3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6" t="s">
        <v>559</v>
      </c>
      <c r="AL39" s="1227"/>
      <c r="AM39" s="1227"/>
      <c r="AN39" s="1228"/>
      <c r="AO39" s="343">
        <v>-23582</v>
      </c>
      <c r="AP39" s="343">
        <v>-1515</v>
      </c>
      <c r="AQ39" s="344">
        <v>-2627</v>
      </c>
      <c r="AR39" s="345">
        <v>-42.3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3" t="s">
        <v>560</v>
      </c>
      <c r="AL40" s="1224"/>
      <c r="AM40" s="1224"/>
      <c r="AN40" s="1225"/>
      <c r="AO40" s="343">
        <v>-460184</v>
      </c>
      <c r="AP40" s="343">
        <v>-29558</v>
      </c>
      <c r="AQ40" s="344">
        <v>-48398</v>
      </c>
      <c r="AR40" s="345">
        <v>-38.9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9" t="s">
        <v>302</v>
      </c>
      <c r="AL41" s="1230"/>
      <c r="AM41" s="1230"/>
      <c r="AN41" s="1231"/>
      <c r="AO41" s="343">
        <v>502800</v>
      </c>
      <c r="AP41" s="343">
        <v>32295</v>
      </c>
      <c r="AQ41" s="344">
        <v>22201</v>
      </c>
      <c r="AR41" s="345">
        <v>45.5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561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562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563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6" t="s">
        <v>529</v>
      </c>
      <c r="AN49" s="1218" t="s">
        <v>564</v>
      </c>
      <c r="AO49" s="1219"/>
      <c r="AP49" s="1219"/>
      <c r="AQ49" s="1219"/>
      <c r="AR49" s="1220"/>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7"/>
      <c r="AN50" s="359" t="s">
        <v>565</v>
      </c>
      <c r="AO50" s="360" t="s">
        <v>566</v>
      </c>
      <c r="AP50" s="361" t="s">
        <v>567</v>
      </c>
      <c r="AQ50" s="362" t="s">
        <v>568</v>
      </c>
      <c r="AR50" s="363" t="s">
        <v>569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570</v>
      </c>
      <c r="AL51" s="356"/>
      <c r="AM51" s="364">
        <v>1159915</v>
      </c>
      <c r="AN51" s="365">
        <v>74703</v>
      </c>
      <c r="AO51" s="366">
        <v>39.4</v>
      </c>
      <c r="AP51" s="367">
        <v>75972</v>
      </c>
      <c r="AQ51" s="368">
        <v>-17.3</v>
      </c>
      <c r="AR51" s="369">
        <v>56.7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571</v>
      </c>
      <c r="AM52" s="372">
        <v>1119232</v>
      </c>
      <c r="AN52" s="373">
        <v>72083</v>
      </c>
      <c r="AO52" s="374">
        <v>41.3</v>
      </c>
      <c r="AP52" s="375">
        <v>40712</v>
      </c>
      <c r="AQ52" s="376">
        <v>-25.2</v>
      </c>
      <c r="AR52" s="377">
        <v>66.5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572</v>
      </c>
      <c r="AL53" s="356"/>
      <c r="AM53" s="364">
        <v>634933</v>
      </c>
      <c r="AN53" s="365">
        <v>40803</v>
      </c>
      <c r="AO53" s="366">
        <v>-45.4</v>
      </c>
      <c r="AP53" s="367">
        <v>79466</v>
      </c>
      <c r="AQ53" s="368">
        <v>4.5999999999999996</v>
      </c>
      <c r="AR53" s="369">
        <v>-50</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571</v>
      </c>
      <c r="AM54" s="372">
        <v>532033</v>
      </c>
      <c r="AN54" s="373">
        <v>34190</v>
      </c>
      <c r="AO54" s="374">
        <v>-52.6</v>
      </c>
      <c r="AP54" s="375">
        <v>44645</v>
      </c>
      <c r="AQ54" s="376">
        <v>9.6999999999999993</v>
      </c>
      <c r="AR54" s="377">
        <v>-62.3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573</v>
      </c>
      <c r="AL55" s="356"/>
      <c r="AM55" s="364">
        <v>1480325</v>
      </c>
      <c r="AN55" s="365">
        <v>94723</v>
      </c>
      <c r="AO55" s="366">
        <v>132.1</v>
      </c>
      <c r="AP55" s="367">
        <v>90072</v>
      </c>
      <c r="AQ55" s="368">
        <v>13.3</v>
      </c>
      <c r="AR55" s="369">
        <v>118.8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571</v>
      </c>
      <c r="AM56" s="372">
        <v>499576</v>
      </c>
      <c r="AN56" s="373">
        <v>31967</v>
      </c>
      <c r="AO56" s="374">
        <v>-6.5</v>
      </c>
      <c r="AP56" s="375">
        <v>46083</v>
      </c>
      <c r="AQ56" s="376">
        <v>3.2</v>
      </c>
      <c r="AR56" s="377">
        <v>-9.6999999999999993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574</v>
      </c>
      <c r="AL57" s="356"/>
      <c r="AM57" s="364">
        <v>551533</v>
      </c>
      <c r="AN57" s="365">
        <v>35371</v>
      </c>
      <c r="AO57" s="366">
        <v>-62.7</v>
      </c>
      <c r="AP57" s="367">
        <v>88328</v>
      </c>
      <c r="AQ57" s="368">
        <v>-1.9</v>
      </c>
      <c r="AR57" s="369">
        <v>-60.8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571</v>
      </c>
      <c r="AM58" s="372">
        <v>476919</v>
      </c>
      <c r="AN58" s="373">
        <v>30585</v>
      </c>
      <c r="AO58" s="374">
        <v>-4.3</v>
      </c>
      <c r="AP58" s="375">
        <v>49013</v>
      </c>
      <c r="AQ58" s="376">
        <v>6.4</v>
      </c>
      <c r="AR58" s="377">
        <v>-10.7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575</v>
      </c>
      <c r="AL59" s="356"/>
      <c r="AM59" s="364">
        <v>850906</v>
      </c>
      <c r="AN59" s="365">
        <v>54654</v>
      </c>
      <c r="AO59" s="366">
        <v>54.5</v>
      </c>
      <c r="AP59" s="367">
        <v>103390</v>
      </c>
      <c r="AQ59" s="368">
        <v>17.100000000000001</v>
      </c>
      <c r="AR59" s="369">
        <v>37.4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571</v>
      </c>
      <c r="AM60" s="372">
        <v>494509</v>
      </c>
      <c r="AN60" s="373">
        <v>31762</v>
      </c>
      <c r="AO60" s="374">
        <v>3.8</v>
      </c>
      <c r="AP60" s="375">
        <v>51269</v>
      </c>
      <c r="AQ60" s="376">
        <v>4.5999999999999996</v>
      </c>
      <c r="AR60" s="377">
        <v>-0.8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576</v>
      </c>
      <c r="AL61" s="378"/>
      <c r="AM61" s="379">
        <v>935522</v>
      </c>
      <c r="AN61" s="380">
        <v>60051</v>
      </c>
      <c r="AO61" s="381">
        <v>23.6</v>
      </c>
      <c r="AP61" s="382">
        <v>87446</v>
      </c>
      <c r="AQ61" s="383">
        <v>3.2</v>
      </c>
      <c r="AR61" s="369">
        <v>20.399999999999999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571</v>
      </c>
      <c r="AM62" s="372">
        <v>624454</v>
      </c>
      <c r="AN62" s="373">
        <v>40117</v>
      </c>
      <c r="AO62" s="374">
        <v>-3.7</v>
      </c>
      <c r="AP62" s="375">
        <v>46344</v>
      </c>
      <c r="AQ62" s="376">
        <v>-0.3</v>
      </c>
      <c r="AR62" s="377">
        <v>-3.4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lGLf6FPc/Lu4yGm9i+uS7B6FPMAjzsdEZe5MtBFVElDPk3HQulR1NybXzHOOsptfXe5flMq8oYN5coMae8tN0g==" saltValue="ZbsyR7vb7orxGSpqUPu/P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578</v>
      </c>
    </row>
    <row r="120" spans="125:125" ht="13.5" hidden="1" customHeight="1" x14ac:dyDescent="0.15"/>
    <row r="121" spans="125:125" ht="13.5" hidden="1" customHeight="1" x14ac:dyDescent="0.15">
      <c r="DU121" s="291"/>
    </row>
  </sheetData>
  <sheetProtection algorithmName="SHA-512" hashValue="GSZTQcxXAOp+bHTvwpWDu0iRsE4GOsR1Ws1PjuzG5dTbwv30DQgqGM+h9iHypePkBOHMZ1t4LojojgNF7r1trQ==" saltValue="MmZeGBt0eTLwGKz3+97nj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579</v>
      </c>
    </row>
  </sheetData>
  <sheetProtection algorithmName="SHA-512" hashValue="+l/nGGqEksmP1x0mClzfM9TtDJhf5jTVYvYPvtQSP58YVOW52tJYDWKblSA3ftwhvbuhC61+Pn0KtMyYk9ZbLw==" saltValue="ftweqS/R/ESk3XB68nznx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580</v>
      </c>
      <c r="G46" s="8" t="s">
        <v>581</v>
      </c>
      <c r="H46" s="8" t="s">
        <v>582</v>
      </c>
      <c r="I46" s="8" t="s">
        <v>583</v>
      </c>
      <c r="J46" s="9" t="s">
        <v>584</v>
      </c>
    </row>
    <row r="47" spans="2:10" ht="57.75" customHeight="1" x14ac:dyDescent="0.15">
      <c r="B47" s="10"/>
      <c r="C47" s="1241" t="s">
        <v>3</v>
      </c>
      <c r="D47" s="1241"/>
      <c r="E47" s="1242"/>
      <c r="F47" s="11">
        <v>28.55</v>
      </c>
      <c r="G47" s="12">
        <v>28.59</v>
      </c>
      <c r="H47" s="12">
        <v>27.97</v>
      </c>
      <c r="I47" s="12">
        <v>27.26</v>
      </c>
      <c r="J47" s="13">
        <v>27.05</v>
      </c>
    </row>
    <row r="48" spans="2:10" ht="57.75" customHeight="1" x14ac:dyDescent="0.15">
      <c r="B48" s="14"/>
      <c r="C48" s="1243" t="s">
        <v>4</v>
      </c>
      <c r="D48" s="1243"/>
      <c r="E48" s="1244"/>
      <c r="F48" s="15">
        <v>1.26</v>
      </c>
      <c r="G48" s="16">
        <v>1.41</v>
      </c>
      <c r="H48" s="16">
        <v>1.75</v>
      </c>
      <c r="I48" s="16">
        <v>1.31</v>
      </c>
      <c r="J48" s="17">
        <v>4.1500000000000004</v>
      </c>
    </row>
    <row r="49" spans="2:10" ht="57.75" customHeight="1" thickBot="1" x14ac:dyDescent="0.2">
      <c r="B49" s="18"/>
      <c r="C49" s="1245" t="s">
        <v>5</v>
      </c>
      <c r="D49" s="1245"/>
      <c r="E49" s="1246"/>
      <c r="F49" s="19">
        <v>12.29</v>
      </c>
      <c r="G49" s="20">
        <v>0.16</v>
      </c>
      <c r="H49" s="20">
        <v>0.37</v>
      </c>
      <c r="I49" s="20" t="s">
        <v>585</v>
      </c>
      <c r="J49" s="21">
        <v>2.85</v>
      </c>
    </row>
    <row r="50" spans="2:10" ht="13.5" customHeight="1" x14ac:dyDescent="0.15"/>
  </sheetData>
  <sheetProtection algorithmName="SHA-512" hashValue="QG1ONtqzt2jT2cWxF2FfOChDVkTMU+m9t9/uC8hdDGVo+gJeOxmLb6u2A7Kaq+v6Fwag5iC9HT9spWXOXpnY6A==" saltValue="KvIBFdt9dXbJCY2XWo+fX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133132</cp:lastModifiedBy>
  <cp:lastPrinted>2021-10-13T05:13:23Z</cp:lastPrinted>
  <dcterms:created xsi:type="dcterms:W3CDTF">2021-02-05T03:44:36Z</dcterms:created>
  <dcterms:modified xsi:type="dcterms:W3CDTF">2021-10-27T23:07:24Z</dcterms:modified>
  <cp:category/>
</cp:coreProperties>
</file>