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<sst xmlns="http://schemas.openxmlformats.org/spreadsheetml/2006/main" count="1161" uniqueCount="666">
  <si>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</si>
  <si>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</si>
  <si>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</si>
  <si>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</si>
  <si>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</si>
  <si>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</si>
  <si>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</si>
  <si>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</si>
  <si>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</si>
  <si>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</si>
  <si>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</si>
  <si>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</si>
  <si>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</si>
  <si>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</si>
  <si>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</si>
  <si>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</si>
  <si>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</si>
  <si>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</si>
  <si>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</si>
  <si>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</si>
  <si>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</si>
  <si>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</si>
  <si>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</si>
  <si>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</si>
  <si>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</si>
  <si>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</si>
  <si>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</si>
  <si>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</si>
  <si>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</si>
  <si>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</si>
  <si>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</si>
  <si>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</si>
  <si>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</si>
  <si>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</si>
  <si>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</si>
  <si>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</si>
  <si>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</si>
  <si>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</si>
  <si>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</si>
  <si>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</si>
  <si>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</si>
  <si>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</si>
  <si>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</si>
  <si>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</si>
  <si>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</si>
  <si>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</si>
  <si>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</si>
  <si>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</si>
  <si>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</si>
  <si>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</si>
  <si>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</si>
  <si>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</si>
  <si>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</si>
  <si>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</si>
  <si>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</si>
  <si>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</si>
  <si>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</si>
  <si>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</si>
  <si>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</si>
  <si>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</si>
  <si>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</si>
  <si>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</si>
  <si>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</si>
  <si>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</si>
  <si>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</si>
  <si>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</si>
  <si>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</si>
  <si>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</si>
  <si>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</si>
  <si>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</si>
  <si>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</si>
  <si>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</si>
  <si>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</si>
  <si>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</si>
  <si>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</si>
  <si>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</si>
  <si>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</si>
  <si>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</si>
  <si>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</si>
  <si>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</si>
  <si>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</si>
  <si>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</si>
  <si>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</si>
  <si>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</si>
  <si>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</si>
  <si>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</si>
  <si>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</si>
  <si>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</si>
  <si>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</si>
  <si>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</si>
  <si>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</si>
  <si>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</si>
  <si>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</si>
  <si>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</si>
  <si>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</si>
  <si>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</si>
  <si>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</si>
  <si>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</si>
  <si>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</si>
  <si>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</si>
  <si>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</si>
  <si>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</si>
  <si>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</si>
  <si>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</si>
  <si>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</si>
  <si>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</si>
  <si>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</si>
  <si>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</si>
  <si>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</si>
  <si>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</si>
  <si>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</si>
  <si>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</si>
  <si>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</si>
  <si>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</si>
  <si>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</si>
  <si>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</si>
  <si>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</si>
  <si>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</si>
  <si>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</si>
  <si>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</si>
  <si>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</si>
  <si>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</si>
  <si>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</si>
  <si>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</si>
  <si>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</si>
  <si>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</si>
  <si>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</si>
  <si>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</si>
  <si>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</si>
  <si>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</si>
  <si>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</si>
  <si>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</si>
  <si>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</si>
  <si>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</si>
  <si>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</si>
  <si>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</si>
  <si>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</si>
  <si>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</si>
  <si>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</si>
  <si>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</si>
  <si>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</si>
  <si>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</si>
  <si>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</si>
  <si>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</si>
  <si>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</si>
  <si>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</si>
  <si>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</si>
  <si>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</si>
  <si>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</si>
  <si>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</si>
  <si>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</si>
  <si>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</si>
  <si>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</si>
  <si>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</si>
  <si>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</si>
  <si>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</si>
  <si>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</si>
  <si>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</si>
  <si>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</si>
  <si>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</si>
  <si>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</si>
  <si>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</si>
  <si>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</si>
  <si>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</si>
  <si>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</si>
  <si>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</si>
  <si>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</si>
  <si>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</si>
  <si>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</si>
  <si>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</si>
  <si>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</si>
  <si>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</si>
  <si>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</si>
  <si>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</si>
  <si>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</si>
  <si>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</si>
  <si>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</si>
  <si>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</si>
  <si>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</si>
  <si>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</si>
  <si>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</si>
  <si>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</si>
  <si>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</si>
  <si>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</si>
  <si>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</si>
  <si>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</si>
  <si>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</si>
  <si>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</si>
  <si>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</si>
  <si>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</si>
  <si>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</si>
  <si>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</si>
  <si>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</si>
  <si>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</si>
  <si>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</si>
  <si>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</si>
  <si>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</si>
  <si>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</si>
  <si>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</si>
  <si>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</si>
  <si>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</si>
  <si>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</si>
  <si>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</si>
  <si>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</si>
  <si>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</si>
  <si>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</si>
  <si>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</si>
  <si>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</si>
  <si>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</si>
  <si>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</si>
  <si>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</si>
  <si>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</si>
  <si>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</si>
  <si>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</si>
  <si>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</si>
  <si>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</si>
  <si>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和歌山県上富田町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</si>
  <si>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</si>
  <si>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</si>
  <si>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</si>
  <si>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</si>
  <si>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</si>
  <si>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</si>
  <si>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</si>
  <si>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</si>
  <si>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</si>
  <si>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</si>
  <si>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</si>
  <si>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</si>
  <si>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</si>
  <si>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</si>
  <si>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</si>
  <si>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</si>
  <si>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</si>
  <si>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</si>
  <si>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</si>
  <si>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</si>
  <si>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</si>
  <si>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</si>
  <si>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</si>
  <si>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</si>
  <si>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</si>
  <si>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</si>
  <si>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</si>
  <si>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</si>
  <si>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</si>
  <si>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</si>
  <si>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</si>
  <si>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</si>
  <si>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</si>
  <si>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</si>
  <si>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</si>
  <si>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</si>
  <si>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</si>
  <si>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</si>
  <si>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</si>
  <si>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</si>
  <si>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</si>
  <si>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</si>
  <si>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</si>
  <si>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</si>
  <si>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</si>
  <si>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</si>
  <si>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</si>
  <si>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</si>
  <si>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</si>
  <si>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</si>
  <si>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</si>
  <si>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</si>
  <si>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</si>
  <si>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</si>
  <si>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</si>
  <si>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</si>
  <si>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</si>
  <si>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</si>
  <si>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</si>
  <si>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</si>
  <si>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</si>
  <si>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</si>
  <si>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</si>
  <si>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</si>
  <si>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</si>
  <si>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</si>
  <si>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</si>
  <si>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</si>
  <si>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</si>
  <si>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</si>
  <si>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</si>
  <si>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</si>
  <si>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</si>
  <si>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</si>
  <si>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</si>
  <si>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</si>
  <si>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</si>
  <si>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</si>
  <si>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</si>
  <si>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</si>
  <si>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</si>
  <si>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</si>
  <si>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</si>
  <si>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</si>
  <si>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</si>
  <si>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</si>
  <si>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</si>
  <si>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</si>
  <si>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</si>
  <si>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</si>
  <si>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</si>
  <si>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</si>
  <si>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</si>
  <si>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</si>
  <si>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</si>
  <si>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</si>
  <si>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</si>
  <si>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</si>
  <si>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</si>
  <si>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</si>
  <si>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</si>
  <si>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</si>
  <si>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</si>
  <si>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</si>
  <si>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</si>
  <si>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</si>
  <si>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</si>
  <si>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</si>
  <si>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</si>
  <si>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</si>
  <si>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</si>
  <si>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</si>
  <si>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</si>
  <si>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</si>
  <si>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</si>
  <si>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</si>
  <si>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</si>
  <si>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</si>
  <si>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</si>
  <si>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</si>
  <si>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</si>
  <si>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</si>
  <si>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</si>
  <si>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</si>
  <si>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</si>
  <si>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</si>
  <si>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</si>
  <si>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</si>
  <si>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</si>
  <si>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</si>
  <si>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</si>
  <si>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</si>
  <si>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</si>
  <si>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</si>
  <si>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</si>
  <si>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</si>
  <si>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</si>
  <si>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</si>
  <si>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</si>
  <si>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</si>
  <si>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</si>
  <si>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</si>
  <si>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</si>
  <si>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</si>
  <si>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</si>
  <si>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</si>
  <si>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</si>
  <si>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</si>
  <si>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</si>
  <si>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</si>
  <si>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</si>
  <si>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</si>
  <si>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</si>
  <si>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和歌山県上富田町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</si>
  <si>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</si>
  <si>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</si>
  <si>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</si>
  <si>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</si>
  <si>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</si>
  <si>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</si>
  <si>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</si>
  <si>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</si>
  <si>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</si>
  <si>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</si>
  <si>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</si>
  <si>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</si>
  <si>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</si>
  <si>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</si>
  <si>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</si>
  <si>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</si>
  <si>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</si>
  <si>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</si>
  <si>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</si>
  <si>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</si>
  <si>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</si>
  <si>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</si>
  <si>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</si>
  <si>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t>
    <phoneticPr fontId="5"/>
  </si>
  <si>
    <t>診療所事業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</si>
  <si>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</si>
  <si>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</si>
  <si>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</si>
  <si>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</si>
  <si>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</si>
  <si>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</si>
  <si>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</si>
  <si>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</si>
  <si>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</si>
  <si>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</si>
  <si>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</si>
  <si>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</si>
  <si>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</si>
  <si>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</si>
  <si>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</si>
  <si>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</si>
  <si>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</si>
  <si>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</si>
  <si>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</si>
  <si>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</si>
  <si>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</si>
  <si>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</si>
  <si>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</si>
  <si>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t>
    <phoneticPr fontId="5"/>
  </si>
  <si>
    <t>法非適用企業</t>
    <phoneticPr fontId="5"/>
  </si>
  <si>
    <t>宅地造成事業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</si>
  <si>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</si>
  <si>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</si>
  <si>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</si>
  <si>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</si>
  <si>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</si>
  <si>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</si>
  <si>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</si>
  <si>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</si>
  <si>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</si>
  <si>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</si>
  <si>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</si>
  <si>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</si>
  <si>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</si>
  <si>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</si>
  <si>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</si>
  <si>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</si>
  <si>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</si>
  <si>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</si>
  <si>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</si>
  <si>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</si>
  <si>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</si>
  <si>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</si>
  <si>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</si>
  <si>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</si>
  <si>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</si>
  <si>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</si>
  <si>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</si>
  <si>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</si>
  <si>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</si>
  <si>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</si>
  <si>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</si>
  <si>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</si>
  <si>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</si>
  <si>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</si>
  <si>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</si>
  <si>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</si>
  <si>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</si>
  <si>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</si>
  <si>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</si>
  <si>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</si>
  <si>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</si>
  <si>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</si>
  <si>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</si>
  <si>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</si>
  <si>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</si>
  <si>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</si>
  <si>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</si>
  <si>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</si>
  <si>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</si>
  <si>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</si>
  <si>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</si>
  <si>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</si>
  <si>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</si>
  <si>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</si>
  <si>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</si>
  <si>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</si>
  <si>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</si>
  <si>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</si>
  <si>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</si>
  <si>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</si>
  <si>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</si>
  <si>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</si>
  <si>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</si>
  <si>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</si>
  <si>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</si>
  <si>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</si>
  <si>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</si>
  <si>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</si>
  <si>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</si>
  <si>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</si>
  <si>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</si>
  <si>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</si>
  <si>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</si>
  <si>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</si>
  <si>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</si>
  <si>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</si>
  <si>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</si>
  <si>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</si>
  <si>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</si>
  <si>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</si>
  <si>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</si>
  <si>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</si>
  <si>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</si>
  <si>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</si>
  <si>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</si>
  <si>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</si>
  <si>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</si>
  <si>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</si>
  <si>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</si>
  <si>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</si>
  <si>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</si>
  <si>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</si>
  <si>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</si>
  <si>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</si>
  <si>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</si>
  <si>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</si>
  <si>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</si>
  <si>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</si>
  <si>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</si>
  <si>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</si>
  <si>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</si>
  <si>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</si>
  <si>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</si>
  <si>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</si>
  <si>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</si>
  <si>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</si>
  <si>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</si>
  <si>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</si>
  <si>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</si>
  <si>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</si>
  <si>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</si>
  <si>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</si>
  <si>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</si>
  <si>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</si>
  <si>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</si>
  <si>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</si>
  <si>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</si>
  <si>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</si>
  <si>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</si>
  <si>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</si>
  <si>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</si>
  <si>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</si>
  <si>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</si>
  <si>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</si>
  <si>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</si>
  <si>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</si>
  <si>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</si>
  <si>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</si>
  <si>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</si>
  <si>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</si>
  <si>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</si>
  <si>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</si>
  <si>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</si>
  <si>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</si>
  <si>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</si>
  <si>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</si>
  <si>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</si>
  <si>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</si>
  <si>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</si>
  <si>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</si>
  <si>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</si>
  <si>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</si>
  <si>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</si>
  <si>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</si>
  <si>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</si>
  <si>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</si>
  <si>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</si>
  <si>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</si>
  <si>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</si>
  <si>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</si>
  <si>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</si>
  <si>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</si>
  <si>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</si>
  <si>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</si>
  <si>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</si>
  <si>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</si>
  <si>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</si>
  <si>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</si>
  <si>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</si>
  <si>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</si>
  <si>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</si>
  <si>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</si>
  <si>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</si>
  <si>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</si>
  <si>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住宅新築資金貸付事業</t>
  </si>
  <si>
    <t>▲ 1.00</t>
  </si>
  <si>
    <t>▲ 0.89</t>
  </si>
  <si>
    <t>▲ 0.62</t>
  </si>
  <si>
    <t>▲ 0.52</t>
  </si>
  <si>
    <t>▲ 0.32</t>
  </si>
  <si>
    <t>水道事業</t>
  </si>
  <si>
    <t>一般会計</t>
  </si>
  <si>
    <t>宅地造成事業</t>
  </si>
  <si>
    <t>介護保険</t>
  </si>
  <si>
    <t>国民健康保険事業</t>
  </si>
  <si>
    <t>公共下水道事業</t>
  </si>
  <si>
    <t>後期高齢者医療</t>
  </si>
  <si>
    <t>その他会計（赤字）</t>
  </si>
  <si>
    <t>▲ 0.09</t>
  </si>
  <si>
    <t>▲ 0.05</t>
  </si>
  <si>
    <t>▲ 0.00</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</si>
  <si>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</si>
  <si>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</si>
  <si>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</si>
  <si>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</si>
  <si>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</si>
  <si>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</si>
  <si>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</si>
  <si>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</si>
  <si>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</si>
  <si>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</si>
  <si>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</si>
  <si>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</si>
  <si>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</si>
  <si>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</si>
  <si>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</si>
  <si>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</si>
  <si>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</si>
  <si>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</si>
  <si>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和歌山県市町村総合事務組合</t>
  </si>
  <si>
    <t>富田川治水組合</t>
  </si>
  <si>
    <t>紀南地方児童福祉施設組合</t>
  </si>
  <si>
    <t>田辺周辺広域市町村圏組合</t>
  </si>
  <si>
    <t>紀南地方老人福祉施設組合（普通会計）</t>
  </si>
  <si>
    <t>紀南地方老人福祉施設組合（公営企業会計）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</si>
  <si>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</si>
  <si>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</si>
  <si>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</si>
  <si>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</si>
  <si>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</si>
  <si>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</si>
  <si>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</si>
  <si>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</si>
  <si>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</si>
  <si>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</si>
  <si>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</si>
  <si>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</si>
  <si>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</si>
  <si>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</si>
  <si>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</si>
  <si>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</si>
  <si>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</si>
  <si>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</si>
  <si>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</si>
  <si>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小集落改良住宅基金</t>
    <rPh sb="0" eb="3">
      <t>ショウシュウラク</t>
    </rPh>
    <rPh sb="3" eb="5">
      <t>カイリョウ</t>
    </rPh>
    <rPh sb="5" eb="7">
      <t>ジュウタク</t>
    </rPh>
    <rPh sb="7" eb="9">
      <t>キキン</t>
    </rPh>
    <phoneticPr fontId="5"/>
  </si>
  <si>
    <t>定住促進住宅基金</t>
    <rPh sb="0" eb="2">
      <t>テイジュウ</t>
    </rPh>
    <rPh sb="2" eb="4">
      <t>ソクシン</t>
    </rPh>
    <rPh sb="4" eb="6">
      <t>ジュウタク</t>
    </rPh>
    <rPh sb="6" eb="8">
      <t>キキン</t>
    </rPh>
    <phoneticPr fontId="5"/>
  </si>
  <si>
    <t>事業所等立地促進基金</t>
    <rPh sb="0" eb="3">
      <t>ジギョウショ</t>
    </rPh>
    <rPh sb="3" eb="4">
      <t>トウ</t>
    </rPh>
    <rPh sb="4" eb="8">
      <t>リッチソクシン</t>
    </rPh>
    <rPh sb="8" eb="10">
      <t>キキン</t>
    </rPh>
    <phoneticPr fontId="5"/>
  </si>
  <si>
    <t>さわやか上富田文化と健康づくり基金</t>
    <rPh sb="4" eb="7">
      <t>カミトンダ</t>
    </rPh>
    <rPh sb="7" eb="9">
      <t>ブンカ</t>
    </rPh>
    <rPh sb="10" eb="12">
      <t>ケンコウ</t>
    </rPh>
    <rPh sb="15" eb="17">
      <t>キキン</t>
    </rPh>
    <phoneticPr fontId="5"/>
  </si>
  <si>
    <t>共同作業場基金</t>
    <rPh sb="0" eb="2">
      <t>キョウドウ</t>
    </rPh>
    <rPh sb="2" eb="4">
      <t>サギョウ</t>
    </rPh>
    <rPh sb="4" eb="5">
      <t>ジョウ</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</si>
  <si>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</si>
  <si>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</si>
  <si>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</si>
  <si>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</si>
  <si>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</si>
  <si>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</si>
  <si>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</si>
  <si>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</si>
  <si>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</si>
  <si>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</si>
  <si>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</si>
  <si>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</si>
  <si>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</si>
  <si>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有形固定資産減価償却率については、類似団体と比較して大きな差はないものの、率が上がってきているので、公共施設等総合管理計画に基づき、適切な維持管理に取り組んでいく必要がある。</t>
    <rPh sb="0" eb="6">
      <t>ユウケイコテイシサン</t>
    </rPh>
    <rPh sb="6" eb="10">
      <t>ゲンカショウキャク</t>
    </rPh>
    <rPh sb="10" eb="11">
      <t>リツ</t>
    </rPh>
    <rPh sb="17" eb="19">
      <t>ルイジ</t>
    </rPh>
    <rPh sb="19" eb="21">
      <t>ダンタイ</t>
    </rPh>
    <rPh sb="22" eb="24">
      <t>ヒカク</t>
    </rPh>
    <rPh sb="26" eb="27">
      <t>オオ</t>
    </rPh>
    <rPh sb="29" eb="30">
      <t>サ</t>
    </rPh>
    <rPh sb="37" eb="38">
      <t>リツ</t>
    </rPh>
    <rPh sb="39" eb="40">
      <t>ア</t>
    </rPh>
    <rPh sb="50" eb="52">
      <t>コウキョウ</t>
    </rPh>
    <rPh sb="52" eb="54">
      <t>シセツ</t>
    </rPh>
    <rPh sb="54" eb="55">
      <t>トウ</t>
    </rPh>
    <rPh sb="55" eb="59">
      <t>ソウゴウカンリ</t>
    </rPh>
    <rPh sb="59" eb="61">
      <t>ケイカク</t>
    </rPh>
    <rPh sb="62" eb="63">
      <t>モト</t>
    </rPh>
    <rPh sb="66" eb="68">
      <t>テキセツ</t>
    </rPh>
    <rPh sb="69" eb="73">
      <t>イジカンリ</t>
    </rPh>
    <rPh sb="74" eb="75">
      <t>ト</t>
    </rPh>
    <rPh sb="76" eb="77">
      <t>ク</t>
    </rPh>
    <rPh sb="81" eb="83">
      <t>ヒツヨウ</t>
    </rPh>
    <phoneticPr fontId="5"/>
  </si>
  <si>
    <t>実質公債費比率は、類似団体と比較して高い水準にあるが、財政健全化判断比率の早期健全化基準である25％は大きく下回っている。今後はこの基準を念頭に置いて、地方債の発行について検討しながら事業を実施していく必要がある。
将来負担比率も早期健全化基準の350％を大きく下回っており、現状では大きな問題はないものと思われるので、今後もこの状態を維持しつつ財政運営を行っていく。</t>
    <rPh sb="0" eb="2">
      <t>ジッシツ</t>
    </rPh>
    <rPh sb="2" eb="5">
      <t>コウサイヒ</t>
    </rPh>
    <rPh sb="5" eb="7">
      <t>ヒリツ</t>
    </rPh>
    <rPh sb="6" eb="7">
      <t>リツ</t>
    </rPh>
    <rPh sb="9" eb="13">
      <t>ルイジダンタイ</t>
    </rPh>
    <rPh sb="14" eb="16">
      <t>ヒカク</t>
    </rPh>
    <rPh sb="27" eb="29">
      <t>ザイセイ</t>
    </rPh>
    <rPh sb="29" eb="32">
      <t>ケンゼンカ</t>
    </rPh>
    <rPh sb="32" eb="34">
      <t>ハンダン</t>
    </rPh>
    <rPh sb="34" eb="36">
      <t>ヒリツ</t>
    </rPh>
    <rPh sb="37" eb="39">
      <t>ソウキ</t>
    </rPh>
    <rPh sb="39" eb="42">
      <t>ケンゼンカ</t>
    </rPh>
    <rPh sb="42" eb="44">
      <t>キジュン</t>
    </rPh>
    <rPh sb="51" eb="52">
      <t>オオ</t>
    </rPh>
    <rPh sb="54" eb="56">
      <t>シタマワ</t>
    </rPh>
    <rPh sb="61" eb="63">
      <t>コンゴ</t>
    </rPh>
    <rPh sb="66" eb="68">
      <t>キジュン</t>
    </rPh>
    <rPh sb="69" eb="71">
      <t>ネントウ</t>
    </rPh>
    <rPh sb="72" eb="73">
      <t>オ</t>
    </rPh>
    <rPh sb="76" eb="79">
      <t>チホウサイ</t>
    </rPh>
    <rPh sb="80" eb="82">
      <t>ハッコウ</t>
    </rPh>
    <rPh sb="86" eb="88">
      <t>ケントウ</t>
    </rPh>
    <rPh sb="92" eb="94">
      <t>ジギョウ</t>
    </rPh>
    <rPh sb="95" eb="97">
      <t>ジッシ</t>
    </rPh>
    <rPh sb="101" eb="103">
      <t>ヒツヨウ</t>
    </rPh>
    <rPh sb="108" eb="110">
      <t>ショウライ</t>
    </rPh>
    <rPh sb="110" eb="112">
      <t>フタン</t>
    </rPh>
    <rPh sb="112" eb="114">
      <t>ヒリツ</t>
    </rPh>
    <rPh sb="115" eb="117">
      <t>ソウキ</t>
    </rPh>
    <rPh sb="117" eb="120">
      <t>ケンゼンカ</t>
    </rPh>
    <rPh sb="120" eb="122">
      <t>キジュン</t>
    </rPh>
    <rPh sb="128" eb="129">
      <t>オオ</t>
    </rPh>
    <rPh sb="131" eb="133">
      <t>シタマワ</t>
    </rPh>
    <rPh sb="138" eb="140">
      <t>ゲンジョウ</t>
    </rPh>
    <rPh sb="142" eb="143">
      <t>オオ</t>
    </rPh>
    <rPh sb="145" eb="147">
      <t>モンダイ</t>
    </rPh>
    <rPh sb="153" eb="154">
      <t>オモ</t>
    </rPh>
    <rPh sb="160" eb="162">
      <t>コンゴ</t>
    </rPh>
    <rPh sb="165" eb="167">
      <t>ジョウタイ</t>
    </rPh>
    <rPh sb="168" eb="170">
      <t>イジ</t>
    </rPh>
    <rPh sb="173" eb="175">
      <t>ザイセイ</t>
    </rPh>
    <rPh sb="175" eb="177">
      <t>ウンエイ</t>
    </rPh>
    <rPh sb="178" eb="1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</si>
</sst>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3EA4-4E0B-92EE-1F0879FC2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74703</c:v>
                </c:pt>
                <c:pt idx="1">
                  <c:v>40803</c:v>
                </c:pt>
                <c:pt idx="2">
                  <c:v>94723</c:v>
                </c:pt>
                <c:pt idx="3">
                  <c:v>35371</c:v>
                </c:pt>
                <c:pt idx="4">
                  <c:v>54654</c:v>
                </c:pt>
              </c:numCache>
            </c:numRef>
          </c:val>
          <c:smooth val="0"/>
          <c:extLst>
            <c:ext xmlns:c16="http://schemas.microsoft.com/office/drawing/2014/chart" uri="{C3380CC4-5D6E-409C-BE32-E72D297353CC}">
              <c16:uniqueId val="{00000001-3EA4-4E0B-92EE-1F0879FC2F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1.26</c:v>
                </c:pt>
                <c:pt idx="1">
                  <c:v>1.41</c:v>
                </c:pt>
                <c:pt idx="2">
                  <c:v>1.75</c:v>
                </c:pt>
                <c:pt idx="3">
                  <c:v>1.31</c:v>
                </c:pt>
                <c:pt idx="4">
                  <c:v>4.1500000000000004</c:v>
                </c:pt>
              </c:numCache>
            </c:numRef>
          </c:val>
          <c:extLst>
            <c:ext xmlns:c16="http://schemas.microsoft.com/office/drawing/2014/chart" uri="{C3380CC4-5D6E-409C-BE32-E72D297353CC}">
              <c16:uniqueId val="{00000000-662F-49E4-8AF7-7EA8E61ADC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28.55</c:v>
                </c:pt>
                <c:pt idx="1">
                  <c:v>28.59</c:v>
                </c:pt>
                <c:pt idx="2">
                  <c:v>27.97</c:v>
                </c:pt>
                <c:pt idx="3">
                  <c:v>27.26</c:v>
                </c:pt>
                <c:pt idx="4">
                  <c:v>27.05</c:v>
                </c:pt>
              </c:numCache>
            </c:numRef>
          </c:val>
          <c:extLst>
            <c:ext xmlns:c16="http://schemas.microsoft.com/office/drawing/2014/chart" uri="{C3380CC4-5D6E-409C-BE32-E72D297353CC}">
              <c16:uniqueId val="{00000001-662F-49E4-8AF7-7EA8E61ADC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12.29</c:v>
                </c:pt>
                <c:pt idx="1">
                  <c:v>0.16</c:v>
                </c:pt>
                <c:pt idx="2">
                  <c:v>0.37</c:v>
                </c:pt>
                <c:pt idx="3">
                  <c:v>-0.39</c:v>
                </c:pt>
                <c:pt idx="4">
                  <c:v>2.85</c:v>
                </c:pt>
              </c:numCache>
            </c:numRef>
          </c:val>
          <c:smooth val="0"/>
          <c:extLst>
            <c:ext xmlns:c16="http://schemas.microsoft.com/office/drawing/2014/chart" uri="{C3380CC4-5D6E-409C-BE32-E72D297353CC}">
              <c16:uniqueId val="{00000002-662F-49E4-8AF7-7EA8E61ADC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0-E29A-4942-B754-C1004B6881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0.09</c:v>
                </c:pt>
                <c:pt idx="1">
                  <c:v>#N/A</c:v>
                </c:pt>
                <c:pt idx="2">
                  <c:v>0.05</c:v>
                </c:pt>
                <c:pt idx="3">
                  <c:v>#N/A</c:v>
                </c:pt>
                <c:pt idx="4">
                  <c:v>#N/A</c:v>
                </c:pt>
                <c:pt idx="5">
                  <c:v>0</c:v>
                </c:pt>
                <c:pt idx="6">
                  <c:v>0</c:v>
                </c:pt>
                <c:pt idx="7">
                  <c:v>0</c:v>
                </c:pt>
                <c:pt idx="8">
                  <c:v>0</c:v>
                </c:pt>
                <c:pt idx="9">
                  <c:v>0</c:v>
                </c:pt>
              </c:numCache>
            </c:numRef>
          </c:val>
          <c:extLst>
            <c:ext xmlns:c16="http://schemas.microsoft.com/office/drawing/2014/chart" uri="{C3380CC4-5D6E-409C-BE32-E72D297353CC}">
              <c16:uniqueId val="{00000001-E29A-4942-B754-C1004B688107}"/>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7.0000000000000007E-2</c:v>
                </c:pt>
                <c:pt idx="4">
                  <c:v>#N/A</c:v>
                </c:pt>
                <c:pt idx="5">
                  <c:v>0.05</c:v>
                </c:pt>
                <c:pt idx="6">
                  <c:v>#N/A</c:v>
                </c:pt>
                <c:pt idx="7">
                  <c:v>0.06</c:v>
                </c:pt>
                <c:pt idx="8">
                  <c:v>#N/A</c:v>
                </c:pt>
                <c:pt idx="9">
                  <c:v>0.05</c:v>
                </c:pt>
              </c:numCache>
            </c:numRef>
          </c:val>
          <c:extLst>
            <c:ext xmlns:c16="http://schemas.microsoft.com/office/drawing/2014/chart" uri="{C3380CC4-5D6E-409C-BE32-E72D297353CC}">
              <c16:uniqueId val="{00000002-E29A-4942-B754-C1004B688107}"/>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0.1</c:v>
                </c:pt>
              </c:numCache>
            </c:numRef>
          </c:val>
          <c:extLst>
            <c:ext xmlns:c16="http://schemas.microsoft.com/office/drawing/2014/chart" uri="{C3380CC4-5D6E-409C-BE32-E72D297353CC}">
              <c16:uniqueId val="{00000003-E29A-4942-B754-C1004B688107}"/>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1.34</c:v>
                </c:pt>
                <c:pt idx="2">
                  <c:v>#N/A</c:v>
                </c:pt>
                <c:pt idx="3">
                  <c:v>1.64</c:v>
                </c:pt>
                <c:pt idx="4">
                  <c:v>#N/A</c:v>
                </c:pt>
                <c:pt idx="5">
                  <c:v>1.62</c:v>
                </c:pt>
                <c:pt idx="6">
                  <c:v>#N/A</c:v>
                </c:pt>
                <c:pt idx="7">
                  <c:v>1.1299999999999999</c:v>
                </c:pt>
                <c:pt idx="8">
                  <c:v>#N/A</c:v>
                </c:pt>
                <c:pt idx="9">
                  <c:v>0.67</c:v>
                </c:pt>
              </c:numCache>
            </c:numRef>
          </c:val>
          <c:extLst>
            <c:ext xmlns:c16="http://schemas.microsoft.com/office/drawing/2014/chart" uri="{C3380CC4-5D6E-409C-BE32-E72D297353CC}">
              <c16:uniqueId val="{00000004-E29A-4942-B754-C1004B688107}"/>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0.34</c:v>
                </c:pt>
                <c:pt idx="2">
                  <c:v>#N/A</c:v>
                </c:pt>
                <c:pt idx="3">
                  <c:v>1.1499999999999999</c:v>
                </c:pt>
                <c:pt idx="4">
                  <c:v>#N/A</c:v>
                </c:pt>
                <c:pt idx="5">
                  <c:v>0.94</c:v>
                </c:pt>
                <c:pt idx="6">
                  <c:v>#N/A</c:v>
                </c:pt>
                <c:pt idx="7">
                  <c:v>1.28</c:v>
                </c:pt>
                <c:pt idx="8">
                  <c:v>#N/A</c:v>
                </c:pt>
                <c:pt idx="9">
                  <c:v>1.3</c:v>
                </c:pt>
              </c:numCache>
            </c:numRef>
          </c:val>
          <c:extLst>
            <c:ext xmlns:c16="http://schemas.microsoft.com/office/drawing/2014/chart" uri="{C3380CC4-5D6E-409C-BE32-E72D297353CC}">
              <c16:uniqueId val="{00000005-E29A-4942-B754-C1004B688107}"/>
            </c:ext>
          </c:extLst>
        </c:ser>
        <c:ser>
          <c:idx val="6"/>
          <c:order val="6"/>
          <c:tx>
            <c:strRef>
              <c:f>データシート!$A$33</c:f>
              <c:strCache>
                <c:ptCount val="1"/>
                <c:pt idx="0">
                  <c:v>宅地造成事業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2.86</c:v>
                </c:pt>
                <c:pt idx="2">
                  <c:v>#N/A</c:v>
                </c:pt>
                <c:pt idx="3">
                  <c:v>3.68</c:v>
                </c:pt>
                <c:pt idx="4">
                  <c:v>#N/A</c:v>
                </c:pt>
                <c:pt idx="5">
                  <c:v>5.77</c:v>
                </c:pt>
                <c:pt idx="6">
                  <c:v>#N/A</c:v>
                </c:pt>
                <c:pt idx="7">
                  <c:v>4.34</c:v>
                </c:pt>
                <c:pt idx="8">
                  <c:v>#N/A</c:v>
                </c:pt>
                <c:pt idx="9">
                  <c:v>4.1100000000000003</c:v>
                </c:pt>
              </c:numCache>
            </c:numRef>
          </c:val>
          <c:extLst>
            <c:ext xmlns:c16="http://schemas.microsoft.com/office/drawing/2014/chart" uri="{C3380CC4-5D6E-409C-BE32-E72D297353CC}">
              <c16:uniqueId val="{00000006-E29A-4942-B754-C1004B6881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2.35</c:v>
                </c:pt>
                <c:pt idx="2">
                  <c:v>#N/A</c:v>
                </c:pt>
                <c:pt idx="3">
                  <c:v>2.37</c:v>
                </c:pt>
                <c:pt idx="4">
                  <c:v>#N/A</c:v>
                </c:pt>
                <c:pt idx="5">
                  <c:v>2.38</c:v>
                </c:pt>
                <c:pt idx="6">
                  <c:v>#N/A</c:v>
                </c:pt>
                <c:pt idx="7">
                  <c:v>1.81</c:v>
                </c:pt>
                <c:pt idx="8">
                  <c:v>#N/A</c:v>
                </c:pt>
                <c:pt idx="9">
                  <c:v>4.4400000000000004</c:v>
                </c:pt>
              </c:numCache>
            </c:numRef>
          </c:val>
          <c:extLst>
            <c:ext xmlns:c16="http://schemas.microsoft.com/office/drawing/2014/chart" uri="{C3380CC4-5D6E-409C-BE32-E72D297353CC}">
              <c16:uniqueId val="{00000007-E29A-4942-B754-C1004B688107}"/>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14.09</c:v>
                </c:pt>
                <c:pt idx="2">
                  <c:v>#N/A</c:v>
                </c:pt>
                <c:pt idx="3">
                  <c:v>16.260000000000002</c:v>
                </c:pt>
                <c:pt idx="4">
                  <c:v>#N/A</c:v>
                </c:pt>
                <c:pt idx="5">
                  <c:v>16.34</c:v>
                </c:pt>
                <c:pt idx="6">
                  <c:v>#N/A</c:v>
                </c:pt>
                <c:pt idx="7">
                  <c:v>17.28</c:v>
                </c:pt>
                <c:pt idx="8">
                  <c:v>#N/A</c:v>
                </c:pt>
                <c:pt idx="9">
                  <c:v>18.68</c:v>
                </c:pt>
              </c:numCache>
            </c:numRef>
          </c:val>
          <c:extLst>
            <c:ext xmlns:c16="http://schemas.microsoft.com/office/drawing/2014/chart" uri="{C3380CC4-5D6E-409C-BE32-E72D297353CC}">
              <c16:uniqueId val="{00000008-E29A-4942-B754-C1004B688107}"/>
            </c:ext>
          </c:extLst>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c:v>
                </c:pt>
                <c:pt idx="1">
                  <c:v>#N/A</c:v>
                </c:pt>
                <c:pt idx="2">
                  <c:v>0.89</c:v>
                </c:pt>
                <c:pt idx="3">
                  <c:v>#N/A</c:v>
                </c:pt>
                <c:pt idx="4">
                  <c:v>0.62</c:v>
                </c:pt>
                <c:pt idx="5">
                  <c:v>#N/A</c:v>
                </c:pt>
                <c:pt idx="6">
                  <c:v>0.52</c:v>
                </c:pt>
                <c:pt idx="7">
                  <c:v>#N/A</c:v>
                </c:pt>
                <c:pt idx="8">
                  <c:v>0.32</c:v>
                </c:pt>
                <c:pt idx="9">
                  <c:v>#N/A</c:v>
                </c:pt>
              </c:numCache>
            </c:numRef>
          </c:val>
          <c:extLst>
            <c:ext xmlns:c16="http://schemas.microsoft.com/office/drawing/2014/chart" uri="{C3380CC4-5D6E-409C-BE32-E72D297353CC}">
              <c16:uniqueId val="{00000009-E29A-4942-B754-C1004B6881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499</c:v>
                </c:pt>
                <c:pt idx="5">
                  <c:v>496</c:v>
                </c:pt>
                <c:pt idx="8">
                  <c:v>486</c:v>
                </c:pt>
                <c:pt idx="11">
                  <c:v>485</c:v>
                </c:pt>
                <c:pt idx="14">
                  <c:v>484</c:v>
                </c:pt>
              </c:numCache>
            </c:numRef>
          </c:val>
          <c:extLst>
            <c:ext xmlns:c16="http://schemas.microsoft.com/office/drawing/2014/chart" uri="{C3380CC4-5D6E-409C-BE32-E72D297353CC}">
              <c16:uniqueId val="{00000000-8DBF-4907-BCD6-314EA60BAF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BF-4907-BCD6-314EA60BAF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BF-4907-BCD6-314EA60BAF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70</c:v>
                </c:pt>
                <c:pt idx="6">
                  <c:v>69</c:v>
                </c:pt>
                <c:pt idx="9">
                  <c:v>72</c:v>
                </c:pt>
                <c:pt idx="12">
                  <c:v>74</c:v>
                </c:pt>
              </c:numCache>
            </c:numRef>
          </c:val>
          <c:extLst>
            <c:ext xmlns:c16="http://schemas.microsoft.com/office/drawing/2014/chart" uri="{C3380CC4-5D6E-409C-BE32-E72D297353CC}">
              <c16:uniqueId val="{00000003-8DBF-4907-BCD6-314EA60BAF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173</c:v>
                </c:pt>
                <c:pt idx="3">
                  <c:v>164</c:v>
                </c:pt>
                <c:pt idx="6">
                  <c:v>223</c:v>
                </c:pt>
                <c:pt idx="9">
                  <c:v>225</c:v>
                </c:pt>
                <c:pt idx="12">
                  <c:v>228</c:v>
                </c:pt>
              </c:numCache>
            </c:numRef>
          </c:val>
          <c:extLst>
            <c:ext xmlns:c16="http://schemas.microsoft.com/office/drawing/2014/chart" uri="{C3380CC4-5D6E-409C-BE32-E72D297353CC}">
              <c16:uniqueId val="{00000004-8DBF-4907-BCD6-314EA60BAF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BF-4907-BCD6-314EA60BAF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BF-4907-BCD6-314EA60BAF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640</c:v>
                </c:pt>
                <c:pt idx="3">
                  <c:v>676</c:v>
                </c:pt>
                <c:pt idx="6">
                  <c:v>687</c:v>
                </c:pt>
                <c:pt idx="9">
                  <c:v>686</c:v>
                </c:pt>
                <c:pt idx="12">
                  <c:v>684</c:v>
                </c:pt>
              </c:numCache>
            </c:numRef>
          </c:val>
          <c:extLst>
            <c:ext xmlns:c16="http://schemas.microsoft.com/office/drawing/2014/chart" uri="{C3380CC4-5D6E-409C-BE32-E72D297353CC}">
              <c16:uniqueId val="{00000007-8DBF-4907-BCD6-314EA60BAF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379</c:v>
                </c:pt>
                <c:pt idx="2">
                  <c:v>#N/A</c:v>
                </c:pt>
                <c:pt idx="3">
                  <c:v>#N/A</c:v>
                </c:pt>
                <c:pt idx="4">
                  <c:v>414</c:v>
                </c:pt>
                <c:pt idx="5">
                  <c:v>#N/A</c:v>
                </c:pt>
                <c:pt idx="6">
                  <c:v>#N/A</c:v>
                </c:pt>
                <c:pt idx="7">
                  <c:v>493</c:v>
                </c:pt>
                <c:pt idx="8">
                  <c:v>#N/A</c:v>
                </c:pt>
                <c:pt idx="9">
                  <c:v>#N/A</c:v>
                </c:pt>
                <c:pt idx="10">
                  <c:v>498</c:v>
                </c:pt>
                <c:pt idx="11">
                  <c:v>#N/A</c:v>
                </c:pt>
                <c:pt idx="12">
                  <c:v>#N/A</c:v>
                </c:pt>
                <c:pt idx="13">
                  <c:v>502</c:v>
                </c:pt>
                <c:pt idx="14">
                  <c:v>#N/A</c:v>
                </c:pt>
              </c:numCache>
            </c:numRef>
          </c:val>
          <c:smooth val="0"/>
          <c:extLst>
            <c:ext xmlns:c16="http://schemas.microsoft.com/office/drawing/2014/chart" uri="{C3380CC4-5D6E-409C-BE32-E72D297353CC}">
              <c16:uniqueId val="{00000008-8DBF-4907-BCD6-314EA60BAF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5623</c:v>
                </c:pt>
                <c:pt idx="5">
                  <c:v>5632</c:v>
                </c:pt>
                <c:pt idx="8">
                  <c:v>5513</c:v>
                </c:pt>
                <c:pt idx="11">
                  <c:v>5547</c:v>
                </c:pt>
                <c:pt idx="14">
                  <c:v>5404</c:v>
                </c:pt>
              </c:numCache>
            </c:numRef>
          </c:val>
          <c:extLst>
            <c:ext xmlns:c16="http://schemas.microsoft.com/office/drawing/2014/chart" uri="{C3380CC4-5D6E-409C-BE32-E72D297353CC}">
              <c16:uniqueId val="{00000000-0556-4018-8306-A93CF87451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350</c:v>
                </c:pt>
                <c:pt idx="5">
                  <c:v>296</c:v>
                </c:pt>
                <c:pt idx="8">
                  <c:v>233</c:v>
                </c:pt>
                <c:pt idx="11">
                  <c:v>175</c:v>
                </c:pt>
                <c:pt idx="14">
                  <c:v>138</c:v>
                </c:pt>
              </c:numCache>
            </c:numRef>
          </c:val>
          <c:extLst>
            <c:ext xmlns:c16="http://schemas.microsoft.com/office/drawing/2014/chart" uri="{C3380CC4-5D6E-409C-BE32-E72D297353CC}">
              <c16:uniqueId val="{00000001-0556-4018-8306-A93CF87451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2109</c:v>
                </c:pt>
                <c:pt idx="5">
                  <c:v>2201</c:v>
                </c:pt>
                <c:pt idx="8">
                  <c:v>2286</c:v>
                </c:pt>
                <c:pt idx="11">
                  <c:v>2468</c:v>
                </c:pt>
                <c:pt idx="14">
                  <c:v>2511</c:v>
                </c:pt>
              </c:numCache>
            </c:numRef>
          </c:val>
          <c:extLst>
            <c:ext xmlns:c16="http://schemas.microsoft.com/office/drawing/2014/chart" uri="{C3380CC4-5D6E-409C-BE32-E72D297353CC}">
              <c16:uniqueId val="{00000002-0556-4018-8306-A93CF87451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56-4018-8306-A93CF87451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56-4018-8306-A93CF87451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56-4018-8306-A93CF87451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932</c:v>
                </c:pt>
                <c:pt idx="3">
                  <c:v>912</c:v>
                </c:pt>
                <c:pt idx="6">
                  <c:v>859</c:v>
                </c:pt>
                <c:pt idx="9">
                  <c:v>820</c:v>
                </c:pt>
                <c:pt idx="12">
                  <c:v>750</c:v>
                </c:pt>
              </c:numCache>
            </c:numRef>
          </c:val>
          <c:extLst>
            <c:ext xmlns:c16="http://schemas.microsoft.com/office/drawing/2014/chart" uri="{C3380CC4-5D6E-409C-BE32-E72D297353CC}">
              <c16:uniqueId val="{00000006-0556-4018-8306-A93CF87451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700</c:v>
                </c:pt>
                <c:pt idx="3">
                  <c:v>649</c:v>
                </c:pt>
                <c:pt idx="6">
                  <c:v>646</c:v>
                </c:pt>
                <c:pt idx="9">
                  <c:v>576</c:v>
                </c:pt>
                <c:pt idx="12">
                  <c:v>497</c:v>
                </c:pt>
              </c:numCache>
            </c:numRef>
          </c:val>
          <c:extLst>
            <c:ext xmlns:c16="http://schemas.microsoft.com/office/drawing/2014/chart" uri="{C3380CC4-5D6E-409C-BE32-E72D297353CC}">
              <c16:uniqueId val="{00000007-0556-4018-8306-A93CF87451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2746</c:v>
                </c:pt>
                <c:pt idx="3">
                  <c:v>2539</c:v>
                </c:pt>
                <c:pt idx="6">
                  <c:v>2586</c:v>
                </c:pt>
                <c:pt idx="9">
                  <c:v>2674</c:v>
                </c:pt>
                <c:pt idx="12">
                  <c:v>2753</c:v>
                </c:pt>
              </c:numCache>
            </c:numRef>
          </c:val>
          <c:extLst>
            <c:ext xmlns:c16="http://schemas.microsoft.com/office/drawing/2014/chart" uri="{C3380CC4-5D6E-409C-BE32-E72D297353CC}">
              <c16:uniqueId val="{00000008-0556-4018-8306-A93CF87451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56-4018-8306-A93CF87451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6488</c:v>
                </c:pt>
                <c:pt idx="3">
                  <c:v>6362</c:v>
                </c:pt>
                <c:pt idx="6">
                  <c:v>6918</c:v>
                </c:pt>
                <c:pt idx="9">
                  <c:v>6787</c:v>
                </c:pt>
                <c:pt idx="12">
                  <c:v>6761</c:v>
                </c:pt>
              </c:numCache>
            </c:numRef>
          </c:val>
          <c:extLst>
            <c:ext xmlns:c16="http://schemas.microsoft.com/office/drawing/2014/chart" uri="{C3380CC4-5D6E-409C-BE32-E72D297353CC}">
              <c16:uniqueId val="{0000000A-0556-4018-8306-A93CF87451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2785</c:v>
                </c:pt>
                <c:pt idx="2">
                  <c:v>#N/A</c:v>
                </c:pt>
                <c:pt idx="3">
                  <c:v>#N/A</c:v>
                </c:pt>
                <c:pt idx="4">
                  <c:v>2332</c:v>
                </c:pt>
                <c:pt idx="5">
                  <c:v>#N/A</c:v>
                </c:pt>
                <c:pt idx="6">
                  <c:v>#N/A</c:v>
                </c:pt>
                <c:pt idx="7">
                  <c:v>2977</c:v>
                </c:pt>
                <c:pt idx="8">
                  <c:v>#N/A</c:v>
                </c:pt>
                <c:pt idx="9">
                  <c:v>#N/A</c:v>
                </c:pt>
                <c:pt idx="10">
                  <c:v>2667</c:v>
                </c:pt>
                <c:pt idx="11">
                  <c:v>#N/A</c:v>
                </c:pt>
                <c:pt idx="12">
                  <c:v>#N/A</c:v>
                </c:pt>
                <c:pt idx="13">
                  <c:v>2708</c:v>
                </c:pt>
                <c:pt idx="14">
                  <c:v>#N/A</c:v>
                </c:pt>
              </c:numCache>
            </c:numRef>
          </c:val>
          <c:smooth val="0"/>
          <c:extLst>
            <c:ext xmlns:c16="http://schemas.microsoft.com/office/drawing/2014/chart" uri="{C3380CC4-5D6E-409C-BE32-E72D297353CC}">
              <c16:uniqueId val="{0000000B-0556-4018-8306-A93CF87451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1052</c:v>
                </c:pt>
                <c:pt idx="1">
                  <c:v>1052</c:v>
                </c:pt>
                <c:pt idx="2">
                  <c:v>1052</c:v>
                </c:pt>
              </c:numCache>
            </c:numRef>
          </c:val>
          <c:extLst>
            <c:ext xmlns:c16="http://schemas.microsoft.com/office/drawing/2014/chart" uri="{C3380CC4-5D6E-409C-BE32-E72D297353CC}">
              <c16:uniqueId val="{00000000-2F66-4D61-99F2-25DD75A10B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372</c:v>
                </c:pt>
                <c:pt idx="1">
                  <c:v>432</c:v>
                </c:pt>
                <c:pt idx="2">
                  <c:v>432</c:v>
                </c:pt>
              </c:numCache>
            </c:numRef>
          </c:val>
          <c:extLst>
            <c:ext xmlns:c16="http://schemas.microsoft.com/office/drawing/2014/chart" uri="{C3380CC4-5D6E-409C-BE32-E72D297353CC}">
              <c16:uniqueId val="{00000001-2F66-4D61-99F2-25DD75A10B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472</c:v>
                </c:pt>
                <c:pt idx="1">
                  <c:v>564</c:v>
                </c:pt>
                <c:pt idx="2">
                  <c:v>587</c:v>
                </c:pt>
              </c:numCache>
            </c:numRef>
          </c:val>
          <c:extLst>
            <c:ext xmlns:c16="http://schemas.microsoft.com/office/drawing/2014/chart" uri="{C3380CC4-5D6E-409C-BE32-E72D297353CC}">
              <c16:uniqueId val="{00000002-2F66-4D61-99F2-25DD75A10B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{B4FE5AAC-5D7A-41A3-AFEA-9700361E5B84}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32D-4DE0-9BF1-3B5BA9A074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{1C7EDBA2-01E0-45B7-AEDE-FDF6A1B0C719}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D-4DE0-9BF1-3B5BA9A074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{362EB908-5FD9-40DE-8912-66EDAC1A4C2C}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D-4DE0-9BF1-3B5BA9A074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{C8F62AD2-40AA-4EB5-B801-C03B73E9CF91}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D-4DE0-9BF1-3B5BA9A074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{A0B465CF-0DA7-421E-AE39-4B80084CDE94}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D-4DE0-9BF1-3B5BA9A0742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{7B6C835F-4B18-44FA-B4E1-81E0159254A2}</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32D-4DE0-9BF1-3B5BA9A0742B}"/>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{F21D6EA1-DA15-4E71-B912-2AFB99C5E278}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32D-4DE0-9BF1-3B5BA9A0742B}"/>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{73A66203-0C60-44DA-AE56-10E5272ACE44}</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32D-4DE0-9BF1-3B5BA9A0742B}"/>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{D21C37DA-2B10-4B85-B1F1-81E5AD06BF04}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32D-4DE0-9BF1-3B5BA9A074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60</c:v>
                </c:pt>
                <c:pt idx="16">
                  <c:v>60.6</c:v>
                </c:pt>
                <c:pt idx="24">
                  <c:v>62.3</c:v>
                </c:pt>
                <c:pt idx="32">
                  <c:v>63.6</c:v>
                </c:pt>
              </c:numCache>
            </c:numRef>
          </c:xVal>
          <c:yVal>
            <c:numRef>
              <c:f>[1]公会計指標分析・財政指標組合せ分析表!$BP$51:$DC$51</c:f>
              <c:numCache>
                <c:formatCode>General</c:formatCode>
                <c:ptCount val="40"/>
                <c:pt idx="8">
                  <c:v>72.3</c:v>
                </c:pt>
                <c:pt idx="16">
                  <c:v>90</c:v>
                </c:pt>
                <c:pt idx="24">
                  <c:v>78.3</c:v>
                </c:pt>
                <c:pt idx="32">
                  <c:v>79</c:v>
                </c:pt>
              </c:numCache>
            </c:numRef>
          </c:yVal>
          <c:smooth val="0"/>
          <c:extLst>
            <c:ext xmlns:c16="http://schemas.microsoft.com/office/drawing/2014/chart" uri="{C3380CC4-5D6E-409C-BE32-E72D297353CC}">
              <c16:uniqueId val="{00000009-232D-4DE0-9BF1-3B5BA9A0742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{22721F8B-1D39-4A0E-9554-FBE11AEBDDB6}</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32D-4DE0-9BF1-3B5BA9A074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{316BC359-CC0C-4277-9468-D8A0CDC024F0}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D-4DE0-9BF1-3B5BA9A074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{DDB57060-E1A4-4413-A268-09F79E2E4B23}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D-4DE0-9BF1-3B5BA9A074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{F0D8D3DC-858C-47AE-96AB-903CE0A65645}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D-4DE0-9BF1-3B5BA9A074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{BD9EAD52-6142-40F1-A384-E62A6C261F60}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D-4DE0-9BF1-3B5BA9A0742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{3E781F69-1242-4E18-87E9-A0522F6032D4}</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32D-4DE0-9BF1-3B5BA9A0742B}"/>
                </c:ext>
              </c:extLst>
            </c:dLbl>
            <c:dLbl>
              <c:idx val="16"/>
              <c:layout>
                <c:manualLayout>
                  <c:x val="-3.2145200469572303E-2"/>
                  <c:y val="-5.553110383361573E-2"/>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{63283653-1EAD-4EB7-AF42-B142F84BACC0}</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32D-4DE0-9BF1-3B5BA9A0742B}"/>
                </c:ext>
              </c:extLst>
            </c:dLbl>
            <c:dLbl>
              <c:idx val="24"/>
              <c:layout>
                <c:manualLayout>
                  <c:x val="-2.1491582267034737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{E4F7E2E9-4BCE-4C4B-AB9F-C04C6CD5B4E9}</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32D-4DE0-9BF1-3B5BA9A0742B}"/>
                </c:ext>
              </c:extLst>
            </c:dLbl>
            <c:dLbl>
              <c:idx val="32"/>
              <c:layout>
                <c:manualLayout>
                  <c:x val="-4.2669368852771727E-2"/>
                  <c:y val="-7.3947335608942094E-2"/>
                </c:manualLayout>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{CA3A3B2F-4814-497E-AFD5-354D37688615}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32D-4DE0-9BF1-3B5BA9A074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52.1</c:v>
                </c:pt>
                <c:pt idx="16">
                  <c:v>59.1</c:v>
                </c:pt>
                <c:pt idx="24">
                  <c:v>59.8</c:v>
                </c:pt>
                <c:pt idx="32">
                  <c:v>59.7</c:v>
                </c:pt>
              </c:numCache>
            </c:numRef>
          </c:xVal>
          <c:yVal>
            <c:numRef>
              <c:f>[1]公会計指標分析・財政指標組合せ分析表!$BP$55:$DC$55</c:f>
              <c:numCache>
                <c:formatCode>General</c:formatCode>
                <c:ptCount val="40"/>
                <c:pt idx="8">
                  <c:v>0</c:v>
                </c:pt>
                <c:pt idx="16">
                  <c:v>0</c:v>
                </c:pt>
                <c:pt idx="24">
                  <c:v>0</c:v>
                </c:pt>
                <c:pt idx="32">
                  <c:v>3.1</c:v>
                </c:pt>
              </c:numCache>
            </c:numRef>
          </c:yVal>
          <c:smooth val="0"/>
          <c:extLst>
            <c:ext xmlns:c16="http://schemas.microsoft.com/office/drawing/2014/chart" uri="{C3380CC4-5D6E-409C-BE32-E72D297353CC}">
              <c16:uniqueId val="{00000013-232D-4DE0-9BF1-3B5BA9A0742B}"/>
            </c:ext>
          </c:extLst>
        </c:ser>
        <c:dLbls>
          <c:showLegendKey val="0"/>
          <c:showVal val="1"/>
          <c:showCatName val="0"/>
          <c:showSerName val="0"/>
          <c:showPercent val="0"/>
          <c:showBubbleSize val="0"/>
        </c:dLbls>
        <c:axId val="46179840"/>
        <c:axId val="46181760"/>
      </c:scatterChart>
      <c:valAx>
        <c:axId val="46179840"/>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{4AB0EEBE-B489-4630-A1BB-EB7E57DAE50B}</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4D-4341-A66B-49B74966A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{62090A64-26D3-4142-B2ED-CEE164084D3D}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4D-4341-A66B-49B74966A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{3E6DBC70-2995-4483-B173-62326FB9F607}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4D-4341-A66B-49B74966A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{F3FD8B4A-CBA3-4F63-B556-B485FD294476}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4D-4341-A66B-49B74966A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{9ADFD1F5-A429-490A-AE85-19DBB2C965A9}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4D-4341-A66B-49B74966A6B9}"/>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{0C517398-8F4F-48E8-85EC-35DBA24E0442}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4D-4341-A66B-49B74966A6B9}"/>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{28A3EFC0-4512-4001-B96E-7797C63B1401}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4D-4341-A66B-49B74966A6B9}"/>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{673127AA-DED3-4920-8122-0FBF79F2B031}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4D-4341-A66B-49B74966A6B9}"/>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{C5C30DCD-40C9-44EC-AE5F-698468AD160E}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4D-4341-A66B-49B74966A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12.5</c:v>
                </c:pt>
                <c:pt idx="8">
                  <c:v>12.3</c:v>
                </c:pt>
                <c:pt idx="16">
                  <c:v>13.1</c:v>
                </c:pt>
                <c:pt idx="24">
                  <c:v>14.1</c:v>
                </c:pt>
                <c:pt idx="32">
                  <c:v>14.7</c:v>
                </c:pt>
              </c:numCache>
            </c:numRef>
          </c:xVal>
          <c:yVal>
            <c:numRef>
              <c:f>[1]公会計指標分析・財政指標組合せ分析表!$BP$73:$DC$73</c:f>
              <c:numCache>
                <c:formatCode>General</c:formatCode>
                <c:ptCount val="40"/>
                <c:pt idx="0">
                  <c:v>86</c:v>
                </c:pt>
                <c:pt idx="8">
                  <c:v>72.3</c:v>
                </c:pt>
                <c:pt idx="16">
                  <c:v>90</c:v>
                </c:pt>
                <c:pt idx="24">
                  <c:v>78.3</c:v>
                </c:pt>
                <c:pt idx="32">
                  <c:v>79</c:v>
                </c:pt>
              </c:numCache>
            </c:numRef>
          </c:yVal>
          <c:smooth val="0"/>
          <c:extLst>
            <c:ext xmlns:c16="http://schemas.microsoft.com/office/drawing/2014/chart" uri="{C3380CC4-5D6E-409C-BE32-E72D297353CC}">
              <c16:uniqueId val="{00000009-C94D-4341-A66B-49B74966A6B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{4685FCF9-8D98-42F6-B1E5-1BD2A697BF9C}</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4D-4341-A66B-49B74966A6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{011F61A7-839F-41C8-9D80-84A07152ADDC}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4D-4341-A66B-49B74966A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{BD473420-872E-4536-A9C3-A30C1ECDC22B}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4D-4341-A66B-49B74966A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{FE6CF6AB-F61C-4030-825E-86E1F2ECBFDA}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4D-4341-A66B-49B74966A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{10132EF7-453D-452A-8E59-CA9FE0F4D3D8}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4D-4341-A66B-49B74966A6B9}"/>
                </c:ext>
              </c:extLst>
            </c:dLbl>
            <c:dLbl>
              <c:idx val="8"/>
              <c:layout>
                <c:manualLayout>
                  <c:x val="-4.5160355153971272E-2"/>
                  <c:y val="-6.762211565531237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{C048BD77-395E-454B-8C0D-9506FB8906B3}</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4D-4341-A66B-49B74966A6B9}"/>
                </c:ext>
              </c:extLst>
            </c:dLbl>
            <c:dLbl>
              <c:idx val="16"/>
              <c:layout>
                <c:manualLayout>
                  <c:x val="-1.8235628084249958E-2"/>
                  <c:y val="-6.762177316774287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{EB2F6BBF-B1FA-4F08-9ADA-019CDD94D615}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4D-4341-A66B-49B74966A6B9}"/>
                </c:ext>
              </c:extLst>
            </c:dLbl>
            <c:dLbl>
              <c:idx val="24"/>
              <c:layout>
                <c:manualLayout>
                  <c:x val="-3.1697991619110633E-2"/>
                  <c:y val="-2.9780321623226764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{166E31F0-02D2-4CBA-A46F-19F05A0A3E0B}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4D-4341-A66B-49B74966A6B9}"/>
                </c:ext>
              </c:extLst>
            </c:dLbl>
            <c:dLbl>
              <c:idx val="32"/>
              <c:layout>
                <c:manualLayout>
                  <c:x val="-3.1570342725075584E-2"/>
                  <c:y val="-8.464169292975511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{1765C43B-EEAB-46E7-9336-709CB1A329DA}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4D-4341-A66B-49B74966A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8.9</c:v>
                </c:pt>
                <c:pt idx="8">
                  <c:v>7.9</c:v>
                </c:pt>
                <c:pt idx="16">
                  <c:v>7.9</c:v>
                </c:pt>
                <c:pt idx="24">
                  <c:v>7.8</c:v>
                </c:pt>
                <c:pt idx="32">
                  <c:v>7.9</c:v>
                </c:pt>
              </c:numCache>
            </c:numRef>
          </c:xVal>
          <c:yVal>
            <c:numRef>
              <c:f>[1]公会計指標分析・財政指標組合せ分析表!$BP$77:$DC$77</c:f>
              <c:numCache>
                <c:formatCode>General</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C94D-4341-A66B-49B74966A6B9}"/>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等においては、大型投資事業の適切な取捨選択の結果、平成２７年度まで減少傾向にはあったが、平成２６～２７年度実施の産業振興施設整備事業の元利償還金に係る起債の償還等が要因で増加傾向にあ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年度の数値に関しては平成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年度の数値と比べてほぼ横ばいとなっている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公債費負担適正化計画に沿って財政の健全化を図った結果、平成２４年度において実質公債費比率が地方債許可団体の基準となる１８％を下回っているが、今後も上回ることがないよう取組みを行う。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１９年度以降、将来負担額は減少傾向にある。主な要因としては、組合等負担等見込額について、紀南病院の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年度は地方債の現在高が平成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ほぼ横ばいとなっている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も、町有施設の耐震化や防災・減災を図るためにハード・ソフトの両面で事業を実施していく必要があり、引き続き各種事業の見直しや効率化、新規事業についての優先順位を見極めながら財政の健全化を図り、また、財源の確保にも努めることで、将来負担比率の分子を継続して抑制していけるように取組み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和歌山県上富田町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特定目的基金の</a:t>
          </a:r>
          <a:r>
            <a:rPr kumimoji="1" lang="ja-JP" altLang="en-US" sz="1300">
              <a:solidFill>
                <a:schemeClr val="dk1"/>
              </a:solidFill>
              <a:effectLst/>
              <a:latin typeface="+mn-lt"/>
              <a:ea typeface="+mn-ea"/>
              <a:cs typeface="+mn-cs"/>
            </a:rPr>
            <a:t>共同作業所</a:t>
          </a:r>
          <a:r>
            <a:rPr kumimoji="1" lang="ja-JP" altLang="ja-JP" sz="1300">
              <a:solidFill>
                <a:schemeClr val="dk1"/>
              </a:solidFill>
              <a:effectLst/>
              <a:latin typeface="+mn-lt"/>
              <a:ea typeface="+mn-ea"/>
              <a:cs typeface="+mn-cs"/>
            </a:rPr>
            <a:t>に</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、定住促進住宅基金に</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を積み立て、その他の基金においても増減があったため、基金全体としては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小集落改良住宅基金：小集落改良住宅の払い下げのため、住宅使用料を積み立てている。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　定住促進住宅基金：定住促進住宅の修繕・建替のため、住宅使用料を積み立てている。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　事業所等立地促進基金：企業誘致における助成のために積み立てている。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さわやか上富田・文化と健康づくり基金：住民の文化振興と健康増進の事業実施のために積み立てている。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共同作業場基金：共同作業場の修繕のため、使用料を積み立てている。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小集落改良住宅基金：住宅使用料分を積み立て、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　定住促進住宅基金：住宅使用料分を積み立て、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事業所等立地促進基金：</a:t>
          </a:r>
          <a:r>
            <a:rPr kumimoji="1" lang="ja-JP" altLang="en-US" sz="1100">
              <a:solidFill>
                <a:schemeClr val="dk1"/>
              </a:solidFill>
              <a:effectLst/>
              <a:latin typeface="+mn-lt"/>
              <a:ea typeface="+mn-ea"/>
              <a:cs typeface="+mn-cs"/>
            </a:rPr>
            <a:t>利子分のみ積立て、ほぼ増減なし</a:t>
          </a:r>
          <a:r>
            <a:rPr kumimoji="1" lang="ja-JP" altLang="ja-JP"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さわやか上富田・文化と健康づくり基金：</a:t>
          </a:r>
          <a:r>
            <a:rPr kumimoji="1" lang="ja-JP" altLang="en-US" sz="1100">
              <a:solidFill>
                <a:schemeClr val="dk1"/>
              </a:solidFill>
              <a:effectLst/>
              <a:latin typeface="+mn-lt"/>
              <a:ea typeface="+mn-ea"/>
              <a:cs typeface="+mn-cs"/>
            </a:rPr>
            <a:t>利子分のみ積立て、ほぼ増減なし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共同作業場基金：使用料分を積み立て、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小集落改良住宅基金：住宅使用料を積み立てていくが、今後の住宅使用者との協議においては、全額を取り崩す必要がある。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定住促進住宅基金：住宅使用料を積み立てていくが、定住促進住宅の建替の際には、全額を取り崩すこととなる。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事業所等立地促進基金：企業誘致の際には取り崩した資金を助成する必要があり、今後も積立額を増加させておく必要がある。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さわやか上富田・文化と健康づくり基金</a:t>
          </a:r>
          <a:r>
            <a:rPr kumimoji="1" lang="ja-JP" altLang="ja-JP" sz="1100" b="0" i="0" baseline="0">
              <a:solidFill>
                <a:schemeClr val="dk1"/>
              </a:solidFill>
              <a:effectLst/>
              <a:latin typeface="+mn-lt"/>
              <a:ea typeface="+mn-ea"/>
              <a:cs typeface="+mn-cs"/>
            </a:rPr>
            <a:t>：事業実施に向けて取り崩して使用する必要があり、今後は減少する見込みである。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共同作業場基金：使用料を積み立てていくが、共同作業場の老朽化により修繕が必要となっており、基金を取り崩す必要がある。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取崩しは無く、積み立ても利息分のみとなり、百万円以下の増加となった。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年度から学校給食を開始し、令和元年度からは子ども医療費の対象年齢を拡充しているため、毎年</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百万円程度の財源不足を</a:t>
          </a:r>
          <a:r>
            <a:rPr kumimoji="1" lang="ja-JP" altLang="en-US" sz="1300">
              <a:solidFill>
                <a:schemeClr val="dk1"/>
              </a:solidFill>
              <a:effectLst/>
              <a:latin typeface="+mn-lt"/>
              <a:ea typeface="+mn-ea"/>
              <a:cs typeface="+mn-cs"/>
            </a:rPr>
            <a:t>見込まれており、基金の取崩しが必要になると思われたが取崩しはなかった。これからも取崩しを抑制するよう努めていく</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年度に建設した学校給食センターの地方債借り入れが</a:t>
          </a:r>
          <a:r>
            <a:rPr kumimoji="1" lang="en-US" altLang="ja-JP" sz="1300">
              <a:solidFill>
                <a:schemeClr val="dk1"/>
              </a:solidFill>
              <a:effectLst/>
              <a:latin typeface="+mn-lt"/>
              <a:ea typeface="+mn-ea"/>
              <a:cs typeface="+mn-cs"/>
            </a:rPr>
            <a:t>823</a:t>
          </a:r>
          <a:r>
            <a:rPr kumimoji="1" lang="ja-JP" altLang="ja-JP" sz="1300">
              <a:solidFill>
                <a:schemeClr val="dk1"/>
              </a:solidFill>
              <a:effectLst/>
              <a:latin typeface="+mn-lt"/>
              <a:ea typeface="+mn-ea"/>
              <a:cs typeface="+mn-cs"/>
            </a:rPr>
            <a:t>百万円となり、今後の償還に備えるため</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百万円を積み立てた</a:t>
          </a:r>
          <a:r>
            <a:rPr kumimoji="1" lang="ja-JP" altLang="en-US" sz="1300">
              <a:solidFill>
                <a:schemeClr val="dk1"/>
              </a:solidFill>
              <a:effectLst/>
              <a:latin typeface="+mn-lt"/>
              <a:ea typeface="+mn-ea"/>
              <a:cs typeface="+mn-cs"/>
            </a:rPr>
            <a:t>が、令和元年度では積み立ても利子分のみとなり、取崩しもなし。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他市町村と比較して、標準財政規模における基金残高比率が少ないため、毎年の決算状況を勘案しながら積み立てていくことが必要となる。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平成２８年度に作成した公共施設等総合管理計画に基づき管理を行っている。今後は、各施設の老朽化による改修や類似施設の集約、廃止に伴う除却等に向けた協議が必要となってくる。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3" name="楕円 82"/>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4"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85" name="楕円 84"/>
        <xdr:cNvSpPr/>
      </xdr:nvSpPr>
      <xdr:spPr>
        <a:xfrm>
          <a:off x="4000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74295</xdr:rowOff>
    </xdr:to>
    <xdr:cxnSp macro="">
      <xdr:nvCxnSpPr>
        <xdr:cNvPr id="86" name="直線コネクタ 85"/>
        <xdr:cNvCxnSpPr/>
      </xdr:nvCxnSpPr>
      <xdr:spPr>
        <a:xfrm>
          <a:off x="4051300" y="594922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87" name="楕円 86"/>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34199</xdr:rowOff>
    </xdr:to>
    <xdr:cxnSp macro="">
      <xdr:nvCxnSpPr>
        <xdr:cNvPr id="88" name="直線コネクタ 87"/>
        <xdr:cNvCxnSpPr/>
      </xdr:nvCxnSpPr>
      <xdr:spPr>
        <a:xfrm>
          <a:off x="3289300" y="589679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89" name="楕円 8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153217</xdr:rowOff>
    </xdr:to>
    <xdr:cxnSp macro="">
      <xdr:nvCxnSpPr>
        <xdr:cNvPr id="90" name="直線コネクタ 89"/>
        <xdr:cNvCxnSpPr/>
      </xdr:nvCxnSpPr>
      <xdr:spPr>
        <a:xfrm>
          <a:off x="2527300" y="58782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76126</xdr:rowOff>
    </xdr:from>
    <xdr:ext cx="405111" cy="259045"/>
    <xdr:sp macro="" textlink="">
      <xdr:nvSpPr>
        <xdr:cNvPr id="95" name="n_1main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96" name="n_2mainValue有形固定資産減価償却率"/>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7" name="n_3mainValue有形固定資産減価償却率"/>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少しずつ比率が下がってはいるものの、類似団体と比較して高い水準にある。今後も同じような水準で推移していくと考えられるので、地方債の発行については、慎重に検討していく必要がある。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36089</xdr:rowOff>
    </xdr:from>
    <xdr:to>
      <xdr:col>76</xdr:col>
      <xdr:colOff>73025</xdr:colOff>
      <xdr:row>30</xdr:row>
      <xdr:rowOff>137689</xdr:rowOff>
    </xdr:to>
    <xdr:sp macro="" textlink="">
      <xdr:nvSpPr>
        <xdr:cNvPr id="142" name="楕円 141"/>
        <xdr:cNvSpPr/>
      </xdr:nvSpPr>
      <xdr:spPr>
        <a:xfrm>
          <a:off x="147447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14516</xdr:rowOff>
    </xdr:from>
    <xdr:ext cx="469744" cy="259045"/>
    <xdr:sp macro="" textlink="">
      <xdr:nvSpPr>
        <xdr:cNvPr id="143" name="債務償還比率該当値テキスト"/>
        <xdr:cNvSpPr txBox="1"/>
      </xdr:nvSpPr>
      <xdr:spPr>
        <a:xfrm>
          <a:off x="14846300" y="59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69554</xdr:rowOff>
    </xdr:from>
    <xdr:to>
      <xdr:col>72</xdr:col>
      <xdr:colOff>123825</xdr:colOff>
      <xdr:row>30</xdr:row>
      <xdr:rowOff>171154</xdr:rowOff>
    </xdr:to>
    <xdr:sp macro="" textlink="">
      <xdr:nvSpPr>
        <xdr:cNvPr id="144" name="楕円 143"/>
        <xdr:cNvSpPr/>
      </xdr:nvSpPr>
      <xdr:spPr>
        <a:xfrm>
          <a:off x="14033500" y="59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86889</xdr:rowOff>
    </xdr:from>
    <xdr:to>
      <xdr:col>76</xdr:col>
      <xdr:colOff>22225</xdr:colOff>
      <xdr:row>30</xdr:row>
      <xdr:rowOff>120354</xdr:rowOff>
    </xdr:to>
    <xdr:cxnSp macro="">
      <xdr:nvCxnSpPr>
        <xdr:cNvPr id="145" name="直線コネクタ 144"/>
        <xdr:cNvCxnSpPr/>
      </xdr:nvCxnSpPr>
      <xdr:spPr>
        <a:xfrm flipV="1">
          <a:off x="14084300" y="6001914"/>
          <a:ext cx="7112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103378</xdr:rowOff>
    </xdr:from>
    <xdr:to>
      <xdr:col>68</xdr:col>
      <xdr:colOff>123825</xdr:colOff>
      <xdr:row>31</xdr:row>
      <xdr:rowOff>33528</xdr:rowOff>
    </xdr:to>
    <xdr:sp macro="" textlink="">
      <xdr:nvSpPr>
        <xdr:cNvPr id="146" name="楕円 145"/>
        <xdr:cNvSpPr/>
      </xdr:nvSpPr>
      <xdr:spPr>
        <a:xfrm>
          <a:off x="13271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120354</xdr:rowOff>
    </xdr:from>
    <xdr:to>
      <xdr:col>72</xdr:col>
      <xdr:colOff>73025</xdr:colOff>
      <xdr:row>30</xdr:row>
      <xdr:rowOff>154178</xdr:rowOff>
    </xdr:to>
    <xdr:cxnSp macro="">
      <xdr:nvCxnSpPr>
        <xdr:cNvPr id="147" name="直線コネクタ 146"/>
        <xdr:cNvCxnSpPr/>
      </xdr:nvCxnSpPr>
      <xdr:spPr>
        <a:xfrm flipV="1">
          <a:off x="13322300" y="6035379"/>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141520</xdr:rowOff>
    </xdr:from>
    <xdr:to>
      <xdr:col>64</xdr:col>
      <xdr:colOff>123825</xdr:colOff>
      <xdr:row>31</xdr:row>
      <xdr:rowOff>71670</xdr:rowOff>
    </xdr:to>
    <xdr:sp macro="" textlink="">
      <xdr:nvSpPr>
        <xdr:cNvPr id="148" name="楕円 147"/>
        <xdr:cNvSpPr/>
      </xdr:nvSpPr>
      <xdr:spPr>
        <a:xfrm>
          <a:off x="12509500" y="60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154178</xdr:rowOff>
    </xdr:from>
    <xdr:to>
      <xdr:col>68</xdr:col>
      <xdr:colOff>73025</xdr:colOff>
      <xdr:row>31</xdr:row>
      <xdr:rowOff>20870</xdr:rowOff>
    </xdr:to>
    <xdr:cxnSp macro="">
      <xdr:nvCxnSpPr>
        <xdr:cNvPr id="149" name="直線コネクタ 148"/>
        <xdr:cNvCxnSpPr/>
      </xdr:nvCxnSpPr>
      <xdr:spPr>
        <a:xfrm flipV="1">
          <a:off x="12560300" y="6069203"/>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141760</xdr:rowOff>
    </xdr:from>
    <xdr:to>
      <xdr:col>60</xdr:col>
      <xdr:colOff>123825</xdr:colOff>
      <xdr:row>31</xdr:row>
      <xdr:rowOff>71910</xdr:rowOff>
    </xdr:to>
    <xdr:sp macro="" textlink="">
      <xdr:nvSpPr>
        <xdr:cNvPr id="150" name="楕円 149"/>
        <xdr:cNvSpPr/>
      </xdr:nvSpPr>
      <xdr:spPr>
        <a:xfrm>
          <a:off x="11747500" y="60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20870</xdr:rowOff>
    </xdr:from>
    <xdr:to>
      <xdr:col>64</xdr:col>
      <xdr:colOff>73025</xdr:colOff>
      <xdr:row>31</xdr:row>
      <xdr:rowOff>21110</xdr:rowOff>
    </xdr:to>
    <xdr:cxnSp macro="">
      <xdr:nvCxnSpPr>
        <xdr:cNvPr id="151" name="直線コネクタ 150"/>
        <xdr:cNvCxnSpPr/>
      </xdr:nvCxnSpPr>
      <xdr:spPr>
        <a:xfrm flipV="1">
          <a:off x="11798300" y="6107345"/>
          <a:ext cx="762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162281</xdr:rowOff>
    </xdr:from>
    <xdr:ext cx="469744" cy="259045"/>
    <xdr:sp macro="" textlink="">
      <xdr:nvSpPr>
        <xdr:cNvPr id="156" name="n_1mainValue債務償還比率"/>
        <xdr:cNvSpPr txBox="1"/>
      </xdr:nvSpPr>
      <xdr:spPr>
        <a:xfrm>
          <a:off x="13836727" y="60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24655</xdr:rowOff>
    </xdr:from>
    <xdr:ext cx="469744" cy="259045"/>
    <xdr:sp macro="" textlink="">
      <xdr:nvSpPr>
        <xdr:cNvPr id="157" name="n_2mainValue債務償還比率"/>
        <xdr:cNvSpPr txBox="1"/>
      </xdr:nvSpPr>
      <xdr:spPr>
        <a:xfrm>
          <a:off x="13087427"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62797</xdr:rowOff>
    </xdr:from>
    <xdr:ext cx="469744" cy="259045"/>
    <xdr:sp macro="" textlink="">
      <xdr:nvSpPr>
        <xdr:cNvPr id="158" name="n_3mainValue債務償還比率"/>
        <xdr:cNvSpPr txBox="1"/>
      </xdr:nvSpPr>
      <xdr:spPr>
        <a:xfrm>
          <a:off x="12325427" y="614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63037</xdr:rowOff>
    </xdr:from>
    <xdr:ext cx="469744" cy="259045"/>
    <xdr:sp macro="" textlink="">
      <xdr:nvSpPr>
        <xdr:cNvPr id="159" name="n_4mainValue債務償還比率"/>
        <xdr:cNvSpPr txBox="1"/>
      </xdr:nvSpPr>
      <xdr:spPr>
        <a:xfrm>
          <a:off x="11563427" y="61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4" name="【道路】&#10;有形固定資産減価償却率該当値テキスト"/>
        <xdr:cNvSpPr txBox="1"/>
      </xdr:nvSpPr>
      <xdr:spPr>
        <a:xfrm>
          <a:off x="4673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169545</xdr:rowOff>
    </xdr:to>
    <xdr:cxnSp macro="">
      <xdr:nvCxnSpPr>
        <xdr:cNvPr id="76" name="直線コネクタ 75"/>
        <xdr:cNvCxnSpPr/>
      </xdr:nvCxnSpPr>
      <xdr:spPr>
        <a:xfrm>
          <a:off x="3797300" y="6477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133350</xdr:rowOff>
    </xdr:to>
    <xdr:cxnSp macro="">
      <xdr:nvCxnSpPr>
        <xdr:cNvPr id="78" name="直線コネクタ 77"/>
        <xdr:cNvCxnSpPr/>
      </xdr:nvCxnSpPr>
      <xdr:spPr>
        <a:xfrm>
          <a:off x="29083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95250</xdr:rowOff>
    </xdr:to>
    <xdr:cxnSp macro="">
      <xdr:nvCxnSpPr>
        <xdr:cNvPr id="80" name="直線コネクタ 79"/>
        <xdr:cNvCxnSpPr/>
      </xdr:nvCxnSpPr>
      <xdr:spPr>
        <a:xfrm>
          <a:off x="2019300" y="6404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5"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6"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7"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64777</xdr:rowOff>
    </xdr:from>
    <xdr:to>
      <xdr:col>55</xdr:col>
      <xdr:colOff>50800</xdr:colOff>
      <xdr:row>40</xdr:row>
      <xdr:rowOff>166377</xdr:rowOff>
    </xdr:to>
    <xdr:sp macro="" textlink="">
      <xdr:nvSpPr>
        <xdr:cNvPr id="127" name="楕円 126"/>
        <xdr:cNvSpPr/>
      </xdr:nvSpPr>
      <xdr:spPr>
        <a:xfrm>
          <a:off x="10426700" y="69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43204</xdr:rowOff>
    </xdr:from>
    <xdr:ext cx="534377" cy="259045"/>
    <xdr:sp macro="" textlink="">
      <xdr:nvSpPr>
        <xdr:cNvPr id="128" name="【道路】&#10;一人当たり延長該当値テキスト"/>
        <xdr:cNvSpPr txBox="1"/>
      </xdr:nvSpPr>
      <xdr:spPr>
        <a:xfrm>
          <a:off x="10515600" y="69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65177</xdr:rowOff>
    </xdr:from>
    <xdr:to>
      <xdr:col>50</xdr:col>
      <xdr:colOff>165100</xdr:colOff>
      <xdr:row>40</xdr:row>
      <xdr:rowOff>166777</xdr:rowOff>
    </xdr:to>
    <xdr:sp macro="" textlink="">
      <xdr:nvSpPr>
        <xdr:cNvPr id="129" name="楕円 128"/>
        <xdr:cNvSpPr/>
      </xdr:nvSpPr>
      <xdr:spPr>
        <a:xfrm>
          <a:off x="9588500" y="69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115577</xdr:rowOff>
    </xdr:from>
    <xdr:to>
      <xdr:col>55</xdr:col>
      <xdr:colOff>0</xdr:colOff>
      <xdr:row>40</xdr:row>
      <xdr:rowOff>115977</xdr:rowOff>
    </xdr:to>
    <xdr:cxnSp macro="">
      <xdr:nvCxnSpPr>
        <xdr:cNvPr id="130" name="直線コネクタ 129"/>
        <xdr:cNvCxnSpPr/>
      </xdr:nvCxnSpPr>
      <xdr:spPr>
        <a:xfrm flipV="1">
          <a:off x="9639300" y="697357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65786</xdr:rowOff>
    </xdr:from>
    <xdr:to>
      <xdr:col>46</xdr:col>
      <xdr:colOff>38100</xdr:colOff>
      <xdr:row>40</xdr:row>
      <xdr:rowOff>167386</xdr:rowOff>
    </xdr:to>
    <xdr:sp macro="" textlink="">
      <xdr:nvSpPr>
        <xdr:cNvPr id="131" name="楕円 130"/>
        <xdr:cNvSpPr/>
      </xdr:nvSpPr>
      <xdr:spPr>
        <a:xfrm>
          <a:off x="869950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115977</xdr:rowOff>
    </xdr:from>
    <xdr:to>
      <xdr:col>50</xdr:col>
      <xdr:colOff>114300</xdr:colOff>
      <xdr:row>40</xdr:row>
      <xdr:rowOff>116586</xdr:rowOff>
    </xdr:to>
    <xdr:cxnSp macro="">
      <xdr:nvCxnSpPr>
        <xdr:cNvPr id="132" name="直線コネクタ 131"/>
        <xdr:cNvCxnSpPr/>
      </xdr:nvCxnSpPr>
      <xdr:spPr>
        <a:xfrm flipV="1">
          <a:off x="8750300" y="697397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64643</xdr:rowOff>
    </xdr:from>
    <xdr:to>
      <xdr:col>41</xdr:col>
      <xdr:colOff>101600</xdr:colOff>
      <xdr:row>40</xdr:row>
      <xdr:rowOff>166243</xdr:rowOff>
    </xdr:to>
    <xdr:sp macro="" textlink="">
      <xdr:nvSpPr>
        <xdr:cNvPr id="133" name="楕円 132"/>
        <xdr:cNvSpPr/>
      </xdr:nvSpPr>
      <xdr:spPr>
        <a:xfrm>
          <a:off x="7810500" y="69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115443</xdr:rowOff>
    </xdr:from>
    <xdr:to>
      <xdr:col>45</xdr:col>
      <xdr:colOff>177800</xdr:colOff>
      <xdr:row>40</xdr:row>
      <xdr:rowOff>116586</xdr:rowOff>
    </xdr:to>
    <xdr:cxnSp macro="">
      <xdr:nvCxnSpPr>
        <xdr:cNvPr id="134" name="直線コネクタ 133"/>
        <xdr:cNvCxnSpPr/>
      </xdr:nvCxnSpPr>
      <xdr:spPr>
        <a:xfrm>
          <a:off x="7861300" y="69734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157904</xdr:rowOff>
    </xdr:from>
    <xdr:ext cx="534377" cy="259045"/>
    <xdr:sp macro="" textlink="">
      <xdr:nvSpPr>
        <xdr:cNvPr id="139" name="n_1mainValue【道路】&#10;一人当たり延長"/>
        <xdr:cNvSpPr txBox="1"/>
      </xdr:nvSpPr>
      <xdr:spPr>
        <a:xfrm>
          <a:off x="9359411" y="70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158513</xdr:rowOff>
    </xdr:from>
    <xdr:ext cx="534377" cy="259045"/>
    <xdr:sp macro="" textlink="">
      <xdr:nvSpPr>
        <xdr:cNvPr id="140" name="n_2mainValue【道路】&#10;一人当たり延長"/>
        <xdr:cNvSpPr txBox="1"/>
      </xdr:nvSpPr>
      <xdr:spPr>
        <a:xfrm>
          <a:off x="8483111" y="701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157370</xdr:rowOff>
    </xdr:from>
    <xdr:ext cx="534377" cy="259045"/>
    <xdr:sp macro="" textlink="">
      <xdr:nvSpPr>
        <xdr:cNvPr id="141" name="n_3mainValue【道路】&#10;一人当たり延長"/>
        <xdr:cNvSpPr txBox="1"/>
      </xdr:nvSpPr>
      <xdr:spPr>
        <a:xfrm>
          <a:off x="7594111" y="70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3" name="楕円 182"/>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84" name="【橋りょう・トンネル】&#10;有形固定資産減価償却率該当値テキスト"/>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85" name="楕円 184"/>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127363</xdr:rowOff>
    </xdr:to>
    <xdr:cxnSp macro="">
      <xdr:nvCxnSpPr>
        <xdr:cNvPr id="186" name="直線コネクタ 185"/>
        <xdr:cNvCxnSpPr/>
      </xdr:nvCxnSpPr>
      <xdr:spPr>
        <a:xfrm>
          <a:off x="3797300" y="103866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87" name="楕円 186"/>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99604</xdr:rowOff>
    </xdr:to>
    <xdr:cxnSp macro="">
      <xdr:nvCxnSpPr>
        <xdr:cNvPr id="188" name="直線コネクタ 187"/>
        <xdr:cNvCxnSpPr/>
      </xdr:nvCxnSpPr>
      <xdr:spPr>
        <a:xfrm>
          <a:off x="2908300" y="103572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89" name="楕円 188"/>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70213</xdr:rowOff>
    </xdr:to>
    <xdr:cxnSp macro="">
      <xdr:nvCxnSpPr>
        <xdr:cNvPr id="190" name="直線コネクタ 189"/>
        <xdr:cNvCxnSpPr/>
      </xdr:nvCxnSpPr>
      <xdr:spPr>
        <a:xfrm>
          <a:off x="2019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195" name="n_1mainValue【橋りょう・トンネル】&#10;有形固定資産減価償却率"/>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196" name="n_2mainValue【橋りょう・トンネ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84381</xdr:rowOff>
    </xdr:from>
    <xdr:ext cx="405111" cy="259045"/>
    <xdr:sp macro="" textlink="">
      <xdr:nvSpPr>
        <xdr:cNvPr id="197" name="n_3mainValue【橋りょう・トンネル】&#10;有形固定資産減価償却率"/>
        <xdr:cNvSpPr txBox="1"/>
      </xdr:nvSpPr>
      <xdr:spPr>
        <a:xfrm>
          <a:off x="1816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13818</xdr:rowOff>
    </xdr:from>
    <xdr:to>
      <xdr:col>55</xdr:col>
      <xdr:colOff>50800</xdr:colOff>
      <xdr:row>62</xdr:row>
      <xdr:rowOff>115418</xdr:rowOff>
    </xdr:to>
    <xdr:sp macro="" textlink="">
      <xdr:nvSpPr>
        <xdr:cNvPr id="237" name="楕円 236"/>
        <xdr:cNvSpPr/>
      </xdr:nvSpPr>
      <xdr:spPr>
        <a:xfrm>
          <a:off x="10426700" y="106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163695</xdr:rowOff>
    </xdr:from>
    <xdr:ext cx="599010" cy="259045"/>
    <xdr:sp macro="" textlink="">
      <xdr:nvSpPr>
        <xdr:cNvPr id="238" name="【橋りょう・トンネル】&#10;一人当たり有形固定資産（償却資産）額該当値テキスト"/>
        <xdr:cNvSpPr txBox="1"/>
      </xdr:nvSpPr>
      <xdr:spPr>
        <a:xfrm>
          <a:off x="10515600" y="1062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14363</xdr:rowOff>
    </xdr:from>
    <xdr:to>
      <xdr:col>50</xdr:col>
      <xdr:colOff>165100</xdr:colOff>
      <xdr:row>62</xdr:row>
      <xdr:rowOff>115963</xdr:rowOff>
    </xdr:to>
    <xdr:sp macro="" textlink="">
      <xdr:nvSpPr>
        <xdr:cNvPr id="239" name="楕円 238"/>
        <xdr:cNvSpPr/>
      </xdr:nvSpPr>
      <xdr:spPr>
        <a:xfrm>
          <a:off x="9588500" y="106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64618</xdr:rowOff>
    </xdr:from>
    <xdr:to>
      <xdr:col>55</xdr:col>
      <xdr:colOff>0</xdr:colOff>
      <xdr:row>62</xdr:row>
      <xdr:rowOff>65163</xdr:rowOff>
    </xdr:to>
    <xdr:cxnSp macro="">
      <xdr:nvCxnSpPr>
        <xdr:cNvPr id="240" name="直線コネクタ 239"/>
        <xdr:cNvCxnSpPr/>
      </xdr:nvCxnSpPr>
      <xdr:spPr>
        <a:xfrm flipV="1">
          <a:off x="9639300" y="10694518"/>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15156</xdr:rowOff>
    </xdr:from>
    <xdr:to>
      <xdr:col>46</xdr:col>
      <xdr:colOff>38100</xdr:colOff>
      <xdr:row>62</xdr:row>
      <xdr:rowOff>116756</xdr:rowOff>
    </xdr:to>
    <xdr:sp macro="" textlink="">
      <xdr:nvSpPr>
        <xdr:cNvPr id="241" name="楕円 240"/>
        <xdr:cNvSpPr/>
      </xdr:nvSpPr>
      <xdr:spPr>
        <a:xfrm>
          <a:off x="8699500" y="106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65163</xdr:rowOff>
    </xdr:from>
    <xdr:to>
      <xdr:col>50</xdr:col>
      <xdr:colOff>114300</xdr:colOff>
      <xdr:row>62</xdr:row>
      <xdr:rowOff>65956</xdr:rowOff>
    </xdr:to>
    <xdr:cxnSp macro="">
      <xdr:nvCxnSpPr>
        <xdr:cNvPr id="242" name="直線コネクタ 241"/>
        <xdr:cNvCxnSpPr/>
      </xdr:nvCxnSpPr>
      <xdr:spPr>
        <a:xfrm flipV="1">
          <a:off x="8750300" y="1069506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14230</xdr:rowOff>
    </xdr:from>
    <xdr:to>
      <xdr:col>41</xdr:col>
      <xdr:colOff>101600</xdr:colOff>
      <xdr:row>62</xdr:row>
      <xdr:rowOff>115830</xdr:rowOff>
    </xdr:to>
    <xdr:sp macro="" textlink="">
      <xdr:nvSpPr>
        <xdr:cNvPr id="243" name="楕円 242"/>
        <xdr:cNvSpPr/>
      </xdr:nvSpPr>
      <xdr:spPr>
        <a:xfrm>
          <a:off x="7810500" y="106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65030</xdr:rowOff>
    </xdr:from>
    <xdr:to>
      <xdr:col>45</xdr:col>
      <xdr:colOff>177800</xdr:colOff>
      <xdr:row>62</xdr:row>
      <xdr:rowOff>65956</xdr:rowOff>
    </xdr:to>
    <xdr:cxnSp macro="">
      <xdr:nvCxnSpPr>
        <xdr:cNvPr id="244" name="直線コネクタ 243"/>
        <xdr:cNvCxnSpPr/>
      </xdr:nvCxnSpPr>
      <xdr:spPr>
        <a:xfrm>
          <a:off x="7861300" y="10694930"/>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132490</xdr:rowOff>
    </xdr:from>
    <xdr:ext cx="599010" cy="259045"/>
    <xdr:sp macro="" textlink="">
      <xdr:nvSpPr>
        <xdr:cNvPr id="249" name="n_1mainValue【橋りょう・トンネル】&#10;一人当たり有形固定資産（償却資産）額"/>
        <xdr:cNvSpPr txBox="1"/>
      </xdr:nvSpPr>
      <xdr:spPr>
        <a:xfrm>
          <a:off x="9327095" y="1041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133283</xdr:rowOff>
    </xdr:from>
    <xdr:ext cx="599010" cy="259045"/>
    <xdr:sp macro="" textlink="">
      <xdr:nvSpPr>
        <xdr:cNvPr id="250" name="n_2mainValue【橋りょう・トンネル】&#10;一人当たり有形固定資産（償却資産）額"/>
        <xdr:cNvSpPr txBox="1"/>
      </xdr:nvSpPr>
      <xdr:spPr>
        <a:xfrm>
          <a:off x="8450795" y="1042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132357</xdr:rowOff>
    </xdr:from>
    <xdr:ext cx="599010" cy="259045"/>
    <xdr:sp macro="" textlink="">
      <xdr:nvSpPr>
        <xdr:cNvPr id="251" name="n_3mainValue【橋りょう・トンネル】&#10;一人当たり有形固定資産（償却資産）額"/>
        <xdr:cNvSpPr txBox="1"/>
      </xdr:nvSpPr>
      <xdr:spPr>
        <a:xfrm>
          <a:off x="7561795" y="1041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92" name="楕円 291"/>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293" name="【公営住宅】&#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94" name="楕円 293"/>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80011</xdr:rowOff>
    </xdr:to>
    <xdr:cxnSp macro="">
      <xdr:nvCxnSpPr>
        <xdr:cNvPr id="295" name="直線コネクタ 294"/>
        <xdr:cNvCxnSpPr/>
      </xdr:nvCxnSpPr>
      <xdr:spPr>
        <a:xfrm>
          <a:off x="3797300" y="14077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96" name="楕円 295"/>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82</xdr:row>
      <xdr:rowOff>19050</xdr:rowOff>
    </xdr:to>
    <xdr:cxnSp macro="">
      <xdr:nvCxnSpPr>
        <xdr:cNvPr id="297" name="直線コネクタ 296"/>
        <xdr:cNvCxnSpPr/>
      </xdr:nvCxnSpPr>
      <xdr:spPr>
        <a:xfrm>
          <a:off x="2908300" y="140150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8" name="楕円 297"/>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127636</xdr:rowOff>
    </xdr:to>
    <xdr:cxnSp macro="">
      <xdr:nvCxnSpPr>
        <xdr:cNvPr id="299" name="直線コネクタ 298"/>
        <xdr:cNvCxnSpPr/>
      </xdr:nvCxnSpPr>
      <xdr:spPr>
        <a:xfrm>
          <a:off x="2019300" y="139255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304" name="n_1mainValue【公営住宅】&#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23513</xdr:rowOff>
    </xdr:from>
    <xdr:ext cx="405111" cy="259045"/>
    <xdr:sp macro="" textlink="">
      <xdr:nvSpPr>
        <xdr:cNvPr id="305" name="n_2mainValue【公営住宅】&#10;有形固定資産減価償却率"/>
        <xdr:cNvSpPr txBox="1"/>
      </xdr:nvSpPr>
      <xdr:spPr>
        <a:xfrm>
          <a:off x="2705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06" name="n_3main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4635</xdr:rowOff>
    </xdr:from>
    <xdr:to>
      <xdr:col>55</xdr:col>
      <xdr:colOff>50800</xdr:colOff>
      <xdr:row>86</xdr:row>
      <xdr:rowOff>106235</xdr:rowOff>
    </xdr:to>
    <xdr:sp macro="" textlink="">
      <xdr:nvSpPr>
        <xdr:cNvPr id="346" name="楕円 345"/>
        <xdr:cNvSpPr/>
      </xdr:nvSpPr>
      <xdr:spPr>
        <a:xfrm>
          <a:off x="104267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91012</xdr:rowOff>
    </xdr:from>
    <xdr:ext cx="469744" cy="259045"/>
    <xdr:sp macro="" textlink="">
      <xdr:nvSpPr>
        <xdr:cNvPr id="347" name="【公営住宅】&#10;一人当たり面積該当値テキスト"/>
        <xdr:cNvSpPr txBox="1"/>
      </xdr:nvSpPr>
      <xdr:spPr>
        <a:xfrm>
          <a:off x="10515600" y="1466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xdr:rowOff>
    </xdr:from>
    <xdr:to>
      <xdr:col>50</xdr:col>
      <xdr:colOff>165100</xdr:colOff>
      <xdr:row>86</xdr:row>
      <xdr:rowOff>106426</xdr:rowOff>
    </xdr:to>
    <xdr:sp macro="" textlink="">
      <xdr:nvSpPr>
        <xdr:cNvPr id="348" name="楕円 347"/>
        <xdr:cNvSpPr/>
      </xdr:nvSpPr>
      <xdr:spPr>
        <a:xfrm>
          <a:off x="9588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55435</xdr:rowOff>
    </xdr:from>
    <xdr:to>
      <xdr:col>55</xdr:col>
      <xdr:colOff>0</xdr:colOff>
      <xdr:row>86</xdr:row>
      <xdr:rowOff>55626</xdr:rowOff>
    </xdr:to>
    <xdr:cxnSp macro="">
      <xdr:nvCxnSpPr>
        <xdr:cNvPr id="349" name="直線コネクタ 348"/>
        <xdr:cNvCxnSpPr/>
      </xdr:nvCxnSpPr>
      <xdr:spPr>
        <a:xfrm flipV="1">
          <a:off x="9639300" y="1480013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xdr:rowOff>
    </xdr:from>
    <xdr:to>
      <xdr:col>46</xdr:col>
      <xdr:colOff>38100</xdr:colOff>
      <xdr:row>86</xdr:row>
      <xdr:rowOff>106426</xdr:rowOff>
    </xdr:to>
    <xdr:sp macro="" textlink="">
      <xdr:nvSpPr>
        <xdr:cNvPr id="350" name="楕円 349"/>
        <xdr:cNvSpPr/>
      </xdr:nvSpPr>
      <xdr:spPr>
        <a:xfrm>
          <a:off x="8699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55626</xdr:rowOff>
    </xdr:from>
    <xdr:to>
      <xdr:col>50</xdr:col>
      <xdr:colOff>114300</xdr:colOff>
      <xdr:row>86</xdr:row>
      <xdr:rowOff>55626</xdr:rowOff>
    </xdr:to>
    <xdr:cxnSp macro="">
      <xdr:nvCxnSpPr>
        <xdr:cNvPr id="351" name="直線コネクタ 350"/>
        <xdr:cNvCxnSpPr/>
      </xdr:nvCxnSpPr>
      <xdr:spPr>
        <a:xfrm>
          <a:off x="8750300" y="1480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50355</xdr:rowOff>
    </xdr:from>
    <xdr:to>
      <xdr:col>41</xdr:col>
      <xdr:colOff>101600</xdr:colOff>
      <xdr:row>85</xdr:row>
      <xdr:rowOff>151955</xdr:rowOff>
    </xdr:to>
    <xdr:sp macro="" textlink="">
      <xdr:nvSpPr>
        <xdr:cNvPr id="352" name="楕円 351"/>
        <xdr:cNvSpPr/>
      </xdr:nvSpPr>
      <xdr:spPr>
        <a:xfrm>
          <a:off x="7810500" y="146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101155</xdr:rowOff>
    </xdr:from>
    <xdr:to>
      <xdr:col>45</xdr:col>
      <xdr:colOff>177800</xdr:colOff>
      <xdr:row>86</xdr:row>
      <xdr:rowOff>55626</xdr:rowOff>
    </xdr:to>
    <xdr:cxnSp macro="">
      <xdr:nvCxnSpPr>
        <xdr:cNvPr id="353" name="直線コネクタ 352"/>
        <xdr:cNvCxnSpPr/>
      </xdr:nvCxnSpPr>
      <xdr:spPr>
        <a:xfrm>
          <a:off x="7861300" y="14674405"/>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97553</xdr:rowOff>
    </xdr:from>
    <xdr:ext cx="469744" cy="259045"/>
    <xdr:sp macro="" textlink="">
      <xdr:nvSpPr>
        <xdr:cNvPr id="358" name="n_1mainValue【公営住宅】&#10;一人当たり面積"/>
        <xdr:cNvSpPr txBox="1"/>
      </xdr:nvSpPr>
      <xdr:spPr>
        <a:xfrm>
          <a:off x="93917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97553</xdr:rowOff>
    </xdr:from>
    <xdr:ext cx="469744" cy="259045"/>
    <xdr:sp macro="" textlink="">
      <xdr:nvSpPr>
        <xdr:cNvPr id="359" name="n_2mainValue【公営住宅】&#10;一人当たり面積"/>
        <xdr:cNvSpPr txBox="1"/>
      </xdr:nvSpPr>
      <xdr:spPr>
        <a:xfrm>
          <a:off x="8515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143082</xdr:rowOff>
    </xdr:from>
    <xdr:ext cx="469744" cy="259045"/>
    <xdr:sp macro="" textlink="">
      <xdr:nvSpPr>
        <xdr:cNvPr id="360" name="n_3mainValue【公営住宅】&#10;一人当たり面積"/>
        <xdr:cNvSpPr txBox="1"/>
      </xdr:nvSpPr>
      <xdr:spPr>
        <a:xfrm>
          <a:off x="7626427" y="1471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6"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11" name="フローチャート: 判断 410"/>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17" name="楕円 416"/>
        <xdr:cNvSpPr/>
      </xdr:nvSpPr>
      <xdr:spPr>
        <a:xfrm>
          <a:off x="16268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18" name="【認定こども園・幼稚園・保育所】&#10;有形固定資産減価償却率該当値テキスト"/>
        <xdr:cNvSpPr txBox="1"/>
      </xdr:nvSpPr>
      <xdr:spPr>
        <a:xfrm>
          <a:off x="16357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419" name="楕円 418"/>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125730</xdr:rowOff>
    </xdr:to>
    <xdr:cxnSp macro="">
      <xdr:nvCxnSpPr>
        <xdr:cNvPr id="420" name="直線コネクタ 419"/>
        <xdr:cNvCxnSpPr/>
      </xdr:nvCxnSpPr>
      <xdr:spPr>
        <a:xfrm>
          <a:off x="15481300" y="62350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421" name="楕円 420"/>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62865</xdr:rowOff>
    </xdr:to>
    <xdr:cxnSp macro="">
      <xdr:nvCxnSpPr>
        <xdr:cNvPr id="422" name="直線コネクタ 421"/>
        <xdr:cNvCxnSpPr/>
      </xdr:nvCxnSpPr>
      <xdr:spPr>
        <a:xfrm>
          <a:off x="14592300" y="61741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23" name="楕円 422"/>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36</xdr:row>
      <xdr:rowOff>1905</xdr:rowOff>
    </xdr:to>
    <xdr:cxnSp macro="">
      <xdr:nvCxnSpPr>
        <xdr:cNvPr id="424" name="直線コネクタ 423"/>
        <xdr:cNvCxnSpPr/>
      </xdr:nvCxnSpPr>
      <xdr:spPr>
        <a:xfrm>
          <a:off x="13703300" y="61112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5"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26"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2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2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429" name="n_1mainValue【認定こども園・幼稚園・保育所】&#10;有形固定資産減価償却率"/>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430" name="n_2mainValue【認定こども園・幼稚園・保育所】&#10;有形固定資産減価償却率"/>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31"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63" name="フローチャート: 判断 462"/>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69" name="楕円 468"/>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70"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71" name="楕円 470"/>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38</xdr:row>
      <xdr:rowOff>158496</xdr:rowOff>
    </xdr:to>
    <xdr:cxnSp macro="">
      <xdr:nvCxnSpPr>
        <xdr:cNvPr id="472" name="直線コネクタ 471"/>
        <xdr:cNvCxnSpPr/>
      </xdr:nvCxnSpPr>
      <xdr:spPr>
        <a:xfrm>
          <a:off x="21323300" y="6673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109982</xdr:rowOff>
    </xdr:from>
    <xdr:to>
      <xdr:col>107</xdr:col>
      <xdr:colOff>101600</xdr:colOff>
      <xdr:row>39</xdr:row>
      <xdr:rowOff>40132</xdr:rowOff>
    </xdr:to>
    <xdr:sp macro="" textlink="">
      <xdr:nvSpPr>
        <xdr:cNvPr id="473" name="楕円 472"/>
        <xdr:cNvSpPr/>
      </xdr:nvSpPr>
      <xdr:spPr>
        <a:xfrm>
          <a:off x="20383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38</xdr:row>
      <xdr:rowOff>160782</xdr:rowOff>
    </xdr:to>
    <xdr:cxnSp macro="">
      <xdr:nvCxnSpPr>
        <xdr:cNvPr id="474" name="直線コネクタ 473"/>
        <xdr:cNvCxnSpPr/>
      </xdr:nvCxnSpPr>
      <xdr:spPr>
        <a:xfrm flipV="1">
          <a:off x="20434300" y="667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75" name="楕円 474"/>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38</xdr:row>
      <xdr:rowOff>160782</xdr:rowOff>
    </xdr:to>
    <xdr:cxnSp macro="">
      <xdr:nvCxnSpPr>
        <xdr:cNvPr id="476" name="直線コネクタ 475"/>
        <xdr:cNvCxnSpPr/>
      </xdr:nvCxnSpPr>
      <xdr:spPr>
        <a:xfrm>
          <a:off x="19545300" y="667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77"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7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80"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28973</xdr:rowOff>
    </xdr:from>
    <xdr:ext cx="469744" cy="259045"/>
    <xdr:sp macro="" textlink="">
      <xdr:nvSpPr>
        <xdr:cNvPr id="481" name="n_1mainValue【認定こども園・幼稚園・保育所】&#10;一人当たり面積"/>
        <xdr:cNvSpPr txBox="1"/>
      </xdr:nvSpPr>
      <xdr:spPr>
        <a:xfrm>
          <a:off x="21075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82" name="n_2main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28973</xdr:rowOff>
    </xdr:from>
    <xdr:ext cx="469744" cy="259045"/>
    <xdr:sp macro="" textlink="">
      <xdr:nvSpPr>
        <xdr:cNvPr id="483" name="n_3mainValue【認定こども園・幼稚園・保育所】&#10;一人当たり面積"/>
        <xdr:cNvSpPr txBox="1"/>
      </xdr:nvSpPr>
      <xdr:spPr>
        <a:xfrm>
          <a:off x="193104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19" name="フローチャート: 判断 518"/>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25" name="楕円 524"/>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26" name="【学校施設】&#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27" name="楕円 526"/>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44087</xdr:rowOff>
    </xdr:to>
    <xdr:cxnSp macro="">
      <xdr:nvCxnSpPr>
        <xdr:cNvPr id="528" name="直線コネクタ 527"/>
        <xdr:cNvCxnSpPr/>
      </xdr:nvCxnSpPr>
      <xdr:spPr>
        <a:xfrm>
          <a:off x="15481300" y="104698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29" name="楕円 528"/>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151856</xdr:rowOff>
    </xdr:from>
    <xdr:to>
      <xdr:col>81</xdr:col>
      <xdr:colOff>50800</xdr:colOff>
      <xdr:row>61</xdr:row>
      <xdr:rowOff>11430</xdr:rowOff>
    </xdr:to>
    <xdr:cxnSp macro="">
      <xdr:nvCxnSpPr>
        <xdr:cNvPr id="530" name="直線コネクタ 529"/>
        <xdr:cNvCxnSpPr/>
      </xdr:nvCxnSpPr>
      <xdr:spPr>
        <a:xfrm>
          <a:off x="14592300" y="104388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78196</xdr:rowOff>
    </xdr:from>
    <xdr:to>
      <xdr:col>72</xdr:col>
      <xdr:colOff>38100</xdr:colOff>
      <xdr:row>61</xdr:row>
      <xdr:rowOff>8346</xdr:rowOff>
    </xdr:to>
    <xdr:sp macro="" textlink="">
      <xdr:nvSpPr>
        <xdr:cNvPr id="531" name="楕円 530"/>
        <xdr:cNvSpPr/>
      </xdr:nvSpPr>
      <xdr:spPr>
        <a:xfrm>
          <a:off x="13652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128996</xdr:rowOff>
    </xdr:from>
    <xdr:to>
      <xdr:col>76</xdr:col>
      <xdr:colOff>114300</xdr:colOff>
      <xdr:row>60</xdr:row>
      <xdr:rowOff>151856</xdr:rowOff>
    </xdr:to>
    <xdr:cxnSp macro="">
      <xdr:nvCxnSpPr>
        <xdr:cNvPr id="532" name="直線コネクタ 531"/>
        <xdr:cNvCxnSpPr/>
      </xdr:nvCxnSpPr>
      <xdr:spPr>
        <a:xfrm>
          <a:off x="13703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36"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37"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38" name="n_2main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39" name="n_3main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74" name="フローチャート: 判断 573"/>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0" name="楕円 579"/>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81" name="【学校施設】&#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582" name="楕円 581"/>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12573</xdr:rowOff>
    </xdr:to>
    <xdr:cxnSp macro="">
      <xdr:nvCxnSpPr>
        <xdr:cNvPr id="583" name="直線コネクタ 582"/>
        <xdr:cNvCxnSpPr/>
      </xdr:nvCxnSpPr>
      <xdr:spPr>
        <a:xfrm flipV="1">
          <a:off x="21323300" y="108127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84" name="楕円 583"/>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xdr:rowOff>
    </xdr:from>
    <xdr:to>
      <xdr:col>111</xdr:col>
      <xdr:colOff>177800</xdr:colOff>
      <xdr:row>63</xdr:row>
      <xdr:rowOff>13716</xdr:rowOff>
    </xdr:to>
    <xdr:cxnSp macro="">
      <xdr:nvCxnSpPr>
        <xdr:cNvPr id="585" name="直線コネクタ 584"/>
        <xdr:cNvCxnSpPr/>
      </xdr:nvCxnSpPr>
      <xdr:spPr>
        <a:xfrm flipV="1">
          <a:off x="20434300" y="108139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155321</xdr:rowOff>
    </xdr:from>
    <xdr:to>
      <xdr:col>102</xdr:col>
      <xdr:colOff>165100</xdr:colOff>
      <xdr:row>61</xdr:row>
      <xdr:rowOff>85471</xdr:rowOff>
    </xdr:to>
    <xdr:sp macro="" textlink="">
      <xdr:nvSpPr>
        <xdr:cNvPr id="586" name="楕円 585"/>
        <xdr:cNvSpPr/>
      </xdr:nvSpPr>
      <xdr:spPr>
        <a:xfrm>
          <a:off x="19494500" y="104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34671</xdr:rowOff>
    </xdr:from>
    <xdr:to>
      <xdr:col>107</xdr:col>
      <xdr:colOff>50800</xdr:colOff>
      <xdr:row>63</xdr:row>
      <xdr:rowOff>13716</xdr:rowOff>
    </xdr:to>
    <xdr:cxnSp macro="">
      <xdr:nvCxnSpPr>
        <xdr:cNvPr id="587" name="直線コネクタ 586"/>
        <xdr:cNvCxnSpPr/>
      </xdr:nvCxnSpPr>
      <xdr:spPr>
        <a:xfrm>
          <a:off x="19545300" y="10493121"/>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90"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91"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592"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593" name="n_2mainValue【学校施設】&#10;一人当たり面積"/>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101998</xdr:rowOff>
    </xdr:from>
    <xdr:ext cx="469744" cy="259045"/>
    <xdr:sp macro="" textlink="">
      <xdr:nvSpPr>
        <xdr:cNvPr id="594" name="n_3mainValue【学校施設】&#10;一人当たり面積"/>
        <xdr:cNvSpPr txBox="1"/>
      </xdr:nvSpPr>
      <xdr:spPr>
        <a:xfrm>
          <a:off x="19310427" y="1021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5"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30" name="フローチャート: 判断 62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36" name="楕円 635"/>
        <xdr:cNvSpPr/>
      </xdr:nvSpPr>
      <xdr:spPr>
        <a:xfrm>
          <a:off x="16268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37" name="【児童館】&#10;有形固定資産減価償却率該当値テキスト"/>
        <xdr:cNvSpPr txBox="1"/>
      </xdr:nvSpPr>
      <xdr:spPr>
        <a:xfrm>
          <a:off x="16357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147320</xdr:rowOff>
    </xdr:from>
    <xdr:to>
      <xdr:col>81</xdr:col>
      <xdr:colOff>101600</xdr:colOff>
      <xdr:row>84</xdr:row>
      <xdr:rowOff>77470</xdr:rowOff>
    </xdr:to>
    <xdr:sp macro="" textlink="">
      <xdr:nvSpPr>
        <xdr:cNvPr id="638" name="楕円 637"/>
        <xdr:cNvSpPr/>
      </xdr:nvSpPr>
      <xdr:spPr>
        <a:xfrm>
          <a:off x="1543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26670</xdr:rowOff>
    </xdr:from>
    <xdr:to>
      <xdr:col>85</xdr:col>
      <xdr:colOff>127000</xdr:colOff>
      <xdr:row>84</xdr:row>
      <xdr:rowOff>60961</xdr:rowOff>
    </xdr:to>
    <xdr:cxnSp macro="">
      <xdr:nvCxnSpPr>
        <xdr:cNvPr id="639" name="直線コネクタ 638"/>
        <xdr:cNvCxnSpPr/>
      </xdr:nvCxnSpPr>
      <xdr:spPr>
        <a:xfrm>
          <a:off x="15481300" y="14428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640" name="楕円 639"/>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26670</xdr:rowOff>
    </xdr:to>
    <xdr:cxnSp macro="">
      <xdr:nvCxnSpPr>
        <xdr:cNvPr id="641" name="直線コネクタ 640"/>
        <xdr:cNvCxnSpPr/>
      </xdr:nvCxnSpPr>
      <xdr:spPr>
        <a:xfrm>
          <a:off x="14592300" y="143958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642" name="楕円 641"/>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83</xdr:row>
      <xdr:rowOff>165463</xdr:rowOff>
    </xdr:to>
    <xdr:cxnSp macro="">
      <xdr:nvCxnSpPr>
        <xdr:cNvPr id="643" name="直線コネクタ 642"/>
        <xdr:cNvCxnSpPr/>
      </xdr:nvCxnSpPr>
      <xdr:spPr>
        <a:xfrm>
          <a:off x="13703300" y="1436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44"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45"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46"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47"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68597</xdr:rowOff>
    </xdr:from>
    <xdr:ext cx="405111" cy="259045"/>
    <xdr:sp macro="" textlink="">
      <xdr:nvSpPr>
        <xdr:cNvPr id="648" name="n_1mainValue【児童館】&#10;有形固定資産減価償却率"/>
        <xdr:cNvSpPr txBox="1"/>
      </xdr:nvSpPr>
      <xdr:spPr>
        <a:xfrm>
          <a:off x="15266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649" name="n_2mainValue【児童館】&#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650" name="n_3mainValue【児童館】&#10;有形固定資産減価償却率"/>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82"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87" name="フローチャート: 判断 686"/>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93" name="楕円 692"/>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694" name="【児童館】&#10;一人当たり面積該当値テキスト"/>
        <xdr:cNvSpPr txBox="1"/>
      </xdr:nvSpPr>
      <xdr:spPr>
        <a:xfrm>
          <a:off x="221996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695" name="楕円 694"/>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83</xdr:row>
      <xdr:rowOff>160564</xdr:rowOff>
    </xdr:to>
    <xdr:cxnSp macro="">
      <xdr:nvCxnSpPr>
        <xdr:cNvPr id="696" name="直線コネクタ 695"/>
        <xdr:cNvCxnSpPr/>
      </xdr:nvCxnSpPr>
      <xdr:spPr>
        <a:xfrm>
          <a:off x="21323300" y="1439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126093</xdr:rowOff>
    </xdr:from>
    <xdr:to>
      <xdr:col>107</xdr:col>
      <xdr:colOff>101600</xdr:colOff>
      <xdr:row>84</xdr:row>
      <xdr:rowOff>56243</xdr:rowOff>
    </xdr:to>
    <xdr:sp macro="" textlink="">
      <xdr:nvSpPr>
        <xdr:cNvPr id="697" name="楕円 696"/>
        <xdr:cNvSpPr/>
      </xdr:nvSpPr>
      <xdr:spPr>
        <a:xfrm>
          <a:off x="2038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5443</xdr:rowOff>
    </xdr:to>
    <xdr:cxnSp macro="">
      <xdr:nvCxnSpPr>
        <xdr:cNvPr id="698" name="直線コネクタ 697"/>
        <xdr:cNvCxnSpPr/>
      </xdr:nvCxnSpPr>
      <xdr:spPr>
        <a:xfrm flipV="1">
          <a:off x="20434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99" name="楕円 698"/>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5443</xdr:rowOff>
    </xdr:to>
    <xdr:cxnSp macro="">
      <xdr:nvCxnSpPr>
        <xdr:cNvPr id="700" name="直線コネクタ 699"/>
        <xdr:cNvCxnSpPr/>
      </xdr:nvCxnSpPr>
      <xdr:spPr>
        <a:xfrm>
          <a:off x="19545300" y="1439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01"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2"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03"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04"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705" name="n_1main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72770</xdr:rowOff>
    </xdr:from>
    <xdr:ext cx="469744" cy="259045"/>
    <xdr:sp macro="" textlink="">
      <xdr:nvSpPr>
        <xdr:cNvPr id="706" name="n_2mainValue【児童館】&#10;一人当たり面積"/>
        <xdr:cNvSpPr txBox="1"/>
      </xdr:nvSpPr>
      <xdr:spPr>
        <a:xfrm>
          <a:off x="20199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707"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32" name="直線コネクタ 731"/>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4" name="直線コネクタ 7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5"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6" name="直線コネクタ 735"/>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7"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8" name="フローチャート: 判断 73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9" name="フローチャート: 判断 73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40" name="フローチャート: 判断 739"/>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41" name="フローチャート: 判断 740"/>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42" name="フローチャート: 判断 741"/>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748" name="楕円 747"/>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749"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750" name="楕円 749"/>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89536</xdr:rowOff>
    </xdr:to>
    <xdr:cxnSp macro="">
      <xdr:nvCxnSpPr>
        <xdr:cNvPr id="751" name="直線コネクタ 750"/>
        <xdr:cNvCxnSpPr/>
      </xdr:nvCxnSpPr>
      <xdr:spPr>
        <a:xfrm>
          <a:off x="15481300" y="180765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52" name="楕円 751"/>
        <xdr:cNvSpPr/>
      </xdr:nvSpPr>
      <xdr:spPr>
        <a:xfrm>
          <a:off x="14541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150495</xdr:rowOff>
    </xdr:to>
    <xdr:cxnSp macro="">
      <xdr:nvCxnSpPr>
        <xdr:cNvPr id="753" name="直線コネクタ 752"/>
        <xdr:cNvCxnSpPr/>
      </xdr:nvCxnSpPr>
      <xdr:spPr>
        <a:xfrm flipV="1">
          <a:off x="14592300" y="18076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54" name="楕円 753"/>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150495</xdr:rowOff>
    </xdr:to>
    <xdr:cxnSp macro="">
      <xdr:nvCxnSpPr>
        <xdr:cNvPr id="755" name="直線コネクタ 754"/>
        <xdr:cNvCxnSpPr/>
      </xdr:nvCxnSpPr>
      <xdr:spPr>
        <a:xfrm>
          <a:off x="13703300" y="18135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6"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7"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8"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9"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760"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761" name="n_2mainValue【公民館】&#10;有形固定資産減価償却率"/>
        <xdr:cNvSpPr txBox="1"/>
      </xdr:nvSpPr>
      <xdr:spPr>
        <a:xfrm>
          <a:off x="14389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62"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6" name="直線コネクタ 78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8" name="直線コネクタ 78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90" name="直線コネクタ 78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91"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92" name="フローチャート: 判断 791"/>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93" name="フローチャート: 判断 792"/>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94" name="フローチャート: 判断 793"/>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5" name="フローチャート: 判断 794"/>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6" name="フローチャート: 判断 795"/>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110489</xdr:rowOff>
    </xdr:from>
    <xdr:to>
      <xdr:col>116</xdr:col>
      <xdr:colOff>114300</xdr:colOff>
      <xdr:row>108</xdr:row>
      <xdr:rowOff>40639</xdr:rowOff>
    </xdr:to>
    <xdr:sp macro="" textlink="">
      <xdr:nvSpPr>
        <xdr:cNvPr id="802" name="楕円 801"/>
        <xdr:cNvSpPr/>
      </xdr:nvSpPr>
      <xdr:spPr>
        <a:xfrm>
          <a:off x="221107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803" name="【公民館】&#10;一人当たり面積該当値テキスト"/>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110489</xdr:rowOff>
    </xdr:from>
    <xdr:to>
      <xdr:col>112</xdr:col>
      <xdr:colOff>38100</xdr:colOff>
      <xdr:row>108</xdr:row>
      <xdr:rowOff>40639</xdr:rowOff>
    </xdr:to>
    <xdr:sp macro="" textlink="">
      <xdr:nvSpPr>
        <xdr:cNvPr id="804" name="楕円 803"/>
        <xdr:cNvSpPr/>
      </xdr:nvSpPr>
      <xdr:spPr>
        <a:xfrm>
          <a:off x="212725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161289</xdr:rowOff>
    </xdr:from>
    <xdr:to>
      <xdr:col>116</xdr:col>
      <xdr:colOff>63500</xdr:colOff>
      <xdr:row>107</xdr:row>
      <xdr:rowOff>161289</xdr:rowOff>
    </xdr:to>
    <xdr:cxnSp macro="">
      <xdr:nvCxnSpPr>
        <xdr:cNvPr id="805" name="直線コネクタ 804"/>
        <xdr:cNvCxnSpPr/>
      </xdr:nvCxnSpPr>
      <xdr:spPr>
        <a:xfrm>
          <a:off x="21323300" y="18506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111761</xdr:rowOff>
    </xdr:from>
    <xdr:to>
      <xdr:col>107</xdr:col>
      <xdr:colOff>101600</xdr:colOff>
      <xdr:row>108</xdr:row>
      <xdr:rowOff>41911</xdr:rowOff>
    </xdr:to>
    <xdr:sp macro="" textlink="">
      <xdr:nvSpPr>
        <xdr:cNvPr id="806" name="楕円 805"/>
        <xdr:cNvSpPr/>
      </xdr:nvSpPr>
      <xdr:spPr>
        <a:xfrm>
          <a:off x="20383500" y="184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161289</xdr:rowOff>
    </xdr:from>
    <xdr:to>
      <xdr:col>111</xdr:col>
      <xdr:colOff>177800</xdr:colOff>
      <xdr:row>107</xdr:row>
      <xdr:rowOff>162561</xdr:rowOff>
    </xdr:to>
    <xdr:cxnSp macro="">
      <xdr:nvCxnSpPr>
        <xdr:cNvPr id="807" name="直線コネクタ 806"/>
        <xdr:cNvCxnSpPr/>
      </xdr:nvCxnSpPr>
      <xdr:spPr>
        <a:xfrm flipV="1">
          <a:off x="20434300" y="18506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110489</xdr:rowOff>
    </xdr:from>
    <xdr:to>
      <xdr:col>102</xdr:col>
      <xdr:colOff>165100</xdr:colOff>
      <xdr:row>108</xdr:row>
      <xdr:rowOff>40639</xdr:rowOff>
    </xdr:to>
    <xdr:sp macro="" textlink="">
      <xdr:nvSpPr>
        <xdr:cNvPr id="808" name="楕円 807"/>
        <xdr:cNvSpPr/>
      </xdr:nvSpPr>
      <xdr:spPr>
        <a:xfrm>
          <a:off x="194945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161289</xdr:rowOff>
    </xdr:from>
    <xdr:to>
      <xdr:col>107</xdr:col>
      <xdr:colOff>50800</xdr:colOff>
      <xdr:row>107</xdr:row>
      <xdr:rowOff>162561</xdr:rowOff>
    </xdr:to>
    <xdr:cxnSp macro="">
      <xdr:nvCxnSpPr>
        <xdr:cNvPr id="809" name="直線コネクタ 808"/>
        <xdr:cNvCxnSpPr/>
      </xdr:nvCxnSpPr>
      <xdr:spPr>
        <a:xfrm>
          <a:off x="19545300" y="18506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10"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11"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12"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13"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31766</xdr:rowOff>
    </xdr:from>
    <xdr:ext cx="469744" cy="259045"/>
    <xdr:sp macro="" textlink="">
      <xdr:nvSpPr>
        <xdr:cNvPr id="814" name="n_1mainValue【公民館】&#10;一人当たり面積"/>
        <xdr:cNvSpPr txBox="1"/>
      </xdr:nvSpPr>
      <xdr:spPr>
        <a:xfrm>
          <a:off x="21075727"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33038</xdr:rowOff>
    </xdr:from>
    <xdr:ext cx="469744" cy="259045"/>
    <xdr:sp macro="" textlink="">
      <xdr:nvSpPr>
        <xdr:cNvPr id="815" name="n_2mainValue【公民館】&#10;一人当たり面積"/>
        <xdr:cNvSpPr txBox="1"/>
      </xdr:nvSpPr>
      <xdr:spPr>
        <a:xfrm>
          <a:off x="20199427"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31766</xdr:rowOff>
    </xdr:from>
    <xdr:ext cx="469744" cy="259045"/>
    <xdr:sp macro="" textlink="">
      <xdr:nvSpPr>
        <xdr:cNvPr id="816" name="n_3mainValue【公民館】&#10;一人当たり面積"/>
        <xdr:cNvSpPr txBox="1"/>
      </xdr:nvSpPr>
      <xdr:spPr>
        <a:xfrm>
          <a:off x="19310427"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有形固定資産減価償却率は、類似団体と比較して、高くなっているのは学校施設、児童館、公民館となっている。</a:t>
          </a:r>
          <a:endParaRPr lang="ja-JP" altLang="ja-JP" sz="1600">
            <a:effectLst/>
          </a:endParaRPr>
        </a:p>
        <a:p>
          <a:r>
            <a:rPr kumimoji="1" lang="ja-JP" altLang="ja-JP" sz="1200">
              <a:solidFill>
                <a:schemeClr val="dk1"/>
              </a:solidFill>
              <a:effectLst/>
              <a:latin typeface="+mn-lt"/>
              <a:ea typeface="+mn-ea"/>
              <a:cs typeface="+mn-cs"/>
            </a:rPr>
            <a:t>学校施設に関しては建替により比較的新しい建物とそうでない建物があるが、耐震の点ではどの学校も対応済となっている。</a:t>
          </a:r>
          <a:endParaRPr lang="ja-JP" altLang="ja-JP" sz="1600">
            <a:effectLst/>
          </a:endParaRPr>
        </a:p>
        <a:p>
          <a:r>
            <a:rPr kumimoji="1" lang="ja-JP" altLang="ja-JP" sz="1200">
              <a:solidFill>
                <a:schemeClr val="dk1"/>
              </a:solidFill>
              <a:effectLst/>
              <a:latin typeface="+mn-lt"/>
              <a:ea typeface="+mn-ea"/>
              <a:cs typeface="+mn-cs"/>
            </a:rPr>
            <a:t>児童館については、老朽化している建物が多く、公共施設等総合管理計画等に基づき適切な維持管理をしていく必要がある。</a:t>
          </a:r>
          <a:endParaRPr lang="ja-JP" altLang="ja-JP" sz="1600">
            <a:effectLst/>
          </a:endParaRPr>
        </a:p>
        <a:p>
          <a:r>
            <a:rPr kumimoji="1" lang="ja-JP" altLang="ja-JP" sz="1200">
              <a:solidFill>
                <a:schemeClr val="dk1"/>
              </a:solidFill>
              <a:effectLst/>
              <a:latin typeface="+mn-lt"/>
              <a:ea typeface="+mn-ea"/>
              <a:cs typeface="+mn-cs"/>
            </a:rPr>
            <a:t>公民館については、老朽化に伴い、令和元年度に１施設を建替済、令和３年度に１施設を改修する計画となっている。</a:t>
          </a:r>
          <a:endParaRPr lang="ja-JP" altLang="ja-JP" sz="1600">
            <a:effectLst/>
          </a:endParaRPr>
        </a:p>
        <a:p>
          <a:r>
            <a:rPr kumimoji="1" lang="ja-JP" altLang="ja-JP" sz="1200">
              <a:solidFill>
                <a:schemeClr val="dk1"/>
              </a:solidFill>
              <a:effectLst/>
              <a:latin typeface="+mn-lt"/>
              <a:ea typeface="+mn-ea"/>
              <a:cs typeface="+mn-cs"/>
            </a:rPr>
            <a:t>各施設の一人あたりの面積については、十分な状況ではないと思われるが、施設の必要性や維持管理など十分検討しながら進めていく必要がある。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87630</xdr:rowOff>
    </xdr:to>
    <xdr:cxnSp macro="">
      <xdr:nvCxnSpPr>
        <xdr:cNvPr id="77" name="直線コネクタ 76"/>
        <xdr:cNvCxnSpPr/>
      </xdr:nvCxnSpPr>
      <xdr:spPr>
        <a:xfrm>
          <a:off x="3797300" y="673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51707</xdr:rowOff>
    </xdr:to>
    <xdr:cxnSp macro="">
      <xdr:nvCxnSpPr>
        <xdr:cNvPr id="79" name="直線コネクタ 78"/>
        <xdr:cNvCxnSpPr/>
      </xdr:nvCxnSpPr>
      <xdr:spPr>
        <a:xfrm>
          <a:off x="2908300" y="670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15784</xdr:rowOff>
    </xdr:to>
    <xdr:cxnSp macro="">
      <xdr:nvCxnSpPr>
        <xdr:cNvPr id="81" name="直線コネクタ 80"/>
        <xdr:cNvCxnSpPr/>
      </xdr:nvCxnSpPr>
      <xdr:spPr>
        <a:xfrm>
          <a:off x="2019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6"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7" name="n_2mainValue【図書館】&#10;有形固定資産減価償却率"/>
        <xdr:cNvSpPr txBox="1"/>
      </xdr:nvSpPr>
      <xdr:spPr>
        <a:xfrm>
          <a:off x="2705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88" name="n_3mainValue【図書館】&#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28" name="楕円 127"/>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29" name="【図書館】&#10;一人当たり面積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109220</xdr:rowOff>
    </xdr:from>
    <xdr:to>
      <xdr:col>50</xdr:col>
      <xdr:colOff>165100</xdr:colOff>
      <xdr:row>42</xdr:row>
      <xdr:rowOff>39370</xdr:rowOff>
    </xdr:to>
    <xdr:sp macro="" textlink="">
      <xdr:nvSpPr>
        <xdr:cNvPr id="130" name="楕円 129"/>
        <xdr:cNvSpPr/>
      </xdr:nvSpPr>
      <xdr:spPr>
        <a:xfrm>
          <a:off x="9588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160020</xdr:rowOff>
    </xdr:from>
    <xdr:to>
      <xdr:col>55</xdr:col>
      <xdr:colOff>0</xdr:colOff>
      <xdr:row>41</xdr:row>
      <xdr:rowOff>160020</xdr:rowOff>
    </xdr:to>
    <xdr:cxnSp macro="">
      <xdr:nvCxnSpPr>
        <xdr:cNvPr id="131" name="直線コネクタ 130"/>
        <xdr:cNvCxnSpPr/>
      </xdr:nvCxnSpPr>
      <xdr:spPr>
        <a:xfrm>
          <a:off x="9639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2" name="楕円 131"/>
        <xdr:cNvSpPr/>
      </xdr:nvSpPr>
      <xdr:spPr>
        <a:xfrm>
          <a:off x="8699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160020</xdr:rowOff>
    </xdr:from>
    <xdr:to>
      <xdr:col>50</xdr:col>
      <xdr:colOff>114300</xdr:colOff>
      <xdr:row>41</xdr:row>
      <xdr:rowOff>160020</xdr:rowOff>
    </xdr:to>
    <xdr:cxnSp macro="">
      <xdr:nvCxnSpPr>
        <xdr:cNvPr id="133" name="直線コネクタ 132"/>
        <xdr:cNvCxnSpPr/>
      </xdr:nvCxnSpPr>
      <xdr:spPr>
        <a:xfrm>
          <a:off x="8750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4" name="楕円 133"/>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5" name="直線コネクタ 134"/>
        <xdr:cNvCxnSpPr/>
      </xdr:nvCxnSpPr>
      <xdr:spPr>
        <a:xfrm>
          <a:off x="7861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30497</xdr:rowOff>
    </xdr:from>
    <xdr:ext cx="469744" cy="259045"/>
    <xdr:sp macro="" textlink="">
      <xdr:nvSpPr>
        <xdr:cNvPr id="140" name="n_1mainValue【図書館】&#10;一人当たり面積"/>
        <xdr:cNvSpPr txBox="1"/>
      </xdr:nvSpPr>
      <xdr:spPr>
        <a:xfrm>
          <a:off x="9391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1" name="n_2mainValue【図書館】&#10;一人当たり面積"/>
        <xdr:cNvSpPr txBox="1"/>
      </xdr:nvSpPr>
      <xdr:spPr>
        <a:xfrm>
          <a:off x="8515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2"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3" name="楕円 182"/>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4"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5" name="楕円 184"/>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6" name="直線コネクタ 185"/>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7" name="楕円 186"/>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8" name="直線コネクタ 187"/>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9" name="楕円 188"/>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0" name="直線コネクタ 189"/>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5"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6"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7"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28"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9616</xdr:rowOff>
    </xdr:from>
    <xdr:to>
      <xdr:col>55</xdr:col>
      <xdr:colOff>50800</xdr:colOff>
      <xdr:row>64</xdr:row>
      <xdr:rowOff>111216</xdr:rowOff>
    </xdr:to>
    <xdr:sp macro="" textlink="">
      <xdr:nvSpPr>
        <xdr:cNvPr id="239" name="楕円 238"/>
        <xdr:cNvSpPr/>
      </xdr:nvSpPr>
      <xdr:spPr>
        <a:xfrm>
          <a:off x="104267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95993</xdr:rowOff>
    </xdr:from>
    <xdr:ext cx="469744" cy="259045"/>
    <xdr:sp macro="" textlink="">
      <xdr:nvSpPr>
        <xdr:cNvPr id="240" name="【体育館・プール】&#10;一人当たり面積該当値テキスト"/>
        <xdr:cNvSpPr txBox="1"/>
      </xdr:nvSpPr>
      <xdr:spPr>
        <a:xfrm>
          <a:off x="10515600" y="108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9616</xdr:rowOff>
    </xdr:from>
    <xdr:to>
      <xdr:col>50</xdr:col>
      <xdr:colOff>165100</xdr:colOff>
      <xdr:row>64</xdr:row>
      <xdr:rowOff>111216</xdr:rowOff>
    </xdr:to>
    <xdr:sp macro="" textlink="">
      <xdr:nvSpPr>
        <xdr:cNvPr id="241" name="楕円 240"/>
        <xdr:cNvSpPr/>
      </xdr:nvSpPr>
      <xdr:spPr>
        <a:xfrm>
          <a:off x="9588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60416</xdr:rowOff>
    </xdr:from>
    <xdr:to>
      <xdr:col>55</xdr:col>
      <xdr:colOff>0</xdr:colOff>
      <xdr:row>64</xdr:row>
      <xdr:rowOff>60416</xdr:rowOff>
    </xdr:to>
    <xdr:cxnSp macro="">
      <xdr:nvCxnSpPr>
        <xdr:cNvPr id="242" name="直線コネクタ 241"/>
        <xdr:cNvCxnSpPr/>
      </xdr:nvCxnSpPr>
      <xdr:spPr>
        <a:xfrm>
          <a:off x="9639300" y="11033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9616</xdr:rowOff>
    </xdr:from>
    <xdr:to>
      <xdr:col>46</xdr:col>
      <xdr:colOff>38100</xdr:colOff>
      <xdr:row>64</xdr:row>
      <xdr:rowOff>111216</xdr:rowOff>
    </xdr:to>
    <xdr:sp macro="" textlink="">
      <xdr:nvSpPr>
        <xdr:cNvPr id="243" name="楕円 242"/>
        <xdr:cNvSpPr/>
      </xdr:nvSpPr>
      <xdr:spPr>
        <a:xfrm>
          <a:off x="8699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60416</xdr:rowOff>
    </xdr:from>
    <xdr:to>
      <xdr:col>50</xdr:col>
      <xdr:colOff>114300</xdr:colOff>
      <xdr:row>64</xdr:row>
      <xdr:rowOff>60416</xdr:rowOff>
    </xdr:to>
    <xdr:cxnSp macro="">
      <xdr:nvCxnSpPr>
        <xdr:cNvPr id="244" name="直線コネクタ 243"/>
        <xdr:cNvCxnSpPr/>
      </xdr:nvCxnSpPr>
      <xdr:spPr>
        <a:xfrm>
          <a:off x="8750300" y="11033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9616</xdr:rowOff>
    </xdr:from>
    <xdr:to>
      <xdr:col>41</xdr:col>
      <xdr:colOff>101600</xdr:colOff>
      <xdr:row>64</xdr:row>
      <xdr:rowOff>111216</xdr:rowOff>
    </xdr:to>
    <xdr:sp macro="" textlink="">
      <xdr:nvSpPr>
        <xdr:cNvPr id="245" name="楕円 244"/>
        <xdr:cNvSpPr/>
      </xdr:nvSpPr>
      <xdr:spPr>
        <a:xfrm>
          <a:off x="7810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60416</xdr:rowOff>
    </xdr:from>
    <xdr:to>
      <xdr:col>45</xdr:col>
      <xdr:colOff>177800</xdr:colOff>
      <xdr:row>64</xdr:row>
      <xdr:rowOff>60416</xdr:rowOff>
    </xdr:to>
    <xdr:cxnSp macro="">
      <xdr:nvCxnSpPr>
        <xdr:cNvPr id="246" name="直線コネクタ 245"/>
        <xdr:cNvCxnSpPr/>
      </xdr:nvCxnSpPr>
      <xdr:spPr>
        <a:xfrm>
          <a:off x="7861300" y="11033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47"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48"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49"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102343</xdr:rowOff>
    </xdr:from>
    <xdr:ext cx="469744" cy="259045"/>
    <xdr:sp macro="" textlink="">
      <xdr:nvSpPr>
        <xdr:cNvPr id="251" name="n_1mainValue【体育館・プール】&#10;一人当たり面積"/>
        <xdr:cNvSpPr txBox="1"/>
      </xdr:nvSpPr>
      <xdr:spPr>
        <a:xfrm>
          <a:off x="9391727" y="110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102343</xdr:rowOff>
    </xdr:from>
    <xdr:ext cx="469744" cy="259045"/>
    <xdr:sp macro="" textlink="">
      <xdr:nvSpPr>
        <xdr:cNvPr id="252" name="n_2mainValue【体育館・プール】&#10;一人当たり面積"/>
        <xdr:cNvSpPr txBox="1"/>
      </xdr:nvSpPr>
      <xdr:spPr>
        <a:xfrm>
          <a:off x="8515427" y="110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102343</xdr:rowOff>
    </xdr:from>
    <xdr:ext cx="469744" cy="259045"/>
    <xdr:sp macro="" textlink="">
      <xdr:nvSpPr>
        <xdr:cNvPr id="253" name="n_3mainValue【体育館・プール】&#10;一人当たり面積"/>
        <xdr:cNvSpPr txBox="1"/>
      </xdr:nvSpPr>
      <xdr:spPr>
        <a:xfrm>
          <a:off x="7626427" y="110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114663</xdr:rowOff>
    </xdr:from>
    <xdr:to>
      <xdr:col>24</xdr:col>
      <xdr:colOff>114300</xdr:colOff>
      <xdr:row>85</xdr:row>
      <xdr:rowOff>44813</xdr:rowOff>
    </xdr:to>
    <xdr:sp macro="" textlink="">
      <xdr:nvSpPr>
        <xdr:cNvPr id="295" name="楕円 294"/>
        <xdr:cNvSpPr/>
      </xdr:nvSpPr>
      <xdr:spPr>
        <a:xfrm>
          <a:off x="4584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93090</xdr:rowOff>
    </xdr:from>
    <xdr:ext cx="405111" cy="259045"/>
    <xdr:sp macro="" textlink="">
      <xdr:nvSpPr>
        <xdr:cNvPr id="296" name="【福祉施設】&#10;有形固定資産減価償却率該当値テキスト"/>
        <xdr:cNvSpPr txBox="1"/>
      </xdr:nvSpPr>
      <xdr:spPr>
        <a:xfrm>
          <a:off x="4673600"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297" name="楕円 296"/>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165463</xdr:rowOff>
    </xdr:to>
    <xdr:cxnSp macro="">
      <xdr:nvCxnSpPr>
        <xdr:cNvPr id="298" name="直線コネクタ 297"/>
        <xdr:cNvCxnSpPr/>
      </xdr:nvCxnSpPr>
      <xdr:spPr>
        <a:xfrm>
          <a:off x="3797300" y="145362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299" name="楕円 298"/>
        <xdr:cNvSpPr/>
      </xdr:nvSpPr>
      <xdr:spPr>
        <a:xfrm>
          <a:off x="2857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134438</xdr:rowOff>
    </xdr:to>
    <xdr:cxnSp macro="">
      <xdr:nvCxnSpPr>
        <xdr:cNvPr id="300" name="直線コネクタ 299"/>
        <xdr:cNvCxnSpPr/>
      </xdr:nvCxnSpPr>
      <xdr:spPr>
        <a:xfrm>
          <a:off x="2908300" y="145035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01" name="楕円 300"/>
        <xdr:cNvSpPr/>
      </xdr:nvSpPr>
      <xdr:spPr>
        <a:xfrm>
          <a:off x="196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70757</xdr:rowOff>
    </xdr:from>
    <xdr:to>
      <xdr:col>15</xdr:col>
      <xdr:colOff>50800</xdr:colOff>
      <xdr:row>84</xdr:row>
      <xdr:rowOff>101781</xdr:rowOff>
    </xdr:to>
    <xdr:cxnSp macro="">
      <xdr:nvCxnSpPr>
        <xdr:cNvPr id="302" name="直線コネクタ 301"/>
        <xdr:cNvCxnSpPr/>
      </xdr:nvCxnSpPr>
      <xdr:spPr>
        <a:xfrm>
          <a:off x="2019300" y="144725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07" name="n_1mainValue【福祉施設】&#10;有形固定資産減価償却率"/>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08" name="n_2mainValue【福祉施設】&#10;有形固定資産減価償却率"/>
        <xdr:cNvSpPr txBox="1"/>
      </xdr:nvSpPr>
      <xdr:spPr>
        <a:xfrm>
          <a:off x="2705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09" name="n_3mainValue【福祉施設】&#10;有形固定資産減価償却率"/>
        <xdr:cNvSpPr txBox="1"/>
      </xdr:nvSpPr>
      <xdr:spPr>
        <a:xfrm>
          <a:off x="1816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103505</xdr:rowOff>
    </xdr:from>
    <xdr:to>
      <xdr:col>55</xdr:col>
      <xdr:colOff>50800</xdr:colOff>
      <xdr:row>86</xdr:row>
      <xdr:rowOff>33655</xdr:rowOff>
    </xdr:to>
    <xdr:sp macro="" textlink="">
      <xdr:nvSpPr>
        <xdr:cNvPr id="349" name="楕円 348"/>
        <xdr:cNvSpPr/>
      </xdr:nvSpPr>
      <xdr:spPr>
        <a:xfrm>
          <a:off x="10426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18432</xdr:rowOff>
    </xdr:from>
    <xdr:ext cx="469744" cy="259045"/>
    <xdr:sp macro="" textlink="">
      <xdr:nvSpPr>
        <xdr:cNvPr id="350" name="【福祉施設】&#10;一人当たり面積該当値テキスト"/>
        <xdr:cNvSpPr txBox="1"/>
      </xdr:nvSpPr>
      <xdr:spPr>
        <a:xfrm>
          <a:off x="10515600" y="145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103505</xdr:rowOff>
    </xdr:from>
    <xdr:to>
      <xdr:col>50</xdr:col>
      <xdr:colOff>165100</xdr:colOff>
      <xdr:row>86</xdr:row>
      <xdr:rowOff>33655</xdr:rowOff>
    </xdr:to>
    <xdr:sp macro="" textlink="">
      <xdr:nvSpPr>
        <xdr:cNvPr id="351" name="楕円 350"/>
        <xdr:cNvSpPr/>
      </xdr:nvSpPr>
      <xdr:spPr>
        <a:xfrm>
          <a:off x="9588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154305</xdr:rowOff>
    </xdr:from>
    <xdr:to>
      <xdr:col>55</xdr:col>
      <xdr:colOff>0</xdr:colOff>
      <xdr:row>85</xdr:row>
      <xdr:rowOff>154305</xdr:rowOff>
    </xdr:to>
    <xdr:cxnSp macro="">
      <xdr:nvCxnSpPr>
        <xdr:cNvPr id="352" name="直線コネクタ 351"/>
        <xdr:cNvCxnSpPr/>
      </xdr:nvCxnSpPr>
      <xdr:spPr>
        <a:xfrm>
          <a:off x="9639300" y="14727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53" name="楕円 352"/>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154305</xdr:rowOff>
    </xdr:from>
    <xdr:to>
      <xdr:col>50</xdr:col>
      <xdr:colOff>114300</xdr:colOff>
      <xdr:row>85</xdr:row>
      <xdr:rowOff>156211</xdr:rowOff>
    </xdr:to>
    <xdr:cxnSp macro="">
      <xdr:nvCxnSpPr>
        <xdr:cNvPr id="354" name="直線コネクタ 353"/>
        <xdr:cNvCxnSpPr/>
      </xdr:nvCxnSpPr>
      <xdr:spPr>
        <a:xfrm flipV="1">
          <a:off x="8750300" y="1472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103505</xdr:rowOff>
    </xdr:from>
    <xdr:to>
      <xdr:col>41</xdr:col>
      <xdr:colOff>101600</xdr:colOff>
      <xdr:row>86</xdr:row>
      <xdr:rowOff>33655</xdr:rowOff>
    </xdr:to>
    <xdr:sp macro="" textlink="">
      <xdr:nvSpPr>
        <xdr:cNvPr id="355" name="楕円 354"/>
        <xdr:cNvSpPr/>
      </xdr:nvSpPr>
      <xdr:spPr>
        <a:xfrm>
          <a:off x="7810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154305</xdr:rowOff>
    </xdr:from>
    <xdr:to>
      <xdr:col>45</xdr:col>
      <xdr:colOff>177800</xdr:colOff>
      <xdr:row>85</xdr:row>
      <xdr:rowOff>156211</xdr:rowOff>
    </xdr:to>
    <xdr:cxnSp macro="">
      <xdr:nvCxnSpPr>
        <xdr:cNvPr id="356" name="直線コネクタ 355"/>
        <xdr:cNvCxnSpPr/>
      </xdr:nvCxnSpPr>
      <xdr:spPr>
        <a:xfrm>
          <a:off x="7861300" y="1472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24782</xdr:rowOff>
    </xdr:from>
    <xdr:ext cx="469744" cy="259045"/>
    <xdr:sp macro="" textlink="">
      <xdr:nvSpPr>
        <xdr:cNvPr id="361" name="n_1mainValue【福祉施設】&#10;一人当たり面積"/>
        <xdr:cNvSpPr txBox="1"/>
      </xdr:nvSpPr>
      <xdr:spPr>
        <a:xfrm>
          <a:off x="93917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62" name="n_2mainValue【福祉施設】&#10;一人当たり面積"/>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24782</xdr:rowOff>
    </xdr:from>
    <xdr:ext cx="469744" cy="259045"/>
    <xdr:sp macro="" textlink="">
      <xdr:nvSpPr>
        <xdr:cNvPr id="363" name="n_3mainValue【福祉施設】&#10;一人当たり面積"/>
        <xdr:cNvSpPr txBox="1"/>
      </xdr:nvSpPr>
      <xdr:spPr>
        <a:xfrm>
          <a:off x="7626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93"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154939</xdr:rowOff>
    </xdr:from>
    <xdr:to>
      <xdr:col>24</xdr:col>
      <xdr:colOff>114300</xdr:colOff>
      <xdr:row>103</xdr:row>
      <xdr:rowOff>85089</xdr:rowOff>
    </xdr:to>
    <xdr:sp macro="" textlink="">
      <xdr:nvSpPr>
        <xdr:cNvPr id="404" name="楕円 403"/>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6366</xdr:rowOff>
    </xdr:from>
    <xdr:ext cx="405111" cy="259045"/>
    <xdr:sp macro="" textlink="">
      <xdr:nvSpPr>
        <xdr:cNvPr id="405" name="【市民会館】&#10;有形固定資産減価償却率該当値テキスト"/>
        <xdr:cNvSpPr txBox="1"/>
      </xdr:nvSpPr>
      <xdr:spPr>
        <a:xfrm>
          <a:off x="4673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114936</xdr:rowOff>
    </xdr:from>
    <xdr:to>
      <xdr:col>20</xdr:col>
      <xdr:colOff>38100</xdr:colOff>
      <xdr:row>103</xdr:row>
      <xdr:rowOff>45086</xdr:rowOff>
    </xdr:to>
    <xdr:sp macro="" textlink="">
      <xdr:nvSpPr>
        <xdr:cNvPr id="406" name="楕円 405"/>
        <xdr:cNvSpPr/>
      </xdr:nvSpPr>
      <xdr:spPr>
        <a:xfrm>
          <a:off x="3746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165736</xdr:rowOff>
    </xdr:from>
    <xdr:to>
      <xdr:col>24</xdr:col>
      <xdr:colOff>63500</xdr:colOff>
      <xdr:row>103</xdr:row>
      <xdr:rowOff>34289</xdr:rowOff>
    </xdr:to>
    <xdr:cxnSp macro="">
      <xdr:nvCxnSpPr>
        <xdr:cNvPr id="407" name="直線コネクタ 406"/>
        <xdr:cNvCxnSpPr/>
      </xdr:nvCxnSpPr>
      <xdr:spPr>
        <a:xfrm>
          <a:off x="3797300" y="17653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76836</xdr:rowOff>
    </xdr:from>
    <xdr:to>
      <xdr:col>15</xdr:col>
      <xdr:colOff>101600</xdr:colOff>
      <xdr:row>103</xdr:row>
      <xdr:rowOff>6986</xdr:rowOff>
    </xdr:to>
    <xdr:sp macro="" textlink="">
      <xdr:nvSpPr>
        <xdr:cNvPr id="408" name="楕円 407"/>
        <xdr:cNvSpPr/>
      </xdr:nvSpPr>
      <xdr:spPr>
        <a:xfrm>
          <a:off x="2857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127636</xdr:rowOff>
    </xdr:from>
    <xdr:to>
      <xdr:col>19</xdr:col>
      <xdr:colOff>177800</xdr:colOff>
      <xdr:row>102</xdr:row>
      <xdr:rowOff>165736</xdr:rowOff>
    </xdr:to>
    <xdr:cxnSp macro="">
      <xdr:nvCxnSpPr>
        <xdr:cNvPr id="409" name="直線コネクタ 408"/>
        <xdr:cNvCxnSpPr/>
      </xdr:nvCxnSpPr>
      <xdr:spPr>
        <a:xfrm>
          <a:off x="2908300" y="17615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38736</xdr:rowOff>
    </xdr:from>
    <xdr:to>
      <xdr:col>10</xdr:col>
      <xdr:colOff>165100</xdr:colOff>
      <xdr:row>102</xdr:row>
      <xdr:rowOff>140336</xdr:rowOff>
    </xdr:to>
    <xdr:sp macro="" textlink="">
      <xdr:nvSpPr>
        <xdr:cNvPr id="410" name="楕円 409"/>
        <xdr:cNvSpPr/>
      </xdr:nvSpPr>
      <xdr:spPr>
        <a:xfrm>
          <a:off x="1968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89536</xdr:rowOff>
    </xdr:from>
    <xdr:to>
      <xdr:col>15</xdr:col>
      <xdr:colOff>50800</xdr:colOff>
      <xdr:row>102</xdr:row>
      <xdr:rowOff>127636</xdr:rowOff>
    </xdr:to>
    <xdr:cxnSp macro="">
      <xdr:nvCxnSpPr>
        <xdr:cNvPr id="411" name="直線コネクタ 410"/>
        <xdr:cNvCxnSpPr/>
      </xdr:nvCxnSpPr>
      <xdr:spPr>
        <a:xfrm>
          <a:off x="2019300" y="17577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412" name="n_1aveValue【市民会館】&#10;有形固定資産減価償却率"/>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413" name="n_2aveValue【市民会館】&#10;有形固定資産減価償却率"/>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14"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61613</xdr:rowOff>
    </xdr:from>
    <xdr:ext cx="405111" cy="259045"/>
    <xdr:sp macro="" textlink="">
      <xdr:nvSpPr>
        <xdr:cNvPr id="416" name="n_1mainValue【市民会館】&#10;有形固定資産減価償却率"/>
        <xdr:cNvSpPr txBox="1"/>
      </xdr:nvSpPr>
      <xdr:spPr>
        <a:xfrm>
          <a:off x="3582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23513</xdr:rowOff>
    </xdr:from>
    <xdr:ext cx="405111" cy="259045"/>
    <xdr:sp macro="" textlink="">
      <xdr:nvSpPr>
        <xdr:cNvPr id="417" name="n_2mainValue【市民会館】&#10;有形固定資産減価償却率"/>
        <xdr:cNvSpPr txBox="1"/>
      </xdr:nvSpPr>
      <xdr:spPr>
        <a:xfrm>
          <a:off x="2705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156863</xdr:rowOff>
    </xdr:from>
    <xdr:ext cx="405111" cy="259045"/>
    <xdr:sp macro="" textlink="">
      <xdr:nvSpPr>
        <xdr:cNvPr id="418" name="n_3mainValue【市民会館】&#10;有形固定資産減価償却率"/>
        <xdr:cNvSpPr txBox="1"/>
      </xdr:nvSpPr>
      <xdr:spPr>
        <a:xfrm>
          <a:off x="18167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9"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142966</xdr:rowOff>
    </xdr:from>
    <xdr:to>
      <xdr:col>55</xdr:col>
      <xdr:colOff>50800</xdr:colOff>
      <xdr:row>107</xdr:row>
      <xdr:rowOff>73116</xdr:rowOff>
    </xdr:to>
    <xdr:sp macro="" textlink="">
      <xdr:nvSpPr>
        <xdr:cNvPr id="460" name="楕円 459"/>
        <xdr:cNvSpPr/>
      </xdr:nvSpPr>
      <xdr:spPr>
        <a:xfrm>
          <a:off x="10426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121393</xdr:rowOff>
    </xdr:from>
    <xdr:ext cx="469744" cy="259045"/>
    <xdr:sp macro="" textlink="">
      <xdr:nvSpPr>
        <xdr:cNvPr id="461" name="【市民会館】&#10;一人当たり面積該当値テキスト"/>
        <xdr:cNvSpPr txBox="1"/>
      </xdr:nvSpPr>
      <xdr:spPr>
        <a:xfrm>
          <a:off x="10515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144599</xdr:rowOff>
    </xdr:from>
    <xdr:to>
      <xdr:col>50</xdr:col>
      <xdr:colOff>165100</xdr:colOff>
      <xdr:row>107</xdr:row>
      <xdr:rowOff>74749</xdr:rowOff>
    </xdr:to>
    <xdr:sp macro="" textlink="">
      <xdr:nvSpPr>
        <xdr:cNvPr id="462" name="楕円 461"/>
        <xdr:cNvSpPr/>
      </xdr:nvSpPr>
      <xdr:spPr>
        <a:xfrm>
          <a:off x="9588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22316</xdr:rowOff>
    </xdr:from>
    <xdr:to>
      <xdr:col>55</xdr:col>
      <xdr:colOff>0</xdr:colOff>
      <xdr:row>107</xdr:row>
      <xdr:rowOff>23949</xdr:rowOff>
    </xdr:to>
    <xdr:cxnSp macro="">
      <xdr:nvCxnSpPr>
        <xdr:cNvPr id="463" name="直線コネクタ 462"/>
        <xdr:cNvCxnSpPr/>
      </xdr:nvCxnSpPr>
      <xdr:spPr>
        <a:xfrm flipV="1">
          <a:off x="9639300" y="183674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144599</xdr:rowOff>
    </xdr:from>
    <xdr:to>
      <xdr:col>46</xdr:col>
      <xdr:colOff>38100</xdr:colOff>
      <xdr:row>107</xdr:row>
      <xdr:rowOff>74749</xdr:rowOff>
    </xdr:to>
    <xdr:sp macro="" textlink="">
      <xdr:nvSpPr>
        <xdr:cNvPr id="464" name="楕円 463"/>
        <xdr:cNvSpPr/>
      </xdr:nvSpPr>
      <xdr:spPr>
        <a:xfrm>
          <a:off x="8699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23949</xdr:rowOff>
    </xdr:from>
    <xdr:to>
      <xdr:col>50</xdr:col>
      <xdr:colOff>114300</xdr:colOff>
      <xdr:row>107</xdr:row>
      <xdr:rowOff>23949</xdr:rowOff>
    </xdr:to>
    <xdr:cxnSp macro="">
      <xdr:nvCxnSpPr>
        <xdr:cNvPr id="465" name="直線コネクタ 464"/>
        <xdr:cNvCxnSpPr/>
      </xdr:nvCxnSpPr>
      <xdr:spPr>
        <a:xfrm>
          <a:off x="8750300" y="1836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466" name="楕円 465"/>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23949</xdr:rowOff>
    </xdr:to>
    <xdr:cxnSp macro="">
      <xdr:nvCxnSpPr>
        <xdr:cNvPr id="467" name="直線コネクタ 466"/>
        <xdr:cNvCxnSpPr/>
      </xdr:nvCxnSpPr>
      <xdr:spPr>
        <a:xfrm>
          <a:off x="7861300" y="183674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8"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9"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70"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65876</xdr:rowOff>
    </xdr:from>
    <xdr:ext cx="469744" cy="259045"/>
    <xdr:sp macro="" textlink="">
      <xdr:nvSpPr>
        <xdr:cNvPr id="472" name="n_1mainValue【市民会館】&#10;一人当たり面積"/>
        <xdr:cNvSpPr txBox="1"/>
      </xdr:nvSpPr>
      <xdr:spPr>
        <a:xfrm>
          <a:off x="9391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65876</xdr:rowOff>
    </xdr:from>
    <xdr:ext cx="469744" cy="259045"/>
    <xdr:sp macro="" textlink="">
      <xdr:nvSpPr>
        <xdr:cNvPr id="473" name="n_2mainValue【市民会館】&#10;一人当たり面積"/>
        <xdr:cNvSpPr txBox="1"/>
      </xdr:nvSpPr>
      <xdr:spPr>
        <a:xfrm>
          <a:off x="8515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474"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4"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15" name="楕円 514"/>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16" name="【一般廃棄物処理施設】&#10;有形固定資産減価償却率該当値テキスト"/>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17" name="楕円 516"/>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76200</xdr:rowOff>
    </xdr:to>
    <xdr:cxnSp macro="">
      <xdr:nvCxnSpPr>
        <xdr:cNvPr id="518" name="直線コネクタ 517"/>
        <xdr:cNvCxnSpPr/>
      </xdr:nvCxnSpPr>
      <xdr:spPr>
        <a:xfrm>
          <a:off x="15481300" y="65284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19" name="楕円 518"/>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13335</xdr:rowOff>
    </xdr:to>
    <xdr:cxnSp macro="">
      <xdr:nvCxnSpPr>
        <xdr:cNvPr id="520" name="直線コネクタ 519"/>
        <xdr:cNvCxnSpPr/>
      </xdr:nvCxnSpPr>
      <xdr:spPr>
        <a:xfrm>
          <a:off x="14592300" y="64655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521" name="楕円 520"/>
        <xdr:cNvSpPr/>
      </xdr:nvSpPr>
      <xdr:spPr>
        <a:xfrm>
          <a:off x="1365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59055</xdr:rowOff>
    </xdr:from>
    <xdr:to>
      <xdr:col>76</xdr:col>
      <xdr:colOff>114300</xdr:colOff>
      <xdr:row>37</xdr:row>
      <xdr:rowOff>121920</xdr:rowOff>
    </xdr:to>
    <xdr:cxnSp macro="">
      <xdr:nvCxnSpPr>
        <xdr:cNvPr id="522" name="直線コネクタ 521"/>
        <xdr:cNvCxnSpPr/>
      </xdr:nvCxnSpPr>
      <xdr:spPr>
        <a:xfrm>
          <a:off x="13703300" y="64027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23"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24"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25"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6"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80662</xdr:rowOff>
    </xdr:from>
    <xdr:ext cx="405111" cy="259045"/>
    <xdr:sp macro="" textlink="">
      <xdr:nvSpPr>
        <xdr:cNvPr id="527" name="n_1main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528" name="n_2mainValue【一般廃棄物処理施設】&#10;有形固定資産減価償却率"/>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29" name="n_3main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51" name="直線コネクタ 550"/>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52"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3" name="直線コネクタ 552"/>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4"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5" name="直線コネクタ 554"/>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56"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7" name="フローチャート: 判断 556"/>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8" name="フローチャート: 判断 557"/>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9" name="フローチャート: 判断 558"/>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60" name="フローチャート: 判断 559"/>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61" name="フローチャート: 判断 560"/>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76581</xdr:rowOff>
    </xdr:from>
    <xdr:to>
      <xdr:col>116</xdr:col>
      <xdr:colOff>114300</xdr:colOff>
      <xdr:row>42</xdr:row>
      <xdr:rowOff>6731</xdr:rowOff>
    </xdr:to>
    <xdr:sp macro="" textlink="">
      <xdr:nvSpPr>
        <xdr:cNvPr id="567" name="楕円 566"/>
        <xdr:cNvSpPr/>
      </xdr:nvSpPr>
      <xdr:spPr>
        <a:xfrm>
          <a:off x="22110700" y="7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162958</xdr:rowOff>
    </xdr:from>
    <xdr:ext cx="469744" cy="259045"/>
    <xdr:sp macro="" textlink="">
      <xdr:nvSpPr>
        <xdr:cNvPr id="568" name="【一般廃棄物処理施設】&#10;一人当たり有形固定資産（償却資産）額該当値テキスト"/>
        <xdr:cNvSpPr txBox="1"/>
      </xdr:nvSpPr>
      <xdr:spPr>
        <a:xfrm>
          <a:off x="22199600" y="702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76591</xdr:rowOff>
    </xdr:from>
    <xdr:to>
      <xdr:col>112</xdr:col>
      <xdr:colOff>38100</xdr:colOff>
      <xdr:row>42</xdr:row>
      <xdr:rowOff>6741</xdr:rowOff>
    </xdr:to>
    <xdr:sp macro="" textlink="">
      <xdr:nvSpPr>
        <xdr:cNvPr id="569" name="楕円 568"/>
        <xdr:cNvSpPr/>
      </xdr:nvSpPr>
      <xdr:spPr>
        <a:xfrm>
          <a:off x="21272500" y="71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127381</xdr:rowOff>
    </xdr:from>
    <xdr:to>
      <xdr:col>116</xdr:col>
      <xdr:colOff>63500</xdr:colOff>
      <xdr:row>41</xdr:row>
      <xdr:rowOff>127391</xdr:rowOff>
    </xdr:to>
    <xdr:cxnSp macro="">
      <xdr:nvCxnSpPr>
        <xdr:cNvPr id="570" name="直線コネクタ 569"/>
        <xdr:cNvCxnSpPr/>
      </xdr:nvCxnSpPr>
      <xdr:spPr>
        <a:xfrm flipV="1">
          <a:off x="21323300" y="715683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76604</xdr:rowOff>
    </xdr:from>
    <xdr:to>
      <xdr:col>107</xdr:col>
      <xdr:colOff>101600</xdr:colOff>
      <xdr:row>42</xdr:row>
      <xdr:rowOff>6754</xdr:rowOff>
    </xdr:to>
    <xdr:sp macro="" textlink="">
      <xdr:nvSpPr>
        <xdr:cNvPr id="571" name="楕円 570"/>
        <xdr:cNvSpPr/>
      </xdr:nvSpPr>
      <xdr:spPr>
        <a:xfrm>
          <a:off x="20383500" y="71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127391</xdr:rowOff>
    </xdr:from>
    <xdr:to>
      <xdr:col>111</xdr:col>
      <xdr:colOff>177800</xdr:colOff>
      <xdr:row>41</xdr:row>
      <xdr:rowOff>127404</xdr:rowOff>
    </xdr:to>
    <xdr:cxnSp macro="">
      <xdr:nvCxnSpPr>
        <xdr:cNvPr id="572" name="直線コネクタ 571"/>
        <xdr:cNvCxnSpPr/>
      </xdr:nvCxnSpPr>
      <xdr:spPr>
        <a:xfrm flipV="1">
          <a:off x="20434300" y="715684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76579</xdr:rowOff>
    </xdr:from>
    <xdr:to>
      <xdr:col>102</xdr:col>
      <xdr:colOff>165100</xdr:colOff>
      <xdr:row>42</xdr:row>
      <xdr:rowOff>6729</xdr:rowOff>
    </xdr:to>
    <xdr:sp macro="" textlink="">
      <xdr:nvSpPr>
        <xdr:cNvPr id="573" name="楕円 572"/>
        <xdr:cNvSpPr/>
      </xdr:nvSpPr>
      <xdr:spPr>
        <a:xfrm>
          <a:off x="19494500" y="71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127379</xdr:rowOff>
    </xdr:from>
    <xdr:to>
      <xdr:col>107</xdr:col>
      <xdr:colOff>50800</xdr:colOff>
      <xdr:row>41</xdr:row>
      <xdr:rowOff>127404</xdr:rowOff>
    </xdr:to>
    <xdr:cxnSp macro="">
      <xdr:nvCxnSpPr>
        <xdr:cNvPr id="574" name="直線コネクタ 573"/>
        <xdr:cNvCxnSpPr/>
      </xdr:nvCxnSpPr>
      <xdr:spPr>
        <a:xfrm>
          <a:off x="19545300" y="7156829"/>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75"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76"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77"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8"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169318</xdr:rowOff>
    </xdr:from>
    <xdr:ext cx="469744" cy="259045"/>
    <xdr:sp macro="" textlink="">
      <xdr:nvSpPr>
        <xdr:cNvPr id="579" name="n_1mainValue【一般廃棄物処理施設】&#10;一人当たり有形固定資産（償却資産）額"/>
        <xdr:cNvSpPr txBox="1"/>
      </xdr:nvSpPr>
      <xdr:spPr>
        <a:xfrm>
          <a:off x="21075728" y="719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169331</xdr:rowOff>
    </xdr:from>
    <xdr:ext cx="469744" cy="259045"/>
    <xdr:sp macro="" textlink="">
      <xdr:nvSpPr>
        <xdr:cNvPr id="580" name="n_2mainValue【一般廃棄物処理施設】&#10;一人当たり有形固定資産（償却資産）額"/>
        <xdr:cNvSpPr txBox="1"/>
      </xdr:nvSpPr>
      <xdr:spPr>
        <a:xfrm>
          <a:off x="20199428" y="7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169306</xdr:rowOff>
    </xdr:from>
    <xdr:ext cx="469744" cy="259045"/>
    <xdr:sp macro="" textlink="">
      <xdr:nvSpPr>
        <xdr:cNvPr id="581" name="n_3mainValue【一般廃棄物処理施設】&#10;一人当たり有形固定資産（償却資産）額"/>
        <xdr:cNvSpPr txBox="1"/>
      </xdr:nvSpPr>
      <xdr:spPr>
        <a:xfrm>
          <a:off x="19310428" y="719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4" name="テキスト ボックス 59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04" name="直線コネクタ 603"/>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05"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6" name="直線コネクタ 605"/>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7"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8" name="直線コネクタ 607"/>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9"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10" name="フローチャート: 判断 60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11" name="フローチャート: 判断 610"/>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12" name="フローチャート: 判断 611"/>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13" name="フローチャート: 判断 612"/>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14" name="フローチャート: 判断 613"/>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24638</xdr:rowOff>
    </xdr:from>
    <xdr:to>
      <xdr:col>85</xdr:col>
      <xdr:colOff>177800</xdr:colOff>
      <xdr:row>57</xdr:row>
      <xdr:rowOff>126238</xdr:rowOff>
    </xdr:to>
    <xdr:sp macro="" textlink="">
      <xdr:nvSpPr>
        <xdr:cNvPr id="620" name="楕円 619"/>
        <xdr:cNvSpPr/>
      </xdr:nvSpPr>
      <xdr:spPr>
        <a:xfrm>
          <a:off x="16268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47515</xdr:rowOff>
    </xdr:from>
    <xdr:ext cx="405111" cy="259045"/>
    <xdr:sp macro="" textlink="">
      <xdr:nvSpPr>
        <xdr:cNvPr id="621" name="【保健センター・保健所】&#10;有形固定資産減価償却率該当値テキスト"/>
        <xdr:cNvSpPr txBox="1"/>
      </xdr:nvSpPr>
      <xdr:spPr>
        <a:xfrm>
          <a:off x="163576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622" name="楕円 621"/>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75438</xdr:rowOff>
    </xdr:to>
    <xdr:cxnSp macro="">
      <xdr:nvCxnSpPr>
        <xdr:cNvPr id="623" name="直線コネクタ 622"/>
        <xdr:cNvCxnSpPr/>
      </xdr:nvCxnSpPr>
      <xdr:spPr>
        <a:xfrm>
          <a:off x="15481300" y="9797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93218</xdr:rowOff>
    </xdr:from>
    <xdr:to>
      <xdr:col>76</xdr:col>
      <xdr:colOff>165100</xdr:colOff>
      <xdr:row>57</xdr:row>
      <xdr:rowOff>23368</xdr:rowOff>
    </xdr:to>
    <xdr:sp macro="" textlink="">
      <xdr:nvSpPr>
        <xdr:cNvPr id="624" name="楕円 623"/>
        <xdr:cNvSpPr/>
      </xdr:nvSpPr>
      <xdr:spPr>
        <a:xfrm>
          <a:off x="14541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144018</xdr:rowOff>
    </xdr:from>
    <xdr:to>
      <xdr:col>81</xdr:col>
      <xdr:colOff>50800</xdr:colOff>
      <xdr:row>57</xdr:row>
      <xdr:rowOff>25146</xdr:rowOff>
    </xdr:to>
    <xdr:cxnSp macro="">
      <xdr:nvCxnSpPr>
        <xdr:cNvPr id="625" name="直線コネクタ 624"/>
        <xdr:cNvCxnSpPr/>
      </xdr:nvCxnSpPr>
      <xdr:spPr>
        <a:xfrm>
          <a:off x="14592300" y="97452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54356</xdr:rowOff>
    </xdr:from>
    <xdr:to>
      <xdr:col>72</xdr:col>
      <xdr:colOff>38100</xdr:colOff>
      <xdr:row>56</xdr:row>
      <xdr:rowOff>155956</xdr:rowOff>
    </xdr:to>
    <xdr:sp macro="" textlink="">
      <xdr:nvSpPr>
        <xdr:cNvPr id="626" name="楕円 625"/>
        <xdr:cNvSpPr/>
      </xdr:nvSpPr>
      <xdr:spPr>
        <a:xfrm>
          <a:off x="13652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105156</xdr:rowOff>
    </xdr:from>
    <xdr:to>
      <xdr:col>76</xdr:col>
      <xdr:colOff>114300</xdr:colOff>
      <xdr:row>56</xdr:row>
      <xdr:rowOff>144018</xdr:rowOff>
    </xdr:to>
    <xdr:cxnSp macro="">
      <xdr:nvCxnSpPr>
        <xdr:cNvPr id="627" name="直線コネクタ 626"/>
        <xdr:cNvCxnSpPr/>
      </xdr:nvCxnSpPr>
      <xdr:spPr>
        <a:xfrm>
          <a:off x="13703300" y="97063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8"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9"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30"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31"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632" name="n_1mainValue【保健センター・保健所】&#10;有形固定資産減価償却率"/>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39895</xdr:rowOff>
    </xdr:from>
    <xdr:ext cx="405111" cy="259045"/>
    <xdr:sp macro="" textlink="">
      <xdr:nvSpPr>
        <xdr:cNvPr id="633" name="n_2mainValue【保健センター・保健所】&#10;有形固定資産減価償却率"/>
        <xdr:cNvSpPr txBox="1"/>
      </xdr:nvSpPr>
      <xdr:spPr>
        <a:xfrm>
          <a:off x="14389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1033</xdr:rowOff>
    </xdr:from>
    <xdr:ext cx="405111" cy="259045"/>
    <xdr:sp macro="" textlink="">
      <xdr:nvSpPr>
        <xdr:cNvPr id="634" name="n_3mainValue【保健センター・保健所】&#10;有形固定資産減価償却率"/>
        <xdr:cNvSpPr txBox="1"/>
      </xdr:nvSpPr>
      <xdr:spPr>
        <a:xfrm>
          <a:off x="13500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8" name="直線コネクタ 657"/>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0" name="直線コネクタ 65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2" name="直線コネクタ 66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63"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4" name="フローチャート: 判断 66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65" name="フローチャート: 判断 66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6" name="フローチャート: 判断 665"/>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7" name="フローチャート: 判断 66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8" name="フローチャート: 判断 667"/>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674" name="楕円 673"/>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96537</xdr:rowOff>
    </xdr:from>
    <xdr:ext cx="469744" cy="259045"/>
    <xdr:sp macro="" textlink="">
      <xdr:nvSpPr>
        <xdr:cNvPr id="675" name="【保健センター・保健所】&#10;一人当たり面積該当値テキスト"/>
        <xdr:cNvSpPr txBox="1"/>
      </xdr:nvSpPr>
      <xdr:spPr>
        <a:xfrm>
          <a:off x="22199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676" name="楕円 675"/>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60960</xdr:rowOff>
    </xdr:to>
    <xdr:cxnSp macro="">
      <xdr:nvCxnSpPr>
        <xdr:cNvPr id="677" name="直線コネクタ 676"/>
        <xdr:cNvCxnSpPr/>
      </xdr:nvCxnSpPr>
      <xdr:spPr>
        <a:xfrm>
          <a:off x="21323300" y="1086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678" name="楕円 677"/>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60960</xdr:rowOff>
    </xdr:to>
    <xdr:cxnSp macro="">
      <xdr:nvCxnSpPr>
        <xdr:cNvPr id="679" name="直線コネクタ 678"/>
        <xdr:cNvCxnSpPr/>
      </xdr:nvCxnSpPr>
      <xdr:spPr>
        <a:xfrm>
          <a:off x="20434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680" name="楕円 679"/>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60960</xdr:rowOff>
    </xdr:from>
    <xdr:to>
      <xdr:col>107</xdr:col>
      <xdr:colOff>50800</xdr:colOff>
      <xdr:row>63</xdr:row>
      <xdr:rowOff>60960</xdr:rowOff>
    </xdr:to>
    <xdr:cxnSp macro="">
      <xdr:nvCxnSpPr>
        <xdr:cNvPr id="681" name="直線コネクタ 680"/>
        <xdr:cNvCxnSpPr/>
      </xdr:nvCxnSpPr>
      <xdr:spPr>
        <a:xfrm>
          <a:off x="19545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82"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83"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84"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85"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686"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687" name="n_2mainValue【保健センター・保健所】&#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688" name="n_3mainValue【保健センター・保健所】&#10;一人当たり面積"/>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13" name="直線コネクタ 712"/>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14"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15" name="直線コネクタ 714"/>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6"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7" name="直線コネクタ 716"/>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718"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9" name="フローチャート: 判断 718"/>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0" name="フローチャート: 判断 719"/>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21" name="フローチャート: 判断 72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22" name="フローチャート: 判断 721"/>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23" name="フローチャート: 判断 722"/>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29" name="楕円 728"/>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730" name="【消防施設】&#10;有形固定資産減価償却率該当値テキスト"/>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731" name="楕円 730"/>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161925</xdr:rowOff>
    </xdr:to>
    <xdr:cxnSp macro="">
      <xdr:nvCxnSpPr>
        <xdr:cNvPr id="732" name="直線コネクタ 731"/>
        <xdr:cNvCxnSpPr/>
      </xdr:nvCxnSpPr>
      <xdr:spPr>
        <a:xfrm>
          <a:off x="15481300" y="140017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xdr:rowOff>
    </xdr:from>
    <xdr:to>
      <xdr:col>76</xdr:col>
      <xdr:colOff>165100</xdr:colOff>
      <xdr:row>81</xdr:row>
      <xdr:rowOff>117475</xdr:rowOff>
    </xdr:to>
    <xdr:sp macro="" textlink="">
      <xdr:nvSpPr>
        <xdr:cNvPr id="733" name="楕円 732"/>
        <xdr:cNvSpPr/>
      </xdr:nvSpPr>
      <xdr:spPr>
        <a:xfrm>
          <a:off x="14541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81</xdr:row>
      <xdr:rowOff>114300</xdr:rowOff>
    </xdr:to>
    <xdr:cxnSp macro="">
      <xdr:nvCxnSpPr>
        <xdr:cNvPr id="734" name="直線コネクタ 733"/>
        <xdr:cNvCxnSpPr/>
      </xdr:nvCxnSpPr>
      <xdr:spPr>
        <a:xfrm>
          <a:off x="14592300" y="13954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35" name="楕円 734"/>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81</xdr:row>
      <xdr:rowOff>95250</xdr:rowOff>
    </xdr:to>
    <xdr:cxnSp macro="">
      <xdr:nvCxnSpPr>
        <xdr:cNvPr id="736" name="直線コネクタ 735"/>
        <xdr:cNvCxnSpPr/>
      </xdr:nvCxnSpPr>
      <xdr:spPr>
        <a:xfrm flipV="1">
          <a:off x="13703300" y="13954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37"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38"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39"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40"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156227</xdr:rowOff>
    </xdr:from>
    <xdr:ext cx="405111" cy="259045"/>
    <xdr:sp macro="" textlink="">
      <xdr:nvSpPr>
        <xdr:cNvPr id="741" name="n_1mainValue【消防施設】&#10;有形固定資産減価償却率"/>
        <xdr:cNvSpPr txBox="1"/>
      </xdr:nvSpPr>
      <xdr:spPr>
        <a:xfrm>
          <a:off x="15266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134002</xdr:rowOff>
    </xdr:from>
    <xdr:ext cx="405111" cy="259045"/>
    <xdr:sp macro="" textlink="">
      <xdr:nvSpPr>
        <xdr:cNvPr id="742" name="n_2mainValue【消防施設】&#10;有形固定資産減価償却率"/>
        <xdr:cNvSpPr txBox="1"/>
      </xdr:nvSpPr>
      <xdr:spPr>
        <a:xfrm>
          <a:off x="14389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43" name="n_3mainValue【消防施設】&#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7" name="直線コネクタ 766"/>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9" name="直線コネクタ 76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70"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71" name="直線コネクタ 770"/>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72"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73" name="フローチャート: 判断 772"/>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74" name="フローチャート: 判断 773"/>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75" name="フローチャート: 判断 774"/>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6" name="フローチャート: 判断 77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7" name="フローチャート: 判断 776"/>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52070</xdr:rowOff>
    </xdr:from>
    <xdr:to>
      <xdr:col>116</xdr:col>
      <xdr:colOff>114300</xdr:colOff>
      <xdr:row>84</xdr:row>
      <xdr:rowOff>153670</xdr:rowOff>
    </xdr:to>
    <xdr:sp macro="" textlink="">
      <xdr:nvSpPr>
        <xdr:cNvPr id="783" name="楕円 782"/>
        <xdr:cNvSpPr/>
      </xdr:nvSpPr>
      <xdr:spPr>
        <a:xfrm>
          <a:off x="22110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30497</xdr:rowOff>
    </xdr:from>
    <xdr:ext cx="469744" cy="259045"/>
    <xdr:sp macro="" textlink="">
      <xdr:nvSpPr>
        <xdr:cNvPr id="784" name="【消防施設】&#10;一人当たり面積該当値テキスト"/>
        <xdr:cNvSpPr txBox="1"/>
      </xdr:nvSpPr>
      <xdr:spPr>
        <a:xfrm>
          <a:off x="22199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52070</xdr:rowOff>
    </xdr:from>
    <xdr:to>
      <xdr:col>112</xdr:col>
      <xdr:colOff>38100</xdr:colOff>
      <xdr:row>84</xdr:row>
      <xdr:rowOff>153670</xdr:rowOff>
    </xdr:to>
    <xdr:sp macro="" textlink="">
      <xdr:nvSpPr>
        <xdr:cNvPr id="785" name="楕円 784"/>
        <xdr:cNvSpPr/>
      </xdr:nvSpPr>
      <xdr:spPr>
        <a:xfrm>
          <a:off x="2127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102870</xdr:rowOff>
    </xdr:from>
    <xdr:to>
      <xdr:col>116</xdr:col>
      <xdr:colOff>63500</xdr:colOff>
      <xdr:row>84</xdr:row>
      <xdr:rowOff>102870</xdr:rowOff>
    </xdr:to>
    <xdr:cxnSp macro="">
      <xdr:nvCxnSpPr>
        <xdr:cNvPr id="786" name="直線コネクタ 785"/>
        <xdr:cNvCxnSpPr/>
      </xdr:nvCxnSpPr>
      <xdr:spPr>
        <a:xfrm>
          <a:off x="21323300" y="1450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52070</xdr:rowOff>
    </xdr:from>
    <xdr:to>
      <xdr:col>107</xdr:col>
      <xdr:colOff>101600</xdr:colOff>
      <xdr:row>84</xdr:row>
      <xdr:rowOff>153670</xdr:rowOff>
    </xdr:to>
    <xdr:sp macro="" textlink="">
      <xdr:nvSpPr>
        <xdr:cNvPr id="787" name="楕円 786"/>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84</xdr:row>
      <xdr:rowOff>102870</xdr:rowOff>
    </xdr:to>
    <xdr:cxnSp macro="">
      <xdr:nvCxnSpPr>
        <xdr:cNvPr id="788" name="直線コネクタ 787"/>
        <xdr:cNvCxnSpPr/>
      </xdr:nvCxnSpPr>
      <xdr:spPr>
        <a:xfrm>
          <a:off x="20434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52070</xdr:rowOff>
    </xdr:from>
    <xdr:to>
      <xdr:col>102</xdr:col>
      <xdr:colOff>165100</xdr:colOff>
      <xdr:row>84</xdr:row>
      <xdr:rowOff>153670</xdr:rowOff>
    </xdr:to>
    <xdr:sp macro="" textlink="">
      <xdr:nvSpPr>
        <xdr:cNvPr id="789" name="楕円 788"/>
        <xdr:cNvSpPr/>
      </xdr:nvSpPr>
      <xdr:spPr>
        <a:xfrm>
          <a:off x="19494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102870</xdr:rowOff>
    </xdr:from>
    <xdr:to>
      <xdr:col>107</xdr:col>
      <xdr:colOff>50800</xdr:colOff>
      <xdr:row>84</xdr:row>
      <xdr:rowOff>102870</xdr:rowOff>
    </xdr:to>
    <xdr:cxnSp macro="">
      <xdr:nvCxnSpPr>
        <xdr:cNvPr id="790" name="直線コネクタ 789"/>
        <xdr:cNvCxnSpPr/>
      </xdr:nvCxnSpPr>
      <xdr:spPr>
        <a:xfrm>
          <a:off x="19545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91"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92"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93"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94"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144797</xdr:rowOff>
    </xdr:from>
    <xdr:ext cx="469744" cy="259045"/>
    <xdr:sp macro="" textlink="">
      <xdr:nvSpPr>
        <xdr:cNvPr id="795" name="n_1mainValue【消防施設】&#10;一人当たり面積"/>
        <xdr:cNvSpPr txBox="1"/>
      </xdr:nvSpPr>
      <xdr:spPr>
        <a:xfrm>
          <a:off x="21075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796"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144797</xdr:rowOff>
    </xdr:from>
    <xdr:ext cx="469744" cy="259045"/>
    <xdr:sp macro="" textlink="">
      <xdr:nvSpPr>
        <xdr:cNvPr id="797" name="n_3mainValue【消防施設】&#10;一人当たり面積"/>
        <xdr:cNvSpPr txBox="1"/>
      </xdr:nvSpPr>
      <xdr:spPr>
        <a:xfrm>
          <a:off x="19310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23" name="直線コネクタ 822"/>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24"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25" name="直線コネクタ 824"/>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6"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7" name="直線コネクタ 826"/>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8"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9" name="フローチャート: 判断 82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30" name="フローチャート: 判断 829"/>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31" name="フローチャート: 判断 83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32" name="フローチャート: 判断 83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33" name="フローチャート: 判断 83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56424</xdr:rowOff>
    </xdr:from>
    <xdr:to>
      <xdr:col>85</xdr:col>
      <xdr:colOff>177800</xdr:colOff>
      <xdr:row>106</xdr:row>
      <xdr:rowOff>158024</xdr:rowOff>
    </xdr:to>
    <xdr:sp macro="" textlink="">
      <xdr:nvSpPr>
        <xdr:cNvPr id="839" name="楕円 838"/>
        <xdr:cNvSpPr/>
      </xdr:nvSpPr>
      <xdr:spPr>
        <a:xfrm>
          <a:off x="16268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34851</xdr:rowOff>
    </xdr:from>
    <xdr:ext cx="405111" cy="259045"/>
    <xdr:sp macro="" textlink="">
      <xdr:nvSpPr>
        <xdr:cNvPr id="840" name="【庁舎】&#10;有形固定資産減価償却率該当値テキスト"/>
        <xdr:cNvSpPr txBox="1"/>
      </xdr:nvSpPr>
      <xdr:spPr>
        <a:xfrm>
          <a:off x="16357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41" name="楕円 840"/>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107224</xdr:rowOff>
    </xdr:to>
    <xdr:cxnSp macro="">
      <xdr:nvCxnSpPr>
        <xdr:cNvPr id="842" name="直線コネクタ 841"/>
        <xdr:cNvCxnSpPr/>
      </xdr:nvCxnSpPr>
      <xdr:spPr>
        <a:xfrm>
          <a:off x="15481300" y="18158461"/>
          <a:ext cx="8382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43" name="楕円 842"/>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156211</xdr:rowOff>
    </xdr:to>
    <xdr:cxnSp macro="">
      <xdr:nvCxnSpPr>
        <xdr:cNvPr id="844" name="直線コネクタ 843"/>
        <xdr:cNvCxnSpPr/>
      </xdr:nvCxnSpPr>
      <xdr:spPr>
        <a:xfrm>
          <a:off x="14592300" y="181094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845" name="楕円 844"/>
        <xdr:cNvSpPr/>
      </xdr:nvSpPr>
      <xdr:spPr>
        <a:xfrm>
          <a:off x="1365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106</xdr:row>
      <xdr:rowOff>156211</xdr:rowOff>
    </xdr:to>
    <xdr:cxnSp macro="">
      <xdr:nvCxnSpPr>
        <xdr:cNvPr id="846" name="直線コネクタ 845"/>
        <xdr:cNvCxnSpPr/>
      </xdr:nvCxnSpPr>
      <xdr:spPr>
        <a:xfrm flipV="1">
          <a:off x="13703300" y="18109474"/>
          <a:ext cx="889000" cy="2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8"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9"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50"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51" name="n_1mainValue【庁舎】&#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852" name="n_2main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853" name="n_3mainValue【庁舎】&#10;有形固定資産減価償却率"/>
        <xdr:cNvSpPr txBox="1"/>
      </xdr:nvSpPr>
      <xdr:spPr>
        <a:xfrm>
          <a:off x="13500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7" name="直線コネクタ 87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9" name="直線コネクタ 87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8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81" name="直線コネクタ 88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8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83" name="フローチャート: 判断 88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84" name="フローチャート: 判断 88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85" name="フローチャート: 判断 88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6" name="フローチャート: 判断 88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7" name="フローチャート: 判断 88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893" name="楕円 892"/>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894" name="【庁舎】&#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95" name="楕円 894"/>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76200</xdr:rowOff>
    </xdr:to>
    <xdr:cxnSp macro="">
      <xdr:nvCxnSpPr>
        <xdr:cNvPr id="896" name="直線コネクタ 895"/>
        <xdr:cNvCxnSpPr/>
      </xdr:nvCxnSpPr>
      <xdr:spPr>
        <a:xfrm flipV="1">
          <a:off x="21323300" y="18247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97" name="楕円 896"/>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898" name="直線コネクタ 897"/>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99" name="楕円 898"/>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74295</xdr:rowOff>
    </xdr:from>
    <xdr:to>
      <xdr:col>107</xdr:col>
      <xdr:colOff>50800</xdr:colOff>
      <xdr:row>106</xdr:row>
      <xdr:rowOff>76200</xdr:rowOff>
    </xdr:to>
    <xdr:cxnSp macro="">
      <xdr:nvCxnSpPr>
        <xdr:cNvPr id="900" name="直線コネクタ 899"/>
        <xdr:cNvCxnSpPr/>
      </xdr:nvCxnSpPr>
      <xdr:spPr>
        <a:xfrm>
          <a:off x="19545300" y="1824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901"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902"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03"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4"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05"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06" name="n_2main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116222</xdr:rowOff>
    </xdr:from>
    <xdr:ext cx="469744" cy="259045"/>
    <xdr:sp macro="" textlink="">
      <xdr:nvSpPr>
        <xdr:cNvPr id="907" name="n_3mainValue【庁舎】&#10;一人当たり面積"/>
        <xdr:cNvSpPr txBox="1"/>
      </xdr:nvSpPr>
      <xdr:spPr>
        <a:xfrm>
          <a:off x="19310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有形固定資産減価償却率では、類似団体と比較して、高くなっているのは図書館、体育館・プール、福祉施設、庁舎となっている。</a:t>
          </a:r>
          <a:endParaRPr lang="ja-JP" altLang="ja-JP" sz="1600">
            <a:effectLst/>
          </a:endParaRPr>
        </a:p>
        <a:p>
          <a:r>
            <a:rPr kumimoji="1" lang="ja-JP" altLang="ja-JP" sz="1200">
              <a:solidFill>
                <a:schemeClr val="dk1"/>
              </a:solidFill>
              <a:effectLst/>
              <a:latin typeface="+mn-lt"/>
              <a:ea typeface="+mn-ea"/>
              <a:cs typeface="+mn-cs"/>
            </a:rPr>
            <a:t>体育館・プールについては、老朽化により、令和３年度にプールを除却することが決定している。</a:t>
          </a:r>
          <a:endParaRPr lang="ja-JP" altLang="ja-JP" sz="1600">
            <a:effectLst/>
          </a:endParaRPr>
        </a:p>
        <a:p>
          <a:r>
            <a:rPr kumimoji="1" lang="ja-JP" altLang="ja-JP" sz="1200">
              <a:solidFill>
                <a:schemeClr val="dk1"/>
              </a:solidFill>
              <a:effectLst/>
              <a:latin typeface="+mn-lt"/>
              <a:ea typeface="+mn-ea"/>
              <a:cs typeface="+mn-cs"/>
            </a:rPr>
            <a:t>福祉施設については、指定管理を委託している社会福祉協議会と維持管理や改修等について協議が必要。</a:t>
          </a:r>
          <a:endParaRPr lang="ja-JP" altLang="ja-JP" sz="1600">
            <a:effectLst/>
          </a:endParaRPr>
        </a:p>
        <a:p>
          <a:r>
            <a:rPr kumimoji="1" lang="ja-JP" altLang="ja-JP" sz="1200">
              <a:solidFill>
                <a:schemeClr val="dk1"/>
              </a:solidFill>
              <a:effectLst/>
              <a:latin typeface="+mn-lt"/>
              <a:ea typeface="+mn-ea"/>
              <a:cs typeface="+mn-cs"/>
            </a:rPr>
            <a:t>庁舎については、当初の建築からは４０年を超えてきているが、途中耐震改修を実施している。今後は大規模改修等を実施するかどうかの検討が必要。</a:t>
          </a:r>
          <a:endParaRPr lang="ja-JP" altLang="ja-JP" sz="1600">
            <a:effectLst/>
          </a:endParaRPr>
        </a:p>
        <a:p>
          <a:r>
            <a:rPr kumimoji="1" lang="ja-JP" altLang="ja-JP" sz="1200">
              <a:solidFill>
                <a:schemeClr val="dk1"/>
              </a:solidFill>
              <a:effectLst/>
              <a:latin typeface="+mn-lt"/>
              <a:ea typeface="+mn-ea"/>
              <a:cs typeface="+mn-cs"/>
            </a:rPr>
            <a:t>全体的に築年数が経過してきている建物が多くなってきているので、公共施設等総合管理計画等に基づき、適切な維持管理に努めていく。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数値は変化なく、</a:t>
          </a:r>
          <a:r>
            <a:rPr kumimoji="1" lang="ja-JP" altLang="ja-JP" sz="1100">
              <a:solidFill>
                <a:schemeClr val="dk1"/>
              </a:solidFill>
              <a:effectLst/>
              <a:latin typeface="+mn-lt"/>
              <a:ea typeface="+mn-ea"/>
              <a:cs typeface="+mn-cs"/>
            </a:rPr>
            <a:t>類似団体内平均値と和歌山県平均値は上回っているが、依然として全国平均値よりは下回っている。</a:t>
          </a:r>
          <a:endParaRPr lang="ja-JP" altLang="ja-JP" sz="1400">
            <a:effectLst/>
          </a:endParaRPr>
        </a:p>
        <a:p>
          <a:r>
            <a:rPr kumimoji="1" lang="ja-JP" altLang="ja-JP" sz="1100">
              <a:solidFill>
                <a:schemeClr val="dk1"/>
              </a:solidFill>
              <a:effectLst/>
              <a:latin typeface="+mn-lt"/>
              <a:ea typeface="+mn-ea"/>
              <a:cs typeface="+mn-cs"/>
            </a:rPr>
            <a:t>今後も税収等の歳入において安易に増を見込むことができないため、事業の優先度を見極め、経費削減を徹底することで歳出を抑えつつ、継続して安定した歳入確保を図る取組みを行う。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71362</xdr:rowOff>
    </xdr:to>
    <xdr:cxnSp macro="">
      <xdr:nvCxnSpPr>
        <xdr:cNvPr id="70" name="直線コネクタ 69"/>
        <xdr:cNvCxnSpPr/>
      </xdr:nvCxnSpPr>
      <xdr:spPr>
        <a:xfrm>
          <a:off x="4114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82852</xdr:rowOff>
    </xdr:to>
    <xdr:cxnSp macro="">
      <xdr:nvCxnSpPr>
        <xdr:cNvPr id="73" name="直線コネクタ 72"/>
        <xdr:cNvCxnSpPr/>
      </xdr:nvCxnSpPr>
      <xdr:spPr>
        <a:xfrm flipV="1">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94343</xdr:rowOff>
    </xdr:to>
    <xdr:cxnSp macro="">
      <xdr:nvCxnSpPr>
        <xdr:cNvPr id="76" name="直線コネクタ 75"/>
        <xdr:cNvCxnSpPr/>
      </xdr:nvCxnSpPr>
      <xdr:spPr>
        <a:xfrm flipV="1">
          <a:off x="2336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37089</xdr:rowOff>
    </xdr:from>
    <xdr:ext cx="762000" cy="259045"/>
    <xdr:sp macro="" textlink="">
      <xdr:nvSpPr>
        <xdr:cNvPr id="90"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０．６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となっており、類似団体の平均値を下回っている。主な要因としては、歳入のうち、経常的なものかつ一般財源である収入（地方消費税交付金及び固定資産税など）が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したためである。歳出に関しては、前回と大きく変わらないが、今後も引き続き、歳出全体での抑制に加え、経常的に支出している補助金等の抜本的な見直しに向けて取組みを行う。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72602</xdr:rowOff>
    </xdr:from>
    <xdr:to>
      <xdr:col>23</xdr:col>
      <xdr:colOff>133350</xdr:colOff>
      <xdr:row>62</xdr:row>
      <xdr:rowOff>96731</xdr:rowOff>
    </xdr:to>
    <xdr:cxnSp macro="">
      <xdr:nvCxnSpPr>
        <xdr:cNvPr id="133" name="直線コネクタ 132"/>
        <xdr:cNvCxnSpPr/>
      </xdr:nvCxnSpPr>
      <xdr:spPr>
        <a:xfrm flipV="1">
          <a:off x="4114800" y="1070250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96731</xdr:rowOff>
    </xdr:to>
    <xdr:cxnSp macro="">
      <xdr:nvCxnSpPr>
        <xdr:cNvPr id="136" name="直線コネクタ 135"/>
        <xdr:cNvCxnSpPr/>
      </xdr:nvCxnSpPr>
      <xdr:spPr>
        <a:xfrm>
          <a:off x="3225800" y="107226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144992</xdr:rowOff>
    </xdr:to>
    <xdr:cxnSp macro="">
      <xdr:nvCxnSpPr>
        <xdr:cNvPr id="139" name="直線コネクタ 138"/>
        <xdr:cNvCxnSpPr/>
      </xdr:nvCxnSpPr>
      <xdr:spPr>
        <a:xfrm flipV="1">
          <a:off x="2336800" y="1072261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144992</xdr:rowOff>
    </xdr:to>
    <xdr:cxnSp macro="">
      <xdr:nvCxnSpPr>
        <xdr:cNvPr id="142" name="直線コネクタ 141"/>
        <xdr:cNvCxnSpPr/>
      </xdr:nvCxnSpPr>
      <xdr:spPr>
        <a:xfrm>
          <a:off x="1447800" y="106542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21802</xdr:rowOff>
    </xdr:from>
    <xdr:to>
      <xdr:col>23</xdr:col>
      <xdr:colOff>184150</xdr:colOff>
      <xdr:row>62</xdr:row>
      <xdr:rowOff>123402</xdr:rowOff>
    </xdr:to>
    <xdr:sp macro="" textlink="">
      <xdr:nvSpPr>
        <xdr:cNvPr id="152" name="楕円 151"/>
        <xdr:cNvSpPr/>
      </xdr:nvSpPr>
      <xdr:spPr>
        <a:xfrm>
          <a:off x="4902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38329</xdr:rowOff>
    </xdr:from>
    <xdr:ext cx="762000" cy="259045"/>
    <xdr:sp macro="" textlink="">
      <xdr:nvSpPr>
        <xdr:cNvPr id="153" name="財政構造の弾力性該当値テキスト"/>
        <xdr:cNvSpPr txBox="1"/>
      </xdr:nvSpPr>
      <xdr:spPr>
        <a:xfrm>
          <a:off x="50419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45931</xdr:rowOff>
    </xdr:from>
    <xdr:to>
      <xdr:col>19</xdr:col>
      <xdr:colOff>184150</xdr:colOff>
      <xdr:row>62</xdr:row>
      <xdr:rowOff>147531</xdr:rowOff>
    </xdr:to>
    <xdr:sp macro="" textlink="">
      <xdr:nvSpPr>
        <xdr:cNvPr id="154" name="楕円 153"/>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55" name="テキスト ボックス 154"/>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8" name="楕円 157"/>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59" name="テキスト ボックス 158"/>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60" name="楕円 159"/>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61" name="テキスト ボックス 160"/>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組み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128547</xdr:rowOff>
    </xdr:from>
    <xdr:to>
      <xdr:col>23</xdr:col>
      <xdr:colOff>133350</xdr:colOff>
      <xdr:row>80</xdr:row>
      <xdr:rowOff>135066</xdr:rowOff>
    </xdr:to>
    <xdr:cxnSp macro="">
      <xdr:nvCxnSpPr>
        <xdr:cNvPr id="196" name="直線コネクタ 195"/>
        <xdr:cNvCxnSpPr/>
      </xdr:nvCxnSpPr>
      <xdr:spPr>
        <a:xfrm>
          <a:off x="4114800" y="13844547"/>
          <a:ext cx="8382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128547</xdr:rowOff>
    </xdr:from>
    <xdr:to>
      <xdr:col>19</xdr:col>
      <xdr:colOff>133350</xdr:colOff>
      <xdr:row>80</xdr:row>
      <xdr:rowOff>131366</xdr:rowOff>
    </xdr:to>
    <xdr:cxnSp macro="">
      <xdr:nvCxnSpPr>
        <xdr:cNvPr id="199" name="直線コネクタ 198"/>
        <xdr:cNvCxnSpPr/>
      </xdr:nvCxnSpPr>
      <xdr:spPr>
        <a:xfrm flipV="1">
          <a:off x="3225800" y="1384454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114306</xdr:rowOff>
    </xdr:from>
    <xdr:to>
      <xdr:col>15</xdr:col>
      <xdr:colOff>82550</xdr:colOff>
      <xdr:row>80</xdr:row>
      <xdr:rowOff>131366</xdr:rowOff>
    </xdr:to>
    <xdr:cxnSp macro="">
      <xdr:nvCxnSpPr>
        <xdr:cNvPr id="202" name="直線コネクタ 201"/>
        <xdr:cNvCxnSpPr/>
      </xdr:nvCxnSpPr>
      <xdr:spPr>
        <a:xfrm>
          <a:off x="2336800" y="1383030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114306</xdr:rowOff>
    </xdr:from>
    <xdr:to>
      <xdr:col>11</xdr:col>
      <xdr:colOff>31750</xdr:colOff>
      <xdr:row>80</xdr:row>
      <xdr:rowOff>126902</xdr:rowOff>
    </xdr:to>
    <xdr:cxnSp macro="">
      <xdr:nvCxnSpPr>
        <xdr:cNvPr id="205" name="直線コネクタ 204"/>
        <xdr:cNvCxnSpPr/>
      </xdr:nvCxnSpPr>
      <xdr:spPr>
        <a:xfrm flipV="1">
          <a:off x="1447800" y="13830306"/>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84266</xdr:rowOff>
    </xdr:from>
    <xdr:to>
      <xdr:col>23</xdr:col>
      <xdr:colOff>184150</xdr:colOff>
      <xdr:row>81</xdr:row>
      <xdr:rowOff>14416</xdr:rowOff>
    </xdr:to>
    <xdr:sp macro="" textlink="">
      <xdr:nvSpPr>
        <xdr:cNvPr id="215" name="楕円 214"/>
        <xdr:cNvSpPr/>
      </xdr:nvSpPr>
      <xdr:spPr>
        <a:xfrm>
          <a:off x="4902200" y="13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5543</xdr:rowOff>
    </xdr:from>
    <xdr:ext cx="762000" cy="259045"/>
    <xdr:sp macro="" textlink="">
      <xdr:nvSpPr>
        <xdr:cNvPr id="216" name="人件費・物件費等の状況該当値テキスト"/>
        <xdr:cNvSpPr txBox="1"/>
      </xdr:nvSpPr>
      <xdr:spPr>
        <a:xfrm>
          <a:off x="5041900" y="137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77747</xdr:rowOff>
    </xdr:from>
    <xdr:to>
      <xdr:col>19</xdr:col>
      <xdr:colOff>184150</xdr:colOff>
      <xdr:row>81</xdr:row>
      <xdr:rowOff>7897</xdr:rowOff>
    </xdr:to>
    <xdr:sp macro="" textlink="">
      <xdr:nvSpPr>
        <xdr:cNvPr id="217" name="楕円 216"/>
        <xdr:cNvSpPr/>
      </xdr:nvSpPr>
      <xdr:spPr>
        <a:xfrm>
          <a:off x="4064000" y="13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18074</xdr:rowOff>
    </xdr:from>
    <xdr:ext cx="736600" cy="259045"/>
    <xdr:sp macro="" textlink="">
      <xdr:nvSpPr>
        <xdr:cNvPr id="218" name="テキスト ボックス 217"/>
        <xdr:cNvSpPr txBox="1"/>
      </xdr:nvSpPr>
      <xdr:spPr>
        <a:xfrm>
          <a:off x="3733800" y="1356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80566</xdr:rowOff>
    </xdr:from>
    <xdr:to>
      <xdr:col>15</xdr:col>
      <xdr:colOff>133350</xdr:colOff>
      <xdr:row>81</xdr:row>
      <xdr:rowOff>10716</xdr:rowOff>
    </xdr:to>
    <xdr:sp macro="" textlink="">
      <xdr:nvSpPr>
        <xdr:cNvPr id="219" name="楕円 218"/>
        <xdr:cNvSpPr/>
      </xdr:nvSpPr>
      <xdr:spPr>
        <a:xfrm>
          <a:off x="3175000" y="137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20893</xdr:rowOff>
    </xdr:from>
    <xdr:ext cx="762000" cy="259045"/>
    <xdr:sp macro="" textlink="">
      <xdr:nvSpPr>
        <xdr:cNvPr id="220" name="テキスト ボックス 219"/>
        <xdr:cNvSpPr txBox="1"/>
      </xdr:nvSpPr>
      <xdr:spPr>
        <a:xfrm>
          <a:off x="2844800" y="135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63506</xdr:rowOff>
    </xdr:from>
    <xdr:to>
      <xdr:col>11</xdr:col>
      <xdr:colOff>82550</xdr:colOff>
      <xdr:row>80</xdr:row>
      <xdr:rowOff>165106</xdr:rowOff>
    </xdr:to>
    <xdr:sp macro="" textlink="">
      <xdr:nvSpPr>
        <xdr:cNvPr id="221" name="楕円 220"/>
        <xdr:cNvSpPr/>
      </xdr:nvSpPr>
      <xdr:spPr>
        <a:xfrm>
          <a:off x="2286000" y="13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3833</xdr:rowOff>
    </xdr:from>
    <xdr:ext cx="762000" cy="259045"/>
    <xdr:sp macro="" textlink="">
      <xdr:nvSpPr>
        <xdr:cNvPr id="222" name="テキスト ボックス 221"/>
        <xdr:cNvSpPr txBox="1"/>
      </xdr:nvSpPr>
      <xdr:spPr>
        <a:xfrm>
          <a:off x="1955800" y="135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76102</xdr:rowOff>
    </xdr:from>
    <xdr:to>
      <xdr:col>7</xdr:col>
      <xdr:colOff>31750</xdr:colOff>
      <xdr:row>81</xdr:row>
      <xdr:rowOff>6252</xdr:rowOff>
    </xdr:to>
    <xdr:sp macro="" textlink="">
      <xdr:nvSpPr>
        <xdr:cNvPr id="223" name="楕円 222"/>
        <xdr:cNvSpPr/>
      </xdr:nvSpPr>
      <xdr:spPr>
        <a:xfrm>
          <a:off x="1397000" y="137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16429</xdr:rowOff>
    </xdr:from>
    <xdr:ext cx="762000" cy="259045"/>
    <xdr:sp macro="" textlink="">
      <xdr:nvSpPr>
        <xdr:cNvPr id="224" name="テキスト ボックス 223"/>
        <xdr:cNvSpPr txBox="1"/>
      </xdr:nvSpPr>
      <xdr:spPr>
        <a:xfrm>
          <a:off x="1066800" y="1356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a:t>
          </a:r>
          <a:r>
            <a:rPr kumimoji="1" lang="ja-JP" altLang="en-US" sz="1100" b="0" i="0" baseline="0">
              <a:solidFill>
                <a:schemeClr val="dk1"/>
              </a:solidFill>
              <a:effectLst/>
              <a:latin typeface="+mn-lt"/>
              <a:ea typeface="+mn-ea"/>
              <a:cs typeface="+mn-cs"/>
            </a:rPr>
            <a:t>は増加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、依然として類似団体の平均値からは下回っている。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既に各種手当等の廃止や見直しを実施しているが、更なる効率化を進め、行政サービスの確保を考慮しながら、今後も引き続き抑制に取り組む。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146655</xdr:rowOff>
    </xdr:to>
    <xdr:cxnSp macro="">
      <xdr:nvCxnSpPr>
        <xdr:cNvPr id="260" name="直線コネクタ 259"/>
        <xdr:cNvCxnSpPr/>
      </xdr:nvCxnSpPr>
      <xdr:spPr>
        <a:xfrm>
          <a:off x="16179800" y="146624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86</xdr:row>
      <xdr:rowOff>9677</xdr:rowOff>
    </xdr:to>
    <xdr:cxnSp macro="">
      <xdr:nvCxnSpPr>
        <xdr:cNvPr id="263" name="直線コネクタ 262"/>
        <xdr:cNvCxnSpPr/>
      </xdr:nvCxnSpPr>
      <xdr:spPr>
        <a:xfrm flipV="1">
          <a:off x="15290800" y="146624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55638</xdr:rowOff>
    </xdr:to>
    <xdr:cxnSp macro="">
      <xdr:nvCxnSpPr>
        <xdr:cNvPr id="266" name="直線コネクタ 265"/>
        <xdr:cNvCxnSpPr/>
      </xdr:nvCxnSpPr>
      <xdr:spPr>
        <a:xfrm flipV="1">
          <a:off x="14401800" y="147543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55638</xdr:rowOff>
    </xdr:to>
    <xdr:cxnSp macro="">
      <xdr:nvCxnSpPr>
        <xdr:cNvPr id="269" name="直線コネクタ 268"/>
        <xdr:cNvCxnSpPr/>
      </xdr:nvCxnSpPr>
      <xdr:spPr>
        <a:xfrm>
          <a:off x="13512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9" name="楕円 278"/>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80"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2" name="テキスト ボックス 281"/>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70654</xdr:rowOff>
    </xdr:from>
    <xdr:ext cx="762000" cy="259045"/>
    <xdr:sp macro="" textlink="">
      <xdr:nvSpPr>
        <xdr:cNvPr id="284" name="テキスト ボックス 283"/>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5" name="楕円 284"/>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86" name="テキスト ボックス 285"/>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7" name="楕円 286"/>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8" name="テキスト ボックス 28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前年度と比較して数値は増加し、行財政改革による定員管理の適正化の継続により、類似団体、全国、県の各平均を大きく下回っている。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過度の人員削減は各業務に支障をきたすことも考えられるため、今後も行政運営の効率化とサービス向上のバランスを測りながら、引き続き定員管理の適正化を継続していく。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96825</xdr:rowOff>
    </xdr:from>
    <xdr:to>
      <xdr:col>81</xdr:col>
      <xdr:colOff>44450</xdr:colOff>
      <xdr:row>60</xdr:row>
      <xdr:rowOff>103581</xdr:rowOff>
    </xdr:to>
    <xdr:cxnSp macro="">
      <xdr:nvCxnSpPr>
        <xdr:cNvPr id="320" name="直線コネクタ 319"/>
        <xdr:cNvCxnSpPr/>
      </xdr:nvCxnSpPr>
      <xdr:spPr>
        <a:xfrm>
          <a:off x="16179800" y="10383825"/>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92964</xdr:rowOff>
    </xdr:from>
    <xdr:to>
      <xdr:col>77</xdr:col>
      <xdr:colOff>44450</xdr:colOff>
      <xdr:row>60</xdr:row>
      <xdr:rowOff>96825</xdr:rowOff>
    </xdr:to>
    <xdr:cxnSp macro="">
      <xdr:nvCxnSpPr>
        <xdr:cNvPr id="323" name="直線コネクタ 322"/>
        <xdr:cNvCxnSpPr/>
      </xdr:nvCxnSpPr>
      <xdr:spPr>
        <a:xfrm>
          <a:off x="15290800" y="103799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81864</xdr:rowOff>
    </xdr:from>
    <xdr:to>
      <xdr:col>72</xdr:col>
      <xdr:colOff>203200</xdr:colOff>
      <xdr:row>60</xdr:row>
      <xdr:rowOff>92964</xdr:rowOff>
    </xdr:to>
    <xdr:cxnSp macro="">
      <xdr:nvCxnSpPr>
        <xdr:cNvPr id="326" name="直線コネクタ 325"/>
        <xdr:cNvCxnSpPr/>
      </xdr:nvCxnSpPr>
      <xdr:spPr>
        <a:xfrm>
          <a:off x="14401800" y="1036886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81864</xdr:rowOff>
    </xdr:from>
    <xdr:to>
      <xdr:col>68</xdr:col>
      <xdr:colOff>152400</xdr:colOff>
      <xdr:row>60</xdr:row>
      <xdr:rowOff>85725</xdr:rowOff>
    </xdr:to>
    <xdr:cxnSp macro="">
      <xdr:nvCxnSpPr>
        <xdr:cNvPr id="329" name="直線コネクタ 328"/>
        <xdr:cNvCxnSpPr/>
      </xdr:nvCxnSpPr>
      <xdr:spPr>
        <a:xfrm flipV="1">
          <a:off x="13512800" y="103688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52781</xdr:rowOff>
    </xdr:from>
    <xdr:to>
      <xdr:col>81</xdr:col>
      <xdr:colOff>95250</xdr:colOff>
      <xdr:row>60</xdr:row>
      <xdr:rowOff>154381</xdr:rowOff>
    </xdr:to>
    <xdr:sp macro="" textlink="">
      <xdr:nvSpPr>
        <xdr:cNvPr id="339" name="楕円 338"/>
        <xdr:cNvSpPr/>
      </xdr:nvSpPr>
      <xdr:spPr>
        <a:xfrm>
          <a:off x="16967200" y="103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145508</xdr:rowOff>
    </xdr:from>
    <xdr:ext cx="762000" cy="259045"/>
    <xdr:sp macro="" textlink="">
      <xdr:nvSpPr>
        <xdr:cNvPr id="340" name="定員管理の状況該当値テキスト"/>
        <xdr:cNvSpPr txBox="1"/>
      </xdr:nvSpPr>
      <xdr:spPr>
        <a:xfrm>
          <a:off x="17106900" y="102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46025</xdr:rowOff>
    </xdr:from>
    <xdr:to>
      <xdr:col>77</xdr:col>
      <xdr:colOff>95250</xdr:colOff>
      <xdr:row>60</xdr:row>
      <xdr:rowOff>147625</xdr:rowOff>
    </xdr:to>
    <xdr:sp macro="" textlink="">
      <xdr:nvSpPr>
        <xdr:cNvPr id="341" name="楕円 340"/>
        <xdr:cNvSpPr/>
      </xdr:nvSpPr>
      <xdr:spPr>
        <a:xfrm>
          <a:off x="161290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157802</xdr:rowOff>
    </xdr:from>
    <xdr:ext cx="736600" cy="259045"/>
    <xdr:sp macro="" textlink="">
      <xdr:nvSpPr>
        <xdr:cNvPr id="342" name="テキスト ボックス 341"/>
        <xdr:cNvSpPr txBox="1"/>
      </xdr:nvSpPr>
      <xdr:spPr>
        <a:xfrm>
          <a:off x="15798800" y="101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42164</xdr:rowOff>
    </xdr:from>
    <xdr:to>
      <xdr:col>73</xdr:col>
      <xdr:colOff>44450</xdr:colOff>
      <xdr:row>60</xdr:row>
      <xdr:rowOff>143764</xdr:rowOff>
    </xdr:to>
    <xdr:sp macro="" textlink="">
      <xdr:nvSpPr>
        <xdr:cNvPr id="343" name="楕円 342"/>
        <xdr:cNvSpPr/>
      </xdr:nvSpPr>
      <xdr:spPr>
        <a:xfrm>
          <a:off x="15240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153941</xdr:rowOff>
    </xdr:from>
    <xdr:ext cx="762000" cy="259045"/>
    <xdr:sp macro="" textlink="">
      <xdr:nvSpPr>
        <xdr:cNvPr id="344" name="テキスト ボックス 343"/>
        <xdr:cNvSpPr txBox="1"/>
      </xdr:nvSpPr>
      <xdr:spPr>
        <a:xfrm>
          <a:off x="14909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31064</xdr:rowOff>
    </xdr:from>
    <xdr:to>
      <xdr:col>68</xdr:col>
      <xdr:colOff>203200</xdr:colOff>
      <xdr:row>60</xdr:row>
      <xdr:rowOff>132664</xdr:rowOff>
    </xdr:to>
    <xdr:sp macro="" textlink="">
      <xdr:nvSpPr>
        <xdr:cNvPr id="345" name="楕円 344"/>
        <xdr:cNvSpPr/>
      </xdr:nvSpPr>
      <xdr:spPr>
        <a:xfrm>
          <a:off x="14351000" y="103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142841</xdr:rowOff>
    </xdr:from>
    <xdr:ext cx="762000" cy="259045"/>
    <xdr:sp macro="" textlink="">
      <xdr:nvSpPr>
        <xdr:cNvPr id="346" name="テキスト ボックス 345"/>
        <xdr:cNvSpPr txBox="1"/>
      </xdr:nvSpPr>
      <xdr:spPr>
        <a:xfrm>
          <a:off x="14020800" y="1008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普通建設事業費等に係る起債の償還に伴い、類似団体、全国市町村の各平均をともに上回っている。公営企業に要する経費の財源とする地方債の償還の財源に充てたと認められる繰入金（公共下水道事業・農業集落排水事業）の増加により、前年度より</a:t>
          </a:r>
          <a:r>
            <a:rPr kumimoji="1" lang="ja-JP" altLang="en-US" sz="1100" b="0" i="0" baseline="0">
              <a:solidFill>
                <a:schemeClr val="dk1"/>
              </a:solidFill>
              <a:effectLst/>
              <a:latin typeface="+mn-lt"/>
              <a:ea typeface="+mn-ea"/>
              <a:cs typeface="+mn-cs"/>
            </a:rPr>
            <a:t>０．６</a:t>
          </a:r>
          <a:r>
            <a:rPr kumimoji="1" lang="ja-JP" altLang="ja-JP" sz="1100" b="0" i="0" baseline="0">
              <a:solidFill>
                <a:schemeClr val="dk1"/>
              </a:solidFill>
              <a:effectLst/>
              <a:latin typeface="+mn-lt"/>
              <a:ea typeface="+mn-ea"/>
              <a:cs typeface="+mn-cs"/>
            </a:rPr>
            <a:t>％上昇となった。今後も起債の対象となる普通建設事業が控えており、実質公債比率について、横ばいもしくは上昇していく見込みであるので、引き続き財政健全化を図ることが優先事項となる。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1694</xdr:rowOff>
    </xdr:from>
    <xdr:to>
      <xdr:col>81</xdr:col>
      <xdr:colOff>44450</xdr:colOff>
      <xdr:row>45</xdr:row>
      <xdr:rowOff>49954</xdr:rowOff>
    </xdr:to>
    <xdr:cxnSp macro="">
      <xdr:nvCxnSpPr>
        <xdr:cNvPr id="381" name="直線コネクタ 380"/>
        <xdr:cNvCxnSpPr/>
      </xdr:nvCxnSpPr>
      <xdr:spPr>
        <a:xfrm>
          <a:off x="16179800" y="77169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45</xdr:row>
      <xdr:rowOff>1694</xdr:rowOff>
    </xdr:to>
    <xdr:cxnSp macro="">
      <xdr:nvCxnSpPr>
        <xdr:cNvPr id="384" name="直線コネクタ 383"/>
        <xdr:cNvCxnSpPr/>
      </xdr:nvCxnSpPr>
      <xdr:spPr>
        <a:xfrm>
          <a:off x="15290800" y="76365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92710</xdr:rowOff>
    </xdr:to>
    <xdr:cxnSp macro="">
      <xdr:nvCxnSpPr>
        <xdr:cNvPr id="387" name="直線コネクタ 386"/>
        <xdr:cNvCxnSpPr/>
      </xdr:nvCxnSpPr>
      <xdr:spPr>
        <a:xfrm>
          <a:off x="14401800" y="75721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28363</xdr:rowOff>
    </xdr:from>
    <xdr:to>
      <xdr:col>68</xdr:col>
      <xdr:colOff>152400</xdr:colOff>
      <xdr:row>44</xdr:row>
      <xdr:rowOff>44450</xdr:rowOff>
    </xdr:to>
    <xdr:cxnSp macro="">
      <xdr:nvCxnSpPr>
        <xdr:cNvPr id="390" name="直線コネクタ 389"/>
        <xdr:cNvCxnSpPr/>
      </xdr:nvCxnSpPr>
      <xdr:spPr>
        <a:xfrm flipV="1">
          <a:off x="13512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170604</xdr:rowOff>
    </xdr:from>
    <xdr:to>
      <xdr:col>81</xdr:col>
      <xdr:colOff>95250</xdr:colOff>
      <xdr:row>45</xdr:row>
      <xdr:rowOff>100754</xdr:rowOff>
    </xdr:to>
    <xdr:sp macro="" textlink="">
      <xdr:nvSpPr>
        <xdr:cNvPr id="400" name="楕円 399"/>
        <xdr:cNvSpPr/>
      </xdr:nvSpPr>
      <xdr:spPr>
        <a:xfrm>
          <a:off x="169672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66481</xdr:rowOff>
    </xdr:from>
    <xdr:ext cx="762000" cy="259045"/>
    <xdr:sp macro="" textlink="">
      <xdr:nvSpPr>
        <xdr:cNvPr id="401" name="公債費負担の状況該当値テキスト"/>
        <xdr:cNvSpPr txBox="1"/>
      </xdr:nvSpPr>
      <xdr:spPr>
        <a:xfrm>
          <a:off x="17106900" y="76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2" name="楕円 401"/>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3" name="テキスト ボックス 402"/>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4" name="楕円 403"/>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5" name="テキスト ボックス 404"/>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149013</xdr:rowOff>
    </xdr:from>
    <xdr:to>
      <xdr:col>68</xdr:col>
      <xdr:colOff>203200</xdr:colOff>
      <xdr:row>44</xdr:row>
      <xdr:rowOff>79163</xdr:rowOff>
    </xdr:to>
    <xdr:sp macro="" textlink="">
      <xdr:nvSpPr>
        <xdr:cNvPr id="406" name="楕円 405"/>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63940</xdr:rowOff>
    </xdr:from>
    <xdr:ext cx="762000" cy="259045"/>
    <xdr:sp macro="" textlink="">
      <xdr:nvSpPr>
        <xdr:cNvPr id="407" name="テキスト ボックス 406"/>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公共下水道事業会計と農業集落排水事業会計の地方債残高が標準財政規模と比較して多額のため、類似団体と比較すると高水準で推移している。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前々年度から前年度は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一部事務組合の普通建設事業費に係る負担金が抑えられたため、</a:t>
          </a:r>
          <a:r>
            <a:rPr kumimoji="1" lang="ja-JP" altLang="en-US" sz="1100" b="0" i="0" baseline="0">
              <a:solidFill>
                <a:schemeClr val="dk1"/>
              </a:solidFill>
              <a:effectLst/>
              <a:latin typeface="+mn-lt"/>
              <a:ea typeface="+mn-ea"/>
              <a:cs typeface="+mn-cs"/>
            </a:rPr>
            <a:t>１１．７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したが、前年度から本年度は</a:t>
          </a:r>
          <a:r>
            <a:rPr kumimoji="1" lang="ja-JP" altLang="en-US" sz="1100" b="0" i="0" baseline="0">
              <a:solidFill>
                <a:schemeClr val="dk1"/>
              </a:solidFill>
              <a:effectLst/>
              <a:latin typeface="+mn-lt"/>
              <a:ea typeface="+mn-ea"/>
              <a:cs typeface="+mn-cs"/>
            </a:rPr>
            <a:t>０．７</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悪化し</a:t>
          </a:r>
          <a:r>
            <a:rPr kumimoji="1" lang="ja-JP" altLang="ja-JP" sz="1100" b="0" i="0" baseline="0">
              <a:solidFill>
                <a:schemeClr val="dk1"/>
              </a:solidFill>
              <a:effectLst/>
              <a:latin typeface="+mn-lt"/>
              <a:ea typeface="+mn-ea"/>
              <a:cs typeface="+mn-cs"/>
            </a:rPr>
            <a:t>ている。災害時の避難所の環境整備を目的とした文化会館の空調設備改修事業や公民館の建設事業を優先して実施したこともあり、依然として各平均を上回る数値となっている。一部事務組合への経常的な負担も引き続き必要となる見込みであり、今後は各種事業の見直しや、財政状況、新規事業についての優先順位を見極めながら財政の健全化の取組み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120752</xdr:rowOff>
    </xdr:from>
    <xdr:to>
      <xdr:col>81</xdr:col>
      <xdr:colOff>44450</xdr:colOff>
      <xdr:row>18</xdr:row>
      <xdr:rowOff>127508</xdr:rowOff>
    </xdr:to>
    <xdr:cxnSp macro="">
      <xdr:nvCxnSpPr>
        <xdr:cNvPr id="441" name="直線コネクタ 440"/>
        <xdr:cNvCxnSpPr/>
      </xdr:nvCxnSpPr>
      <xdr:spPr>
        <a:xfrm>
          <a:off x="16179800" y="320685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120752</xdr:rowOff>
    </xdr:from>
    <xdr:to>
      <xdr:col>77</xdr:col>
      <xdr:colOff>44450</xdr:colOff>
      <xdr:row>19</xdr:row>
      <xdr:rowOff>62230</xdr:rowOff>
    </xdr:to>
    <xdr:cxnSp macro="">
      <xdr:nvCxnSpPr>
        <xdr:cNvPr id="444" name="直線コネクタ 443"/>
        <xdr:cNvCxnSpPr/>
      </xdr:nvCxnSpPr>
      <xdr:spPr>
        <a:xfrm flipV="1">
          <a:off x="15290800" y="320685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62840</xdr:rowOff>
    </xdr:from>
    <xdr:to>
      <xdr:col>72</xdr:col>
      <xdr:colOff>203200</xdr:colOff>
      <xdr:row>19</xdr:row>
      <xdr:rowOff>62230</xdr:rowOff>
    </xdr:to>
    <xdr:cxnSp macro="">
      <xdr:nvCxnSpPr>
        <xdr:cNvPr id="447" name="直線コネクタ 446"/>
        <xdr:cNvCxnSpPr/>
      </xdr:nvCxnSpPr>
      <xdr:spPr>
        <a:xfrm>
          <a:off x="14401800" y="3148940"/>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62840</xdr:rowOff>
    </xdr:from>
    <xdr:to>
      <xdr:col>68</xdr:col>
      <xdr:colOff>152400</xdr:colOff>
      <xdr:row>19</xdr:row>
      <xdr:rowOff>23622</xdr:rowOff>
    </xdr:to>
    <xdr:cxnSp macro="">
      <xdr:nvCxnSpPr>
        <xdr:cNvPr id="450" name="直線コネクタ 449"/>
        <xdr:cNvCxnSpPr/>
      </xdr:nvCxnSpPr>
      <xdr:spPr>
        <a:xfrm flipV="1">
          <a:off x="13512800" y="3148940"/>
          <a:ext cx="889000" cy="1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76708</xdr:rowOff>
    </xdr:from>
    <xdr:to>
      <xdr:col>81</xdr:col>
      <xdr:colOff>95250</xdr:colOff>
      <xdr:row>19</xdr:row>
      <xdr:rowOff>6858</xdr:rowOff>
    </xdr:to>
    <xdr:sp macro="" textlink="">
      <xdr:nvSpPr>
        <xdr:cNvPr id="460" name="楕円 459"/>
        <xdr:cNvSpPr/>
      </xdr:nvSpPr>
      <xdr:spPr>
        <a:xfrm>
          <a:off x="169672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48785</xdr:rowOff>
    </xdr:from>
    <xdr:ext cx="762000" cy="259045"/>
    <xdr:sp macro="" textlink="">
      <xdr:nvSpPr>
        <xdr:cNvPr id="461" name="将来負担の状況該当値テキスト"/>
        <xdr:cNvSpPr txBox="1"/>
      </xdr:nvSpPr>
      <xdr:spPr>
        <a:xfrm>
          <a:off x="17106900" y="31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69952</xdr:rowOff>
    </xdr:from>
    <xdr:to>
      <xdr:col>77</xdr:col>
      <xdr:colOff>95250</xdr:colOff>
      <xdr:row>19</xdr:row>
      <xdr:rowOff>102</xdr:rowOff>
    </xdr:to>
    <xdr:sp macro="" textlink="">
      <xdr:nvSpPr>
        <xdr:cNvPr id="462" name="楕円 461"/>
        <xdr:cNvSpPr/>
      </xdr:nvSpPr>
      <xdr:spPr>
        <a:xfrm>
          <a:off x="16129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156329</xdr:rowOff>
    </xdr:from>
    <xdr:ext cx="736600" cy="259045"/>
    <xdr:sp macro="" textlink="">
      <xdr:nvSpPr>
        <xdr:cNvPr id="463" name="テキスト ボックス 462"/>
        <xdr:cNvSpPr txBox="1"/>
      </xdr:nvSpPr>
      <xdr:spPr>
        <a:xfrm>
          <a:off x="15798800" y="32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64" name="楕円 463"/>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65" name="テキスト ボックス 464"/>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12040</xdr:rowOff>
    </xdr:from>
    <xdr:to>
      <xdr:col>68</xdr:col>
      <xdr:colOff>203200</xdr:colOff>
      <xdr:row>18</xdr:row>
      <xdr:rowOff>113640</xdr:rowOff>
    </xdr:to>
    <xdr:sp macro="" textlink="">
      <xdr:nvSpPr>
        <xdr:cNvPr id="466" name="楕円 465"/>
        <xdr:cNvSpPr/>
      </xdr:nvSpPr>
      <xdr:spPr>
        <a:xfrm>
          <a:off x="14351000" y="30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98417</xdr:rowOff>
    </xdr:from>
    <xdr:ext cx="762000" cy="259045"/>
    <xdr:sp macro="" textlink="">
      <xdr:nvSpPr>
        <xdr:cNvPr id="467" name="テキスト ボックス 466"/>
        <xdr:cNvSpPr txBox="1"/>
      </xdr:nvSpPr>
      <xdr:spPr>
        <a:xfrm>
          <a:off x="14020800" y="31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144272</xdr:rowOff>
    </xdr:from>
    <xdr:to>
      <xdr:col>64</xdr:col>
      <xdr:colOff>152400</xdr:colOff>
      <xdr:row>19</xdr:row>
      <xdr:rowOff>74422</xdr:rowOff>
    </xdr:to>
    <xdr:sp macro="" textlink="">
      <xdr:nvSpPr>
        <xdr:cNvPr id="468" name="楕円 467"/>
        <xdr:cNvSpPr/>
      </xdr:nvSpPr>
      <xdr:spPr>
        <a:xfrm>
          <a:off x="13462000" y="3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59199</xdr:rowOff>
    </xdr:from>
    <xdr:ext cx="762000" cy="259045"/>
    <xdr:sp macro="" textlink="">
      <xdr:nvSpPr>
        <xdr:cNvPr id="469" name="テキスト ボックス 468"/>
        <xdr:cNvSpPr txBox="1"/>
      </xdr:nvSpPr>
      <xdr:spPr>
        <a:xfrm>
          <a:off x="13131800" y="33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前年度と比較して職員数＋</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名</a:t>
          </a:r>
          <a:r>
            <a:rPr kumimoji="1" lang="ja-JP" altLang="en-US" sz="1100" b="0" i="0" baseline="0">
              <a:solidFill>
                <a:schemeClr val="dk1"/>
              </a:solidFill>
              <a:effectLst/>
              <a:latin typeface="+mn-lt"/>
              <a:ea typeface="+mn-ea"/>
              <a:cs typeface="+mn-cs"/>
            </a:rPr>
            <a:t>だが給与が高額な者の退職により１．０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既に各種手当等の廃止や見直しを実施しており、全国平均や県平均と比較して非常に低い割合であることから、今後も行政運営の効率化とサービス向上のバランスを図りながら、引き続き定員管理の適正化等の取組み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74422</xdr:rowOff>
    </xdr:to>
    <xdr:cxnSp macro="">
      <xdr:nvCxnSpPr>
        <xdr:cNvPr id="64" name="直線コネクタ 63"/>
        <xdr:cNvCxnSpPr/>
      </xdr:nvCxnSpPr>
      <xdr:spPr>
        <a:xfrm flipV="1">
          <a:off x="3987800" y="60294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35</xdr:row>
      <xdr:rowOff>74422</xdr:rowOff>
    </xdr:to>
    <xdr:cxnSp macro="">
      <xdr:nvCxnSpPr>
        <xdr:cNvPr id="67" name="直線コネクタ 66"/>
        <xdr:cNvCxnSpPr/>
      </xdr:nvCxnSpPr>
      <xdr:spPr>
        <a:xfrm>
          <a:off x="3098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92710</xdr:rowOff>
    </xdr:to>
    <xdr:cxnSp macro="">
      <xdr:nvCxnSpPr>
        <xdr:cNvPr id="70" name="直線コネクタ 69"/>
        <xdr:cNvCxnSpPr/>
      </xdr:nvCxnSpPr>
      <xdr:spPr>
        <a:xfrm flipV="1">
          <a:off x="2209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124714</xdr:rowOff>
    </xdr:to>
    <xdr:cxnSp macro="">
      <xdr:nvCxnSpPr>
        <xdr:cNvPr id="73" name="直線コネクタ 72"/>
        <xdr:cNvCxnSpPr/>
      </xdr:nvCxnSpPr>
      <xdr:spPr>
        <a:xfrm flipV="1">
          <a:off x="1320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０．２</a:t>
          </a:r>
          <a:r>
            <a:rPr kumimoji="1" lang="ja-JP" altLang="ja-JP" sz="1100" b="0" i="0" baseline="0">
              <a:solidFill>
                <a:schemeClr val="dk1"/>
              </a:solidFill>
              <a:effectLst/>
              <a:latin typeface="+mn-lt"/>
              <a:ea typeface="+mn-ea"/>
              <a:cs typeface="+mn-cs"/>
            </a:rPr>
            <a:t>％増加しており、類似団体の平均値を上回った。増加の要因としては、</a:t>
          </a:r>
          <a:r>
            <a:rPr kumimoji="1" lang="ja-JP" altLang="en-US" sz="1100" b="0" i="0" baseline="0">
              <a:solidFill>
                <a:schemeClr val="dk1"/>
              </a:solidFill>
              <a:effectLst/>
              <a:latin typeface="+mn-lt"/>
              <a:ea typeface="+mn-ea"/>
              <a:cs typeface="+mn-cs"/>
            </a:rPr>
            <a:t>地籍調査測量委託料、学童保育業務委託料</a:t>
          </a:r>
          <a:r>
            <a:rPr kumimoji="1" lang="ja-JP" altLang="ja-JP" sz="1100" b="0" i="0" baseline="0">
              <a:solidFill>
                <a:schemeClr val="dk1"/>
              </a:solidFill>
              <a:effectLst/>
              <a:latin typeface="+mn-lt"/>
              <a:ea typeface="+mn-ea"/>
              <a:cs typeface="+mn-cs"/>
            </a:rPr>
            <a:t>などの経常的な経費の増によるためである。既に行財政改革の一環として、経費の削減や委託事業等の見直しに着手しており、物件費に係る経常収支比率について顕著な減額効果を生むことは容易ではないが、更なる改善に向けての取組み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7" name="直線コネクタ 126"/>
        <xdr:cNvCxnSpPr/>
      </xdr:nvCxnSpPr>
      <xdr:spPr>
        <a:xfrm>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17</xdr:row>
      <xdr:rowOff>58964</xdr:rowOff>
    </xdr:to>
    <xdr:cxnSp macro="">
      <xdr:nvCxnSpPr>
        <xdr:cNvPr id="130" name="直線コネクタ 129"/>
        <xdr:cNvCxnSpPr/>
      </xdr:nvCxnSpPr>
      <xdr:spPr>
        <a:xfrm>
          <a:off x="14782800" y="27123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154214</xdr:rowOff>
    </xdr:to>
    <xdr:cxnSp macro="">
      <xdr:nvCxnSpPr>
        <xdr:cNvPr id="133" name="直線コネクタ 132"/>
        <xdr:cNvCxnSpPr/>
      </xdr:nvCxnSpPr>
      <xdr:spPr>
        <a:xfrm flipV="1">
          <a:off x="13893800" y="2712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154214</xdr:rowOff>
    </xdr:to>
    <xdr:cxnSp macro="">
      <xdr:nvCxnSpPr>
        <xdr:cNvPr id="136" name="直線コネクタ 135"/>
        <xdr:cNvCxnSpPr/>
      </xdr:nvCxnSpPr>
      <xdr:spPr>
        <a:xfrm>
          <a:off x="13004800" y="27341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6" name="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5" name="テキスト ボックス 154"/>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となっている。全国、県の各平均を</a:t>
          </a:r>
          <a:r>
            <a:rPr kumimoji="1" lang="ja-JP" altLang="en-US" sz="1100" b="0" i="0" baseline="0">
              <a:solidFill>
                <a:schemeClr val="dk1"/>
              </a:solidFill>
              <a:effectLst/>
              <a:latin typeface="+mn-lt"/>
              <a:ea typeface="+mn-ea"/>
              <a:cs typeface="+mn-cs"/>
            </a:rPr>
            <a:t>下回っているが</a:t>
          </a:r>
          <a:r>
            <a:rPr kumimoji="1" lang="ja-JP" altLang="ja-JP" sz="1100" b="0" i="0" baseline="0">
              <a:solidFill>
                <a:schemeClr val="dk1"/>
              </a:solidFill>
              <a:effectLst/>
              <a:latin typeface="+mn-lt"/>
              <a:ea typeface="+mn-ea"/>
              <a:cs typeface="+mn-cs"/>
            </a:rPr>
            <a:t>、類似団体内においては依然として高い水準で推移している。主な要因としては</a:t>
          </a:r>
          <a:r>
            <a:rPr kumimoji="1" lang="ja-JP" altLang="en-US" sz="1100" b="0" i="0" baseline="0">
              <a:solidFill>
                <a:schemeClr val="dk1"/>
              </a:solidFill>
              <a:effectLst/>
              <a:latin typeface="+mn-lt"/>
              <a:ea typeface="+mn-ea"/>
              <a:cs typeface="+mn-cs"/>
            </a:rPr>
            <a:t>子ども医療費の無償化による子ども医療費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が挙げられる。今後の見通しとして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社会福祉費</a:t>
          </a:r>
          <a:r>
            <a:rPr kumimoji="1" lang="ja-JP" altLang="en-US" sz="1100" b="0" i="0" baseline="0">
              <a:solidFill>
                <a:schemeClr val="dk1"/>
              </a:solidFill>
              <a:effectLst/>
              <a:latin typeface="+mn-lt"/>
              <a:ea typeface="+mn-ea"/>
              <a:cs typeface="+mn-cs"/>
            </a:rPr>
            <a:t>が増加</a:t>
          </a:r>
          <a:r>
            <a:rPr kumimoji="1" lang="ja-JP" altLang="ja-JP" sz="1100" b="0" i="0" baseline="0">
              <a:solidFill>
                <a:schemeClr val="dk1"/>
              </a:solidFill>
              <a:effectLst/>
              <a:latin typeface="+mn-lt"/>
              <a:ea typeface="+mn-ea"/>
              <a:cs typeface="+mn-cs"/>
            </a:rPr>
            <a:t>していくことが予想されることから、予防事業等の取組みを積極的に行い、更なる扶助費の抑制に努める。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87" name="直線コネクタ 186"/>
        <xdr:cNvCxnSpPr/>
      </xdr:nvCxnSpPr>
      <xdr:spPr>
        <a:xfrm>
          <a:off x="3987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6350</xdr:rowOff>
    </xdr:to>
    <xdr:cxnSp macro="">
      <xdr:nvCxnSpPr>
        <xdr:cNvPr id="190" name="直線コネクタ 189"/>
        <xdr:cNvCxnSpPr/>
      </xdr:nvCxnSpPr>
      <xdr:spPr>
        <a:xfrm flipV="1">
          <a:off x="3098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6350</xdr:rowOff>
    </xdr:from>
    <xdr:to>
      <xdr:col>15</xdr:col>
      <xdr:colOff>98425</xdr:colOff>
      <xdr:row>59</xdr:row>
      <xdr:rowOff>19050</xdr:rowOff>
    </xdr:to>
    <xdr:cxnSp macro="">
      <xdr:nvCxnSpPr>
        <xdr:cNvPr id="193" name="直線コネクタ 192"/>
        <xdr:cNvCxnSpPr/>
      </xdr:nvCxnSpPr>
      <xdr:spPr>
        <a:xfrm flipV="1">
          <a:off x="2209800" y="1012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19050</xdr:rowOff>
    </xdr:to>
    <xdr:cxnSp macro="">
      <xdr:nvCxnSpPr>
        <xdr:cNvPr id="196" name="直線コネクタ 195"/>
        <xdr:cNvCxnSpPr/>
      </xdr:nvCxnSpPr>
      <xdr:spPr>
        <a:xfrm>
          <a:off x="1320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6" name="楕円 205"/>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7"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8" name="楕円 207"/>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9" name="テキスト ボックス 208"/>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0" name="楕円 209"/>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1" name="テキスト ボックス 210"/>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2" name="楕円 211"/>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54627</xdr:rowOff>
    </xdr:from>
    <xdr:ext cx="762000" cy="259045"/>
    <xdr:sp macro="" textlink="">
      <xdr:nvSpPr>
        <xdr:cNvPr id="213" name="テキスト ボックス 212"/>
        <xdr:cNvSpPr txBox="1"/>
      </xdr:nvSpPr>
      <xdr:spPr>
        <a:xfrm>
          <a:off x="1828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4" name="楕円 213"/>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5" name="テキスト ボックス 214"/>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０．２</a:t>
          </a:r>
          <a:r>
            <a:rPr kumimoji="1" lang="ja-JP" altLang="ja-JP" sz="1100" b="0" i="0" baseline="0">
              <a:solidFill>
                <a:schemeClr val="dk1"/>
              </a:solidFill>
              <a:effectLst/>
              <a:latin typeface="+mn-lt"/>
              <a:ea typeface="+mn-ea"/>
              <a:cs typeface="+mn-cs"/>
            </a:rPr>
            <a:t>％の減少となっている。投資及び出資金・貸付金については横ばいとなったが、維持補修費、繰出金に係る経常収支比率が減少したことが主な要因である。引き続き、集中改革プラン・中期健全化計画と繰出先となる事業の経営計画とのバランスを見極めながら歳出の抑制に向けての取組みを行う。</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58</xdr:row>
      <xdr:rowOff>167005</xdr:rowOff>
    </xdr:to>
    <xdr:cxnSp macro="">
      <xdr:nvCxnSpPr>
        <xdr:cNvPr id="243" name="直線コネクタ 242"/>
        <xdr:cNvCxnSpPr/>
      </xdr:nvCxnSpPr>
      <xdr:spPr>
        <a:xfrm flipV="1">
          <a:off x="15671800" y="10099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167005</xdr:rowOff>
    </xdr:from>
    <xdr:to>
      <xdr:col>78</xdr:col>
      <xdr:colOff>69850</xdr:colOff>
      <xdr:row>59</xdr:row>
      <xdr:rowOff>52705</xdr:rowOff>
    </xdr:to>
    <xdr:cxnSp macro="">
      <xdr:nvCxnSpPr>
        <xdr:cNvPr id="246" name="直線コネクタ 245"/>
        <xdr:cNvCxnSpPr/>
      </xdr:nvCxnSpPr>
      <xdr:spPr>
        <a:xfrm flipV="1">
          <a:off x="14782800" y="10111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52705</xdr:rowOff>
    </xdr:to>
    <xdr:cxnSp macro="">
      <xdr:nvCxnSpPr>
        <xdr:cNvPr id="249" name="直線コネクタ 248"/>
        <xdr:cNvCxnSpPr/>
      </xdr:nvCxnSpPr>
      <xdr:spPr>
        <a:xfrm>
          <a:off x="13893800" y="10093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138430</xdr:rowOff>
    </xdr:from>
    <xdr:to>
      <xdr:col>69</xdr:col>
      <xdr:colOff>92075</xdr:colOff>
      <xdr:row>58</xdr:row>
      <xdr:rowOff>149860</xdr:rowOff>
    </xdr:to>
    <xdr:cxnSp macro="">
      <xdr:nvCxnSpPr>
        <xdr:cNvPr id="252" name="直線コネクタ 251"/>
        <xdr:cNvCxnSpPr/>
      </xdr:nvCxnSpPr>
      <xdr:spPr>
        <a:xfrm>
          <a:off x="13004800" y="10082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62" name="楕円 261"/>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63"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116205</xdr:rowOff>
    </xdr:from>
    <xdr:to>
      <xdr:col>78</xdr:col>
      <xdr:colOff>120650</xdr:colOff>
      <xdr:row>59</xdr:row>
      <xdr:rowOff>46355</xdr:rowOff>
    </xdr:to>
    <xdr:sp macro="" textlink="">
      <xdr:nvSpPr>
        <xdr:cNvPr id="264" name="楕円 263"/>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31132</xdr:rowOff>
    </xdr:from>
    <xdr:ext cx="736600" cy="259045"/>
    <xdr:sp macro="" textlink="">
      <xdr:nvSpPr>
        <xdr:cNvPr id="265" name="テキスト ボックス 264"/>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6" name="楕円 265"/>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7" name="テキスト ボックス 266"/>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8" name="楕円 267"/>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9" name="テキスト ボックス 268"/>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70" name="楕円 269"/>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2557</xdr:rowOff>
    </xdr:from>
    <xdr:ext cx="762000" cy="259045"/>
    <xdr:sp macro="" textlink="">
      <xdr:nvSpPr>
        <xdr:cNvPr id="271" name="テキスト ボックス 270"/>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％減少しており、類似団体の平均値を下回った。減少の要因としては、</a:t>
          </a:r>
          <a:r>
            <a:rPr kumimoji="1" lang="ja-JP" altLang="en-US" sz="1100" b="0" i="0" baseline="0">
              <a:solidFill>
                <a:schemeClr val="dk1"/>
              </a:solidFill>
              <a:effectLst/>
              <a:latin typeface="+mn-lt"/>
              <a:ea typeface="+mn-ea"/>
              <a:cs typeface="+mn-cs"/>
            </a:rPr>
            <a:t>くちくまのコミュニティバス運行費補助金</a:t>
          </a:r>
          <a:r>
            <a:rPr kumimoji="1" lang="ja-JP" altLang="ja-JP" sz="1100" b="0" i="0" baseline="0">
              <a:solidFill>
                <a:schemeClr val="dk1"/>
              </a:solidFill>
              <a:effectLst/>
              <a:latin typeface="+mn-lt"/>
              <a:ea typeface="+mn-ea"/>
              <a:cs typeface="+mn-cs"/>
            </a:rPr>
            <a:t>、消防業務委託料などの経常的な経費</a:t>
          </a:r>
          <a:r>
            <a:rPr kumimoji="1" lang="ja-JP" altLang="en-US" sz="1100" b="0" i="0" baseline="0">
              <a:solidFill>
                <a:schemeClr val="dk1"/>
              </a:solidFill>
              <a:effectLst/>
              <a:latin typeface="+mn-lt"/>
              <a:ea typeface="+mn-ea"/>
              <a:cs typeface="+mn-cs"/>
            </a:rPr>
            <a:t>は増加しているが、補助費等以外の経常経費全体が大幅に増加している為、補助費等の割合が減少している</a:t>
          </a:r>
          <a:r>
            <a:rPr kumimoji="1" lang="ja-JP" altLang="ja-JP" sz="1100" b="0" i="0" baseline="0">
              <a:solidFill>
                <a:schemeClr val="dk1"/>
              </a:solidFill>
              <a:effectLst/>
              <a:latin typeface="+mn-lt"/>
              <a:ea typeface="+mn-ea"/>
              <a:cs typeface="+mn-cs"/>
            </a:rPr>
            <a:t>。今後も、補助費等の全体費用を抑制しつつ、財政状況、優先事業等を見極めながら、経常化した補助費等の対象事業を見直すための庁内での聞き取りなど、更なる改善に向けての取組みを行う。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301" name="直線コネクタ 300"/>
        <xdr:cNvCxnSpPr/>
      </xdr:nvCxnSpPr>
      <xdr:spPr>
        <a:xfrm flipV="1">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110998</xdr:rowOff>
    </xdr:to>
    <xdr:cxnSp macro="">
      <xdr:nvCxnSpPr>
        <xdr:cNvPr id="304" name="直線コネクタ 303"/>
        <xdr:cNvCxnSpPr/>
      </xdr:nvCxnSpPr>
      <xdr:spPr>
        <a:xfrm flipV="1">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110998</xdr:rowOff>
    </xdr:to>
    <xdr:cxnSp macro="">
      <xdr:nvCxnSpPr>
        <xdr:cNvPr id="307" name="直線コネクタ 306"/>
        <xdr:cNvCxnSpPr/>
      </xdr:nvCxnSpPr>
      <xdr:spPr>
        <a:xfrm>
          <a:off x="13893800" y="6454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110998</xdr:rowOff>
    </xdr:to>
    <xdr:cxnSp macro="">
      <xdr:nvCxnSpPr>
        <xdr:cNvPr id="310" name="直線コネクタ 309"/>
        <xdr:cNvCxnSpPr/>
      </xdr:nvCxnSpPr>
      <xdr:spPr>
        <a:xfrm>
          <a:off x="13004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0" name="楕円 319"/>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1"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2" name="楕円 32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3" name="テキスト ボックス 322"/>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4" name="楕円 32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5" name="テキスト ボックス 32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6" name="楕円 32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7" name="テキスト ボックス 32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8" name="楕円 32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29" name="テキスト ボックス 32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数値の変化はない</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数値に変化はないが、</a:t>
          </a:r>
          <a:r>
            <a:rPr kumimoji="1" lang="ja-JP" altLang="ja-JP" sz="1100" b="0" i="0" baseline="0">
              <a:solidFill>
                <a:schemeClr val="dk1"/>
              </a:solidFill>
              <a:effectLst/>
              <a:latin typeface="+mn-lt"/>
              <a:ea typeface="+mn-ea"/>
              <a:cs typeface="+mn-cs"/>
            </a:rPr>
            <a:t>今後は平成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完成した学校給食センター建設事業が今後の公債費に影響してくることが見込まれており、引き続き各種事業の見直しや、新規事業についての優先順位を見極めながら財政の健全化を遂行し、更なる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147574</xdr:rowOff>
    </xdr:to>
    <xdr:cxnSp macro="">
      <xdr:nvCxnSpPr>
        <xdr:cNvPr id="359" name="直線コネクタ 358"/>
        <xdr:cNvCxnSpPr/>
      </xdr:nvCxnSpPr>
      <xdr:spPr>
        <a:xfrm>
          <a:off x="3987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170435</xdr:rowOff>
    </xdr:to>
    <xdr:cxnSp macro="">
      <xdr:nvCxnSpPr>
        <xdr:cNvPr id="362" name="直線コネクタ 361"/>
        <xdr:cNvCxnSpPr/>
      </xdr:nvCxnSpPr>
      <xdr:spPr>
        <a:xfrm flipV="1">
          <a:off x="3098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77</xdr:row>
      <xdr:rowOff>170435</xdr:rowOff>
    </xdr:to>
    <xdr:cxnSp macro="">
      <xdr:nvCxnSpPr>
        <xdr:cNvPr id="365" name="直線コネクタ 364"/>
        <xdr:cNvCxnSpPr/>
      </xdr:nvCxnSpPr>
      <xdr:spPr>
        <a:xfrm>
          <a:off x="2209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170435</xdr:rowOff>
    </xdr:to>
    <xdr:cxnSp macro="">
      <xdr:nvCxnSpPr>
        <xdr:cNvPr id="368" name="直線コネクタ 367"/>
        <xdr:cNvCxnSpPr/>
      </xdr:nvCxnSpPr>
      <xdr:spPr>
        <a:xfrm>
          <a:off x="1320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8" name="楕円 377"/>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79"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0" name="楕円 37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1" name="テキスト ボックス 380"/>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2" name="楕円 381"/>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3" name="テキスト ボックス 382"/>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4" name="楕円 383"/>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5" name="テキスト ボックス 384"/>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楕円 385"/>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7" name="テキスト ボックス 386"/>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補助費等</a:t>
          </a:r>
          <a:r>
            <a:rPr kumimoji="1" lang="ja-JP" altLang="ja-JP" sz="1100" b="0" i="0" baseline="0">
              <a:solidFill>
                <a:schemeClr val="dk1"/>
              </a:solidFill>
              <a:effectLst/>
              <a:latin typeface="+mn-lt"/>
              <a:ea typeface="+mn-ea"/>
              <a:cs typeface="+mn-cs"/>
            </a:rPr>
            <a:t>に係る経常収支比率が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したことにより、前年度と比較して０．６％の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た。人件費等の更なる抑制は容易ではない状態であり、今後は増加傾向にある公営企業への繰出金について、下水道事業の実施範囲を見直したり、国民健康保険事業や介護保険事業の保険料の改定などを検討し、経常収支比率の抑制に取り組む。</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85852</xdr:rowOff>
    </xdr:to>
    <xdr:cxnSp macro="">
      <xdr:nvCxnSpPr>
        <xdr:cNvPr id="418" name="直線コネクタ 417"/>
        <xdr:cNvCxnSpPr/>
      </xdr:nvCxnSpPr>
      <xdr:spPr>
        <a:xfrm flipV="1">
          <a:off x="15671800" y="13088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85852</xdr:rowOff>
    </xdr:to>
    <xdr:cxnSp macro="">
      <xdr:nvCxnSpPr>
        <xdr:cNvPr id="421" name="直線コネクタ 420"/>
        <xdr:cNvCxnSpPr/>
      </xdr:nvCxnSpPr>
      <xdr:spPr>
        <a:xfrm>
          <a:off x="14782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117856</xdr:rowOff>
    </xdr:to>
    <xdr:cxnSp macro="">
      <xdr:nvCxnSpPr>
        <xdr:cNvPr id="424" name="直線コネクタ 423"/>
        <xdr:cNvCxnSpPr/>
      </xdr:nvCxnSpPr>
      <xdr:spPr>
        <a:xfrm flipV="1">
          <a:off x="13893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117856</xdr:rowOff>
    </xdr:to>
    <xdr:cxnSp macro="">
      <xdr:nvCxnSpPr>
        <xdr:cNvPr id="427" name="直線コネクタ 426"/>
        <xdr:cNvCxnSpPr/>
      </xdr:nvCxnSpPr>
      <xdr:spPr>
        <a:xfrm>
          <a:off x="13004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37" name="楕円 436"/>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38"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39" name="楕円 438"/>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0" name="テキスト ボックス 439"/>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1" name="楕円 44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3" name="楕円 442"/>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44" name="テキスト ボックス 443"/>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5" name="楕円 444"/>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46" name="テキスト ボックス 445"/>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170256</xdr:rowOff>
    </xdr:from>
    <xdr:ext cx="762000" cy="259045"/>
    <xdr:sp macro="" textlink="">
      <xdr:nvSpPr>
        <xdr:cNvPr id="46" name="人口1人当たり決算額の推移最小値テキスト130"/>
        <xdr:cNvSpPr txBox="1"/>
      </xdr:nvSpPr>
      <xdr:spPr>
        <a:xfrm>
          <a:off x="5740400" y="347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141577</xdr:rowOff>
    </xdr:from>
    <xdr:to>
      <xdr:col>29</xdr:col>
      <xdr:colOff>127000</xdr:colOff>
      <xdr:row>19</xdr:row>
      <xdr:rowOff>160079</xdr:rowOff>
    </xdr:to>
    <xdr:cxnSp macro="">
      <xdr:nvCxnSpPr>
        <xdr:cNvPr id="50" name="直線コネクタ 49"/>
        <xdr:cNvCxnSpPr/>
      </xdr:nvCxnSpPr>
      <xdr:spPr bwMode="auto">
        <a:xfrm>
          <a:off x="5003800" y="3446752"/>
          <a:ext cx="647700" cy="1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141577</xdr:rowOff>
    </xdr:from>
    <xdr:to>
      <xdr:col>26</xdr:col>
      <xdr:colOff>50800</xdr:colOff>
      <xdr:row>19</xdr:row>
      <xdr:rowOff>159598</xdr:rowOff>
    </xdr:to>
    <xdr:cxnSp macro="">
      <xdr:nvCxnSpPr>
        <xdr:cNvPr id="53" name="直線コネクタ 52"/>
        <xdr:cNvCxnSpPr/>
      </xdr:nvCxnSpPr>
      <xdr:spPr bwMode="auto">
        <a:xfrm flipV="1">
          <a:off x="4305300" y="3446752"/>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151864</xdr:rowOff>
    </xdr:from>
    <xdr:to>
      <xdr:col>22</xdr:col>
      <xdr:colOff>114300</xdr:colOff>
      <xdr:row>19</xdr:row>
      <xdr:rowOff>159598</xdr:rowOff>
    </xdr:to>
    <xdr:cxnSp macro="">
      <xdr:nvCxnSpPr>
        <xdr:cNvPr id="56" name="直線コネクタ 55"/>
        <xdr:cNvCxnSpPr/>
      </xdr:nvCxnSpPr>
      <xdr:spPr bwMode="auto">
        <a:xfrm>
          <a:off x="3606800" y="3457039"/>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151864</xdr:rowOff>
    </xdr:from>
    <xdr:to>
      <xdr:col>18</xdr:col>
      <xdr:colOff>177800</xdr:colOff>
      <xdr:row>20</xdr:row>
      <xdr:rowOff>4371</xdr:rowOff>
    </xdr:to>
    <xdr:cxnSp macro="">
      <xdr:nvCxnSpPr>
        <xdr:cNvPr id="59" name="直線コネクタ 58"/>
        <xdr:cNvCxnSpPr/>
      </xdr:nvCxnSpPr>
      <xdr:spPr bwMode="auto">
        <a:xfrm flipV="1">
          <a:off x="2908300" y="3457039"/>
          <a:ext cx="698500" cy="2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109279</xdr:rowOff>
    </xdr:from>
    <xdr:to>
      <xdr:col>29</xdr:col>
      <xdr:colOff>177800</xdr:colOff>
      <xdr:row>20</xdr:row>
      <xdr:rowOff>39429</xdr:rowOff>
    </xdr:to>
    <xdr:sp macro="" textlink="">
      <xdr:nvSpPr>
        <xdr:cNvPr id="69" name="楕円 68"/>
        <xdr:cNvSpPr/>
      </xdr:nvSpPr>
      <xdr:spPr bwMode="auto">
        <a:xfrm>
          <a:off x="5600700" y="341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17856</xdr:rowOff>
    </xdr:from>
    <xdr:ext cx="762000" cy="259045"/>
    <xdr:sp macro="" textlink="">
      <xdr:nvSpPr>
        <xdr:cNvPr id="70" name="人口1人当たり決算額の推移該当値テキスト130"/>
        <xdr:cNvSpPr txBox="1"/>
      </xdr:nvSpPr>
      <xdr:spPr>
        <a:xfrm>
          <a:off x="5740400" y="332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90777</xdr:rowOff>
    </xdr:from>
    <xdr:to>
      <xdr:col>26</xdr:col>
      <xdr:colOff>101600</xdr:colOff>
      <xdr:row>20</xdr:row>
      <xdr:rowOff>20927</xdr:rowOff>
    </xdr:to>
    <xdr:sp macro="" textlink="">
      <xdr:nvSpPr>
        <xdr:cNvPr id="71" name="楕円 70"/>
        <xdr:cNvSpPr/>
      </xdr:nvSpPr>
      <xdr:spPr bwMode="auto">
        <a:xfrm>
          <a:off x="4953000" y="3395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5704</xdr:rowOff>
    </xdr:from>
    <xdr:ext cx="736600" cy="259045"/>
    <xdr:sp macro="" textlink="">
      <xdr:nvSpPr>
        <xdr:cNvPr id="72" name="テキスト ボックス 71"/>
        <xdr:cNvSpPr txBox="1"/>
      </xdr:nvSpPr>
      <xdr:spPr>
        <a:xfrm>
          <a:off x="4622800" y="3482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108798</xdr:rowOff>
    </xdr:from>
    <xdr:to>
      <xdr:col>22</xdr:col>
      <xdr:colOff>165100</xdr:colOff>
      <xdr:row>20</xdr:row>
      <xdr:rowOff>38948</xdr:rowOff>
    </xdr:to>
    <xdr:sp macro="" textlink="">
      <xdr:nvSpPr>
        <xdr:cNvPr id="73" name="楕円 72"/>
        <xdr:cNvSpPr/>
      </xdr:nvSpPr>
      <xdr:spPr bwMode="auto">
        <a:xfrm>
          <a:off x="4254500" y="3413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23725</xdr:rowOff>
    </xdr:from>
    <xdr:ext cx="762000" cy="259045"/>
    <xdr:sp macro="" textlink="">
      <xdr:nvSpPr>
        <xdr:cNvPr id="74" name="テキスト ボックス 73"/>
        <xdr:cNvSpPr txBox="1"/>
      </xdr:nvSpPr>
      <xdr:spPr>
        <a:xfrm>
          <a:off x="3924300" y="350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101064</xdr:rowOff>
    </xdr:from>
    <xdr:to>
      <xdr:col>19</xdr:col>
      <xdr:colOff>38100</xdr:colOff>
      <xdr:row>20</xdr:row>
      <xdr:rowOff>31214</xdr:rowOff>
    </xdr:to>
    <xdr:sp macro="" textlink="">
      <xdr:nvSpPr>
        <xdr:cNvPr id="75" name="楕円 74"/>
        <xdr:cNvSpPr/>
      </xdr:nvSpPr>
      <xdr:spPr bwMode="auto">
        <a:xfrm>
          <a:off x="3556000" y="340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15991</xdr:rowOff>
    </xdr:from>
    <xdr:ext cx="762000" cy="259045"/>
    <xdr:sp macro="" textlink="">
      <xdr:nvSpPr>
        <xdr:cNvPr id="76" name="テキスト ボックス 75"/>
        <xdr:cNvSpPr txBox="1"/>
      </xdr:nvSpPr>
      <xdr:spPr>
        <a:xfrm>
          <a:off x="3225800" y="349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125021</xdr:rowOff>
    </xdr:from>
    <xdr:to>
      <xdr:col>15</xdr:col>
      <xdr:colOff>101600</xdr:colOff>
      <xdr:row>20</xdr:row>
      <xdr:rowOff>55171</xdr:rowOff>
    </xdr:to>
    <xdr:sp macro="" textlink="">
      <xdr:nvSpPr>
        <xdr:cNvPr id="77" name="楕円 76"/>
        <xdr:cNvSpPr/>
      </xdr:nvSpPr>
      <xdr:spPr bwMode="auto">
        <a:xfrm>
          <a:off x="2857500" y="343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39948</xdr:rowOff>
    </xdr:from>
    <xdr:ext cx="762000" cy="259045"/>
    <xdr:sp macro="" textlink="">
      <xdr:nvSpPr>
        <xdr:cNvPr id="78" name="テキスト ボックス 77"/>
        <xdr:cNvSpPr txBox="1"/>
      </xdr:nvSpPr>
      <xdr:spPr>
        <a:xfrm>
          <a:off x="2527300" y="351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292830</xdr:rowOff>
    </xdr:from>
    <xdr:to>
      <xdr:col>29</xdr:col>
      <xdr:colOff>127000</xdr:colOff>
      <xdr:row>34</xdr:row>
      <xdr:rowOff>299269</xdr:rowOff>
    </xdr:to>
    <xdr:cxnSp macro="">
      <xdr:nvCxnSpPr>
        <xdr:cNvPr id="111" name="直線コネクタ 110"/>
        <xdr:cNvCxnSpPr/>
      </xdr:nvCxnSpPr>
      <xdr:spPr bwMode="auto">
        <a:xfrm flipV="1">
          <a:off x="5003800" y="6560280"/>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299269</xdr:rowOff>
    </xdr:from>
    <xdr:to>
      <xdr:col>26</xdr:col>
      <xdr:colOff>50800</xdr:colOff>
      <xdr:row>34</xdr:row>
      <xdr:rowOff>308032</xdr:rowOff>
    </xdr:to>
    <xdr:cxnSp macro="">
      <xdr:nvCxnSpPr>
        <xdr:cNvPr id="114" name="直線コネクタ 113"/>
        <xdr:cNvCxnSpPr/>
      </xdr:nvCxnSpPr>
      <xdr:spPr bwMode="auto">
        <a:xfrm flipV="1">
          <a:off x="4305300" y="6566719"/>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308032</xdr:rowOff>
    </xdr:from>
    <xdr:to>
      <xdr:col>22</xdr:col>
      <xdr:colOff>114300</xdr:colOff>
      <xdr:row>35</xdr:row>
      <xdr:rowOff>58325</xdr:rowOff>
    </xdr:to>
    <xdr:cxnSp macro="">
      <xdr:nvCxnSpPr>
        <xdr:cNvPr id="117" name="直線コネクタ 116"/>
        <xdr:cNvCxnSpPr/>
      </xdr:nvCxnSpPr>
      <xdr:spPr bwMode="auto">
        <a:xfrm flipV="1">
          <a:off x="3606800" y="6575482"/>
          <a:ext cx="698500" cy="9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58325</xdr:rowOff>
    </xdr:from>
    <xdr:to>
      <xdr:col>18</xdr:col>
      <xdr:colOff>177800</xdr:colOff>
      <xdr:row>35</xdr:row>
      <xdr:rowOff>97130</xdr:rowOff>
    </xdr:to>
    <xdr:cxnSp macro="">
      <xdr:nvCxnSpPr>
        <xdr:cNvPr id="120" name="直線コネクタ 119"/>
        <xdr:cNvCxnSpPr/>
      </xdr:nvCxnSpPr>
      <xdr:spPr bwMode="auto">
        <a:xfrm flipV="1">
          <a:off x="2908300" y="6668675"/>
          <a:ext cx="698500" cy="38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242030</xdr:rowOff>
    </xdr:from>
    <xdr:to>
      <xdr:col>29</xdr:col>
      <xdr:colOff>177800</xdr:colOff>
      <xdr:row>35</xdr:row>
      <xdr:rowOff>730</xdr:rowOff>
    </xdr:to>
    <xdr:sp macro="" textlink="">
      <xdr:nvSpPr>
        <xdr:cNvPr id="130" name="楕円 129"/>
        <xdr:cNvSpPr/>
      </xdr:nvSpPr>
      <xdr:spPr bwMode="auto">
        <a:xfrm>
          <a:off x="5600700" y="6509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87107</xdr:rowOff>
    </xdr:from>
    <xdr:ext cx="762000" cy="259045"/>
    <xdr:sp macro="" textlink="">
      <xdr:nvSpPr>
        <xdr:cNvPr id="131" name="人口1人当たり決算額の推移該当値テキスト445"/>
        <xdr:cNvSpPr txBox="1"/>
      </xdr:nvSpPr>
      <xdr:spPr>
        <a:xfrm>
          <a:off x="5740400" y="63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248469</xdr:rowOff>
    </xdr:from>
    <xdr:to>
      <xdr:col>26</xdr:col>
      <xdr:colOff>101600</xdr:colOff>
      <xdr:row>35</xdr:row>
      <xdr:rowOff>7169</xdr:rowOff>
    </xdr:to>
    <xdr:sp macro="" textlink="">
      <xdr:nvSpPr>
        <xdr:cNvPr id="132" name="楕円 131"/>
        <xdr:cNvSpPr/>
      </xdr:nvSpPr>
      <xdr:spPr bwMode="auto">
        <a:xfrm>
          <a:off x="4953000" y="651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17346</xdr:rowOff>
    </xdr:from>
    <xdr:ext cx="736600" cy="259045"/>
    <xdr:sp macro="" textlink="">
      <xdr:nvSpPr>
        <xdr:cNvPr id="133" name="テキスト ボックス 132"/>
        <xdr:cNvSpPr txBox="1"/>
      </xdr:nvSpPr>
      <xdr:spPr>
        <a:xfrm>
          <a:off x="4622800" y="6284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257232</xdr:rowOff>
    </xdr:from>
    <xdr:to>
      <xdr:col>22</xdr:col>
      <xdr:colOff>165100</xdr:colOff>
      <xdr:row>35</xdr:row>
      <xdr:rowOff>15932</xdr:rowOff>
    </xdr:to>
    <xdr:sp macro="" textlink="">
      <xdr:nvSpPr>
        <xdr:cNvPr id="134" name="楕円 133"/>
        <xdr:cNvSpPr/>
      </xdr:nvSpPr>
      <xdr:spPr bwMode="auto">
        <a:xfrm>
          <a:off x="4254500" y="65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26109</xdr:rowOff>
    </xdr:from>
    <xdr:ext cx="762000" cy="259045"/>
    <xdr:sp macro="" textlink="">
      <xdr:nvSpPr>
        <xdr:cNvPr id="135" name="テキスト ボックス 134"/>
        <xdr:cNvSpPr txBox="1"/>
      </xdr:nvSpPr>
      <xdr:spPr>
        <a:xfrm>
          <a:off x="3924300" y="62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7525</xdr:rowOff>
    </xdr:from>
    <xdr:to>
      <xdr:col>19</xdr:col>
      <xdr:colOff>38100</xdr:colOff>
      <xdr:row>35</xdr:row>
      <xdr:rowOff>109125</xdr:rowOff>
    </xdr:to>
    <xdr:sp macro="" textlink="">
      <xdr:nvSpPr>
        <xdr:cNvPr id="136" name="楕円 135"/>
        <xdr:cNvSpPr/>
      </xdr:nvSpPr>
      <xdr:spPr bwMode="auto">
        <a:xfrm>
          <a:off x="3556000" y="66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119302</xdr:rowOff>
    </xdr:from>
    <xdr:ext cx="762000" cy="259045"/>
    <xdr:sp macro="" textlink="">
      <xdr:nvSpPr>
        <xdr:cNvPr id="137" name="テキスト ボックス 136"/>
        <xdr:cNvSpPr txBox="1"/>
      </xdr:nvSpPr>
      <xdr:spPr>
        <a:xfrm>
          <a:off x="3225800" y="638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46330</xdr:rowOff>
    </xdr:from>
    <xdr:to>
      <xdr:col>15</xdr:col>
      <xdr:colOff>101600</xdr:colOff>
      <xdr:row>35</xdr:row>
      <xdr:rowOff>147930</xdr:rowOff>
    </xdr:to>
    <xdr:sp macro="" textlink="">
      <xdr:nvSpPr>
        <xdr:cNvPr id="138" name="楕円 137"/>
        <xdr:cNvSpPr/>
      </xdr:nvSpPr>
      <xdr:spPr bwMode="auto">
        <a:xfrm>
          <a:off x="2857500" y="665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158107</xdr:rowOff>
    </xdr:from>
    <xdr:ext cx="762000" cy="259045"/>
    <xdr:sp macro="" textlink="">
      <xdr:nvSpPr>
        <xdr:cNvPr id="139" name="テキスト ボックス 138"/>
        <xdr:cNvSpPr txBox="1"/>
      </xdr:nvSpPr>
      <xdr:spPr>
        <a:xfrm>
          <a:off x="2527300" y="642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20713</xdr:rowOff>
    </xdr:from>
    <xdr:to>
      <xdr:col>24</xdr:col>
      <xdr:colOff>63500</xdr:colOff>
      <xdr:row>39</xdr:row>
      <xdr:rowOff>22726</xdr:rowOff>
    </xdr:to>
    <xdr:cxnSp macro="">
      <xdr:nvCxnSpPr>
        <xdr:cNvPr id="61" name="直線コネクタ 60"/>
        <xdr:cNvCxnSpPr/>
      </xdr:nvCxnSpPr>
      <xdr:spPr>
        <a:xfrm>
          <a:off x="3797300" y="6707263"/>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20713</xdr:rowOff>
    </xdr:from>
    <xdr:to>
      <xdr:col>19</xdr:col>
      <xdr:colOff>177800</xdr:colOff>
      <xdr:row>39</xdr:row>
      <xdr:rowOff>30063</xdr:rowOff>
    </xdr:to>
    <xdr:cxnSp macro="">
      <xdr:nvCxnSpPr>
        <xdr:cNvPr id="64" name="直線コネクタ 63"/>
        <xdr:cNvCxnSpPr/>
      </xdr:nvCxnSpPr>
      <xdr:spPr>
        <a:xfrm flipV="1">
          <a:off x="2908300" y="6707263"/>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21765</xdr:rowOff>
    </xdr:from>
    <xdr:to>
      <xdr:col>15</xdr:col>
      <xdr:colOff>50800</xdr:colOff>
      <xdr:row>39</xdr:row>
      <xdr:rowOff>30063</xdr:rowOff>
    </xdr:to>
    <xdr:cxnSp macro="">
      <xdr:nvCxnSpPr>
        <xdr:cNvPr id="67" name="直線コネクタ 66"/>
        <xdr:cNvCxnSpPr/>
      </xdr:nvCxnSpPr>
      <xdr:spPr>
        <a:xfrm>
          <a:off x="2019300" y="6708315"/>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153904</xdr:rowOff>
    </xdr:from>
    <xdr:to>
      <xdr:col>10</xdr:col>
      <xdr:colOff>114300</xdr:colOff>
      <xdr:row>39</xdr:row>
      <xdr:rowOff>21765</xdr:rowOff>
    </xdr:to>
    <xdr:cxnSp macro="">
      <xdr:nvCxnSpPr>
        <xdr:cNvPr id="70" name="直線コネクタ 69"/>
        <xdr:cNvCxnSpPr/>
      </xdr:nvCxnSpPr>
      <xdr:spPr>
        <a:xfrm>
          <a:off x="1130300" y="6669004"/>
          <a:ext cx="8890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143376</xdr:rowOff>
    </xdr:from>
    <xdr:to>
      <xdr:col>24</xdr:col>
      <xdr:colOff>114300</xdr:colOff>
      <xdr:row>39</xdr:row>
      <xdr:rowOff>73526</xdr:rowOff>
    </xdr:to>
    <xdr:sp macro="" textlink="">
      <xdr:nvSpPr>
        <xdr:cNvPr id="80" name="楕円 79"/>
        <xdr:cNvSpPr/>
      </xdr:nvSpPr>
      <xdr:spPr>
        <a:xfrm>
          <a:off x="4584700" y="66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58303</xdr:rowOff>
    </xdr:from>
    <xdr:ext cx="534377" cy="259045"/>
    <xdr:sp macro="" textlink="">
      <xdr:nvSpPr>
        <xdr:cNvPr id="81" name="人件費該当値テキスト"/>
        <xdr:cNvSpPr txBox="1"/>
      </xdr:nvSpPr>
      <xdr:spPr>
        <a:xfrm>
          <a:off x="4686300" y="65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141363</xdr:rowOff>
    </xdr:from>
    <xdr:to>
      <xdr:col>20</xdr:col>
      <xdr:colOff>38100</xdr:colOff>
      <xdr:row>39</xdr:row>
      <xdr:rowOff>71513</xdr:rowOff>
    </xdr:to>
    <xdr:sp macro="" textlink="">
      <xdr:nvSpPr>
        <xdr:cNvPr id="82" name="楕円 81"/>
        <xdr:cNvSpPr/>
      </xdr:nvSpPr>
      <xdr:spPr>
        <a:xfrm>
          <a:off x="3746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62640</xdr:rowOff>
    </xdr:from>
    <xdr:ext cx="534377" cy="259045"/>
    <xdr:sp macro="" textlink="">
      <xdr:nvSpPr>
        <xdr:cNvPr id="83" name="テキスト ボックス 82"/>
        <xdr:cNvSpPr txBox="1"/>
      </xdr:nvSpPr>
      <xdr:spPr>
        <a:xfrm>
          <a:off x="3530111" y="67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150713</xdr:rowOff>
    </xdr:from>
    <xdr:to>
      <xdr:col>15</xdr:col>
      <xdr:colOff>101600</xdr:colOff>
      <xdr:row>39</xdr:row>
      <xdr:rowOff>80863</xdr:rowOff>
    </xdr:to>
    <xdr:sp macro="" textlink="">
      <xdr:nvSpPr>
        <xdr:cNvPr id="84" name="楕円 83"/>
        <xdr:cNvSpPr/>
      </xdr:nvSpPr>
      <xdr:spPr>
        <a:xfrm>
          <a:off x="2857500" y="666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71990</xdr:rowOff>
    </xdr:from>
    <xdr:ext cx="534377" cy="259045"/>
    <xdr:sp macro="" textlink="">
      <xdr:nvSpPr>
        <xdr:cNvPr id="85" name="テキスト ボックス 84"/>
        <xdr:cNvSpPr txBox="1"/>
      </xdr:nvSpPr>
      <xdr:spPr>
        <a:xfrm>
          <a:off x="2641111" y="675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142415</xdr:rowOff>
    </xdr:from>
    <xdr:to>
      <xdr:col>10</xdr:col>
      <xdr:colOff>165100</xdr:colOff>
      <xdr:row>39</xdr:row>
      <xdr:rowOff>72565</xdr:rowOff>
    </xdr:to>
    <xdr:sp macro="" textlink="">
      <xdr:nvSpPr>
        <xdr:cNvPr id="86" name="楕円 85"/>
        <xdr:cNvSpPr/>
      </xdr:nvSpPr>
      <xdr:spPr>
        <a:xfrm>
          <a:off x="1968500" y="6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63692</xdr:rowOff>
    </xdr:from>
    <xdr:ext cx="534377" cy="259045"/>
    <xdr:sp macro="" textlink="">
      <xdr:nvSpPr>
        <xdr:cNvPr id="87" name="テキスト ボックス 86"/>
        <xdr:cNvSpPr txBox="1"/>
      </xdr:nvSpPr>
      <xdr:spPr>
        <a:xfrm>
          <a:off x="1752111" y="67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103104</xdr:rowOff>
    </xdr:from>
    <xdr:to>
      <xdr:col>6</xdr:col>
      <xdr:colOff>38100</xdr:colOff>
      <xdr:row>39</xdr:row>
      <xdr:rowOff>33254</xdr:rowOff>
    </xdr:to>
    <xdr:sp macro="" textlink="">
      <xdr:nvSpPr>
        <xdr:cNvPr id="88" name="楕円 87"/>
        <xdr:cNvSpPr/>
      </xdr:nvSpPr>
      <xdr:spPr>
        <a:xfrm>
          <a:off x="1079500" y="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24381</xdr:rowOff>
    </xdr:from>
    <xdr:ext cx="534377" cy="259045"/>
    <xdr:sp macro="" textlink="">
      <xdr:nvSpPr>
        <xdr:cNvPr id="89" name="テキスト ボックス 88"/>
        <xdr:cNvSpPr txBox="1"/>
      </xdr:nvSpPr>
      <xdr:spPr>
        <a:xfrm>
          <a:off x="863111" y="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22575</xdr:rowOff>
    </xdr:from>
    <xdr:to>
      <xdr:col>24</xdr:col>
      <xdr:colOff>63500</xdr:colOff>
      <xdr:row>57</xdr:row>
      <xdr:rowOff>33259</xdr:rowOff>
    </xdr:to>
    <xdr:cxnSp macro="">
      <xdr:nvCxnSpPr>
        <xdr:cNvPr id="116" name="直線コネクタ 115"/>
        <xdr:cNvCxnSpPr/>
      </xdr:nvCxnSpPr>
      <xdr:spPr>
        <a:xfrm flipV="1">
          <a:off x="3797300" y="9795225"/>
          <a:ext cx="8382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23430</xdr:rowOff>
    </xdr:from>
    <xdr:to>
      <xdr:col>19</xdr:col>
      <xdr:colOff>177800</xdr:colOff>
      <xdr:row>57</xdr:row>
      <xdr:rowOff>33259</xdr:rowOff>
    </xdr:to>
    <xdr:cxnSp macro="">
      <xdr:nvCxnSpPr>
        <xdr:cNvPr id="119" name="直線コネクタ 118"/>
        <xdr:cNvCxnSpPr/>
      </xdr:nvCxnSpPr>
      <xdr:spPr>
        <a:xfrm>
          <a:off x="2908300" y="979608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23430</xdr:rowOff>
    </xdr:from>
    <xdr:to>
      <xdr:col>15</xdr:col>
      <xdr:colOff>50800</xdr:colOff>
      <xdr:row>57</xdr:row>
      <xdr:rowOff>46523</xdr:rowOff>
    </xdr:to>
    <xdr:cxnSp macro="">
      <xdr:nvCxnSpPr>
        <xdr:cNvPr id="122" name="直線コネクタ 121"/>
        <xdr:cNvCxnSpPr/>
      </xdr:nvCxnSpPr>
      <xdr:spPr>
        <a:xfrm flipV="1">
          <a:off x="2019300" y="9796080"/>
          <a:ext cx="889000" cy="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46523</xdr:rowOff>
    </xdr:from>
    <xdr:to>
      <xdr:col>10</xdr:col>
      <xdr:colOff>114300</xdr:colOff>
      <xdr:row>57</xdr:row>
      <xdr:rowOff>51533</xdr:rowOff>
    </xdr:to>
    <xdr:cxnSp macro="">
      <xdr:nvCxnSpPr>
        <xdr:cNvPr id="125" name="直線コネクタ 124"/>
        <xdr:cNvCxnSpPr/>
      </xdr:nvCxnSpPr>
      <xdr:spPr>
        <a:xfrm flipV="1">
          <a:off x="1130300" y="981917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143225</xdr:rowOff>
    </xdr:from>
    <xdr:to>
      <xdr:col>24</xdr:col>
      <xdr:colOff>114300</xdr:colOff>
      <xdr:row>57</xdr:row>
      <xdr:rowOff>73375</xdr:rowOff>
    </xdr:to>
    <xdr:sp macro="" textlink="">
      <xdr:nvSpPr>
        <xdr:cNvPr id="135" name="楕円 134"/>
        <xdr:cNvSpPr/>
      </xdr:nvSpPr>
      <xdr:spPr>
        <a:xfrm>
          <a:off x="4584700" y="97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58152</xdr:rowOff>
    </xdr:from>
    <xdr:ext cx="534377" cy="259045"/>
    <xdr:sp macro="" textlink="">
      <xdr:nvSpPr>
        <xdr:cNvPr id="136" name="物件費該当値テキスト"/>
        <xdr:cNvSpPr txBox="1"/>
      </xdr:nvSpPr>
      <xdr:spPr>
        <a:xfrm>
          <a:off x="4686300" y="96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153909</xdr:rowOff>
    </xdr:from>
    <xdr:to>
      <xdr:col>20</xdr:col>
      <xdr:colOff>38100</xdr:colOff>
      <xdr:row>57</xdr:row>
      <xdr:rowOff>84059</xdr:rowOff>
    </xdr:to>
    <xdr:sp macro="" textlink="">
      <xdr:nvSpPr>
        <xdr:cNvPr id="137" name="楕円 136"/>
        <xdr:cNvSpPr/>
      </xdr:nvSpPr>
      <xdr:spPr>
        <a:xfrm>
          <a:off x="3746500" y="97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75186</xdr:rowOff>
    </xdr:from>
    <xdr:ext cx="534377" cy="259045"/>
    <xdr:sp macro="" textlink="">
      <xdr:nvSpPr>
        <xdr:cNvPr id="138" name="テキスト ボックス 137"/>
        <xdr:cNvSpPr txBox="1"/>
      </xdr:nvSpPr>
      <xdr:spPr>
        <a:xfrm>
          <a:off x="3530111" y="98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144080</xdr:rowOff>
    </xdr:from>
    <xdr:to>
      <xdr:col>15</xdr:col>
      <xdr:colOff>101600</xdr:colOff>
      <xdr:row>57</xdr:row>
      <xdr:rowOff>74230</xdr:rowOff>
    </xdr:to>
    <xdr:sp macro="" textlink="">
      <xdr:nvSpPr>
        <xdr:cNvPr id="139" name="楕円 138"/>
        <xdr:cNvSpPr/>
      </xdr:nvSpPr>
      <xdr:spPr>
        <a:xfrm>
          <a:off x="2857500" y="97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65357</xdr:rowOff>
    </xdr:from>
    <xdr:ext cx="534377" cy="259045"/>
    <xdr:sp macro="" textlink="">
      <xdr:nvSpPr>
        <xdr:cNvPr id="140" name="テキスト ボックス 139"/>
        <xdr:cNvSpPr txBox="1"/>
      </xdr:nvSpPr>
      <xdr:spPr>
        <a:xfrm>
          <a:off x="2641111" y="98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167173</xdr:rowOff>
    </xdr:from>
    <xdr:to>
      <xdr:col>10</xdr:col>
      <xdr:colOff>165100</xdr:colOff>
      <xdr:row>57</xdr:row>
      <xdr:rowOff>97323</xdr:rowOff>
    </xdr:to>
    <xdr:sp macro="" textlink="">
      <xdr:nvSpPr>
        <xdr:cNvPr id="141" name="楕円 140"/>
        <xdr:cNvSpPr/>
      </xdr:nvSpPr>
      <xdr:spPr>
        <a:xfrm>
          <a:off x="1968500" y="97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88450</xdr:rowOff>
    </xdr:from>
    <xdr:ext cx="534377" cy="259045"/>
    <xdr:sp macro="" textlink="">
      <xdr:nvSpPr>
        <xdr:cNvPr id="142" name="テキスト ボックス 141"/>
        <xdr:cNvSpPr txBox="1"/>
      </xdr:nvSpPr>
      <xdr:spPr>
        <a:xfrm>
          <a:off x="1752111" y="98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xdr:rowOff>
    </xdr:from>
    <xdr:to>
      <xdr:col>6</xdr:col>
      <xdr:colOff>38100</xdr:colOff>
      <xdr:row>57</xdr:row>
      <xdr:rowOff>102333</xdr:rowOff>
    </xdr:to>
    <xdr:sp macro="" textlink="">
      <xdr:nvSpPr>
        <xdr:cNvPr id="143" name="楕円 142"/>
        <xdr:cNvSpPr/>
      </xdr:nvSpPr>
      <xdr:spPr>
        <a:xfrm>
          <a:off x="1079500" y="97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93460</xdr:rowOff>
    </xdr:from>
    <xdr:ext cx="534377" cy="259045"/>
    <xdr:sp macro="" textlink="">
      <xdr:nvSpPr>
        <xdr:cNvPr id="144" name="テキスト ボックス 143"/>
        <xdr:cNvSpPr txBox="1"/>
      </xdr:nvSpPr>
      <xdr:spPr>
        <a:xfrm>
          <a:off x="863111" y="98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140157</xdr:rowOff>
    </xdr:from>
    <xdr:to>
      <xdr:col>24</xdr:col>
      <xdr:colOff>63500</xdr:colOff>
      <xdr:row>78</xdr:row>
      <xdr:rowOff>156617</xdr:rowOff>
    </xdr:to>
    <xdr:cxnSp macro="">
      <xdr:nvCxnSpPr>
        <xdr:cNvPr id="173" name="直線コネクタ 172"/>
        <xdr:cNvCxnSpPr/>
      </xdr:nvCxnSpPr>
      <xdr:spPr>
        <a:xfrm flipV="1">
          <a:off x="3797300" y="13513257"/>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127279</xdr:rowOff>
    </xdr:from>
    <xdr:to>
      <xdr:col>19</xdr:col>
      <xdr:colOff>177800</xdr:colOff>
      <xdr:row>78</xdr:row>
      <xdr:rowOff>156617</xdr:rowOff>
    </xdr:to>
    <xdr:cxnSp macro="">
      <xdr:nvCxnSpPr>
        <xdr:cNvPr id="176" name="直線コネクタ 175"/>
        <xdr:cNvCxnSpPr/>
      </xdr:nvCxnSpPr>
      <xdr:spPr>
        <a:xfrm>
          <a:off x="2908300" y="13500379"/>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127279</xdr:rowOff>
    </xdr:from>
    <xdr:to>
      <xdr:col>15</xdr:col>
      <xdr:colOff>50800</xdr:colOff>
      <xdr:row>78</xdr:row>
      <xdr:rowOff>143968</xdr:rowOff>
    </xdr:to>
    <xdr:cxnSp macro="">
      <xdr:nvCxnSpPr>
        <xdr:cNvPr id="179" name="直線コネクタ 178"/>
        <xdr:cNvCxnSpPr/>
      </xdr:nvCxnSpPr>
      <xdr:spPr>
        <a:xfrm flipV="1">
          <a:off x="2019300" y="1350037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143968</xdr:rowOff>
    </xdr:from>
    <xdr:to>
      <xdr:col>10</xdr:col>
      <xdr:colOff>114300</xdr:colOff>
      <xdr:row>78</xdr:row>
      <xdr:rowOff>145529</xdr:rowOff>
    </xdr:to>
    <xdr:cxnSp macro="">
      <xdr:nvCxnSpPr>
        <xdr:cNvPr id="182" name="直線コネクタ 181"/>
        <xdr:cNvCxnSpPr/>
      </xdr:nvCxnSpPr>
      <xdr:spPr>
        <a:xfrm flipV="1">
          <a:off x="1130300" y="1351706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89357</xdr:rowOff>
    </xdr:from>
    <xdr:to>
      <xdr:col>24</xdr:col>
      <xdr:colOff>114300</xdr:colOff>
      <xdr:row>79</xdr:row>
      <xdr:rowOff>19507</xdr:rowOff>
    </xdr:to>
    <xdr:sp macro="" textlink="">
      <xdr:nvSpPr>
        <xdr:cNvPr id="192" name="楕円 191"/>
        <xdr:cNvSpPr/>
      </xdr:nvSpPr>
      <xdr:spPr>
        <a:xfrm>
          <a:off x="45847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4284</xdr:rowOff>
    </xdr:from>
    <xdr:ext cx="469744" cy="259045"/>
    <xdr:sp macro="" textlink="">
      <xdr:nvSpPr>
        <xdr:cNvPr id="193" name="維持補修費該当値テキスト"/>
        <xdr:cNvSpPr txBox="1"/>
      </xdr:nvSpPr>
      <xdr:spPr>
        <a:xfrm>
          <a:off x="4686300" y="133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105817</xdr:rowOff>
    </xdr:from>
    <xdr:to>
      <xdr:col>20</xdr:col>
      <xdr:colOff>38100</xdr:colOff>
      <xdr:row>79</xdr:row>
      <xdr:rowOff>35967</xdr:rowOff>
    </xdr:to>
    <xdr:sp macro="" textlink="">
      <xdr:nvSpPr>
        <xdr:cNvPr id="194" name="楕円 193"/>
        <xdr:cNvSpPr/>
      </xdr:nvSpPr>
      <xdr:spPr>
        <a:xfrm>
          <a:off x="3746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27094</xdr:rowOff>
    </xdr:from>
    <xdr:ext cx="469744" cy="259045"/>
    <xdr:sp macro="" textlink="">
      <xdr:nvSpPr>
        <xdr:cNvPr id="195" name="テキスト ボックス 194"/>
        <xdr:cNvSpPr txBox="1"/>
      </xdr:nvSpPr>
      <xdr:spPr>
        <a:xfrm>
          <a:off x="3562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76479</xdr:rowOff>
    </xdr:from>
    <xdr:to>
      <xdr:col>15</xdr:col>
      <xdr:colOff>101600</xdr:colOff>
      <xdr:row>79</xdr:row>
      <xdr:rowOff>6629</xdr:rowOff>
    </xdr:to>
    <xdr:sp macro="" textlink="">
      <xdr:nvSpPr>
        <xdr:cNvPr id="196" name="楕円 195"/>
        <xdr:cNvSpPr/>
      </xdr:nvSpPr>
      <xdr:spPr>
        <a:xfrm>
          <a:off x="2857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169206</xdr:rowOff>
    </xdr:from>
    <xdr:ext cx="469744" cy="259045"/>
    <xdr:sp macro="" textlink="">
      <xdr:nvSpPr>
        <xdr:cNvPr id="197" name="テキスト ボックス 196"/>
        <xdr:cNvSpPr txBox="1"/>
      </xdr:nvSpPr>
      <xdr:spPr>
        <a:xfrm>
          <a:off x="2673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93168</xdr:rowOff>
    </xdr:from>
    <xdr:to>
      <xdr:col>10</xdr:col>
      <xdr:colOff>165100</xdr:colOff>
      <xdr:row>79</xdr:row>
      <xdr:rowOff>23318</xdr:rowOff>
    </xdr:to>
    <xdr:sp macro="" textlink="">
      <xdr:nvSpPr>
        <xdr:cNvPr id="198" name="楕円 197"/>
        <xdr:cNvSpPr/>
      </xdr:nvSpPr>
      <xdr:spPr>
        <a:xfrm>
          <a:off x="1968500" y="134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14445</xdr:rowOff>
    </xdr:from>
    <xdr:ext cx="469744" cy="259045"/>
    <xdr:sp macro="" textlink="">
      <xdr:nvSpPr>
        <xdr:cNvPr id="199" name="テキスト ボックス 198"/>
        <xdr:cNvSpPr txBox="1"/>
      </xdr:nvSpPr>
      <xdr:spPr>
        <a:xfrm>
          <a:off x="1784428" y="135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94729</xdr:rowOff>
    </xdr:from>
    <xdr:to>
      <xdr:col>6</xdr:col>
      <xdr:colOff>38100</xdr:colOff>
      <xdr:row>79</xdr:row>
      <xdr:rowOff>24879</xdr:rowOff>
    </xdr:to>
    <xdr:sp macro="" textlink="">
      <xdr:nvSpPr>
        <xdr:cNvPr id="200" name="楕円 199"/>
        <xdr:cNvSpPr/>
      </xdr:nvSpPr>
      <xdr:spPr>
        <a:xfrm>
          <a:off x="1079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16006</xdr:rowOff>
    </xdr:from>
    <xdr:ext cx="469744" cy="259045"/>
    <xdr:sp macro="" textlink="">
      <xdr:nvSpPr>
        <xdr:cNvPr id="201" name="テキスト ボックス 200"/>
        <xdr:cNvSpPr txBox="1"/>
      </xdr:nvSpPr>
      <xdr:spPr>
        <a:xfrm>
          <a:off x="895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120217</xdr:rowOff>
    </xdr:from>
    <xdr:to>
      <xdr:col>24</xdr:col>
      <xdr:colOff>63500</xdr:colOff>
      <xdr:row>96</xdr:row>
      <xdr:rowOff>144526</xdr:rowOff>
    </xdr:to>
    <xdr:cxnSp macro="">
      <xdr:nvCxnSpPr>
        <xdr:cNvPr id="231" name="直線コネクタ 230"/>
        <xdr:cNvCxnSpPr/>
      </xdr:nvCxnSpPr>
      <xdr:spPr>
        <a:xfrm flipV="1">
          <a:off x="3797300" y="16579417"/>
          <a:ext cx="8382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123000</xdr:rowOff>
    </xdr:from>
    <xdr:to>
      <xdr:col>19</xdr:col>
      <xdr:colOff>177800</xdr:colOff>
      <xdr:row>96</xdr:row>
      <xdr:rowOff>144526</xdr:rowOff>
    </xdr:to>
    <xdr:cxnSp macro="">
      <xdr:nvCxnSpPr>
        <xdr:cNvPr id="234" name="直線コネクタ 233"/>
        <xdr:cNvCxnSpPr/>
      </xdr:nvCxnSpPr>
      <xdr:spPr>
        <a:xfrm>
          <a:off x="2908300" y="1658220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113525</xdr:rowOff>
    </xdr:from>
    <xdr:to>
      <xdr:col>15</xdr:col>
      <xdr:colOff>50800</xdr:colOff>
      <xdr:row>96</xdr:row>
      <xdr:rowOff>123000</xdr:rowOff>
    </xdr:to>
    <xdr:cxnSp macro="">
      <xdr:nvCxnSpPr>
        <xdr:cNvPr id="237" name="直線コネクタ 236"/>
        <xdr:cNvCxnSpPr/>
      </xdr:nvCxnSpPr>
      <xdr:spPr>
        <a:xfrm>
          <a:off x="2019300" y="16572725"/>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113525</xdr:rowOff>
    </xdr:from>
    <xdr:to>
      <xdr:col>10</xdr:col>
      <xdr:colOff>114300</xdr:colOff>
      <xdr:row>96</xdr:row>
      <xdr:rowOff>162864</xdr:rowOff>
    </xdr:to>
    <xdr:cxnSp macro="">
      <xdr:nvCxnSpPr>
        <xdr:cNvPr id="240" name="直線コネクタ 239"/>
        <xdr:cNvCxnSpPr/>
      </xdr:nvCxnSpPr>
      <xdr:spPr>
        <a:xfrm flipV="1">
          <a:off x="1130300" y="16572725"/>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69417</xdr:rowOff>
    </xdr:from>
    <xdr:to>
      <xdr:col>24</xdr:col>
      <xdr:colOff>114300</xdr:colOff>
      <xdr:row>96</xdr:row>
      <xdr:rowOff>171017</xdr:rowOff>
    </xdr:to>
    <xdr:sp macro="" textlink="">
      <xdr:nvSpPr>
        <xdr:cNvPr id="250" name="楕円 249"/>
        <xdr:cNvSpPr/>
      </xdr:nvSpPr>
      <xdr:spPr>
        <a:xfrm>
          <a:off x="4584700" y="165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47844</xdr:rowOff>
    </xdr:from>
    <xdr:ext cx="534377" cy="259045"/>
    <xdr:sp macro="" textlink="">
      <xdr:nvSpPr>
        <xdr:cNvPr id="251" name="扶助費該当値テキスト"/>
        <xdr:cNvSpPr txBox="1"/>
      </xdr:nvSpPr>
      <xdr:spPr>
        <a:xfrm>
          <a:off x="4686300" y="165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93726</xdr:rowOff>
    </xdr:from>
    <xdr:to>
      <xdr:col>20</xdr:col>
      <xdr:colOff>38100</xdr:colOff>
      <xdr:row>97</xdr:row>
      <xdr:rowOff>23876</xdr:rowOff>
    </xdr:to>
    <xdr:sp macro="" textlink="">
      <xdr:nvSpPr>
        <xdr:cNvPr id="252" name="楕円 251"/>
        <xdr:cNvSpPr/>
      </xdr:nvSpPr>
      <xdr:spPr>
        <a:xfrm>
          <a:off x="3746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15003</xdr:rowOff>
    </xdr:from>
    <xdr:ext cx="534377" cy="259045"/>
    <xdr:sp macro="" textlink="">
      <xdr:nvSpPr>
        <xdr:cNvPr id="253" name="テキスト ボックス 252"/>
        <xdr:cNvSpPr txBox="1"/>
      </xdr:nvSpPr>
      <xdr:spPr>
        <a:xfrm>
          <a:off x="3530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72200</xdr:rowOff>
    </xdr:from>
    <xdr:to>
      <xdr:col>15</xdr:col>
      <xdr:colOff>101600</xdr:colOff>
      <xdr:row>97</xdr:row>
      <xdr:rowOff>2350</xdr:rowOff>
    </xdr:to>
    <xdr:sp macro="" textlink="">
      <xdr:nvSpPr>
        <xdr:cNvPr id="254" name="楕円 253"/>
        <xdr:cNvSpPr/>
      </xdr:nvSpPr>
      <xdr:spPr>
        <a:xfrm>
          <a:off x="2857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164927</xdr:rowOff>
    </xdr:from>
    <xdr:ext cx="534377" cy="259045"/>
    <xdr:sp macro="" textlink="">
      <xdr:nvSpPr>
        <xdr:cNvPr id="255" name="テキスト ボックス 254"/>
        <xdr:cNvSpPr txBox="1"/>
      </xdr:nvSpPr>
      <xdr:spPr>
        <a:xfrm>
          <a:off x="2641111" y="166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62725</xdr:rowOff>
    </xdr:from>
    <xdr:to>
      <xdr:col>10</xdr:col>
      <xdr:colOff>165100</xdr:colOff>
      <xdr:row>96</xdr:row>
      <xdr:rowOff>164325</xdr:rowOff>
    </xdr:to>
    <xdr:sp macro="" textlink="">
      <xdr:nvSpPr>
        <xdr:cNvPr id="256" name="楕円 255"/>
        <xdr:cNvSpPr/>
      </xdr:nvSpPr>
      <xdr:spPr>
        <a:xfrm>
          <a:off x="19685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155452</xdr:rowOff>
    </xdr:from>
    <xdr:ext cx="534377" cy="259045"/>
    <xdr:sp macro="" textlink="">
      <xdr:nvSpPr>
        <xdr:cNvPr id="257" name="テキスト ボックス 256"/>
        <xdr:cNvSpPr txBox="1"/>
      </xdr:nvSpPr>
      <xdr:spPr>
        <a:xfrm>
          <a:off x="1752111"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112064</xdr:rowOff>
    </xdr:from>
    <xdr:to>
      <xdr:col>6</xdr:col>
      <xdr:colOff>38100</xdr:colOff>
      <xdr:row>97</xdr:row>
      <xdr:rowOff>42214</xdr:rowOff>
    </xdr:to>
    <xdr:sp macro="" textlink="">
      <xdr:nvSpPr>
        <xdr:cNvPr id="258" name="楕円 257"/>
        <xdr:cNvSpPr/>
      </xdr:nvSpPr>
      <xdr:spPr>
        <a:xfrm>
          <a:off x="1079500" y="165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33341</xdr:rowOff>
    </xdr:from>
    <xdr:ext cx="534377" cy="259045"/>
    <xdr:sp macro="" textlink="">
      <xdr:nvSpPr>
        <xdr:cNvPr id="259" name="テキスト ボックス 258"/>
        <xdr:cNvSpPr txBox="1"/>
      </xdr:nvSpPr>
      <xdr:spPr>
        <a:xfrm>
          <a:off x="863111" y="166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8488</xdr:rowOff>
    </xdr:from>
    <xdr:to>
      <xdr:col>55</xdr:col>
      <xdr:colOff>0</xdr:colOff>
      <xdr:row>37</xdr:row>
      <xdr:rowOff>66708</xdr:rowOff>
    </xdr:to>
    <xdr:cxnSp macro="">
      <xdr:nvCxnSpPr>
        <xdr:cNvPr id="286" name="直線コネクタ 285"/>
        <xdr:cNvCxnSpPr/>
      </xdr:nvCxnSpPr>
      <xdr:spPr>
        <a:xfrm flipV="1">
          <a:off x="9639300" y="6352138"/>
          <a:ext cx="8382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54789</xdr:rowOff>
    </xdr:from>
    <xdr:to>
      <xdr:col>50</xdr:col>
      <xdr:colOff>114300</xdr:colOff>
      <xdr:row>37</xdr:row>
      <xdr:rowOff>66708</xdr:rowOff>
    </xdr:to>
    <xdr:cxnSp macro="">
      <xdr:nvCxnSpPr>
        <xdr:cNvPr id="289" name="直線コネクタ 288"/>
        <xdr:cNvCxnSpPr/>
      </xdr:nvCxnSpPr>
      <xdr:spPr>
        <a:xfrm>
          <a:off x="8750300" y="639843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54789</xdr:rowOff>
    </xdr:from>
    <xdr:to>
      <xdr:col>45</xdr:col>
      <xdr:colOff>177800</xdr:colOff>
      <xdr:row>37</xdr:row>
      <xdr:rowOff>66969</xdr:rowOff>
    </xdr:to>
    <xdr:cxnSp macro="">
      <xdr:nvCxnSpPr>
        <xdr:cNvPr id="292" name="直線コネクタ 291"/>
        <xdr:cNvCxnSpPr/>
      </xdr:nvCxnSpPr>
      <xdr:spPr>
        <a:xfrm flipV="1">
          <a:off x="7861300" y="6398439"/>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40410</xdr:rowOff>
    </xdr:from>
    <xdr:to>
      <xdr:col>41</xdr:col>
      <xdr:colOff>50800</xdr:colOff>
      <xdr:row>37</xdr:row>
      <xdr:rowOff>66969</xdr:rowOff>
    </xdr:to>
    <xdr:cxnSp macro="">
      <xdr:nvCxnSpPr>
        <xdr:cNvPr id="295" name="直線コネクタ 294"/>
        <xdr:cNvCxnSpPr/>
      </xdr:nvCxnSpPr>
      <xdr:spPr>
        <a:xfrm>
          <a:off x="6972300" y="6384060"/>
          <a:ext cx="889000" cy="2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129138</xdr:rowOff>
    </xdr:from>
    <xdr:to>
      <xdr:col>55</xdr:col>
      <xdr:colOff>50800</xdr:colOff>
      <xdr:row>37</xdr:row>
      <xdr:rowOff>59288</xdr:rowOff>
    </xdr:to>
    <xdr:sp macro="" textlink="">
      <xdr:nvSpPr>
        <xdr:cNvPr id="305" name="楕円 304"/>
        <xdr:cNvSpPr/>
      </xdr:nvSpPr>
      <xdr:spPr>
        <a:xfrm>
          <a:off x="10426700" y="63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107565</xdr:rowOff>
    </xdr:from>
    <xdr:ext cx="534377" cy="259045"/>
    <xdr:sp macro="" textlink="">
      <xdr:nvSpPr>
        <xdr:cNvPr id="306" name="補助費等該当値テキスト"/>
        <xdr:cNvSpPr txBox="1"/>
      </xdr:nvSpPr>
      <xdr:spPr>
        <a:xfrm>
          <a:off x="10528300" y="62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15908</xdr:rowOff>
    </xdr:from>
    <xdr:to>
      <xdr:col>50</xdr:col>
      <xdr:colOff>165100</xdr:colOff>
      <xdr:row>37</xdr:row>
      <xdr:rowOff>117508</xdr:rowOff>
    </xdr:to>
    <xdr:sp macro="" textlink="">
      <xdr:nvSpPr>
        <xdr:cNvPr id="307" name="楕円 306"/>
        <xdr:cNvSpPr/>
      </xdr:nvSpPr>
      <xdr:spPr>
        <a:xfrm>
          <a:off x="9588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108635</xdr:rowOff>
    </xdr:from>
    <xdr:ext cx="534377" cy="259045"/>
    <xdr:sp macro="" textlink="">
      <xdr:nvSpPr>
        <xdr:cNvPr id="308" name="テキスト ボックス 307"/>
        <xdr:cNvSpPr txBox="1"/>
      </xdr:nvSpPr>
      <xdr:spPr>
        <a:xfrm>
          <a:off x="9372111" y="6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3989</xdr:rowOff>
    </xdr:from>
    <xdr:to>
      <xdr:col>46</xdr:col>
      <xdr:colOff>38100</xdr:colOff>
      <xdr:row>37</xdr:row>
      <xdr:rowOff>105589</xdr:rowOff>
    </xdr:to>
    <xdr:sp macro="" textlink="">
      <xdr:nvSpPr>
        <xdr:cNvPr id="309" name="楕円 308"/>
        <xdr:cNvSpPr/>
      </xdr:nvSpPr>
      <xdr:spPr>
        <a:xfrm>
          <a:off x="8699500" y="63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96716</xdr:rowOff>
    </xdr:from>
    <xdr:ext cx="534377" cy="259045"/>
    <xdr:sp macro="" textlink="">
      <xdr:nvSpPr>
        <xdr:cNvPr id="310" name="テキスト ボックス 309"/>
        <xdr:cNvSpPr txBox="1"/>
      </xdr:nvSpPr>
      <xdr:spPr>
        <a:xfrm>
          <a:off x="8483111" y="64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16169</xdr:rowOff>
    </xdr:from>
    <xdr:to>
      <xdr:col>41</xdr:col>
      <xdr:colOff>101600</xdr:colOff>
      <xdr:row>37</xdr:row>
      <xdr:rowOff>117769</xdr:rowOff>
    </xdr:to>
    <xdr:sp macro="" textlink="">
      <xdr:nvSpPr>
        <xdr:cNvPr id="311" name="楕円 310"/>
        <xdr:cNvSpPr/>
      </xdr:nvSpPr>
      <xdr:spPr>
        <a:xfrm>
          <a:off x="7810500" y="63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108896</xdr:rowOff>
    </xdr:from>
    <xdr:ext cx="534377" cy="259045"/>
    <xdr:sp macro="" textlink="">
      <xdr:nvSpPr>
        <xdr:cNvPr id="312" name="テキスト ボックス 311"/>
        <xdr:cNvSpPr txBox="1"/>
      </xdr:nvSpPr>
      <xdr:spPr>
        <a:xfrm>
          <a:off x="7594111" y="64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161060</xdr:rowOff>
    </xdr:from>
    <xdr:to>
      <xdr:col>36</xdr:col>
      <xdr:colOff>165100</xdr:colOff>
      <xdr:row>37</xdr:row>
      <xdr:rowOff>91210</xdr:rowOff>
    </xdr:to>
    <xdr:sp macro="" textlink="">
      <xdr:nvSpPr>
        <xdr:cNvPr id="313" name="楕円 312"/>
        <xdr:cNvSpPr/>
      </xdr:nvSpPr>
      <xdr:spPr>
        <a:xfrm>
          <a:off x="6921500" y="63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82337</xdr:rowOff>
    </xdr:from>
    <xdr:ext cx="534377" cy="259045"/>
    <xdr:sp macro="" textlink="">
      <xdr:nvSpPr>
        <xdr:cNvPr id="314" name="テキスト ボックス 313"/>
        <xdr:cNvSpPr txBox="1"/>
      </xdr:nvSpPr>
      <xdr:spPr>
        <a:xfrm>
          <a:off x="6705111" y="64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91844</xdr:rowOff>
    </xdr:from>
    <xdr:to>
      <xdr:col>55</xdr:col>
      <xdr:colOff>0</xdr:colOff>
      <xdr:row>58</xdr:row>
      <xdr:rowOff>154817</xdr:rowOff>
    </xdr:to>
    <xdr:cxnSp macro="">
      <xdr:nvCxnSpPr>
        <xdr:cNvPr id="345" name="直線コネクタ 344"/>
        <xdr:cNvCxnSpPr/>
      </xdr:nvCxnSpPr>
      <xdr:spPr>
        <a:xfrm flipV="1">
          <a:off x="9639300" y="10035944"/>
          <a:ext cx="838200" cy="6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132440</xdr:rowOff>
    </xdr:from>
    <xdr:to>
      <xdr:col>50</xdr:col>
      <xdr:colOff>114300</xdr:colOff>
      <xdr:row>58</xdr:row>
      <xdr:rowOff>154817</xdr:rowOff>
    </xdr:to>
    <xdr:cxnSp macro="">
      <xdr:nvCxnSpPr>
        <xdr:cNvPr id="348" name="直線コネクタ 347"/>
        <xdr:cNvCxnSpPr/>
      </xdr:nvCxnSpPr>
      <xdr:spPr>
        <a:xfrm>
          <a:off x="8750300" y="9905090"/>
          <a:ext cx="889000" cy="1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132440</xdr:rowOff>
    </xdr:from>
    <xdr:to>
      <xdr:col>45</xdr:col>
      <xdr:colOff>177800</xdr:colOff>
      <xdr:row>58</xdr:row>
      <xdr:rowOff>137078</xdr:rowOff>
    </xdr:to>
    <xdr:cxnSp macro="">
      <xdr:nvCxnSpPr>
        <xdr:cNvPr id="351" name="直線コネクタ 350"/>
        <xdr:cNvCxnSpPr/>
      </xdr:nvCxnSpPr>
      <xdr:spPr>
        <a:xfrm flipV="1">
          <a:off x="7861300" y="9905090"/>
          <a:ext cx="8890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26370</xdr:rowOff>
    </xdr:from>
    <xdr:to>
      <xdr:col>41</xdr:col>
      <xdr:colOff>50800</xdr:colOff>
      <xdr:row>58</xdr:row>
      <xdr:rowOff>137078</xdr:rowOff>
    </xdr:to>
    <xdr:cxnSp macro="">
      <xdr:nvCxnSpPr>
        <xdr:cNvPr id="354" name="直線コネクタ 353"/>
        <xdr:cNvCxnSpPr/>
      </xdr:nvCxnSpPr>
      <xdr:spPr>
        <a:xfrm>
          <a:off x="6972300" y="9970470"/>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41044</xdr:rowOff>
    </xdr:from>
    <xdr:to>
      <xdr:col>55</xdr:col>
      <xdr:colOff>50800</xdr:colOff>
      <xdr:row>58</xdr:row>
      <xdr:rowOff>142644</xdr:rowOff>
    </xdr:to>
    <xdr:sp macro="" textlink="">
      <xdr:nvSpPr>
        <xdr:cNvPr id="364" name="楕円 363"/>
        <xdr:cNvSpPr/>
      </xdr:nvSpPr>
      <xdr:spPr>
        <a:xfrm>
          <a:off x="10426700" y="99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19471</xdr:rowOff>
    </xdr:from>
    <xdr:ext cx="534377" cy="259045"/>
    <xdr:sp macro="" textlink="">
      <xdr:nvSpPr>
        <xdr:cNvPr id="365" name="普通建設事業費該当値テキスト"/>
        <xdr:cNvSpPr txBox="1"/>
      </xdr:nvSpPr>
      <xdr:spPr>
        <a:xfrm>
          <a:off x="10528300" y="996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104017</xdr:rowOff>
    </xdr:from>
    <xdr:to>
      <xdr:col>50</xdr:col>
      <xdr:colOff>165100</xdr:colOff>
      <xdr:row>59</xdr:row>
      <xdr:rowOff>34167</xdr:rowOff>
    </xdr:to>
    <xdr:sp macro="" textlink="">
      <xdr:nvSpPr>
        <xdr:cNvPr id="366" name="楕円 365"/>
        <xdr:cNvSpPr/>
      </xdr:nvSpPr>
      <xdr:spPr>
        <a:xfrm>
          <a:off x="9588500" y="100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25294</xdr:rowOff>
    </xdr:from>
    <xdr:ext cx="534377" cy="259045"/>
    <xdr:sp macro="" textlink="">
      <xdr:nvSpPr>
        <xdr:cNvPr id="367" name="テキスト ボックス 366"/>
        <xdr:cNvSpPr txBox="1"/>
      </xdr:nvSpPr>
      <xdr:spPr>
        <a:xfrm>
          <a:off x="9372111" y="1014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81640</xdr:rowOff>
    </xdr:from>
    <xdr:to>
      <xdr:col>46</xdr:col>
      <xdr:colOff>38100</xdr:colOff>
      <xdr:row>58</xdr:row>
      <xdr:rowOff>11790</xdr:rowOff>
    </xdr:to>
    <xdr:sp macro="" textlink="">
      <xdr:nvSpPr>
        <xdr:cNvPr id="368" name="楕円 367"/>
        <xdr:cNvSpPr/>
      </xdr:nvSpPr>
      <xdr:spPr>
        <a:xfrm>
          <a:off x="8699500" y="985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28317</xdr:rowOff>
    </xdr:from>
    <xdr:ext cx="534377" cy="259045"/>
    <xdr:sp macro="" textlink="">
      <xdr:nvSpPr>
        <xdr:cNvPr id="369" name="テキスト ボックス 368"/>
        <xdr:cNvSpPr txBox="1"/>
      </xdr:nvSpPr>
      <xdr:spPr>
        <a:xfrm>
          <a:off x="8483111" y="962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86278</xdr:rowOff>
    </xdr:from>
    <xdr:to>
      <xdr:col>41</xdr:col>
      <xdr:colOff>101600</xdr:colOff>
      <xdr:row>59</xdr:row>
      <xdr:rowOff>16428</xdr:rowOff>
    </xdr:to>
    <xdr:sp macro="" textlink="">
      <xdr:nvSpPr>
        <xdr:cNvPr id="370" name="楕円 369"/>
        <xdr:cNvSpPr/>
      </xdr:nvSpPr>
      <xdr:spPr>
        <a:xfrm>
          <a:off x="7810500" y="100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7555</xdr:rowOff>
    </xdr:from>
    <xdr:ext cx="534377" cy="259045"/>
    <xdr:sp macro="" textlink="">
      <xdr:nvSpPr>
        <xdr:cNvPr id="371" name="テキスト ボックス 370"/>
        <xdr:cNvSpPr txBox="1"/>
      </xdr:nvSpPr>
      <xdr:spPr>
        <a:xfrm>
          <a:off x="7594111" y="101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147020</xdr:rowOff>
    </xdr:from>
    <xdr:to>
      <xdr:col>36</xdr:col>
      <xdr:colOff>165100</xdr:colOff>
      <xdr:row>58</xdr:row>
      <xdr:rowOff>77170</xdr:rowOff>
    </xdr:to>
    <xdr:sp macro="" textlink="">
      <xdr:nvSpPr>
        <xdr:cNvPr id="372" name="楕円 371"/>
        <xdr:cNvSpPr/>
      </xdr:nvSpPr>
      <xdr:spPr>
        <a:xfrm>
          <a:off x="6921500" y="9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68297</xdr:rowOff>
    </xdr:from>
    <xdr:ext cx="534377" cy="259045"/>
    <xdr:sp macro="" textlink="">
      <xdr:nvSpPr>
        <xdr:cNvPr id="373" name="テキスト ボックス 372"/>
        <xdr:cNvSpPr txBox="1"/>
      </xdr:nvSpPr>
      <xdr:spPr>
        <a:xfrm>
          <a:off x="6705111" y="100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44286</xdr:rowOff>
    </xdr:from>
    <xdr:to>
      <xdr:col>55</xdr:col>
      <xdr:colOff>0</xdr:colOff>
      <xdr:row>79</xdr:row>
      <xdr:rowOff>55530</xdr:rowOff>
    </xdr:to>
    <xdr:cxnSp macro="">
      <xdr:nvCxnSpPr>
        <xdr:cNvPr id="404" name="直線コネクタ 403"/>
        <xdr:cNvCxnSpPr/>
      </xdr:nvCxnSpPr>
      <xdr:spPr>
        <a:xfrm>
          <a:off x="9639300" y="13588836"/>
          <a:ext cx="8382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65111</xdr:rowOff>
    </xdr:from>
    <xdr:to>
      <xdr:col>50</xdr:col>
      <xdr:colOff>114300</xdr:colOff>
      <xdr:row>79</xdr:row>
      <xdr:rowOff>44286</xdr:rowOff>
    </xdr:to>
    <xdr:cxnSp macro="">
      <xdr:nvCxnSpPr>
        <xdr:cNvPr id="407" name="直線コネクタ 406"/>
        <xdr:cNvCxnSpPr/>
      </xdr:nvCxnSpPr>
      <xdr:spPr>
        <a:xfrm>
          <a:off x="8750300" y="13438211"/>
          <a:ext cx="889000" cy="1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65111</xdr:rowOff>
    </xdr:from>
    <xdr:to>
      <xdr:col>45</xdr:col>
      <xdr:colOff>177800</xdr:colOff>
      <xdr:row>79</xdr:row>
      <xdr:rowOff>33297</xdr:rowOff>
    </xdr:to>
    <xdr:cxnSp macro="">
      <xdr:nvCxnSpPr>
        <xdr:cNvPr id="410" name="直線コネクタ 409"/>
        <xdr:cNvCxnSpPr/>
      </xdr:nvCxnSpPr>
      <xdr:spPr>
        <a:xfrm flipV="1">
          <a:off x="7861300" y="13438211"/>
          <a:ext cx="889000" cy="1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53828</xdr:rowOff>
    </xdr:from>
    <xdr:to>
      <xdr:col>41</xdr:col>
      <xdr:colOff>50800</xdr:colOff>
      <xdr:row>79</xdr:row>
      <xdr:rowOff>33297</xdr:rowOff>
    </xdr:to>
    <xdr:cxnSp macro="">
      <xdr:nvCxnSpPr>
        <xdr:cNvPr id="413" name="直線コネクタ 412"/>
        <xdr:cNvCxnSpPr/>
      </xdr:nvCxnSpPr>
      <xdr:spPr>
        <a:xfrm>
          <a:off x="6972300" y="13426928"/>
          <a:ext cx="889000" cy="15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4730</xdr:rowOff>
    </xdr:from>
    <xdr:to>
      <xdr:col>55</xdr:col>
      <xdr:colOff>50800</xdr:colOff>
      <xdr:row>79</xdr:row>
      <xdr:rowOff>106330</xdr:rowOff>
    </xdr:to>
    <xdr:sp macro="" textlink="">
      <xdr:nvSpPr>
        <xdr:cNvPr id="423" name="楕円 422"/>
        <xdr:cNvSpPr/>
      </xdr:nvSpPr>
      <xdr:spPr>
        <a:xfrm>
          <a:off x="10426700" y="135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91107</xdr:rowOff>
    </xdr:from>
    <xdr:ext cx="534377" cy="259045"/>
    <xdr:sp macro="" textlink="">
      <xdr:nvSpPr>
        <xdr:cNvPr id="424" name="普通建設事業費 （ うち新規整備　）該当値テキスト"/>
        <xdr:cNvSpPr txBox="1"/>
      </xdr:nvSpPr>
      <xdr:spPr>
        <a:xfrm>
          <a:off x="10528300" y="134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164936</xdr:rowOff>
    </xdr:from>
    <xdr:to>
      <xdr:col>50</xdr:col>
      <xdr:colOff>165100</xdr:colOff>
      <xdr:row>79</xdr:row>
      <xdr:rowOff>95086</xdr:rowOff>
    </xdr:to>
    <xdr:sp macro="" textlink="">
      <xdr:nvSpPr>
        <xdr:cNvPr id="425" name="楕円 424"/>
        <xdr:cNvSpPr/>
      </xdr:nvSpPr>
      <xdr:spPr>
        <a:xfrm>
          <a:off x="95885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86213</xdr:rowOff>
    </xdr:from>
    <xdr:ext cx="534377" cy="259045"/>
    <xdr:sp macro="" textlink="">
      <xdr:nvSpPr>
        <xdr:cNvPr id="426" name="テキスト ボックス 425"/>
        <xdr:cNvSpPr txBox="1"/>
      </xdr:nvSpPr>
      <xdr:spPr>
        <a:xfrm>
          <a:off x="9372111" y="136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14311</xdr:rowOff>
    </xdr:from>
    <xdr:to>
      <xdr:col>46</xdr:col>
      <xdr:colOff>38100</xdr:colOff>
      <xdr:row>78</xdr:row>
      <xdr:rowOff>115911</xdr:rowOff>
    </xdr:to>
    <xdr:sp macro="" textlink="">
      <xdr:nvSpPr>
        <xdr:cNvPr id="427" name="楕円 426"/>
        <xdr:cNvSpPr/>
      </xdr:nvSpPr>
      <xdr:spPr>
        <a:xfrm>
          <a:off x="8699500" y="133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132438</xdr:rowOff>
    </xdr:from>
    <xdr:ext cx="534377" cy="259045"/>
    <xdr:sp macro="" textlink="">
      <xdr:nvSpPr>
        <xdr:cNvPr id="428" name="テキスト ボックス 427"/>
        <xdr:cNvSpPr txBox="1"/>
      </xdr:nvSpPr>
      <xdr:spPr>
        <a:xfrm>
          <a:off x="8483111" y="131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153947</xdr:rowOff>
    </xdr:from>
    <xdr:to>
      <xdr:col>41</xdr:col>
      <xdr:colOff>101600</xdr:colOff>
      <xdr:row>79</xdr:row>
      <xdr:rowOff>84097</xdr:rowOff>
    </xdr:to>
    <xdr:sp macro="" textlink="">
      <xdr:nvSpPr>
        <xdr:cNvPr id="429" name="楕円 428"/>
        <xdr:cNvSpPr/>
      </xdr:nvSpPr>
      <xdr:spPr>
        <a:xfrm>
          <a:off x="7810500" y="135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75224</xdr:rowOff>
    </xdr:from>
    <xdr:ext cx="534377" cy="259045"/>
    <xdr:sp macro="" textlink="">
      <xdr:nvSpPr>
        <xdr:cNvPr id="430" name="テキスト ボックス 429"/>
        <xdr:cNvSpPr txBox="1"/>
      </xdr:nvSpPr>
      <xdr:spPr>
        <a:xfrm>
          <a:off x="7594111" y="1361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3028</xdr:rowOff>
    </xdr:from>
    <xdr:to>
      <xdr:col>36</xdr:col>
      <xdr:colOff>165100</xdr:colOff>
      <xdr:row>78</xdr:row>
      <xdr:rowOff>104628</xdr:rowOff>
    </xdr:to>
    <xdr:sp macro="" textlink="">
      <xdr:nvSpPr>
        <xdr:cNvPr id="431" name="楕円 430"/>
        <xdr:cNvSpPr/>
      </xdr:nvSpPr>
      <xdr:spPr>
        <a:xfrm>
          <a:off x="6921500" y="133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121155</xdr:rowOff>
    </xdr:from>
    <xdr:ext cx="534377" cy="259045"/>
    <xdr:sp macro="" textlink="">
      <xdr:nvSpPr>
        <xdr:cNvPr id="432" name="テキスト ボックス 431"/>
        <xdr:cNvSpPr txBox="1"/>
      </xdr:nvSpPr>
      <xdr:spPr>
        <a:xfrm>
          <a:off x="6705111" y="131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130803</xdr:rowOff>
    </xdr:from>
    <xdr:to>
      <xdr:col>55</xdr:col>
      <xdr:colOff>0</xdr:colOff>
      <xdr:row>98</xdr:row>
      <xdr:rowOff>61354</xdr:rowOff>
    </xdr:to>
    <xdr:cxnSp macro="">
      <xdr:nvCxnSpPr>
        <xdr:cNvPr id="459" name="直線コネクタ 458"/>
        <xdr:cNvCxnSpPr/>
      </xdr:nvCxnSpPr>
      <xdr:spPr>
        <a:xfrm flipV="1">
          <a:off x="9639300" y="16761453"/>
          <a:ext cx="8382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25149</xdr:rowOff>
    </xdr:from>
    <xdr:to>
      <xdr:col>50</xdr:col>
      <xdr:colOff>114300</xdr:colOff>
      <xdr:row>98</xdr:row>
      <xdr:rowOff>61354</xdr:rowOff>
    </xdr:to>
    <xdr:cxnSp macro="">
      <xdr:nvCxnSpPr>
        <xdr:cNvPr id="462" name="直線コネクタ 461"/>
        <xdr:cNvCxnSpPr/>
      </xdr:nvCxnSpPr>
      <xdr:spPr>
        <a:xfrm>
          <a:off x="8750300" y="16827249"/>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25149</xdr:rowOff>
    </xdr:from>
    <xdr:to>
      <xdr:col>45</xdr:col>
      <xdr:colOff>177800</xdr:colOff>
      <xdr:row>98</xdr:row>
      <xdr:rowOff>102850</xdr:rowOff>
    </xdr:to>
    <xdr:cxnSp macro="">
      <xdr:nvCxnSpPr>
        <xdr:cNvPr id="465" name="直線コネクタ 464"/>
        <xdr:cNvCxnSpPr/>
      </xdr:nvCxnSpPr>
      <xdr:spPr>
        <a:xfrm flipV="1">
          <a:off x="7861300" y="16827249"/>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102850</xdr:rowOff>
    </xdr:from>
    <xdr:to>
      <xdr:col>41</xdr:col>
      <xdr:colOff>50800</xdr:colOff>
      <xdr:row>98</xdr:row>
      <xdr:rowOff>119555</xdr:rowOff>
    </xdr:to>
    <xdr:cxnSp macro="">
      <xdr:nvCxnSpPr>
        <xdr:cNvPr id="468" name="直線コネクタ 467"/>
        <xdr:cNvCxnSpPr/>
      </xdr:nvCxnSpPr>
      <xdr:spPr>
        <a:xfrm flipV="1">
          <a:off x="6972300" y="16904950"/>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80003</xdr:rowOff>
    </xdr:from>
    <xdr:to>
      <xdr:col>55</xdr:col>
      <xdr:colOff>50800</xdr:colOff>
      <xdr:row>98</xdr:row>
      <xdr:rowOff>10153</xdr:rowOff>
    </xdr:to>
    <xdr:sp macro="" textlink="">
      <xdr:nvSpPr>
        <xdr:cNvPr id="478" name="楕円 477"/>
        <xdr:cNvSpPr/>
      </xdr:nvSpPr>
      <xdr:spPr>
        <a:xfrm>
          <a:off x="10426700" y="167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58430</xdr:rowOff>
    </xdr:from>
    <xdr:ext cx="534377" cy="259045"/>
    <xdr:sp macro="" textlink="">
      <xdr:nvSpPr>
        <xdr:cNvPr id="479" name="普通建設事業費 （ うち更新整備　）該当値テキスト"/>
        <xdr:cNvSpPr txBox="1"/>
      </xdr:nvSpPr>
      <xdr:spPr>
        <a:xfrm>
          <a:off x="10528300" y="166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10554</xdr:rowOff>
    </xdr:from>
    <xdr:to>
      <xdr:col>50</xdr:col>
      <xdr:colOff>165100</xdr:colOff>
      <xdr:row>98</xdr:row>
      <xdr:rowOff>112154</xdr:rowOff>
    </xdr:to>
    <xdr:sp macro="" textlink="">
      <xdr:nvSpPr>
        <xdr:cNvPr id="480" name="楕円 479"/>
        <xdr:cNvSpPr/>
      </xdr:nvSpPr>
      <xdr:spPr>
        <a:xfrm>
          <a:off x="9588500" y="168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103281</xdr:rowOff>
    </xdr:from>
    <xdr:ext cx="534377" cy="259045"/>
    <xdr:sp macro="" textlink="">
      <xdr:nvSpPr>
        <xdr:cNvPr id="481" name="テキスト ボックス 480"/>
        <xdr:cNvSpPr txBox="1"/>
      </xdr:nvSpPr>
      <xdr:spPr>
        <a:xfrm>
          <a:off x="9372111" y="169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145799</xdr:rowOff>
    </xdr:from>
    <xdr:to>
      <xdr:col>46</xdr:col>
      <xdr:colOff>38100</xdr:colOff>
      <xdr:row>98</xdr:row>
      <xdr:rowOff>75949</xdr:rowOff>
    </xdr:to>
    <xdr:sp macro="" textlink="">
      <xdr:nvSpPr>
        <xdr:cNvPr id="482" name="楕円 481"/>
        <xdr:cNvSpPr/>
      </xdr:nvSpPr>
      <xdr:spPr>
        <a:xfrm>
          <a:off x="8699500" y="167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67076</xdr:rowOff>
    </xdr:from>
    <xdr:ext cx="534377" cy="259045"/>
    <xdr:sp macro="" textlink="">
      <xdr:nvSpPr>
        <xdr:cNvPr id="483" name="テキスト ボックス 482"/>
        <xdr:cNvSpPr txBox="1"/>
      </xdr:nvSpPr>
      <xdr:spPr>
        <a:xfrm>
          <a:off x="8483111" y="1686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52050</xdr:rowOff>
    </xdr:from>
    <xdr:to>
      <xdr:col>41</xdr:col>
      <xdr:colOff>101600</xdr:colOff>
      <xdr:row>98</xdr:row>
      <xdr:rowOff>153650</xdr:rowOff>
    </xdr:to>
    <xdr:sp macro="" textlink="">
      <xdr:nvSpPr>
        <xdr:cNvPr id="484" name="楕円 483"/>
        <xdr:cNvSpPr/>
      </xdr:nvSpPr>
      <xdr:spPr>
        <a:xfrm>
          <a:off x="78105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144777</xdr:rowOff>
    </xdr:from>
    <xdr:ext cx="469744" cy="259045"/>
    <xdr:sp macro="" textlink="">
      <xdr:nvSpPr>
        <xdr:cNvPr id="485" name="テキスト ボックス 484"/>
        <xdr:cNvSpPr txBox="1"/>
      </xdr:nvSpPr>
      <xdr:spPr>
        <a:xfrm>
          <a:off x="7626428" y="169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68755</xdr:rowOff>
    </xdr:from>
    <xdr:to>
      <xdr:col>36</xdr:col>
      <xdr:colOff>165100</xdr:colOff>
      <xdr:row>98</xdr:row>
      <xdr:rowOff>170355</xdr:rowOff>
    </xdr:to>
    <xdr:sp macro="" textlink="">
      <xdr:nvSpPr>
        <xdr:cNvPr id="486" name="楕円 485"/>
        <xdr:cNvSpPr/>
      </xdr:nvSpPr>
      <xdr:spPr>
        <a:xfrm>
          <a:off x="6921500" y="168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161482</xdr:rowOff>
    </xdr:from>
    <xdr:ext cx="469744" cy="259045"/>
    <xdr:sp macro="" textlink="">
      <xdr:nvSpPr>
        <xdr:cNvPr id="487" name="テキスト ボックス 486"/>
        <xdr:cNvSpPr txBox="1"/>
      </xdr:nvSpPr>
      <xdr:spPr>
        <a:xfrm>
          <a:off x="6737428" y="1696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153771</xdr:rowOff>
    </xdr:from>
    <xdr:to>
      <xdr:col>85</xdr:col>
      <xdr:colOff>127000</xdr:colOff>
      <xdr:row>39</xdr:row>
      <xdr:rowOff>4838</xdr:rowOff>
    </xdr:to>
    <xdr:cxnSp macro="">
      <xdr:nvCxnSpPr>
        <xdr:cNvPr id="516" name="直線コネクタ 515"/>
        <xdr:cNvCxnSpPr/>
      </xdr:nvCxnSpPr>
      <xdr:spPr>
        <a:xfrm flipV="1">
          <a:off x="15481300" y="6668871"/>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4838</xdr:rowOff>
    </xdr:from>
    <xdr:to>
      <xdr:col>81</xdr:col>
      <xdr:colOff>50800</xdr:colOff>
      <xdr:row>39</xdr:row>
      <xdr:rowOff>37846</xdr:rowOff>
    </xdr:to>
    <xdr:cxnSp macro="">
      <xdr:nvCxnSpPr>
        <xdr:cNvPr id="519" name="直線コネクタ 518"/>
        <xdr:cNvCxnSpPr/>
      </xdr:nvCxnSpPr>
      <xdr:spPr>
        <a:xfrm flipV="1">
          <a:off x="14592300" y="6691388"/>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27749</xdr:rowOff>
    </xdr:from>
    <xdr:to>
      <xdr:col>76</xdr:col>
      <xdr:colOff>114300</xdr:colOff>
      <xdr:row>39</xdr:row>
      <xdr:rowOff>37846</xdr:rowOff>
    </xdr:to>
    <xdr:cxnSp macro="">
      <xdr:nvCxnSpPr>
        <xdr:cNvPr id="522" name="直線コネクタ 521"/>
        <xdr:cNvCxnSpPr/>
      </xdr:nvCxnSpPr>
      <xdr:spPr>
        <a:xfrm>
          <a:off x="13703300" y="671429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17234</xdr:rowOff>
    </xdr:from>
    <xdr:to>
      <xdr:col>71</xdr:col>
      <xdr:colOff>177800</xdr:colOff>
      <xdr:row>39</xdr:row>
      <xdr:rowOff>27749</xdr:rowOff>
    </xdr:to>
    <xdr:cxnSp macro="">
      <xdr:nvCxnSpPr>
        <xdr:cNvPr id="525" name="直線コネクタ 524"/>
        <xdr:cNvCxnSpPr/>
      </xdr:nvCxnSpPr>
      <xdr:spPr>
        <a:xfrm>
          <a:off x="12814300" y="670378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102971</xdr:rowOff>
    </xdr:from>
    <xdr:to>
      <xdr:col>85</xdr:col>
      <xdr:colOff>177800</xdr:colOff>
      <xdr:row>39</xdr:row>
      <xdr:rowOff>33121</xdr:rowOff>
    </xdr:to>
    <xdr:sp macro="" textlink="">
      <xdr:nvSpPr>
        <xdr:cNvPr id="535" name="楕円 534"/>
        <xdr:cNvSpPr/>
      </xdr:nvSpPr>
      <xdr:spPr>
        <a:xfrm>
          <a:off x="16268700" y="66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60519</xdr:rowOff>
    </xdr:from>
    <xdr:ext cx="469744" cy="259045"/>
    <xdr:sp macro="" textlink="">
      <xdr:nvSpPr>
        <xdr:cNvPr id="536" name="災害復旧事業費該当値テキスト"/>
        <xdr:cNvSpPr txBox="1"/>
      </xdr:nvSpPr>
      <xdr:spPr>
        <a:xfrm>
          <a:off x="16370300" y="657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125488</xdr:rowOff>
    </xdr:from>
    <xdr:to>
      <xdr:col>81</xdr:col>
      <xdr:colOff>101600</xdr:colOff>
      <xdr:row>39</xdr:row>
      <xdr:rowOff>55638</xdr:rowOff>
    </xdr:to>
    <xdr:sp macro="" textlink="">
      <xdr:nvSpPr>
        <xdr:cNvPr id="537" name="楕円 536"/>
        <xdr:cNvSpPr/>
      </xdr:nvSpPr>
      <xdr:spPr>
        <a:xfrm>
          <a:off x="15430500" y="66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46765</xdr:rowOff>
    </xdr:from>
    <xdr:ext cx="469744" cy="259045"/>
    <xdr:sp macro="" textlink="">
      <xdr:nvSpPr>
        <xdr:cNvPr id="538" name="テキスト ボックス 537"/>
        <xdr:cNvSpPr txBox="1"/>
      </xdr:nvSpPr>
      <xdr:spPr>
        <a:xfrm>
          <a:off x="15246428" y="673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158496</xdr:rowOff>
    </xdr:from>
    <xdr:to>
      <xdr:col>76</xdr:col>
      <xdr:colOff>165100</xdr:colOff>
      <xdr:row>39</xdr:row>
      <xdr:rowOff>88646</xdr:rowOff>
    </xdr:to>
    <xdr:sp macro="" textlink="">
      <xdr:nvSpPr>
        <xdr:cNvPr id="539" name="楕円 538"/>
        <xdr:cNvSpPr/>
      </xdr:nvSpPr>
      <xdr:spPr>
        <a:xfrm>
          <a:off x="145415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79773</xdr:rowOff>
    </xdr:from>
    <xdr:ext cx="378565" cy="259045"/>
    <xdr:sp macro="" textlink="">
      <xdr:nvSpPr>
        <xdr:cNvPr id="540" name="テキスト ボックス 539"/>
        <xdr:cNvSpPr txBox="1"/>
      </xdr:nvSpPr>
      <xdr:spPr>
        <a:xfrm>
          <a:off x="14403017" y="67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148399</xdr:rowOff>
    </xdr:from>
    <xdr:to>
      <xdr:col>72</xdr:col>
      <xdr:colOff>38100</xdr:colOff>
      <xdr:row>39</xdr:row>
      <xdr:rowOff>78549</xdr:rowOff>
    </xdr:to>
    <xdr:sp macro="" textlink="">
      <xdr:nvSpPr>
        <xdr:cNvPr id="541" name="楕円 540"/>
        <xdr:cNvSpPr/>
      </xdr:nvSpPr>
      <xdr:spPr>
        <a:xfrm>
          <a:off x="13652500" y="66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69676</xdr:rowOff>
    </xdr:from>
    <xdr:ext cx="469744" cy="259045"/>
    <xdr:sp macro="" textlink="">
      <xdr:nvSpPr>
        <xdr:cNvPr id="542" name="テキスト ボックス 541"/>
        <xdr:cNvSpPr txBox="1"/>
      </xdr:nvSpPr>
      <xdr:spPr>
        <a:xfrm>
          <a:off x="13468428" y="67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137884</xdr:rowOff>
    </xdr:from>
    <xdr:to>
      <xdr:col>67</xdr:col>
      <xdr:colOff>101600</xdr:colOff>
      <xdr:row>39</xdr:row>
      <xdr:rowOff>68034</xdr:rowOff>
    </xdr:to>
    <xdr:sp macro="" textlink="">
      <xdr:nvSpPr>
        <xdr:cNvPr id="543" name="楕円 542"/>
        <xdr:cNvSpPr/>
      </xdr:nvSpPr>
      <xdr:spPr>
        <a:xfrm>
          <a:off x="12763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84561</xdr:rowOff>
    </xdr:from>
    <xdr:ext cx="469744" cy="259045"/>
    <xdr:sp macro="" textlink="">
      <xdr:nvSpPr>
        <xdr:cNvPr id="544" name="テキスト ボックス 543"/>
        <xdr:cNvSpPr txBox="1"/>
      </xdr:nvSpPr>
      <xdr:spPr>
        <a:xfrm>
          <a:off x="12579428" y="64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52237</xdr:rowOff>
    </xdr:from>
    <xdr:to>
      <xdr:col>85</xdr:col>
      <xdr:colOff>127000</xdr:colOff>
      <xdr:row>77</xdr:row>
      <xdr:rowOff>52412</xdr:rowOff>
    </xdr:to>
    <xdr:cxnSp macro="">
      <xdr:nvCxnSpPr>
        <xdr:cNvPr id="622" name="直線コネクタ 621"/>
        <xdr:cNvCxnSpPr/>
      </xdr:nvCxnSpPr>
      <xdr:spPr>
        <a:xfrm>
          <a:off x="15481300" y="13253887"/>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52237</xdr:rowOff>
    </xdr:from>
    <xdr:to>
      <xdr:col>81</xdr:col>
      <xdr:colOff>50800</xdr:colOff>
      <xdr:row>77</xdr:row>
      <xdr:rowOff>52352</xdr:rowOff>
    </xdr:to>
    <xdr:cxnSp macro="">
      <xdr:nvCxnSpPr>
        <xdr:cNvPr id="625" name="直線コネクタ 624"/>
        <xdr:cNvCxnSpPr/>
      </xdr:nvCxnSpPr>
      <xdr:spPr>
        <a:xfrm flipV="1">
          <a:off x="14592300" y="132538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52352</xdr:rowOff>
    </xdr:from>
    <xdr:to>
      <xdr:col>76</xdr:col>
      <xdr:colOff>114300</xdr:colOff>
      <xdr:row>77</xdr:row>
      <xdr:rowOff>56063</xdr:rowOff>
    </xdr:to>
    <xdr:cxnSp macro="">
      <xdr:nvCxnSpPr>
        <xdr:cNvPr id="628" name="直線コネクタ 627"/>
        <xdr:cNvCxnSpPr/>
      </xdr:nvCxnSpPr>
      <xdr:spPr>
        <a:xfrm flipV="1">
          <a:off x="13703300" y="13254002"/>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56063</xdr:rowOff>
    </xdr:from>
    <xdr:to>
      <xdr:col>71</xdr:col>
      <xdr:colOff>177800</xdr:colOff>
      <xdr:row>77</xdr:row>
      <xdr:rowOff>73101</xdr:rowOff>
    </xdr:to>
    <xdr:cxnSp macro="">
      <xdr:nvCxnSpPr>
        <xdr:cNvPr id="631" name="直線コネクタ 630"/>
        <xdr:cNvCxnSpPr/>
      </xdr:nvCxnSpPr>
      <xdr:spPr>
        <a:xfrm flipV="1">
          <a:off x="12814300" y="13257713"/>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1612</xdr:rowOff>
    </xdr:from>
    <xdr:to>
      <xdr:col>85</xdr:col>
      <xdr:colOff>177800</xdr:colOff>
      <xdr:row>77</xdr:row>
      <xdr:rowOff>103212</xdr:rowOff>
    </xdr:to>
    <xdr:sp macro="" textlink="">
      <xdr:nvSpPr>
        <xdr:cNvPr id="641" name="楕円 640"/>
        <xdr:cNvSpPr/>
      </xdr:nvSpPr>
      <xdr:spPr>
        <a:xfrm>
          <a:off x="16268700" y="132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151489</xdr:rowOff>
    </xdr:from>
    <xdr:ext cx="534377" cy="259045"/>
    <xdr:sp macro="" textlink="">
      <xdr:nvSpPr>
        <xdr:cNvPr id="642" name="公債費該当値テキスト"/>
        <xdr:cNvSpPr txBox="1"/>
      </xdr:nvSpPr>
      <xdr:spPr>
        <a:xfrm>
          <a:off x="16370300" y="131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xdr:rowOff>
    </xdr:from>
    <xdr:to>
      <xdr:col>81</xdr:col>
      <xdr:colOff>101600</xdr:colOff>
      <xdr:row>77</xdr:row>
      <xdr:rowOff>103037</xdr:rowOff>
    </xdr:to>
    <xdr:sp macro="" textlink="">
      <xdr:nvSpPr>
        <xdr:cNvPr id="643" name="楕円 642"/>
        <xdr:cNvSpPr/>
      </xdr:nvSpPr>
      <xdr:spPr>
        <a:xfrm>
          <a:off x="15430500" y="132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94164</xdr:rowOff>
    </xdr:from>
    <xdr:ext cx="534377" cy="259045"/>
    <xdr:sp macro="" textlink="">
      <xdr:nvSpPr>
        <xdr:cNvPr id="644" name="テキスト ボックス 643"/>
        <xdr:cNvSpPr txBox="1"/>
      </xdr:nvSpPr>
      <xdr:spPr>
        <a:xfrm>
          <a:off x="15214111" y="132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1552</xdr:rowOff>
    </xdr:from>
    <xdr:to>
      <xdr:col>76</xdr:col>
      <xdr:colOff>165100</xdr:colOff>
      <xdr:row>77</xdr:row>
      <xdr:rowOff>103152</xdr:rowOff>
    </xdr:to>
    <xdr:sp macro="" textlink="">
      <xdr:nvSpPr>
        <xdr:cNvPr id="645" name="楕円 644"/>
        <xdr:cNvSpPr/>
      </xdr:nvSpPr>
      <xdr:spPr>
        <a:xfrm>
          <a:off x="14541500" y="132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94279</xdr:rowOff>
    </xdr:from>
    <xdr:ext cx="534377" cy="259045"/>
    <xdr:sp macro="" textlink="">
      <xdr:nvSpPr>
        <xdr:cNvPr id="646" name="テキスト ボックス 645"/>
        <xdr:cNvSpPr txBox="1"/>
      </xdr:nvSpPr>
      <xdr:spPr>
        <a:xfrm>
          <a:off x="14325111" y="132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5263</xdr:rowOff>
    </xdr:from>
    <xdr:to>
      <xdr:col>72</xdr:col>
      <xdr:colOff>38100</xdr:colOff>
      <xdr:row>77</xdr:row>
      <xdr:rowOff>106863</xdr:rowOff>
    </xdr:to>
    <xdr:sp macro="" textlink="">
      <xdr:nvSpPr>
        <xdr:cNvPr id="647" name="楕円 646"/>
        <xdr:cNvSpPr/>
      </xdr:nvSpPr>
      <xdr:spPr>
        <a:xfrm>
          <a:off x="13652500" y="132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97990</xdr:rowOff>
    </xdr:from>
    <xdr:ext cx="534377" cy="259045"/>
    <xdr:sp macro="" textlink="">
      <xdr:nvSpPr>
        <xdr:cNvPr id="648" name="テキスト ボックス 647"/>
        <xdr:cNvSpPr txBox="1"/>
      </xdr:nvSpPr>
      <xdr:spPr>
        <a:xfrm>
          <a:off x="13436111" y="132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22301</xdr:rowOff>
    </xdr:from>
    <xdr:to>
      <xdr:col>67</xdr:col>
      <xdr:colOff>101600</xdr:colOff>
      <xdr:row>77</xdr:row>
      <xdr:rowOff>123901</xdr:rowOff>
    </xdr:to>
    <xdr:sp macro="" textlink="">
      <xdr:nvSpPr>
        <xdr:cNvPr id="649" name="楕円 648"/>
        <xdr:cNvSpPr/>
      </xdr:nvSpPr>
      <xdr:spPr>
        <a:xfrm>
          <a:off x="12763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115028</xdr:rowOff>
    </xdr:from>
    <xdr:ext cx="534377" cy="259045"/>
    <xdr:sp macro="" textlink="">
      <xdr:nvSpPr>
        <xdr:cNvPr id="650" name="テキスト ボックス 649"/>
        <xdr:cNvSpPr txBox="1"/>
      </xdr:nvSpPr>
      <xdr:spPr>
        <a:xfrm>
          <a:off x="12547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xdr:rowOff>
    </xdr:from>
    <xdr:to>
      <xdr:col>85</xdr:col>
      <xdr:colOff>127000</xdr:colOff>
      <xdr:row>98</xdr:row>
      <xdr:rowOff>169132</xdr:rowOff>
    </xdr:to>
    <xdr:cxnSp macro="">
      <xdr:nvCxnSpPr>
        <xdr:cNvPr id="679" name="直線コネクタ 678"/>
        <xdr:cNvCxnSpPr/>
      </xdr:nvCxnSpPr>
      <xdr:spPr>
        <a:xfrm>
          <a:off x="15481300" y="16802106"/>
          <a:ext cx="8382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xdr:rowOff>
    </xdr:from>
    <xdr:to>
      <xdr:col>81</xdr:col>
      <xdr:colOff>50800</xdr:colOff>
      <xdr:row>98</xdr:row>
      <xdr:rowOff>69329</xdr:rowOff>
    </xdr:to>
    <xdr:cxnSp macro="">
      <xdr:nvCxnSpPr>
        <xdr:cNvPr id="682" name="直線コネクタ 681"/>
        <xdr:cNvCxnSpPr/>
      </xdr:nvCxnSpPr>
      <xdr:spPr>
        <a:xfrm flipV="1">
          <a:off x="14592300" y="16802106"/>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69329</xdr:rowOff>
    </xdr:from>
    <xdr:to>
      <xdr:col>76</xdr:col>
      <xdr:colOff>114300</xdr:colOff>
      <xdr:row>98</xdr:row>
      <xdr:rowOff>125640</xdr:rowOff>
    </xdr:to>
    <xdr:cxnSp macro="">
      <xdr:nvCxnSpPr>
        <xdr:cNvPr id="685" name="直線コネクタ 684"/>
        <xdr:cNvCxnSpPr/>
      </xdr:nvCxnSpPr>
      <xdr:spPr>
        <a:xfrm flipV="1">
          <a:off x="13703300" y="16871429"/>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36582</xdr:rowOff>
    </xdr:from>
    <xdr:to>
      <xdr:col>71</xdr:col>
      <xdr:colOff>177800</xdr:colOff>
      <xdr:row>98</xdr:row>
      <xdr:rowOff>125640</xdr:rowOff>
    </xdr:to>
    <xdr:cxnSp macro="">
      <xdr:nvCxnSpPr>
        <xdr:cNvPr id="688" name="直線コネクタ 687"/>
        <xdr:cNvCxnSpPr/>
      </xdr:nvCxnSpPr>
      <xdr:spPr>
        <a:xfrm>
          <a:off x="12814300" y="16324332"/>
          <a:ext cx="889000" cy="60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118332</xdr:rowOff>
    </xdr:from>
    <xdr:to>
      <xdr:col>85</xdr:col>
      <xdr:colOff>177800</xdr:colOff>
      <xdr:row>99</xdr:row>
      <xdr:rowOff>48482</xdr:rowOff>
    </xdr:to>
    <xdr:sp macro="" textlink="">
      <xdr:nvSpPr>
        <xdr:cNvPr id="698" name="楕円 697"/>
        <xdr:cNvSpPr/>
      </xdr:nvSpPr>
      <xdr:spPr>
        <a:xfrm>
          <a:off x="16268700" y="169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33259</xdr:rowOff>
    </xdr:from>
    <xdr:ext cx="469744" cy="259045"/>
    <xdr:sp macro="" textlink="">
      <xdr:nvSpPr>
        <xdr:cNvPr id="699" name="積立金該当値テキスト"/>
        <xdr:cNvSpPr txBox="1"/>
      </xdr:nvSpPr>
      <xdr:spPr>
        <a:xfrm>
          <a:off x="16370300" y="168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120656</xdr:rowOff>
    </xdr:from>
    <xdr:to>
      <xdr:col>81</xdr:col>
      <xdr:colOff>101600</xdr:colOff>
      <xdr:row>98</xdr:row>
      <xdr:rowOff>50806</xdr:rowOff>
    </xdr:to>
    <xdr:sp macro="" textlink="">
      <xdr:nvSpPr>
        <xdr:cNvPr id="700" name="楕円 699"/>
        <xdr:cNvSpPr/>
      </xdr:nvSpPr>
      <xdr:spPr>
        <a:xfrm>
          <a:off x="15430500" y="16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41933</xdr:rowOff>
    </xdr:from>
    <xdr:ext cx="534377" cy="259045"/>
    <xdr:sp macro="" textlink="">
      <xdr:nvSpPr>
        <xdr:cNvPr id="701" name="テキスト ボックス 700"/>
        <xdr:cNvSpPr txBox="1"/>
      </xdr:nvSpPr>
      <xdr:spPr>
        <a:xfrm>
          <a:off x="15214111" y="168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18529</xdr:rowOff>
    </xdr:from>
    <xdr:to>
      <xdr:col>76</xdr:col>
      <xdr:colOff>165100</xdr:colOff>
      <xdr:row>98</xdr:row>
      <xdr:rowOff>120129</xdr:rowOff>
    </xdr:to>
    <xdr:sp macro="" textlink="">
      <xdr:nvSpPr>
        <xdr:cNvPr id="702" name="楕円 701"/>
        <xdr:cNvSpPr/>
      </xdr:nvSpPr>
      <xdr:spPr>
        <a:xfrm>
          <a:off x="145415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111256</xdr:rowOff>
    </xdr:from>
    <xdr:ext cx="469744" cy="259045"/>
    <xdr:sp macro="" textlink="">
      <xdr:nvSpPr>
        <xdr:cNvPr id="703" name="テキスト ボックス 702"/>
        <xdr:cNvSpPr txBox="1"/>
      </xdr:nvSpPr>
      <xdr:spPr>
        <a:xfrm>
          <a:off x="14357428" y="1691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74840</xdr:rowOff>
    </xdr:from>
    <xdr:to>
      <xdr:col>72</xdr:col>
      <xdr:colOff>38100</xdr:colOff>
      <xdr:row>99</xdr:row>
      <xdr:rowOff>4990</xdr:rowOff>
    </xdr:to>
    <xdr:sp macro="" textlink="">
      <xdr:nvSpPr>
        <xdr:cNvPr id="704" name="楕円 703"/>
        <xdr:cNvSpPr/>
      </xdr:nvSpPr>
      <xdr:spPr>
        <a:xfrm>
          <a:off x="13652500" y="168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167567</xdr:rowOff>
    </xdr:from>
    <xdr:ext cx="469744" cy="259045"/>
    <xdr:sp macro="" textlink="">
      <xdr:nvSpPr>
        <xdr:cNvPr id="705" name="テキスト ボックス 704"/>
        <xdr:cNvSpPr txBox="1"/>
      </xdr:nvSpPr>
      <xdr:spPr>
        <a:xfrm>
          <a:off x="13468428" y="169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157232</xdr:rowOff>
    </xdr:from>
    <xdr:to>
      <xdr:col>67</xdr:col>
      <xdr:colOff>101600</xdr:colOff>
      <xdr:row>95</xdr:row>
      <xdr:rowOff>87382</xdr:rowOff>
    </xdr:to>
    <xdr:sp macro="" textlink="">
      <xdr:nvSpPr>
        <xdr:cNvPr id="706" name="楕円 705"/>
        <xdr:cNvSpPr/>
      </xdr:nvSpPr>
      <xdr:spPr>
        <a:xfrm>
          <a:off x="12763500" y="16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103909</xdr:rowOff>
    </xdr:from>
    <xdr:ext cx="534377" cy="259045"/>
    <xdr:sp macro="" textlink="">
      <xdr:nvSpPr>
        <xdr:cNvPr id="707" name="テキスト ボックス 706"/>
        <xdr:cNvSpPr txBox="1"/>
      </xdr:nvSpPr>
      <xdr:spPr>
        <a:xfrm>
          <a:off x="12547111" y="160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31534</xdr:rowOff>
    </xdr:from>
    <xdr:to>
      <xdr:col>116</xdr:col>
      <xdr:colOff>63500</xdr:colOff>
      <xdr:row>59</xdr:row>
      <xdr:rowOff>32715</xdr:rowOff>
    </xdr:to>
    <xdr:cxnSp macro="">
      <xdr:nvCxnSpPr>
        <xdr:cNvPr id="793" name="直線コネクタ 792"/>
        <xdr:cNvCxnSpPr/>
      </xdr:nvCxnSpPr>
      <xdr:spPr>
        <a:xfrm>
          <a:off x="21323300" y="10147084"/>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30163</xdr:rowOff>
    </xdr:from>
    <xdr:to>
      <xdr:col>111</xdr:col>
      <xdr:colOff>177800</xdr:colOff>
      <xdr:row>59</xdr:row>
      <xdr:rowOff>31534</xdr:rowOff>
    </xdr:to>
    <xdr:cxnSp macro="">
      <xdr:nvCxnSpPr>
        <xdr:cNvPr id="796" name="直線コネクタ 795"/>
        <xdr:cNvCxnSpPr/>
      </xdr:nvCxnSpPr>
      <xdr:spPr>
        <a:xfrm>
          <a:off x="20434300" y="1014571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28753</xdr:rowOff>
    </xdr:from>
    <xdr:to>
      <xdr:col>107</xdr:col>
      <xdr:colOff>50800</xdr:colOff>
      <xdr:row>59</xdr:row>
      <xdr:rowOff>30163</xdr:rowOff>
    </xdr:to>
    <xdr:cxnSp macro="">
      <xdr:nvCxnSpPr>
        <xdr:cNvPr id="799" name="直線コネクタ 798"/>
        <xdr:cNvCxnSpPr/>
      </xdr:nvCxnSpPr>
      <xdr:spPr>
        <a:xfrm>
          <a:off x="19545300" y="10144303"/>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27305</xdr:rowOff>
    </xdr:from>
    <xdr:to>
      <xdr:col>102</xdr:col>
      <xdr:colOff>114300</xdr:colOff>
      <xdr:row>59</xdr:row>
      <xdr:rowOff>28753</xdr:rowOff>
    </xdr:to>
    <xdr:cxnSp macro="">
      <xdr:nvCxnSpPr>
        <xdr:cNvPr id="802" name="直線コネクタ 801"/>
        <xdr:cNvCxnSpPr/>
      </xdr:nvCxnSpPr>
      <xdr:spPr>
        <a:xfrm>
          <a:off x="18656300" y="101428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153365</xdr:rowOff>
    </xdr:from>
    <xdr:to>
      <xdr:col>116</xdr:col>
      <xdr:colOff>114300</xdr:colOff>
      <xdr:row>59</xdr:row>
      <xdr:rowOff>83515</xdr:rowOff>
    </xdr:to>
    <xdr:sp macro="" textlink="">
      <xdr:nvSpPr>
        <xdr:cNvPr id="812" name="楕円 811"/>
        <xdr:cNvSpPr/>
      </xdr:nvSpPr>
      <xdr:spPr>
        <a:xfrm>
          <a:off x="221107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68292</xdr:rowOff>
    </xdr:from>
    <xdr:ext cx="378565" cy="259045"/>
    <xdr:sp macro="" textlink="">
      <xdr:nvSpPr>
        <xdr:cNvPr id="813" name="貸付金該当値テキスト"/>
        <xdr:cNvSpPr txBox="1"/>
      </xdr:nvSpPr>
      <xdr:spPr>
        <a:xfrm>
          <a:off x="22212300" y="1001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152184</xdr:rowOff>
    </xdr:from>
    <xdr:to>
      <xdr:col>112</xdr:col>
      <xdr:colOff>38100</xdr:colOff>
      <xdr:row>59</xdr:row>
      <xdr:rowOff>82334</xdr:rowOff>
    </xdr:to>
    <xdr:sp macro="" textlink="">
      <xdr:nvSpPr>
        <xdr:cNvPr id="814" name="楕円 813"/>
        <xdr:cNvSpPr/>
      </xdr:nvSpPr>
      <xdr:spPr>
        <a:xfrm>
          <a:off x="212725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73461</xdr:rowOff>
    </xdr:from>
    <xdr:ext cx="378565" cy="259045"/>
    <xdr:sp macro="" textlink="">
      <xdr:nvSpPr>
        <xdr:cNvPr id="815" name="テキスト ボックス 814"/>
        <xdr:cNvSpPr txBox="1"/>
      </xdr:nvSpPr>
      <xdr:spPr>
        <a:xfrm>
          <a:off x="21134017" y="1018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150813</xdr:rowOff>
    </xdr:from>
    <xdr:to>
      <xdr:col>107</xdr:col>
      <xdr:colOff>101600</xdr:colOff>
      <xdr:row>59</xdr:row>
      <xdr:rowOff>80963</xdr:rowOff>
    </xdr:to>
    <xdr:sp macro="" textlink="">
      <xdr:nvSpPr>
        <xdr:cNvPr id="816" name="楕円 815"/>
        <xdr:cNvSpPr/>
      </xdr:nvSpPr>
      <xdr:spPr>
        <a:xfrm>
          <a:off x="20383500" y="100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72090</xdr:rowOff>
    </xdr:from>
    <xdr:ext cx="378565" cy="259045"/>
    <xdr:sp macro="" textlink="">
      <xdr:nvSpPr>
        <xdr:cNvPr id="817" name="テキスト ボックス 816"/>
        <xdr:cNvSpPr txBox="1"/>
      </xdr:nvSpPr>
      <xdr:spPr>
        <a:xfrm>
          <a:off x="20245017" y="1018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149403</xdr:rowOff>
    </xdr:from>
    <xdr:to>
      <xdr:col>102</xdr:col>
      <xdr:colOff>165100</xdr:colOff>
      <xdr:row>59</xdr:row>
      <xdr:rowOff>79553</xdr:rowOff>
    </xdr:to>
    <xdr:sp macro="" textlink="">
      <xdr:nvSpPr>
        <xdr:cNvPr id="818" name="楕円 817"/>
        <xdr:cNvSpPr/>
      </xdr:nvSpPr>
      <xdr:spPr>
        <a:xfrm>
          <a:off x="19494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70680</xdr:rowOff>
    </xdr:from>
    <xdr:ext cx="378565" cy="259045"/>
    <xdr:sp macro="" textlink="">
      <xdr:nvSpPr>
        <xdr:cNvPr id="819" name="テキスト ボックス 818"/>
        <xdr:cNvSpPr txBox="1"/>
      </xdr:nvSpPr>
      <xdr:spPr>
        <a:xfrm>
          <a:off x="19356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147955</xdr:rowOff>
    </xdr:from>
    <xdr:to>
      <xdr:col>98</xdr:col>
      <xdr:colOff>38100</xdr:colOff>
      <xdr:row>59</xdr:row>
      <xdr:rowOff>78105</xdr:rowOff>
    </xdr:to>
    <xdr:sp macro="" textlink="">
      <xdr:nvSpPr>
        <xdr:cNvPr id="820" name="楕円 819"/>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69232</xdr:rowOff>
    </xdr:from>
    <xdr:ext cx="378565" cy="259045"/>
    <xdr:sp macro="" textlink="">
      <xdr:nvSpPr>
        <xdr:cNvPr id="821" name="テキスト ボックス 820"/>
        <xdr:cNvSpPr txBox="1"/>
      </xdr:nvSpPr>
      <xdr:spPr>
        <a:xfrm>
          <a:off x="18467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20230</xdr:rowOff>
    </xdr:from>
    <xdr:to>
      <xdr:col>116</xdr:col>
      <xdr:colOff>63500</xdr:colOff>
      <xdr:row>76</xdr:row>
      <xdr:rowOff>28721</xdr:rowOff>
    </xdr:to>
    <xdr:cxnSp macro="">
      <xdr:nvCxnSpPr>
        <xdr:cNvPr id="852" name="直線コネクタ 851"/>
        <xdr:cNvCxnSpPr/>
      </xdr:nvCxnSpPr>
      <xdr:spPr>
        <a:xfrm>
          <a:off x="21323300" y="1305043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6840</xdr:rowOff>
    </xdr:from>
    <xdr:to>
      <xdr:col>111</xdr:col>
      <xdr:colOff>177800</xdr:colOff>
      <xdr:row>76</xdr:row>
      <xdr:rowOff>20230</xdr:rowOff>
    </xdr:to>
    <xdr:cxnSp macro="">
      <xdr:nvCxnSpPr>
        <xdr:cNvPr id="855" name="直線コネクタ 854"/>
        <xdr:cNvCxnSpPr/>
      </xdr:nvCxnSpPr>
      <xdr:spPr>
        <a:xfrm>
          <a:off x="20434300" y="1303704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6840</xdr:rowOff>
    </xdr:from>
    <xdr:to>
      <xdr:col>107</xdr:col>
      <xdr:colOff>50800</xdr:colOff>
      <xdr:row>76</xdr:row>
      <xdr:rowOff>14035</xdr:rowOff>
    </xdr:to>
    <xdr:cxnSp macro="">
      <xdr:nvCxnSpPr>
        <xdr:cNvPr id="858" name="直線コネクタ 857"/>
        <xdr:cNvCxnSpPr/>
      </xdr:nvCxnSpPr>
      <xdr:spPr>
        <a:xfrm flipV="1">
          <a:off x="19545300" y="13037040"/>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170811</xdr:rowOff>
    </xdr:from>
    <xdr:to>
      <xdr:col>102</xdr:col>
      <xdr:colOff>114300</xdr:colOff>
      <xdr:row>76</xdr:row>
      <xdr:rowOff>14035</xdr:rowOff>
    </xdr:to>
    <xdr:cxnSp macro="">
      <xdr:nvCxnSpPr>
        <xdr:cNvPr id="861" name="直線コネクタ 860"/>
        <xdr:cNvCxnSpPr/>
      </xdr:nvCxnSpPr>
      <xdr:spPr>
        <a:xfrm>
          <a:off x="18656300" y="13029561"/>
          <a:ext cx="889000" cy="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149371</xdr:rowOff>
    </xdr:from>
    <xdr:to>
      <xdr:col>116</xdr:col>
      <xdr:colOff>114300</xdr:colOff>
      <xdr:row>76</xdr:row>
      <xdr:rowOff>79521</xdr:rowOff>
    </xdr:to>
    <xdr:sp macro="" textlink="">
      <xdr:nvSpPr>
        <xdr:cNvPr id="871" name="楕円 870"/>
        <xdr:cNvSpPr/>
      </xdr:nvSpPr>
      <xdr:spPr>
        <a:xfrm>
          <a:off x="22110700" y="130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127798</xdr:rowOff>
    </xdr:from>
    <xdr:ext cx="534377" cy="259045"/>
    <xdr:sp macro="" textlink="">
      <xdr:nvSpPr>
        <xdr:cNvPr id="872" name="繰出金該当値テキスト"/>
        <xdr:cNvSpPr txBox="1"/>
      </xdr:nvSpPr>
      <xdr:spPr>
        <a:xfrm>
          <a:off x="22212300" y="129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140879</xdr:rowOff>
    </xdr:from>
    <xdr:to>
      <xdr:col>112</xdr:col>
      <xdr:colOff>38100</xdr:colOff>
      <xdr:row>76</xdr:row>
      <xdr:rowOff>71028</xdr:rowOff>
    </xdr:to>
    <xdr:sp macro="" textlink="">
      <xdr:nvSpPr>
        <xdr:cNvPr id="873" name="楕円 872"/>
        <xdr:cNvSpPr/>
      </xdr:nvSpPr>
      <xdr:spPr>
        <a:xfrm>
          <a:off x="212725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62157</xdr:rowOff>
    </xdr:from>
    <xdr:ext cx="534377" cy="259045"/>
    <xdr:sp macro="" textlink="">
      <xdr:nvSpPr>
        <xdr:cNvPr id="874" name="テキスト ボックス 873"/>
        <xdr:cNvSpPr txBox="1"/>
      </xdr:nvSpPr>
      <xdr:spPr>
        <a:xfrm>
          <a:off x="21056111" y="130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127490</xdr:rowOff>
    </xdr:from>
    <xdr:to>
      <xdr:col>107</xdr:col>
      <xdr:colOff>101600</xdr:colOff>
      <xdr:row>76</xdr:row>
      <xdr:rowOff>57640</xdr:rowOff>
    </xdr:to>
    <xdr:sp macro="" textlink="">
      <xdr:nvSpPr>
        <xdr:cNvPr id="875" name="楕円 874"/>
        <xdr:cNvSpPr/>
      </xdr:nvSpPr>
      <xdr:spPr>
        <a:xfrm>
          <a:off x="20383500" y="129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48767</xdr:rowOff>
    </xdr:from>
    <xdr:ext cx="534377" cy="259045"/>
    <xdr:sp macro="" textlink="">
      <xdr:nvSpPr>
        <xdr:cNvPr id="876" name="テキスト ボックス 875"/>
        <xdr:cNvSpPr txBox="1"/>
      </xdr:nvSpPr>
      <xdr:spPr>
        <a:xfrm>
          <a:off x="20167111" y="130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134686</xdr:rowOff>
    </xdr:from>
    <xdr:to>
      <xdr:col>102</xdr:col>
      <xdr:colOff>165100</xdr:colOff>
      <xdr:row>76</xdr:row>
      <xdr:rowOff>64836</xdr:rowOff>
    </xdr:to>
    <xdr:sp macro="" textlink="">
      <xdr:nvSpPr>
        <xdr:cNvPr id="877" name="楕円 876"/>
        <xdr:cNvSpPr/>
      </xdr:nvSpPr>
      <xdr:spPr>
        <a:xfrm>
          <a:off x="19494500" y="129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55962</xdr:rowOff>
    </xdr:from>
    <xdr:ext cx="534377" cy="259045"/>
    <xdr:sp macro="" textlink="">
      <xdr:nvSpPr>
        <xdr:cNvPr id="878" name="テキスト ボックス 877"/>
        <xdr:cNvSpPr txBox="1"/>
      </xdr:nvSpPr>
      <xdr:spPr>
        <a:xfrm>
          <a:off x="19278111" y="130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120011</xdr:rowOff>
    </xdr:from>
    <xdr:to>
      <xdr:col>98</xdr:col>
      <xdr:colOff>38100</xdr:colOff>
      <xdr:row>76</xdr:row>
      <xdr:rowOff>50161</xdr:rowOff>
    </xdr:to>
    <xdr:sp macro="" textlink="">
      <xdr:nvSpPr>
        <xdr:cNvPr id="879" name="楕円 878"/>
        <xdr:cNvSpPr/>
      </xdr:nvSpPr>
      <xdr:spPr>
        <a:xfrm>
          <a:off x="18605500" y="1297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41288</xdr:rowOff>
    </xdr:from>
    <xdr:ext cx="534377" cy="259045"/>
    <xdr:sp macro="" textlink="">
      <xdr:nvSpPr>
        <xdr:cNvPr id="880" name="テキスト ボックス 879"/>
        <xdr:cNvSpPr txBox="1"/>
      </xdr:nvSpPr>
      <xdr:spPr>
        <a:xfrm>
          <a:off x="18389111" y="13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４０８，６５０</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a:t>
          </a:r>
          <a:r>
            <a:rPr kumimoji="1" lang="ja-JP" altLang="en-US" sz="1100" b="0" i="0" baseline="0">
              <a:solidFill>
                <a:schemeClr val="dk1"/>
              </a:solidFill>
              <a:effectLst/>
              <a:latin typeface="+mn-lt"/>
              <a:ea typeface="+mn-ea"/>
              <a:cs typeface="+mn-cs"/>
            </a:rPr>
            <a:t>５２，８５１</a:t>
          </a:r>
          <a:r>
            <a:rPr kumimoji="1" lang="ja-JP" altLang="ja-JP" sz="1100" b="0" i="0" baseline="0">
              <a:solidFill>
                <a:schemeClr val="dk1"/>
              </a:solidFill>
              <a:effectLst/>
              <a:latin typeface="+mn-lt"/>
              <a:ea typeface="+mn-ea"/>
              <a:cs typeface="+mn-cs"/>
            </a:rPr>
            <a:t>円となっており、類似団体と比較して一人あたりのコストが非常に低い水準にある。これは給与が高額な者の退職によるものである。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a:t>
          </a:r>
          <a:r>
            <a:rPr kumimoji="1" lang="ja-JP" altLang="en-US" sz="1100" b="0" i="0" baseline="0">
              <a:solidFill>
                <a:schemeClr val="dk1"/>
              </a:solidFill>
              <a:effectLst/>
              <a:latin typeface="+mn-lt"/>
              <a:ea typeface="+mn-ea"/>
              <a:cs typeface="+mn-cs"/>
            </a:rPr>
            <a:t>６６，１９９</a:t>
          </a:r>
          <a:r>
            <a:rPr kumimoji="1" lang="ja-JP" altLang="ja-JP" sz="1100" b="0" i="0" baseline="0">
              <a:solidFill>
                <a:schemeClr val="dk1"/>
              </a:solidFill>
              <a:effectLst/>
              <a:latin typeface="+mn-lt"/>
              <a:ea typeface="+mn-ea"/>
              <a:cs typeface="+mn-cs"/>
            </a:rPr>
            <a:t>円となっており、類似団体と比較して一人あたりのコストが低い状況となっている。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の主な要因は、消防事務業務委託料や、上大中清掃施設組合負担金の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普通建設事業費費は、住民一人当たり</a:t>
          </a:r>
          <a:r>
            <a:rPr kumimoji="1" lang="ja-JP" altLang="en-US" sz="1100" b="0" i="0" baseline="0">
              <a:solidFill>
                <a:schemeClr val="dk1"/>
              </a:solidFill>
              <a:effectLst/>
              <a:latin typeface="+mn-lt"/>
              <a:ea typeface="+mn-ea"/>
              <a:cs typeface="+mn-cs"/>
            </a:rPr>
            <a:t>５４，６５４</a:t>
          </a:r>
          <a:r>
            <a:rPr kumimoji="1" lang="ja-JP" altLang="ja-JP" sz="1100" b="0" i="0" baseline="0">
              <a:solidFill>
                <a:schemeClr val="dk1"/>
              </a:solidFill>
              <a:effectLst/>
              <a:latin typeface="+mn-lt"/>
              <a:ea typeface="+mn-ea"/>
              <a:cs typeface="+mn-cs"/>
            </a:rPr>
            <a:t>円となっており、類似団体と比較して一人あたりのコストが低い状況となっている。これは大型投資的事業（学校給食施設整備事業、庁舎整備事業）完了によるものである。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15,569
15,517
57.37
6,542,872
6,362,274
161,286
3,888,265
6,760,833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108648</xdr:rowOff>
    </xdr:from>
    <xdr:to>
      <xdr:col>24</xdr:col>
      <xdr:colOff>63500</xdr:colOff>
      <xdr:row>37</xdr:row>
      <xdr:rowOff>157988</xdr:rowOff>
    </xdr:to>
    <xdr:cxnSp macro="">
      <xdr:nvCxnSpPr>
        <xdr:cNvPr id="61" name="直線コネクタ 60"/>
        <xdr:cNvCxnSpPr/>
      </xdr:nvCxnSpPr>
      <xdr:spPr>
        <a:xfrm flipV="1">
          <a:off x="3797300" y="6452298"/>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151702</xdr:rowOff>
    </xdr:from>
    <xdr:to>
      <xdr:col>19</xdr:col>
      <xdr:colOff>177800</xdr:colOff>
      <xdr:row>37</xdr:row>
      <xdr:rowOff>157988</xdr:rowOff>
    </xdr:to>
    <xdr:cxnSp macro="">
      <xdr:nvCxnSpPr>
        <xdr:cNvPr id="64" name="直線コネクタ 63"/>
        <xdr:cNvCxnSpPr/>
      </xdr:nvCxnSpPr>
      <xdr:spPr>
        <a:xfrm>
          <a:off x="2908300" y="649535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116268</xdr:rowOff>
    </xdr:from>
    <xdr:to>
      <xdr:col>15</xdr:col>
      <xdr:colOff>50800</xdr:colOff>
      <xdr:row>37</xdr:row>
      <xdr:rowOff>151702</xdr:rowOff>
    </xdr:to>
    <xdr:cxnSp macro="">
      <xdr:nvCxnSpPr>
        <xdr:cNvPr id="67" name="直線コネクタ 66"/>
        <xdr:cNvCxnSpPr/>
      </xdr:nvCxnSpPr>
      <xdr:spPr>
        <a:xfrm>
          <a:off x="2019300" y="6459918"/>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24447</xdr:rowOff>
    </xdr:from>
    <xdr:to>
      <xdr:col>10</xdr:col>
      <xdr:colOff>114300</xdr:colOff>
      <xdr:row>37</xdr:row>
      <xdr:rowOff>116268</xdr:rowOff>
    </xdr:to>
    <xdr:cxnSp macro="">
      <xdr:nvCxnSpPr>
        <xdr:cNvPr id="70" name="直線コネクタ 69"/>
        <xdr:cNvCxnSpPr/>
      </xdr:nvCxnSpPr>
      <xdr:spPr>
        <a:xfrm>
          <a:off x="1130300" y="6368097"/>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57848</xdr:rowOff>
    </xdr:from>
    <xdr:to>
      <xdr:col>24</xdr:col>
      <xdr:colOff>114300</xdr:colOff>
      <xdr:row>37</xdr:row>
      <xdr:rowOff>159448</xdr:rowOff>
    </xdr:to>
    <xdr:sp macro="" textlink="">
      <xdr:nvSpPr>
        <xdr:cNvPr id="80" name="楕円 79"/>
        <xdr:cNvSpPr/>
      </xdr:nvSpPr>
      <xdr:spPr>
        <a:xfrm>
          <a:off x="45847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144225</xdr:rowOff>
    </xdr:from>
    <xdr:ext cx="469744" cy="259045"/>
    <xdr:sp macro="" textlink="">
      <xdr:nvSpPr>
        <xdr:cNvPr id="81" name="議会費該当値テキスト"/>
        <xdr:cNvSpPr txBox="1"/>
      </xdr:nvSpPr>
      <xdr:spPr>
        <a:xfrm>
          <a:off x="4686300" y="63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107188</xdr:rowOff>
    </xdr:from>
    <xdr:to>
      <xdr:col>20</xdr:col>
      <xdr:colOff>38100</xdr:colOff>
      <xdr:row>38</xdr:row>
      <xdr:rowOff>37338</xdr:rowOff>
    </xdr:to>
    <xdr:sp macro="" textlink="">
      <xdr:nvSpPr>
        <xdr:cNvPr id="82" name="楕円 81"/>
        <xdr:cNvSpPr/>
      </xdr:nvSpPr>
      <xdr:spPr>
        <a:xfrm>
          <a:off x="3746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28465</xdr:rowOff>
    </xdr:from>
    <xdr:ext cx="469744" cy="259045"/>
    <xdr:sp macro="" textlink="">
      <xdr:nvSpPr>
        <xdr:cNvPr id="83" name="テキスト ボックス 82"/>
        <xdr:cNvSpPr txBox="1"/>
      </xdr:nvSpPr>
      <xdr:spPr>
        <a:xfrm>
          <a:off x="3562428" y="65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100902</xdr:rowOff>
    </xdr:from>
    <xdr:to>
      <xdr:col>15</xdr:col>
      <xdr:colOff>101600</xdr:colOff>
      <xdr:row>38</xdr:row>
      <xdr:rowOff>31052</xdr:rowOff>
    </xdr:to>
    <xdr:sp macro="" textlink="">
      <xdr:nvSpPr>
        <xdr:cNvPr id="84" name="楕円 83"/>
        <xdr:cNvSpPr/>
      </xdr:nvSpPr>
      <xdr:spPr>
        <a:xfrm>
          <a:off x="2857500" y="64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22179</xdr:rowOff>
    </xdr:from>
    <xdr:ext cx="469744" cy="259045"/>
    <xdr:sp macro="" textlink="">
      <xdr:nvSpPr>
        <xdr:cNvPr id="85" name="テキスト ボックス 84"/>
        <xdr:cNvSpPr txBox="1"/>
      </xdr:nvSpPr>
      <xdr:spPr>
        <a:xfrm>
          <a:off x="2673428" y="65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65468</xdr:rowOff>
    </xdr:from>
    <xdr:to>
      <xdr:col>10</xdr:col>
      <xdr:colOff>165100</xdr:colOff>
      <xdr:row>37</xdr:row>
      <xdr:rowOff>167069</xdr:rowOff>
    </xdr:to>
    <xdr:sp macro="" textlink="">
      <xdr:nvSpPr>
        <xdr:cNvPr id="86" name="楕円 85"/>
        <xdr:cNvSpPr/>
      </xdr:nvSpPr>
      <xdr:spPr>
        <a:xfrm>
          <a:off x="19685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158196</xdr:rowOff>
    </xdr:from>
    <xdr:ext cx="469744" cy="259045"/>
    <xdr:sp macro="" textlink="">
      <xdr:nvSpPr>
        <xdr:cNvPr id="87" name="テキスト ボックス 86"/>
        <xdr:cNvSpPr txBox="1"/>
      </xdr:nvSpPr>
      <xdr:spPr>
        <a:xfrm>
          <a:off x="1784428" y="650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145097</xdr:rowOff>
    </xdr:from>
    <xdr:to>
      <xdr:col>6</xdr:col>
      <xdr:colOff>38100</xdr:colOff>
      <xdr:row>37</xdr:row>
      <xdr:rowOff>75247</xdr:rowOff>
    </xdr:to>
    <xdr:sp macro="" textlink="">
      <xdr:nvSpPr>
        <xdr:cNvPr id="88" name="楕円 87"/>
        <xdr:cNvSpPr/>
      </xdr:nvSpPr>
      <xdr:spPr>
        <a:xfrm>
          <a:off x="1079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66374</xdr:rowOff>
    </xdr:from>
    <xdr:ext cx="469744" cy="259045"/>
    <xdr:sp macro="" textlink="">
      <xdr:nvSpPr>
        <xdr:cNvPr id="89" name="テキスト ボックス 88"/>
        <xdr:cNvSpPr txBox="1"/>
      </xdr:nvSpPr>
      <xdr:spPr>
        <a:xfrm>
          <a:off x="895428" y="64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116660</xdr:rowOff>
    </xdr:from>
    <xdr:to>
      <xdr:col>24</xdr:col>
      <xdr:colOff>63500</xdr:colOff>
      <xdr:row>58</xdr:row>
      <xdr:rowOff>135520</xdr:rowOff>
    </xdr:to>
    <xdr:cxnSp macro="">
      <xdr:nvCxnSpPr>
        <xdr:cNvPr id="120" name="直線コネクタ 119"/>
        <xdr:cNvCxnSpPr/>
      </xdr:nvCxnSpPr>
      <xdr:spPr>
        <a:xfrm>
          <a:off x="3797300" y="10060760"/>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77344</xdr:rowOff>
    </xdr:from>
    <xdr:to>
      <xdr:col>19</xdr:col>
      <xdr:colOff>177800</xdr:colOff>
      <xdr:row>58</xdr:row>
      <xdr:rowOff>116660</xdr:rowOff>
    </xdr:to>
    <xdr:cxnSp macro="">
      <xdr:nvCxnSpPr>
        <xdr:cNvPr id="123" name="直線コネクタ 122"/>
        <xdr:cNvCxnSpPr/>
      </xdr:nvCxnSpPr>
      <xdr:spPr>
        <a:xfrm>
          <a:off x="2908300" y="10021444"/>
          <a:ext cx="889000" cy="3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77344</xdr:rowOff>
    </xdr:from>
    <xdr:to>
      <xdr:col>15</xdr:col>
      <xdr:colOff>50800</xdr:colOff>
      <xdr:row>58</xdr:row>
      <xdr:rowOff>117885</xdr:rowOff>
    </xdr:to>
    <xdr:cxnSp macro="">
      <xdr:nvCxnSpPr>
        <xdr:cNvPr id="126" name="直線コネクタ 125"/>
        <xdr:cNvCxnSpPr/>
      </xdr:nvCxnSpPr>
      <xdr:spPr>
        <a:xfrm flipV="1">
          <a:off x="2019300" y="10021444"/>
          <a:ext cx="889000" cy="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32607</xdr:rowOff>
    </xdr:from>
    <xdr:to>
      <xdr:col>10</xdr:col>
      <xdr:colOff>114300</xdr:colOff>
      <xdr:row>58</xdr:row>
      <xdr:rowOff>117885</xdr:rowOff>
    </xdr:to>
    <xdr:cxnSp macro="">
      <xdr:nvCxnSpPr>
        <xdr:cNvPr id="129" name="直線コネクタ 128"/>
        <xdr:cNvCxnSpPr/>
      </xdr:nvCxnSpPr>
      <xdr:spPr>
        <a:xfrm>
          <a:off x="1130300" y="9976707"/>
          <a:ext cx="889000" cy="8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84720</xdr:rowOff>
    </xdr:from>
    <xdr:to>
      <xdr:col>24</xdr:col>
      <xdr:colOff>114300</xdr:colOff>
      <xdr:row>59</xdr:row>
      <xdr:rowOff>14870</xdr:rowOff>
    </xdr:to>
    <xdr:sp macro="" textlink="">
      <xdr:nvSpPr>
        <xdr:cNvPr id="139" name="楕円 138"/>
        <xdr:cNvSpPr/>
      </xdr:nvSpPr>
      <xdr:spPr>
        <a:xfrm>
          <a:off x="4584700" y="10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171097</xdr:rowOff>
    </xdr:from>
    <xdr:ext cx="534377" cy="259045"/>
    <xdr:sp macro="" textlink="">
      <xdr:nvSpPr>
        <xdr:cNvPr id="140" name="総務費該当値テキスト"/>
        <xdr:cNvSpPr txBox="1"/>
      </xdr:nvSpPr>
      <xdr:spPr>
        <a:xfrm>
          <a:off x="4686300" y="99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65860</xdr:rowOff>
    </xdr:from>
    <xdr:to>
      <xdr:col>20</xdr:col>
      <xdr:colOff>38100</xdr:colOff>
      <xdr:row>58</xdr:row>
      <xdr:rowOff>167460</xdr:rowOff>
    </xdr:to>
    <xdr:sp macro="" textlink="">
      <xdr:nvSpPr>
        <xdr:cNvPr id="141" name="楕円 140"/>
        <xdr:cNvSpPr/>
      </xdr:nvSpPr>
      <xdr:spPr>
        <a:xfrm>
          <a:off x="3746500" y="10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158587</xdr:rowOff>
    </xdr:from>
    <xdr:ext cx="534377" cy="259045"/>
    <xdr:sp macro="" textlink="">
      <xdr:nvSpPr>
        <xdr:cNvPr id="142" name="テキスト ボックス 141"/>
        <xdr:cNvSpPr txBox="1"/>
      </xdr:nvSpPr>
      <xdr:spPr>
        <a:xfrm>
          <a:off x="3530111" y="101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26544</xdr:rowOff>
    </xdr:from>
    <xdr:to>
      <xdr:col>15</xdr:col>
      <xdr:colOff>101600</xdr:colOff>
      <xdr:row>58</xdr:row>
      <xdr:rowOff>128144</xdr:rowOff>
    </xdr:to>
    <xdr:sp macro="" textlink="">
      <xdr:nvSpPr>
        <xdr:cNvPr id="143" name="楕円 142"/>
        <xdr:cNvSpPr/>
      </xdr:nvSpPr>
      <xdr:spPr>
        <a:xfrm>
          <a:off x="2857500" y="99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119271</xdr:rowOff>
    </xdr:from>
    <xdr:ext cx="534377" cy="259045"/>
    <xdr:sp macro="" textlink="">
      <xdr:nvSpPr>
        <xdr:cNvPr id="144" name="テキスト ボックス 143"/>
        <xdr:cNvSpPr txBox="1"/>
      </xdr:nvSpPr>
      <xdr:spPr>
        <a:xfrm>
          <a:off x="2641111" y="100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67085</xdr:rowOff>
    </xdr:from>
    <xdr:to>
      <xdr:col>10</xdr:col>
      <xdr:colOff>165100</xdr:colOff>
      <xdr:row>58</xdr:row>
      <xdr:rowOff>168685</xdr:rowOff>
    </xdr:to>
    <xdr:sp macro="" textlink="">
      <xdr:nvSpPr>
        <xdr:cNvPr id="145" name="楕円 144"/>
        <xdr:cNvSpPr/>
      </xdr:nvSpPr>
      <xdr:spPr>
        <a:xfrm>
          <a:off x="1968500" y="100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159812</xdr:rowOff>
    </xdr:from>
    <xdr:ext cx="534377" cy="259045"/>
    <xdr:sp macro="" textlink="">
      <xdr:nvSpPr>
        <xdr:cNvPr id="146" name="テキスト ボックス 145"/>
        <xdr:cNvSpPr txBox="1"/>
      </xdr:nvSpPr>
      <xdr:spPr>
        <a:xfrm>
          <a:off x="1752111" y="1010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153257</xdr:rowOff>
    </xdr:from>
    <xdr:to>
      <xdr:col>6</xdr:col>
      <xdr:colOff>38100</xdr:colOff>
      <xdr:row>58</xdr:row>
      <xdr:rowOff>83407</xdr:rowOff>
    </xdr:to>
    <xdr:sp macro="" textlink="">
      <xdr:nvSpPr>
        <xdr:cNvPr id="147" name="楕円 146"/>
        <xdr:cNvSpPr/>
      </xdr:nvSpPr>
      <xdr:spPr>
        <a:xfrm>
          <a:off x="1079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74534</xdr:rowOff>
    </xdr:from>
    <xdr:ext cx="534377" cy="259045"/>
    <xdr:sp macro="" textlink="">
      <xdr:nvSpPr>
        <xdr:cNvPr id="148" name="テキスト ボックス 147"/>
        <xdr:cNvSpPr txBox="1"/>
      </xdr:nvSpPr>
      <xdr:spPr>
        <a:xfrm>
          <a:off x="863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145926</xdr:rowOff>
    </xdr:from>
    <xdr:to>
      <xdr:col>24</xdr:col>
      <xdr:colOff>63500</xdr:colOff>
      <xdr:row>78</xdr:row>
      <xdr:rowOff>7668</xdr:rowOff>
    </xdr:to>
    <xdr:cxnSp macro="">
      <xdr:nvCxnSpPr>
        <xdr:cNvPr id="178" name="直線コネクタ 177"/>
        <xdr:cNvCxnSpPr/>
      </xdr:nvCxnSpPr>
      <xdr:spPr>
        <a:xfrm flipV="1">
          <a:off x="3797300" y="13347576"/>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149180</xdr:rowOff>
    </xdr:from>
    <xdr:to>
      <xdr:col>19</xdr:col>
      <xdr:colOff>177800</xdr:colOff>
      <xdr:row>78</xdr:row>
      <xdr:rowOff>7668</xdr:rowOff>
    </xdr:to>
    <xdr:cxnSp macro="">
      <xdr:nvCxnSpPr>
        <xdr:cNvPr id="181" name="直線コネクタ 180"/>
        <xdr:cNvCxnSpPr/>
      </xdr:nvCxnSpPr>
      <xdr:spPr>
        <a:xfrm>
          <a:off x="2908300" y="13350830"/>
          <a:ext cx="8890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67920</xdr:rowOff>
    </xdr:from>
    <xdr:to>
      <xdr:col>15</xdr:col>
      <xdr:colOff>50800</xdr:colOff>
      <xdr:row>77</xdr:row>
      <xdr:rowOff>149180</xdr:rowOff>
    </xdr:to>
    <xdr:cxnSp macro="">
      <xdr:nvCxnSpPr>
        <xdr:cNvPr id="184" name="直線コネクタ 183"/>
        <xdr:cNvCxnSpPr/>
      </xdr:nvCxnSpPr>
      <xdr:spPr>
        <a:xfrm>
          <a:off x="2019300" y="13269570"/>
          <a:ext cx="889000" cy="8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15318</xdr:rowOff>
    </xdr:from>
    <xdr:to>
      <xdr:col>10</xdr:col>
      <xdr:colOff>114300</xdr:colOff>
      <xdr:row>77</xdr:row>
      <xdr:rowOff>67920</xdr:rowOff>
    </xdr:to>
    <xdr:cxnSp macro="">
      <xdr:nvCxnSpPr>
        <xdr:cNvPr id="187" name="直線コネクタ 186"/>
        <xdr:cNvCxnSpPr/>
      </xdr:nvCxnSpPr>
      <xdr:spPr>
        <a:xfrm>
          <a:off x="1130300" y="13216968"/>
          <a:ext cx="889000" cy="5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95126</xdr:rowOff>
    </xdr:from>
    <xdr:to>
      <xdr:col>24</xdr:col>
      <xdr:colOff>114300</xdr:colOff>
      <xdr:row>78</xdr:row>
      <xdr:rowOff>25276</xdr:rowOff>
    </xdr:to>
    <xdr:sp macro="" textlink="">
      <xdr:nvSpPr>
        <xdr:cNvPr id="197" name="楕円 196"/>
        <xdr:cNvSpPr/>
      </xdr:nvSpPr>
      <xdr:spPr>
        <a:xfrm>
          <a:off x="4584700" y="132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73553</xdr:rowOff>
    </xdr:from>
    <xdr:ext cx="599010" cy="259045"/>
    <xdr:sp macro="" textlink="">
      <xdr:nvSpPr>
        <xdr:cNvPr id="198" name="民生費該当値テキスト"/>
        <xdr:cNvSpPr txBox="1"/>
      </xdr:nvSpPr>
      <xdr:spPr>
        <a:xfrm>
          <a:off x="4686300" y="132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128318</xdr:rowOff>
    </xdr:from>
    <xdr:to>
      <xdr:col>20</xdr:col>
      <xdr:colOff>38100</xdr:colOff>
      <xdr:row>78</xdr:row>
      <xdr:rowOff>58468</xdr:rowOff>
    </xdr:to>
    <xdr:sp macro="" textlink="">
      <xdr:nvSpPr>
        <xdr:cNvPr id="199" name="楕円 198"/>
        <xdr:cNvSpPr/>
      </xdr:nvSpPr>
      <xdr:spPr>
        <a:xfrm>
          <a:off x="3746500" y="133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49595</xdr:rowOff>
    </xdr:from>
    <xdr:ext cx="599010" cy="259045"/>
    <xdr:sp macro="" textlink="">
      <xdr:nvSpPr>
        <xdr:cNvPr id="200" name="テキスト ボックス 199"/>
        <xdr:cNvSpPr txBox="1"/>
      </xdr:nvSpPr>
      <xdr:spPr>
        <a:xfrm>
          <a:off x="3497795" y="1342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98380</xdr:rowOff>
    </xdr:from>
    <xdr:to>
      <xdr:col>15</xdr:col>
      <xdr:colOff>101600</xdr:colOff>
      <xdr:row>78</xdr:row>
      <xdr:rowOff>28530</xdr:rowOff>
    </xdr:to>
    <xdr:sp macro="" textlink="">
      <xdr:nvSpPr>
        <xdr:cNvPr id="201" name="楕円 200"/>
        <xdr:cNvSpPr/>
      </xdr:nvSpPr>
      <xdr:spPr>
        <a:xfrm>
          <a:off x="2857500" y="133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19657</xdr:rowOff>
    </xdr:from>
    <xdr:ext cx="599010" cy="259045"/>
    <xdr:sp macro="" textlink="">
      <xdr:nvSpPr>
        <xdr:cNvPr id="202" name="テキスト ボックス 201"/>
        <xdr:cNvSpPr txBox="1"/>
      </xdr:nvSpPr>
      <xdr:spPr>
        <a:xfrm>
          <a:off x="2608795" y="133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17120</xdr:rowOff>
    </xdr:from>
    <xdr:to>
      <xdr:col>10</xdr:col>
      <xdr:colOff>165100</xdr:colOff>
      <xdr:row>77</xdr:row>
      <xdr:rowOff>118720</xdr:rowOff>
    </xdr:to>
    <xdr:sp macro="" textlink="">
      <xdr:nvSpPr>
        <xdr:cNvPr id="203" name="楕円 202"/>
        <xdr:cNvSpPr/>
      </xdr:nvSpPr>
      <xdr:spPr>
        <a:xfrm>
          <a:off x="1968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109847</xdr:rowOff>
    </xdr:from>
    <xdr:ext cx="599010" cy="259045"/>
    <xdr:sp macro="" textlink="">
      <xdr:nvSpPr>
        <xdr:cNvPr id="204" name="テキスト ボックス 203"/>
        <xdr:cNvSpPr txBox="1"/>
      </xdr:nvSpPr>
      <xdr:spPr>
        <a:xfrm>
          <a:off x="1719795" y="1331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135968</xdr:rowOff>
    </xdr:from>
    <xdr:to>
      <xdr:col>6</xdr:col>
      <xdr:colOff>38100</xdr:colOff>
      <xdr:row>77</xdr:row>
      <xdr:rowOff>66118</xdr:rowOff>
    </xdr:to>
    <xdr:sp macro="" textlink="">
      <xdr:nvSpPr>
        <xdr:cNvPr id="205" name="楕円 204"/>
        <xdr:cNvSpPr/>
      </xdr:nvSpPr>
      <xdr:spPr>
        <a:xfrm>
          <a:off x="1079500" y="131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82645</xdr:rowOff>
    </xdr:from>
    <xdr:ext cx="599010" cy="259045"/>
    <xdr:sp macro="" textlink="">
      <xdr:nvSpPr>
        <xdr:cNvPr id="206" name="テキスト ボックス 205"/>
        <xdr:cNvSpPr txBox="1"/>
      </xdr:nvSpPr>
      <xdr:spPr>
        <a:xfrm>
          <a:off x="830795" y="129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120444</xdr:rowOff>
    </xdr:from>
    <xdr:to>
      <xdr:col>24</xdr:col>
      <xdr:colOff>63500</xdr:colOff>
      <xdr:row>96</xdr:row>
      <xdr:rowOff>170800</xdr:rowOff>
    </xdr:to>
    <xdr:cxnSp macro="">
      <xdr:nvCxnSpPr>
        <xdr:cNvPr id="237" name="直線コネクタ 236"/>
        <xdr:cNvCxnSpPr/>
      </xdr:nvCxnSpPr>
      <xdr:spPr>
        <a:xfrm flipV="1">
          <a:off x="3797300" y="16579644"/>
          <a:ext cx="8382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160361</xdr:rowOff>
    </xdr:from>
    <xdr:to>
      <xdr:col>19</xdr:col>
      <xdr:colOff>177800</xdr:colOff>
      <xdr:row>96</xdr:row>
      <xdr:rowOff>170800</xdr:rowOff>
    </xdr:to>
    <xdr:cxnSp macro="">
      <xdr:nvCxnSpPr>
        <xdr:cNvPr id="240" name="直線コネクタ 239"/>
        <xdr:cNvCxnSpPr/>
      </xdr:nvCxnSpPr>
      <xdr:spPr>
        <a:xfrm>
          <a:off x="2908300" y="1661956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160361</xdr:rowOff>
    </xdr:from>
    <xdr:to>
      <xdr:col>15</xdr:col>
      <xdr:colOff>50800</xdr:colOff>
      <xdr:row>96</xdr:row>
      <xdr:rowOff>164922</xdr:rowOff>
    </xdr:to>
    <xdr:cxnSp macro="">
      <xdr:nvCxnSpPr>
        <xdr:cNvPr id="243" name="直線コネクタ 242"/>
        <xdr:cNvCxnSpPr/>
      </xdr:nvCxnSpPr>
      <xdr:spPr>
        <a:xfrm flipV="1">
          <a:off x="2019300" y="16619561"/>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150597</xdr:rowOff>
    </xdr:from>
    <xdr:to>
      <xdr:col>10</xdr:col>
      <xdr:colOff>114300</xdr:colOff>
      <xdr:row>96</xdr:row>
      <xdr:rowOff>164922</xdr:rowOff>
    </xdr:to>
    <xdr:cxnSp macro="">
      <xdr:nvCxnSpPr>
        <xdr:cNvPr id="246" name="直線コネクタ 245"/>
        <xdr:cNvCxnSpPr/>
      </xdr:nvCxnSpPr>
      <xdr:spPr>
        <a:xfrm>
          <a:off x="1130300" y="1660979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69644</xdr:rowOff>
    </xdr:from>
    <xdr:to>
      <xdr:col>24</xdr:col>
      <xdr:colOff>114300</xdr:colOff>
      <xdr:row>96</xdr:row>
      <xdr:rowOff>171244</xdr:rowOff>
    </xdr:to>
    <xdr:sp macro="" textlink="">
      <xdr:nvSpPr>
        <xdr:cNvPr id="256" name="楕円 255"/>
        <xdr:cNvSpPr/>
      </xdr:nvSpPr>
      <xdr:spPr>
        <a:xfrm>
          <a:off x="4584700" y="165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48071</xdr:rowOff>
    </xdr:from>
    <xdr:ext cx="534377" cy="259045"/>
    <xdr:sp macro="" textlink="">
      <xdr:nvSpPr>
        <xdr:cNvPr id="257" name="衛生費該当値テキスト"/>
        <xdr:cNvSpPr txBox="1"/>
      </xdr:nvSpPr>
      <xdr:spPr>
        <a:xfrm>
          <a:off x="4686300" y="165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120000</xdr:rowOff>
    </xdr:from>
    <xdr:to>
      <xdr:col>20</xdr:col>
      <xdr:colOff>38100</xdr:colOff>
      <xdr:row>97</xdr:row>
      <xdr:rowOff>50150</xdr:rowOff>
    </xdr:to>
    <xdr:sp macro="" textlink="">
      <xdr:nvSpPr>
        <xdr:cNvPr id="258" name="楕円 257"/>
        <xdr:cNvSpPr/>
      </xdr:nvSpPr>
      <xdr:spPr>
        <a:xfrm>
          <a:off x="3746500" y="165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41277</xdr:rowOff>
    </xdr:from>
    <xdr:ext cx="534377" cy="259045"/>
    <xdr:sp macro="" textlink="">
      <xdr:nvSpPr>
        <xdr:cNvPr id="259" name="テキスト ボックス 258"/>
        <xdr:cNvSpPr txBox="1"/>
      </xdr:nvSpPr>
      <xdr:spPr>
        <a:xfrm>
          <a:off x="3530111" y="166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109561</xdr:rowOff>
    </xdr:from>
    <xdr:to>
      <xdr:col>15</xdr:col>
      <xdr:colOff>101600</xdr:colOff>
      <xdr:row>97</xdr:row>
      <xdr:rowOff>39711</xdr:rowOff>
    </xdr:to>
    <xdr:sp macro="" textlink="">
      <xdr:nvSpPr>
        <xdr:cNvPr id="260" name="楕円 259"/>
        <xdr:cNvSpPr/>
      </xdr:nvSpPr>
      <xdr:spPr>
        <a:xfrm>
          <a:off x="2857500" y="165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30838</xdr:rowOff>
    </xdr:from>
    <xdr:ext cx="534377" cy="259045"/>
    <xdr:sp macro="" textlink="">
      <xdr:nvSpPr>
        <xdr:cNvPr id="261" name="テキスト ボックス 260"/>
        <xdr:cNvSpPr txBox="1"/>
      </xdr:nvSpPr>
      <xdr:spPr>
        <a:xfrm>
          <a:off x="2641111" y="166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114122</xdr:rowOff>
    </xdr:from>
    <xdr:to>
      <xdr:col>10</xdr:col>
      <xdr:colOff>165100</xdr:colOff>
      <xdr:row>97</xdr:row>
      <xdr:rowOff>44272</xdr:rowOff>
    </xdr:to>
    <xdr:sp macro="" textlink="">
      <xdr:nvSpPr>
        <xdr:cNvPr id="262" name="楕円 261"/>
        <xdr:cNvSpPr/>
      </xdr:nvSpPr>
      <xdr:spPr>
        <a:xfrm>
          <a:off x="1968500" y="1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35399</xdr:rowOff>
    </xdr:from>
    <xdr:ext cx="534377" cy="259045"/>
    <xdr:sp macro="" textlink="">
      <xdr:nvSpPr>
        <xdr:cNvPr id="263" name="テキスト ボックス 262"/>
        <xdr:cNvSpPr txBox="1"/>
      </xdr:nvSpPr>
      <xdr:spPr>
        <a:xfrm>
          <a:off x="1752111" y="166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99797</xdr:rowOff>
    </xdr:from>
    <xdr:to>
      <xdr:col>6</xdr:col>
      <xdr:colOff>38100</xdr:colOff>
      <xdr:row>97</xdr:row>
      <xdr:rowOff>29947</xdr:rowOff>
    </xdr:to>
    <xdr:sp macro="" textlink="">
      <xdr:nvSpPr>
        <xdr:cNvPr id="264" name="楕円 263"/>
        <xdr:cNvSpPr/>
      </xdr:nvSpPr>
      <xdr:spPr>
        <a:xfrm>
          <a:off x="1079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21074</xdr:rowOff>
    </xdr:from>
    <xdr:ext cx="534377" cy="259045"/>
    <xdr:sp macro="" textlink="">
      <xdr:nvSpPr>
        <xdr:cNvPr id="265" name="テキスト ボックス 264"/>
        <xdr:cNvSpPr txBox="1"/>
      </xdr:nvSpPr>
      <xdr:spPr>
        <a:xfrm>
          <a:off x="863111"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125730</xdr:rowOff>
    </xdr:from>
    <xdr:to>
      <xdr:col>55</xdr:col>
      <xdr:colOff>0</xdr:colOff>
      <xdr:row>58</xdr:row>
      <xdr:rowOff>43396</xdr:rowOff>
    </xdr:to>
    <xdr:cxnSp macro="">
      <xdr:nvCxnSpPr>
        <xdr:cNvPr id="351" name="直線コネクタ 350"/>
        <xdr:cNvCxnSpPr/>
      </xdr:nvCxnSpPr>
      <xdr:spPr>
        <a:xfrm flipV="1">
          <a:off x="9639300" y="9898380"/>
          <a:ext cx="8382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138100</xdr:rowOff>
    </xdr:from>
    <xdr:to>
      <xdr:col>50</xdr:col>
      <xdr:colOff>114300</xdr:colOff>
      <xdr:row>58</xdr:row>
      <xdr:rowOff>43396</xdr:rowOff>
    </xdr:to>
    <xdr:cxnSp macro="">
      <xdr:nvCxnSpPr>
        <xdr:cNvPr id="354" name="直線コネクタ 353"/>
        <xdr:cNvCxnSpPr/>
      </xdr:nvCxnSpPr>
      <xdr:spPr>
        <a:xfrm>
          <a:off x="8750300" y="9910750"/>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138100</xdr:rowOff>
    </xdr:from>
    <xdr:to>
      <xdr:col>45</xdr:col>
      <xdr:colOff>177800</xdr:colOff>
      <xdr:row>57</xdr:row>
      <xdr:rowOff>170904</xdr:rowOff>
    </xdr:to>
    <xdr:cxnSp macro="">
      <xdr:nvCxnSpPr>
        <xdr:cNvPr id="357" name="直線コネクタ 356"/>
        <xdr:cNvCxnSpPr/>
      </xdr:nvCxnSpPr>
      <xdr:spPr>
        <a:xfrm flipV="1">
          <a:off x="7861300" y="991075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170904</xdr:rowOff>
    </xdr:from>
    <xdr:to>
      <xdr:col>41</xdr:col>
      <xdr:colOff>50800</xdr:colOff>
      <xdr:row>58</xdr:row>
      <xdr:rowOff>28080</xdr:rowOff>
    </xdr:to>
    <xdr:cxnSp macro="">
      <xdr:nvCxnSpPr>
        <xdr:cNvPr id="360" name="直線コネクタ 359"/>
        <xdr:cNvCxnSpPr/>
      </xdr:nvCxnSpPr>
      <xdr:spPr>
        <a:xfrm flipV="1">
          <a:off x="6972300" y="9943554"/>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370" name="楕円 369"/>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53357</xdr:rowOff>
    </xdr:from>
    <xdr:ext cx="534377" cy="259045"/>
    <xdr:sp macro="" textlink="">
      <xdr:nvSpPr>
        <xdr:cNvPr id="371" name="農林水産業費該当値テキスト"/>
        <xdr:cNvSpPr txBox="1"/>
      </xdr:nvSpPr>
      <xdr:spPr>
        <a:xfrm>
          <a:off x="10528300" y="98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164046</xdr:rowOff>
    </xdr:from>
    <xdr:to>
      <xdr:col>50</xdr:col>
      <xdr:colOff>165100</xdr:colOff>
      <xdr:row>58</xdr:row>
      <xdr:rowOff>94196</xdr:rowOff>
    </xdr:to>
    <xdr:sp macro="" textlink="">
      <xdr:nvSpPr>
        <xdr:cNvPr id="372" name="楕円 371"/>
        <xdr:cNvSpPr/>
      </xdr:nvSpPr>
      <xdr:spPr>
        <a:xfrm>
          <a:off x="9588500" y="9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85323</xdr:rowOff>
    </xdr:from>
    <xdr:ext cx="534377" cy="259045"/>
    <xdr:sp macro="" textlink="">
      <xdr:nvSpPr>
        <xdr:cNvPr id="373" name="テキスト ボックス 372"/>
        <xdr:cNvSpPr txBox="1"/>
      </xdr:nvSpPr>
      <xdr:spPr>
        <a:xfrm>
          <a:off x="9372111" y="100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87300</xdr:rowOff>
    </xdr:from>
    <xdr:to>
      <xdr:col>46</xdr:col>
      <xdr:colOff>38100</xdr:colOff>
      <xdr:row>58</xdr:row>
      <xdr:rowOff>17450</xdr:rowOff>
    </xdr:to>
    <xdr:sp macro="" textlink="">
      <xdr:nvSpPr>
        <xdr:cNvPr id="374" name="楕円 373"/>
        <xdr:cNvSpPr/>
      </xdr:nvSpPr>
      <xdr:spPr>
        <a:xfrm>
          <a:off x="8699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8577</xdr:rowOff>
    </xdr:from>
    <xdr:ext cx="534377" cy="259045"/>
    <xdr:sp macro="" textlink="">
      <xdr:nvSpPr>
        <xdr:cNvPr id="375" name="テキスト ボックス 374"/>
        <xdr:cNvSpPr txBox="1"/>
      </xdr:nvSpPr>
      <xdr:spPr>
        <a:xfrm>
          <a:off x="8483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120104</xdr:rowOff>
    </xdr:from>
    <xdr:to>
      <xdr:col>41</xdr:col>
      <xdr:colOff>101600</xdr:colOff>
      <xdr:row>58</xdr:row>
      <xdr:rowOff>50254</xdr:rowOff>
    </xdr:to>
    <xdr:sp macro="" textlink="">
      <xdr:nvSpPr>
        <xdr:cNvPr id="376" name="楕円 375"/>
        <xdr:cNvSpPr/>
      </xdr:nvSpPr>
      <xdr:spPr>
        <a:xfrm>
          <a:off x="78105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41381</xdr:rowOff>
    </xdr:from>
    <xdr:ext cx="534377" cy="259045"/>
    <xdr:sp macro="" textlink="">
      <xdr:nvSpPr>
        <xdr:cNvPr id="377" name="テキスト ボックス 376"/>
        <xdr:cNvSpPr txBox="1"/>
      </xdr:nvSpPr>
      <xdr:spPr>
        <a:xfrm>
          <a:off x="7594111" y="9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148730</xdr:rowOff>
    </xdr:from>
    <xdr:to>
      <xdr:col>36</xdr:col>
      <xdr:colOff>165100</xdr:colOff>
      <xdr:row>58</xdr:row>
      <xdr:rowOff>78880</xdr:rowOff>
    </xdr:to>
    <xdr:sp macro="" textlink="">
      <xdr:nvSpPr>
        <xdr:cNvPr id="378" name="楕円 377"/>
        <xdr:cNvSpPr/>
      </xdr:nvSpPr>
      <xdr:spPr>
        <a:xfrm>
          <a:off x="6921500" y="99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70007</xdr:rowOff>
    </xdr:from>
    <xdr:ext cx="534377" cy="259045"/>
    <xdr:sp macro="" textlink="">
      <xdr:nvSpPr>
        <xdr:cNvPr id="379" name="テキスト ボックス 378"/>
        <xdr:cNvSpPr txBox="1"/>
      </xdr:nvSpPr>
      <xdr:spPr>
        <a:xfrm>
          <a:off x="6705111" y="100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2693</xdr:rowOff>
    </xdr:from>
    <xdr:to>
      <xdr:col>55</xdr:col>
      <xdr:colOff>0</xdr:colOff>
      <xdr:row>79</xdr:row>
      <xdr:rowOff>14148</xdr:rowOff>
    </xdr:to>
    <xdr:cxnSp macro="">
      <xdr:nvCxnSpPr>
        <xdr:cNvPr id="408" name="直線コネクタ 407"/>
        <xdr:cNvCxnSpPr/>
      </xdr:nvCxnSpPr>
      <xdr:spPr>
        <a:xfrm>
          <a:off x="9639300" y="13547243"/>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2693</xdr:rowOff>
    </xdr:from>
    <xdr:to>
      <xdr:col>50</xdr:col>
      <xdr:colOff>114300</xdr:colOff>
      <xdr:row>79</xdr:row>
      <xdr:rowOff>7010</xdr:rowOff>
    </xdr:to>
    <xdr:cxnSp macro="">
      <xdr:nvCxnSpPr>
        <xdr:cNvPr id="411" name="直線コネクタ 410"/>
        <xdr:cNvCxnSpPr/>
      </xdr:nvCxnSpPr>
      <xdr:spPr>
        <a:xfrm flipV="1">
          <a:off x="8750300" y="13547243"/>
          <a:ext cx="8890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7010</xdr:rowOff>
    </xdr:from>
    <xdr:to>
      <xdr:col>45</xdr:col>
      <xdr:colOff>177800</xdr:colOff>
      <xdr:row>79</xdr:row>
      <xdr:rowOff>18402</xdr:rowOff>
    </xdr:to>
    <xdr:cxnSp macro="">
      <xdr:nvCxnSpPr>
        <xdr:cNvPr id="414" name="直線コネクタ 413"/>
        <xdr:cNvCxnSpPr/>
      </xdr:nvCxnSpPr>
      <xdr:spPr>
        <a:xfrm flipV="1">
          <a:off x="7861300" y="13551560"/>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132486</xdr:rowOff>
    </xdr:from>
    <xdr:to>
      <xdr:col>41</xdr:col>
      <xdr:colOff>50800</xdr:colOff>
      <xdr:row>79</xdr:row>
      <xdr:rowOff>18402</xdr:rowOff>
    </xdr:to>
    <xdr:cxnSp macro="">
      <xdr:nvCxnSpPr>
        <xdr:cNvPr id="417" name="直線コネクタ 416"/>
        <xdr:cNvCxnSpPr/>
      </xdr:nvCxnSpPr>
      <xdr:spPr>
        <a:xfrm>
          <a:off x="6972300" y="13505586"/>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134798</xdr:rowOff>
    </xdr:from>
    <xdr:to>
      <xdr:col>55</xdr:col>
      <xdr:colOff>50800</xdr:colOff>
      <xdr:row>79</xdr:row>
      <xdr:rowOff>64948</xdr:rowOff>
    </xdr:to>
    <xdr:sp macro="" textlink="">
      <xdr:nvSpPr>
        <xdr:cNvPr id="427" name="楕円 426"/>
        <xdr:cNvSpPr/>
      </xdr:nvSpPr>
      <xdr:spPr>
        <a:xfrm>
          <a:off x="10426700" y="135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49725</xdr:rowOff>
    </xdr:from>
    <xdr:ext cx="469744" cy="259045"/>
    <xdr:sp macro="" textlink="">
      <xdr:nvSpPr>
        <xdr:cNvPr id="428" name="商工費該当値テキスト"/>
        <xdr:cNvSpPr txBox="1"/>
      </xdr:nvSpPr>
      <xdr:spPr>
        <a:xfrm>
          <a:off x="10528300"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123343</xdr:rowOff>
    </xdr:from>
    <xdr:to>
      <xdr:col>50</xdr:col>
      <xdr:colOff>165100</xdr:colOff>
      <xdr:row>79</xdr:row>
      <xdr:rowOff>53493</xdr:rowOff>
    </xdr:to>
    <xdr:sp macro="" textlink="">
      <xdr:nvSpPr>
        <xdr:cNvPr id="429" name="楕円 428"/>
        <xdr:cNvSpPr/>
      </xdr:nvSpPr>
      <xdr:spPr>
        <a:xfrm>
          <a:off x="95885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44620</xdr:rowOff>
    </xdr:from>
    <xdr:ext cx="469744" cy="259045"/>
    <xdr:sp macro="" textlink="">
      <xdr:nvSpPr>
        <xdr:cNvPr id="430" name="テキスト ボックス 429"/>
        <xdr:cNvSpPr txBox="1"/>
      </xdr:nvSpPr>
      <xdr:spPr>
        <a:xfrm>
          <a:off x="9404428" y="135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127660</xdr:rowOff>
    </xdr:from>
    <xdr:to>
      <xdr:col>46</xdr:col>
      <xdr:colOff>38100</xdr:colOff>
      <xdr:row>79</xdr:row>
      <xdr:rowOff>57810</xdr:rowOff>
    </xdr:to>
    <xdr:sp macro="" textlink="">
      <xdr:nvSpPr>
        <xdr:cNvPr id="431" name="楕円 430"/>
        <xdr:cNvSpPr/>
      </xdr:nvSpPr>
      <xdr:spPr>
        <a:xfrm>
          <a:off x="8699500" y="135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48937</xdr:rowOff>
    </xdr:from>
    <xdr:ext cx="469744" cy="259045"/>
    <xdr:sp macro="" textlink="">
      <xdr:nvSpPr>
        <xdr:cNvPr id="432" name="テキスト ボックス 431"/>
        <xdr:cNvSpPr txBox="1"/>
      </xdr:nvSpPr>
      <xdr:spPr>
        <a:xfrm>
          <a:off x="8515428" y="135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139052</xdr:rowOff>
    </xdr:from>
    <xdr:to>
      <xdr:col>41</xdr:col>
      <xdr:colOff>101600</xdr:colOff>
      <xdr:row>79</xdr:row>
      <xdr:rowOff>69202</xdr:rowOff>
    </xdr:to>
    <xdr:sp macro="" textlink="">
      <xdr:nvSpPr>
        <xdr:cNvPr id="433" name="楕円 432"/>
        <xdr:cNvSpPr/>
      </xdr:nvSpPr>
      <xdr:spPr>
        <a:xfrm>
          <a:off x="7810500" y="135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60329</xdr:rowOff>
    </xdr:from>
    <xdr:ext cx="469744" cy="259045"/>
    <xdr:sp macro="" textlink="">
      <xdr:nvSpPr>
        <xdr:cNvPr id="434" name="テキスト ボックス 433"/>
        <xdr:cNvSpPr txBox="1"/>
      </xdr:nvSpPr>
      <xdr:spPr>
        <a:xfrm>
          <a:off x="7626428" y="1360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81686</xdr:rowOff>
    </xdr:from>
    <xdr:to>
      <xdr:col>36</xdr:col>
      <xdr:colOff>165100</xdr:colOff>
      <xdr:row>79</xdr:row>
      <xdr:rowOff>11836</xdr:rowOff>
    </xdr:to>
    <xdr:sp macro="" textlink="">
      <xdr:nvSpPr>
        <xdr:cNvPr id="435" name="楕円 434"/>
        <xdr:cNvSpPr/>
      </xdr:nvSpPr>
      <xdr:spPr>
        <a:xfrm>
          <a:off x="6921500" y="134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2963</xdr:rowOff>
    </xdr:from>
    <xdr:ext cx="469744" cy="259045"/>
    <xdr:sp macro="" textlink="">
      <xdr:nvSpPr>
        <xdr:cNvPr id="436" name="テキスト ボックス 435"/>
        <xdr:cNvSpPr txBox="1"/>
      </xdr:nvSpPr>
      <xdr:spPr>
        <a:xfrm>
          <a:off x="6737428" y="135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23823</xdr:rowOff>
    </xdr:from>
    <xdr:to>
      <xdr:col>55</xdr:col>
      <xdr:colOff>0</xdr:colOff>
      <xdr:row>98</xdr:row>
      <xdr:rowOff>37663</xdr:rowOff>
    </xdr:to>
    <xdr:cxnSp macro="">
      <xdr:nvCxnSpPr>
        <xdr:cNvPr id="463" name="直線コネクタ 462"/>
        <xdr:cNvCxnSpPr/>
      </xdr:nvCxnSpPr>
      <xdr:spPr>
        <a:xfrm flipV="1">
          <a:off x="9639300" y="16825923"/>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25989</xdr:rowOff>
    </xdr:from>
    <xdr:to>
      <xdr:col>50</xdr:col>
      <xdr:colOff>114300</xdr:colOff>
      <xdr:row>98</xdr:row>
      <xdr:rowOff>37663</xdr:rowOff>
    </xdr:to>
    <xdr:cxnSp macro="">
      <xdr:nvCxnSpPr>
        <xdr:cNvPr id="466" name="直線コネクタ 465"/>
        <xdr:cNvCxnSpPr/>
      </xdr:nvCxnSpPr>
      <xdr:spPr>
        <a:xfrm>
          <a:off x="8750300" y="16828089"/>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25989</xdr:rowOff>
    </xdr:from>
    <xdr:to>
      <xdr:col>45</xdr:col>
      <xdr:colOff>177800</xdr:colOff>
      <xdr:row>98</xdr:row>
      <xdr:rowOff>36094</xdr:rowOff>
    </xdr:to>
    <xdr:cxnSp macro="">
      <xdr:nvCxnSpPr>
        <xdr:cNvPr id="469" name="直線コネクタ 468"/>
        <xdr:cNvCxnSpPr/>
      </xdr:nvCxnSpPr>
      <xdr:spPr>
        <a:xfrm flipV="1">
          <a:off x="7861300" y="16828089"/>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31911</xdr:rowOff>
    </xdr:from>
    <xdr:to>
      <xdr:col>41</xdr:col>
      <xdr:colOff>50800</xdr:colOff>
      <xdr:row>98</xdr:row>
      <xdr:rowOff>36094</xdr:rowOff>
    </xdr:to>
    <xdr:cxnSp macro="">
      <xdr:nvCxnSpPr>
        <xdr:cNvPr id="472" name="直線コネクタ 471"/>
        <xdr:cNvCxnSpPr/>
      </xdr:nvCxnSpPr>
      <xdr:spPr>
        <a:xfrm>
          <a:off x="6972300" y="16662561"/>
          <a:ext cx="889000" cy="1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144473</xdr:rowOff>
    </xdr:from>
    <xdr:to>
      <xdr:col>55</xdr:col>
      <xdr:colOff>50800</xdr:colOff>
      <xdr:row>98</xdr:row>
      <xdr:rowOff>74623</xdr:rowOff>
    </xdr:to>
    <xdr:sp macro="" textlink="">
      <xdr:nvSpPr>
        <xdr:cNvPr id="482" name="楕円 481"/>
        <xdr:cNvSpPr/>
      </xdr:nvSpPr>
      <xdr:spPr>
        <a:xfrm>
          <a:off x="10426700" y="167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59400</xdr:rowOff>
    </xdr:from>
    <xdr:ext cx="534377" cy="259045"/>
    <xdr:sp macro="" textlink="">
      <xdr:nvSpPr>
        <xdr:cNvPr id="483" name="土木費該当値テキスト"/>
        <xdr:cNvSpPr txBox="1"/>
      </xdr:nvSpPr>
      <xdr:spPr>
        <a:xfrm>
          <a:off x="10528300" y="166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158313</xdr:rowOff>
    </xdr:from>
    <xdr:to>
      <xdr:col>50</xdr:col>
      <xdr:colOff>165100</xdr:colOff>
      <xdr:row>98</xdr:row>
      <xdr:rowOff>88463</xdr:rowOff>
    </xdr:to>
    <xdr:sp macro="" textlink="">
      <xdr:nvSpPr>
        <xdr:cNvPr id="484" name="楕円 483"/>
        <xdr:cNvSpPr/>
      </xdr:nvSpPr>
      <xdr:spPr>
        <a:xfrm>
          <a:off x="9588500" y="167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79590</xdr:rowOff>
    </xdr:from>
    <xdr:ext cx="534377" cy="259045"/>
    <xdr:sp macro="" textlink="">
      <xdr:nvSpPr>
        <xdr:cNvPr id="485" name="テキスト ボックス 484"/>
        <xdr:cNvSpPr txBox="1"/>
      </xdr:nvSpPr>
      <xdr:spPr>
        <a:xfrm>
          <a:off x="9372111" y="168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146639</xdr:rowOff>
    </xdr:from>
    <xdr:to>
      <xdr:col>46</xdr:col>
      <xdr:colOff>38100</xdr:colOff>
      <xdr:row>98</xdr:row>
      <xdr:rowOff>76789</xdr:rowOff>
    </xdr:to>
    <xdr:sp macro="" textlink="">
      <xdr:nvSpPr>
        <xdr:cNvPr id="486" name="楕円 485"/>
        <xdr:cNvSpPr/>
      </xdr:nvSpPr>
      <xdr:spPr>
        <a:xfrm>
          <a:off x="8699500" y="167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67916</xdr:rowOff>
    </xdr:from>
    <xdr:ext cx="534377" cy="259045"/>
    <xdr:sp macro="" textlink="">
      <xdr:nvSpPr>
        <xdr:cNvPr id="487" name="テキスト ボックス 486"/>
        <xdr:cNvSpPr txBox="1"/>
      </xdr:nvSpPr>
      <xdr:spPr>
        <a:xfrm>
          <a:off x="8483111" y="168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156744</xdr:rowOff>
    </xdr:from>
    <xdr:to>
      <xdr:col>41</xdr:col>
      <xdr:colOff>101600</xdr:colOff>
      <xdr:row>98</xdr:row>
      <xdr:rowOff>86894</xdr:rowOff>
    </xdr:to>
    <xdr:sp macro="" textlink="">
      <xdr:nvSpPr>
        <xdr:cNvPr id="488" name="楕円 487"/>
        <xdr:cNvSpPr/>
      </xdr:nvSpPr>
      <xdr:spPr>
        <a:xfrm>
          <a:off x="78105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78021</xdr:rowOff>
    </xdr:from>
    <xdr:ext cx="534377" cy="259045"/>
    <xdr:sp macro="" textlink="">
      <xdr:nvSpPr>
        <xdr:cNvPr id="489" name="テキスト ボックス 488"/>
        <xdr:cNvSpPr txBox="1"/>
      </xdr:nvSpPr>
      <xdr:spPr>
        <a:xfrm>
          <a:off x="7594111" y="168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152561</xdr:rowOff>
    </xdr:from>
    <xdr:to>
      <xdr:col>36</xdr:col>
      <xdr:colOff>165100</xdr:colOff>
      <xdr:row>97</xdr:row>
      <xdr:rowOff>82711</xdr:rowOff>
    </xdr:to>
    <xdr:sp macro="" textlink="">
      <xdr:nvSpPr>
        <xdr:cNvPr id="490" name="楕円 489"/>
        <xdr:cNvSpPr/>
      </xdr:nvSpPr>
      <xdr:spPr>
        <a:xfrm>
          <a:off x="6921500" y="166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99238</xdr:rowOff>
    </xdr:from>
    <xdr:ext cx="534377" cy="259045"/>
    <xdr:sp macro="" textlink="">
      <xdr:nvSpPr>
        <xdr:cNvPr id="491" name="テキスト ボックス 490"/>
        <xdr:cNvSpPr txBox="1"/>
      </xdr:nvSpPr>
      <xdr:spPr>
        <a:xfrm>
          <a:off x="6705111" y="16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104790</xdr:rowOff>
    </xdr:from>
    <xdr:to>
      <xdr:col>85</xdr:col>
      <xdr:colOff>127000</xdr:colOff>
      <xdr:row>38</xdr:row>
      <xdr:rowOff>106499</xdr:rowOff>
    </xdr:to>
    <xdr:cxnSp macro="">
      <xdr:nvCxnSpPr>
        <xdr:cNvPr id="522" name="直線コネクタ 521"/>
        <xdr:cNvCxnSpPr/>
      </xdr:nvCxnSpPr>
      <xdr:spPr>
        <a:xfrm flipV="1">
          <a:off x="15481300" y="6619890"/>
          <a:ext cx="8382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75833</xdr:rowOff>
    </xdr:from>
    <xdr:to>
      <xdr:col>81</xdr:col>
      <xdr:colOff>50800</xdr:colOff>
      <xdr:row>38</xdr:row>
      <xdr:rowOff>106499</xdr:rowOff>
    </xdr:to>
    <xdr:cxnSp macro="">
      <xdr:nvCxnSpPr>
        <xdr:cNvPr id="525" name="直線コネクタ 524"/>
        <xdr:cNvCxnSpPr/>
      </xdr:nvCxnSpPr>
      <xdr:spPr>
        <a:xfrm>
          <a:off x="14592300" y="6590933"/>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75833</xdr:rowOff>
    </xdr:from>
    <xdr:to>
      <xdr:col>76</xdr:col>
      <xdr:colOff>114300</xdr:colOff>
      <xdr:row>38</xdr:row>
      <xdr:rowOff>113389</xdr:rowOff>
    </xdr:to>
    <xdr:cxnSp macro="">
      <xdr:nvCxnSpPr>
        <xdr:cNvPr id="528" name="直線コネクタ 527"/>
        <xdr:cNvCxnSpPr/>
      </xdr:nvCxnSpPr>
      <xdr:spPr>
        <a:xfrm flipV="1">
          <a:off x="13703300" y="659093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43362</xdr:rowOff>
    </xdr:from>
    <xdr:to>
      <xdr:col>71</xdr:col>
      <xdr:colOff>177800</xdr:colOff>
      <xdr:row>38</xdr:row>
      <xdr:rowOff>113389</xdr:rowOff>
    </xdr:to>
    <xdr:cxnSp macro="">
      <xdr:nvCxnSpPr>
        <xdr:cNvPr id="531" name="直線コネクタ 530"/>
        <xdr:cNvCxnSpPr/>
      </xdr:nvCxnSpPr>
      <xdr:spPr>
        <a:xfrm>
          <a:off x="12814300" y="6558462"/>
          <a:ext cx="889000" cy="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53990</xdr:rowOff>
    </xdr:from>
    <xdr:to>
      <xdr:col>85</xdr:col>
      <xdr:colOff>177800</xdr:colOff>
      <xdr:row>38</xdr:row>
      <xdr:rowOff>155590</xdr:rowOff>
    </xdr:to>
    <xdr:sp macro="" textlink="">
      <xdr:nvSpPr>
        <xdr:cNvPr id="541" name="楕円 540"/>
        <xdr:cNvSpPr/>
      </xdr:nvSpPr>
      <xdr:spPr>
        <a:xfrm>
          <a:off x="16268700" y="65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140367</xdr:rowOff>
    </xdr:from>
    <xdr:ext cx="534377" cy="259045"/>
    <xdr:sp macro="" textlink="">
      <xdr:nvSpPr>
        <xdr:cNvPr id="542" name="消防費該当値テキスト"/>
        <xdr:cNvSpPr txBox="1"/>
      </xdr:nvSpPr>
      <xdr:spPr>
        <a:xfrm>
          <a:off x="16370300" y="64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55699</xdr:rowOff>
    </xdr:from>
    <xdr:to>
      <xdr:col>81</xdr:col>
      <xdr:colOff>101600</xdr:colOff>
      <xdr:row>38</xdr:row>
      <xdr:rowOff>157299</xdr:rowOff>
    </xdr:to>
    <xdr:sp macro="" textlink="">
      <xdr:nvSpPr>
        <xdr:cNvPr id="543" name="楕円 542"/>
        <xdr:cNvSpPr/>
      </xdr:nvSpPr>
      <xdr:spPr>
        <a:xfrm>
          <a:off x="15430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148426</xdr:rowOff>
    </xdr:from>
    <xdr:ext cx="534377" cy="259045"/>
    <xdr:sp macro="" textlink="">
      <xdr:nvSpPr>
        <xdr:cNvPr id="544" name="テキスト ボックス 543"/>
        <xdr:cNvSpPr txBox="1"/>
      </xdr:nvSpPr>
      <xdr:spPr>
        <a:xfrm>
          <a:off x="15214111" y="66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25033</xdr:rowOff>
    </xdr:from>
    <xdr:to>
      <xdr:col>76</xdr:col>
      <xdr:colOff>165100</xdr:colOff>
      <xdr:row>38</xdr:row>
      <xdr:rowOff>126633</xdr:rowOff>
    </xdr:to>
    <xdr:sp macro="" textlink="">
      <xdr:nvSpPr>
        <xdr:cNvPr id="545" name="楕円 544"/>
        <xdr:cNvSpPr/>
      </xdr:nvSpPr>
      <xdr:spPr>
        <a:xfrm>
          <a:off x="14541500" y="65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117760</xdr:rowOff>
    </xdr:from>
    <xdr:ext cx="534377" cy="259045"/>
    <xdr:sp macro="" textlink="">
      <xdr:nvSpPr>
        <xdr:cNvPr id="546" name="テキスト ボックス 545"/>
        <xdr:cNvSpPr txBox="1"/>
      </xdr:nvSpPr>
      <xdr:spPr>
        <a:xfrm>
          <a:off x="14325111" y="663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62589</xdr:rowOff>
    </xdr:from>
    <xdr:to>
      <xdr:col>72</xdr:col>
      <xdr:colOff>38100</xdr:colOff>
      <xdr:row>38</xdr:row>
      <xdr:rowOff>164189</xdr:rowOff>
    </xdr:to>
    <xdr:sp macro="" textlink="">
      <xdr:nvSpPr>
        <xdr:cNvPr id="547" name="楕円 546"/>
        <xdr:cNvSpPr/>
      </xdr:nvSpPr>
      <xdr:spPr>
        <a:xfrm>
          <a:off x="13652500" y="65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155316</xdr:rowOff>
    </xdr:from>
    <xdr:ext cx="534377" cy="259045"/>
    <xdr:sp macro="" textlink="">
      <xdr:nvSpPr>
        <xdr:cNvPr id="548" name="テキスト ボックス 547"/>
        <xdr:cNvSpPr txBox="1"/>
      </xdr:nvSpPr>
      <xdr:spPr>
        <a:xfrm>
          <a:off x="13436111" y="66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164012</xdr:rowOff>
    </xdr:from>
    <xdr:to>
      <xdr:col>67</xdr:col>
      <xdr:colOff>101600</xdr:colOff>
      <xdr:row>38</xdr:row>
      <xdr:rowOff>94162</xdr:rowOff>
    </xdr:to>
    <xdr:sp macro="" textlink="">
      <xdr:nvSpPr>
        <xdr:cNvPr id="549" name="楕円 548"/>
        <xdr:cNvSpPr/>
      </xdr:nvSpPr>
      <xdr:spPr>
        <a:xfrm>
          <a:off x="12763500" y="6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85289</xdr:rowOff>
    </xdr:from>
    <xdr:ext cx="534377" cy="259045"/>
    <xdr:sp macro="" textlink="">
      <xdr:nvSpPr>
        <xdr:cNvPr id="550" name="テキスト ボックス 549"/>
        <xdr:cNvSpPr txBox="1"/>
      </xdr:nvSpPr>
      <xdr:spPr>
        <a:xfrm>
          <a:off x="12547111" y="66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110854</xdr:rowOff>
    </xdr:from>
    <xdr:to>
      <xdr:col>85</xdr:col>
      <xdr:colOff>127000</xdr:colOff>
      <xdr:row>57</xdr:row>
      <xdr:rowOff>164145</xdr:rowOff>
    </xdr:to>
    <xdr:cxnSp macro="">
      <xdr:nvCxnSpPr>
        <xdr:cNvPr id="579" name="直線コネクタ 578"/>
        <xdr:cNvCxnSpPr/>
      </xdr:nvCxnSpPr>
      <xdr:spPr>
        <a:xfrm flipV="1">
          <a:off x="15481300" y="9883504"/>
          <a:ext cx="8382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31004</xdr:rowOff>
    </xdr:from>
    <xdr:to>
      <xdr:col>81</xdr:col>
      <xdr:colOff>50800</xdr:colOff>
      <xdr:row>57</xdr:row>
      <xdr:rowOff>164145</xdr:rowOff>
    </xdr:to>
    <xdr:cxnSp macro="">
      <xdr:nvCxnSpPr>
        <xdr:cNvPr id="582" name="直線コネクタ 581"/>
        <xdr:cNvCxnSpPr/>
      </xdr:nvCxnSpPr>
      <xdr:spPr>
        <a:xfrm>
          <a:off x="14592300" y="9803654"/>
          <a:ext cx="889000" cy="13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31004</xdr:rowOff>
    </xdr:from>
    <xdr:to>
      <xdr:col>76</xdr:col>
      <xdr:colOff>114300</xdr:colOff>
      <xdr:row>58</xdr:row>
      <xdr:rowOff>60330</xdr:rowOff>
    </xdr:to>
    <xdr:cxnSp macro="">
      <xdr:nvCxnSpPr>
        <xdr:cNvPr id="585" name="直線コネクタ 584"/>
        <xdr:cNvCxnSpPr/>
      </xdr:nvCxnSpPr>
      <xdr:spPr>
        <a:xfrm flipV="1">
          <a:off x="13703300" y="9803654"/>
          <a:ext cx="889000" cy="20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60330</xdr:rowOff>
    </xdr:from>
    <xdr:to>
      <xdr:col>71</xdr:col>
      <xdr:colOff>177800</xdr:colOff>
      <xdr:row>58</xdr:row>
      <xdr:rowOff>94689</xdr:rowOff>
    </xdr:to>
    <xdr:cxnSp macro="">
      <xdr:nvCxnSpPr>
        <xdr:cNvPr id="588" name="直線コネクタ 587"/>
        <xdr:cNvCxnSpPr/>
      </xdr:nvCxnSpPr>
      <xdr:spPr>
        <a:xfrm flipV="1">
          <a:off x="12814300" y="10004430"/>
          <a:ext cx="8890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60054</xdr:rowOff>
    </xdr:from>
    <xdr:to>
      <xdr:col>85</xdr:col>
      <xdr:colOff>177800</xdr:colOff>
      <xdr:row>57</xdr:row>
      <xdr:rowOff>161654</xdr:rowOff>
    </xdr:to>
    <xdr:sp macro="" textlink="">
      <xdr:nvSpPr>
        <xdr:cNvPr id="598" name="楕円 597"/>
        <xdr:cNvSpPr/>
      </xdr:nvSpPr>
      <xdr:spPr>
        <a:xfrm>
          <a:off x="16268700" y="9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38481</xdr:rowOff>
    </xdr:from>
    <xdr:ext cx="534377" cy="259045"/>
    <xdr:sp macro="" textlink="">
      <xdr:nvSpPr>
        <xdr:cNvPr id="599" name="教育費該当値テキスト"/>
        <xdr:cNvSpPr txBox="1"/>
      </xdr:nvSpPr>
      <xdr:spPr>
        <a:xfrm>
          <a:off x="16370300" y="98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113345</xdr:rowOff>
    </xdr:from>
    <xdr:to>
      <xdr:col>81</xdr:col>
      <xdr:colOff>101600</xdr:colOff>
      <xdr:row>58</xdr:row>
      <xdr:rowOff>43495</xdr:rowOff>
    </xdr:to>
    <xdr:sp macro="" textlink="">
      <xdr:nvSpPr>
        <xdr:cNvPr id="600" name="楕円 599"/>
        <xdr:cNvSpPr/>
      </xdr:nvSpPr>
      <xdr:spPr>
        <a:xfrm>
          <a:off x="15430500" y="98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34622</xdr:rowOff>
    </xdr:from>
    <xdr:ext cx="534377" cy="259045"/>
    <xdr:sp macro="" textlink="">
      <xdr:nvSpPr>
        <xdr:cNvPr id="601" name="テキスト ボックス 600"/>
        <xdr:cNvSpPr txBox="1"/>
      </xdr:nvSpPr>
      <xdr:spPr>
        <a:xfrm>
          <a:off x="15214111" y="99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151654</xdr:rowOff>
    </xdr:from>
    <xdr:to>
      <xdr:col>76</xdr:col>
      <xdr:colOff>165100</xdr:colOff>
      <xdr:row>57</xdr:row>
      <xdr:rowOff>81804</xdr:rowOff>
    </xdr:to>
    <xdr:sp macro="" textlink="">
      <xdr:nvSpPr>
        <xdr:cNvPr id="602" name="楕円 601"/>
        <xdr:cNvSpPr/>
      </xdr:nvSpPr>
      <xdr:spPr>
        <a:xfrm>
          <a:off x="14541500" y="97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98331</xdr:rowOff>
    </xdr:from>
    <xdr:ext cx="534377" cy="259045"/>
    <xdr:sp macro="" textlink="">
      <xdr:nvSpPr>
        <xdr:cNvPr id="603" name="テキスト ボックス 602"/>
        <xdr:cNvSpPr txBox="1"/>
      </xdr:nvSpPr>
      <xdr:spPr>
        <a:xfrm>
          <a:off x="14325111" y="95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9530</xdr:rowOff>
    </xdr:from>
    <xdr:to>
      <xdr:col>72</xdr:col>
      <xdr:colOff>38100</xdr:colOff>
      <xdr:row>58</xdr:row>
      <xdr:rowOff>111130</xdr:rowOff>
    </xdr:to>
    <xdr:sp macro="" textlink="">
      <xdr:nvSpPr>
        <xdr:cNvPr id="604" name="楕円 603"/>
        <xdr:cNvSpPr/>
      </xdr:nvSpPr>
      <xdr:spPr>
        <a:xfrm>
          <a:off x="13652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102257</xdr:rowOff>
    </xdr:from>
    <xdr:ext cx="534377" cy="259045"/>
    <xdr:sp macro="" textlink="">
      <xdr:nvSpPr>
        <xdr:cNvPr id="605" name="テキスト ボックス 604"/>
        <xdr:cNvSpPr txBox="1"/>
      </xdr:nvSpPr>
      <xdr:spPr>
        <a:xfrm>
          <a:off x="13436111" y="100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43889</xdr:rowOff>
    </xdr:from>
    <xdr:to>
      <xdr:col>67</xdr:col>
      <xdr:colOff>101600</xdr:colOff>
      <xdr:row>58</xdr:row>
      <xdr:rowOff>145489</xdr:rowOff>
    </xdr:to>
    <xdr:sp macro="" textlink="">
      <xdr:nvSpPr>
        <xdr:cNvPr id="606" name="楕円 605"/>
        <xdr:cNvSpPr/>
      </xdr:nvSpPr>
      <xdr:spPr>
        <a:xfrm>
          <a:off x="12763500" y="9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136616</xdr:rowOff>
    </xdr:from>
    <xdr:ext cx="534377" cy="259045"/>
    <xdr:sp macro="" textlink="">
      <xdr:nvSpPr>
        <xdr:cNvPr id="607" name="テキスト ボックス 606"/>
        <xdr:cNvSpPr txBox="1"/>
      </xdr:nvSpPr>
      <xdr:spPr>
        <a:xfrm>
          <a:off x="12547111" y="100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153772</xdr:rowOff>
    </xdr:from>
    <xdr:to>
      <xdr:col>85</xdr:col>
      <xdr:colOff>127000</xdr:colOff>
      <xdr:row>79</xdr:row>
      <xdr:rowOff>4838</xdr:rowOff>
    </xdr:to>
    <xdr:cxnSp macro="">
      <xdr:nvCxnSpPr>
        <xdr:cNvPr id="636" name="直線コネクタ 635"/>
        <xdr:cNvCxnSpPr/>
      </xdr:nvCxnSpPr>
      <xdr:spPr>
        <a:xfrm flipV="1">
          <a:off x="15481300" y="13526872"/>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4838</xdr:rowOff>
    </xdr:from>
    <xdr:to>
      <xdr:col>81</xdr:col>
      <xdr:colOff>50800</xdr:colOff>
      <xdr:row>79</xdr:row>
      <xdr:rowOff>37846</xdr:rowOff>
    </xdr:to>
    <xdr:cxnSp macro="">
      <xdr:nvCxnSpPr>
        <xdr:cNvPr id="639" name="直線コネクタ 638"/>
        <xdr:cNvCxnSpPr/>
      </xdr:nvCxnSpPr>
      <xdr:spPr>
        <a:xfrm flipV="1">
          <a:off x="14592300" y="13549388"/>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27750</xdr:rowOff>
    </xdr:from>
    <xdr:to>
      <xdr:col>76</xdr:col>
      <xdr:colOff>114300</xdr:colOff>
      <xdr:row>79</xdr:row>
      <xdr:rowOff>37846</xdr:rowOff>
    </xdr:to>
    <xdr:cxnSp macro="">
      <xdr:nvCxnSpPr>
        <xdr:cNvPr id="642" name="直線コネクタ 641"/>
        <xdr:cNvCxnSpPr/>
      </xdr:nvCxnSpPr>
      <xdr:spPr>
        <a:xfrm>
          <a:off x="13703300" y="13572300"/>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17235</xdr:rowOff>
    </xdr:from>
    <xdr:to>
      <xdr:col>71</xdr:col>
      <xdr:colOff>177800</xdr:colOff>
      <xdr:row>79</xdr:row>
      <xdr:rowOff>27750</xdr:rowOff>
    </xdr:to>
    <xdr:cxnSp macro="">
      <xdr:nvCxnSpPr>
        <xdr:cNvPr id="645" name="直線コネクタ 644"/>
        <xdr:cNvCxnSpPr/>
      </xdr:nvCxnSpPr>
      <xdr:spPr>
        <a:xfrm>
          <a:off x="12814300" y="1356178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102972</xdr:rowOff>
    </xdr:from>
    <xdr:to>
      <xdr:col>85</xdr:col>
      <xdr:colOff>177800</xdr:colOff>
      <xdr:row>79</xdr:row>
      <xdr:rowOff>33122</xdr:rowOff>
    </xdr:to>
    <xdr:sp macro="" textlink="">
      <xdr:nvSpPr>
        <xdr:cNvPr id="655" name="楕円 654"/>
        <xdr:cNvSpPr/>
      </xdr:nvSpPr>
      <xdr:spPr>
        <a:xfrm>
          <a:off x="16268700" y="134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125488</xdr:rowOff>
    </xdr:from>
    <xdr:to>
      <xdr:col>81</xdr:col>
      <xdr:colOff>101600</xdr:colOff>
      <xdr:row>79</xdr:row>
      <xdr:rowOff>55638</xdr:rowOff>
    </xdr:to>
    <xdr:sp macro="" textlink="">
      <xdr:nvSpPr>
        <xdr:cNvPr id="657" name="楕円 656"/>
        <xdr:cNvSpPr/>
      </xdr:nvSpPr>
      <xdr:spPr>
        <a:xfrm>
          <a:off x="15430500" y="134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46765</xdr:rowOff>
    </xdr:from>
    <xdr:ext cx="469744" cy="259045"/>
    <xdr:sp macro="" textlink="">
      <xdr:nvSpPr>
        <xdr:cNvPr id="658" name="テキスト ボックス 657"/>
        <xdr:cNvSpPr txBox="1"/>
      </xdr:nvSpPr>
      <xdr:spPr>
        <a:xfrm>
          <a:off x="15246428" y="1359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158496</xdr:rowOff>
    </xdr:from>
    <xdr:to>
      <xdr:col>76</xdr:col>
      <xdr:colOff>165100</xdr:colOff>
      <xdr:row>79</xdr:row>
      <xdr:rowOff>88646</xdr:rowOff>
    </xdr:to>
    <xdr:sp macro="" textlink="">
      <xdr:nvSpPr>
        <xdr:cNvPr id="659" name="楕円 658"/>
        <xdr:cNvSpPr/>
      </xdr:nvSpPr>
      <xdr:spPr>
        <a:xfrm>
          <a:off x="145415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79773</xdr:rowOff>
    </xdr:from>
    <xdr:ext cx="378565" cy="259045"/>
    <xdr:sp macro="" textlink="">
      <xdr:nvSpPr>
        <xdr:cNvPr id="660" name="テキスト ボックス 659"/>
        <xdr:cNvSpPr txBox="1"/>
      </xdr:nvSpPr>
      <xdr:spPr>
        <a:xfrm>
          <a:off x="14403017" y="1362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148400</xdr:rowOff>
    </xdr:from>
    <xdr:to>
      <xdr:col>72</xdr:col>
      <xdr:colOff>38100</xdr:colOff>
      <xdr:row>79</xdr:row>
      <xdr:rowOff>78550</xdr:rowOff>
    </xdr:to>
    <xdr:sp macro="" textlink="">
      <xdr:nvSpPr>
        <xdr:cNvPr id="661" name="楕円 660"/>
        <xdr:cNvSpPr/>
      </xdr:nvSpPr>
      <xdr:spPr>
        <a:xfrm>
          <a:off x="13652500" y="135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69677</xdr:rowOff>
    </xdr:from>
    <xdr:ext cx="469744" cy="259045"/>
    <xdr:sp macro="" textlink="">
      <xdr:nvSpPr>
        <xdr:cNvPr id="662" name="テキスト ボックス 661"/>
        <xdr:cNvSpPr txBox="1"/>
      </xdr:nvSpPr>
      <xdr:spPr>
        <a:xfrm>
          <a:off x="13468428" y="136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137885</xdr:rowOff>
    </xdr:from>
    <xdr:to>
      <xdr:col>67</xdr:col>
      <xdr:colOff>101600</xdr:colOff>
      <xdr:row>79</xdr:row>
      <xdr:rowOff>68035</xdr:rowOff>
    </xdr:to>
    <xdr:sp macro="" textlink="">
      <xdr:nvSpPr>
        <xdr:cNvPr id="663" name="楕円 662"/>
        <xdr:cNvSpPr/>
      </xdr:nvSpPr>
      <xdr:spPr>
        <a:xfrm>
          <a:off x="12763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84562</xdr:rowOff>
    </xdr:from>
    <xdr:ext cx="469744" cy="259045"/>
    <xdr:sp macro="" textlink="">
      <xdr:nvSpPr>
        <xdr:cNvPr id="664" name="テキスト ボックス 663"/>
        <xdr:cNvSpPr txBox="1"/>
      </xdr:nvSpPr>
      <xdr:spPr>
        <a:xfrm>
          <a:off x="12579428" y="132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52237</xdr:rowOff>
    </xdr:from>
    <xdr:to>
      <xdr:col>85</xdr:col>
      <xdr:colOff>127000</xdr:colOff>
      <xdr:row>97</xdr:row>
      <xdr:rowOff>52412</xdr:rowOff>
    </xdr:to>
    <xdr:cxnSp macro="">
      <xdr:nvCxnSpPr>
        <xdr:cNvPr id="693" name="直線コネクタ 692"/>
        <xdr:cNvCxnSpPr/>
      </xdr:nvCxnSpPr>
      <xdr:spPr>
        <a:xfrm>
          <a:off x="15481300" y="16682887"/>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52237</xdr:rowOff>
    </xdr:from>
    <xdr:to>
      <xdr:col>81</xdr:col>
      <xdr:colOff>50800</xdr:colOff>
      <xdr:row>97</xdr:row>
      <xdr:rowOff>52352</xdr:rowOff>
    </xdr:to>
    <xdr:cxnSp macro="">
      <xdr:nvCxnSpPr>
        <xdr:cNvPr id="696" name="直線コネクタ 695"/>
        <xdr:cNvCxnSpPr/>
      </xdr:nvCxnSpPr>
      <xdr:spPr>
        <a:xfrm flipV="1">
          <a:off x="14592300" y="166828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52352</xdr:rowOff>
    </xdr:from>
    <xdr:to>
      <xdr:col>76</xdr:col>
      <xdr:colOff>114300</xdr:colOff>
      <xdr:row>97</xdr:row>
      <xdr:rowOff>56063</xdr:rowOff>
    </xdr:to>
    <xdr:cxnSp macro="">
      <xdr:nvCxnSpPr>
        <xdr:cNvPr id="699" name="直線コネクタ 698"/>
        <xdr:cNvCxnSpPr/>
      </xdr:nvCxnSpPr>
      <xdr:spPr>
        <a:xfrm flipV="1">
          <a:off x="13703300" y="16683002"/>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56063</xdr:rowOff>
    </xdr:from>
    <xdr:to>
      <xdr:col>71</xdr:col>
      <xdr:colOff>177800</xdr:colOff>
      <xdr:row>97</xdr:row>
      <xdr:rowOff>73101</xdr:rowOff>
    </xdr:to>
    <xdr:cxnSp macro="">
      <xdr:nvCxnSpPr>
        <xdr:cNvPr id="702" name="直線コネクタ 701"/>
        <xdr:cNvCxnSpPr/>
      </xdr:nvCxnSpPr>
      <xdr:spPr>
        <a:xfrm flipV="1">
          <a:off x="12814300" y="16686713"/>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1612</xdr:rowOff>
    </xdr:from>
    <xdr:to>
      <xdr:col>85</xdr:col>
      <xdr:colOff>177800</xdr:colOff>
      <xdr:row>97</xdr:row>
      <xdr:rowOff>103212</xdr:rowOff>
    </xdr:to>
    <xdr:sp macro="" textlink="">
      <xdr:nvSpPr>
        <xdr:cNvPr id="712" name="楕円 711"/>
        <xdr:cNvSpPr/>
      </xdr:nvSpPr>
      <xdr:spPr>
        <a:xfrm>
          <a:off x="162687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151489</xdr:rowOff>
    </xdr:from>
    <xdr:ext cx="534377" cy="259045"/>
    <xdr:sp macro="" textlink="">
      <xdr:nvSpPr>
        <xdr:cNvPr id="713" name="公債費該当値テキスト"/>
        <xdr:cNvSpPr txBox="1"/>
      </xdr:nvSpPr>
      <xdr:spPr>
        <a:xfrm>
          <a:off x="16370300" y="166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1437</xdr:rowOff>
    </xdr:from>
    <xdr:to>
      <xdr:col>81</xdr:col>
      <xdr:colOff>101600</xdr:colOff>
      <xdr:row>97</xdr:row>
      <xdr:rowOff>103037</xdr:rowOff>
    </xdr:to>
    <xdr:sp macro="" textlink="">
      <xdr:nvSpPr>
        <xdr:cNvPr id="714" name="楕円 713"/>
        <xdr:cNvSpPr/>
      </xdr:nvSpPr>
      <xdr:spPr>
        <a:xfrm>
          <a:off x="15430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94164</xdr:rowOff>
    </xdr:from>
    <xdr:ext cx="534377" cy="259045"/>
    <xdr:sp macro="" textlink="">
      <xdr:nvSpPr>
        <xdr:cNvPr id="715" name="テキスト ボックス 714"/>
        <xdr:cNvSpPr txBox="1"/>
      </xdr:nvSpPr>
      <xdr:spPr>
        <a:xfrm>
          <a:off x="15214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xdr:rowOff>
    </xdr:from>
    <xdr:to>
      <xdr:col>76</xdr:col>
      <xdr:colOff>165100</xdr:colOff>
      <xdr:row>97</xdr:row>
      <xdr:rowOff>103152</xdr:rowOff>
    </xdr:to>
    <xdr:sp macro="" textlink="">
      <xdr:nvSpPr>
        <xdr:cNvPr id="716" name="楕円 715"/>
        <xdr:cNvSpPr/>
      </xdr:nvSpPr>
      <xdr:spPr>
        <a:xfrm>
          <a:off x="14541500" y="166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94279</xdr:rowOff>
    </xdr:from>
    <xdr:ext cx="534377" cy="259045"/>
    <xdr:sp macro="" textlink="">
      <xdr:nvSpPr>
        <xdr:cNvPr id="717" name="テキスト ボックス 716"/>
        <xdr:cNvSpPr txBox="1"/>
      </xdr:nvSpPr>
      <xdr:spPr>
        <a:xfrm>
          <a:off x="14325111" y="167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5263</xdr:rowOff>
    </xdr:from>
    <xdr:to>
      <xdr:col>72</xdr:col>
      <xdr:colOff>38100</xdr:colOff>
      <xdr:row>97</xdr:row>
      <xdr:rowOff>106863</xdr:rowOff>
    </xdr:to>
    <xdr:sp macro="" textlink="">
      <xdr:nvSpPr>
        <xdr:cNvPr id="718" name="楕円 717"/>
        <xdr:cNvSpPr/>
      </xdr:nvSpPr>
      <xdr:spPr>
        <a:xfrm>
          <a:off x="13652500" y="166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97990</xdr:rowOff>
    </xdr:from>
    <xdr:ext cx="534377" cy="259045"/>
    <xdr:sp macro="" textlink="">
      <xdr:nvSpPr>
        <xdr:cNvPr id="719" name="テキスト ボックス 718"/>
        <xdr:cNvSpPr txBox="1"/>
      </xdr:nvSpPr>
      <xdr:spPr>
        <a:xfrm>
          <a:off x="13436111" y="167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22301</xdr:rowOff>
    </xdr:from>
    <xdr:to>
      <xdr:col>67</xdr:col>
      <xdr:colOff>101600</xdr:colOff>
      <xdr:row>97</xdr:row>
      <xdr:rowOff>123901</xdr:rowOff>
    </xdr:to>
    <xdr:sp macro="" textlink="">
      <xdr:nvSpPr>
        <xdr:cNvPr id="720" name="楕円 719"/>
        <xdr:cNvSpPr/>
      </xdr:nvSpPr>
      <xdr:spPr>
        <a:xfrm>
          <a:off x="12763500" y="16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115028</xdr:rowOff>
    </xdr:from>
    <xdr:ext cx="534377" cy="259045"/>
    <xdr:sp macro="" textlink="">
      <xdr:nvSpPr>
        <xdr:cNvPr id="721" name="テキスト ボックス 720"/>
        <xdr:cNvSpPr txBox="1"/>
      </xdr:nvSpPr>
      <xdr:spPr>
        <a:xfrm>
          <a:off x="12547111" y="16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ja-JP" altLang="en-US" sz="1100" b="0" i="0" baseline="0">
              <a:solidFill>
                <a:schemeClr val="dk1"/>
              </a:solidFill>
              <a:effectLst/>
              <a:latin typeface="+mn-lt"/>
              <a:ea typeface="+mn-ea"/>
              <a:cs typeface="+mn-cs"/>
            </a:rPr>
            <a:t>４１，２８０</a:t>
          </a:r>
          <a:r>
            <a:rPr kumimoji="1" lang="ja-JP" altLang="ja-JP" sz="1100" b="0" i="0" baseline="0">
              <a:solidFill>
                <a:schemeClr val="dk1"/>
              </a:solidFill>
              <a:effectLst/>
              <a:latin typeface="+mn-lt"/>
              <a:ea typeface="+mn-ea"/>
              <a:cs typeface="+mn-cs"/>
            </a:rPr>
            <a:t>円となっている。平成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１２．３</a:t>
          </a:r>
          <a:r>
            <a:rPr kumimoji="1" lang="ja-JP" altLang="ja-JP" sz="1100" b="0" i="0" baseline="0">
              <a:solidFill>
                <a:schemeClr val="dk1"/>
              </a:solidFill>
              <a:effectLst/>
              <a:latin typeface="+mn-lt"/>
              <a:ea typeface="+mn-ea"/>
              <a:cs typeface="+mn-cs"/>
            </a:rPr>
            <a:t>％減少し、類似団体平均と比べて低い水準にある。減少の主な要因は、</a:t>
          </a:r>
          <a:r>
            <a:rPr kumimoji="1" lang="ja-JP" altLang="en-US" sz="1100" b="0" i="0" baseline="0">
              <a:solidFill>
                <a:schemeClr val="dk1"/>
              </a:solidFill>
              <a:effectLst/>
              <a:latin typeface="+mn-lt"/>
              <a:ea typeface="+mn-ea"/>
              <a:cs typeface="+mn-cs"/>
            </a:rPr>
            <a:t>減債基金積立金等の減</a:t>
          </a:r>
          <a:r>
            <a:rPr kumimoji="1" lang="ja-JP" altLang="ja-JP" sz="1100" b="0" i="0" baseline="0">
              <a:solidFill>
                <a:schemeClr val="dk1"/>
              </a:solidFill>
              <a:effectLst/>
              <a:latin typeface="+mn-lt"/>
              <a:ea typeface="+mn-ea"/>
              <a:cs typeface="+mn-cs"/>
            </a:rPr>
            <a:t>によるものである。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費は、住民一人当たり</a:t>
          </a:r>
          <a:r>
            <a:rPr kumimoji="1" lang="ja-JP" altLang="en-US" sz="1100" b="0" i="0" baseline="0">
              <a:solidFill>
                <a:schemeClr val="dk1"/>
              </a:solidFill>
              <a:effectLst/>
              <a:latin typeface="+mn-lt"/>
              <a:ea typeface="+mn-ea"/>
              <a:cs typeface="+mn-cs"/>
            </a:rPr>
            <a:t>４５，２６９</a:t>
          </a:r>
          <a:r>
            <a:rPr kumimoji="1" lang="ja-JP" altLang="ja-JP" sz="1100" b="0" i="0" baseline="0">
              <a:solidFill>
                <a:schemeClr val="dk1"/>
              </a:solidFill>
              <a:effectLst/>
              <a:latin typeface="+mn-lt"/>
              <a:ea typeface="+mn-ea"/>
              <a:cs typeface="+mn-cs"/>
            </a:rPr>
            <a:t>円となっている。平成３０年度と比較して</a:t>
          </a:r>
          <a:r>
            <a:rPr kumimoji="1" lang="ja-JP" altLang="en-US" sz="1100" b="0" i="0" baseline="0">
              <a:solidFill>
                <a:schemeClr val="dk1"/>
              </a:solidFill>
              <a:effectLst/>
              <a:latin typeface="+mn-lt"/>
              <a:ea typeface="+mn-ea"/>
              <a:cs typeface="+mn-cs"/>
            </a:rPr>
            <a:t>１１．４％増加</a:t>
          </a:r>
          <a:r>
            <a:rPr kumimoji="1" lang="ja-JP" altLang="ja-JP" sz="1100" b="0" i="0" baseline="0">
              <a:solidFill>
                <a:schemeClr val="dk1"/>
              </a:solidFill>
              <a:effectLst/>
              <a:latin typeface="+mn-lt"/>
              <a:ea typeface="+mn-ea"/>
              <a:cs typeface="+mn-cs"/>
            </a:rPr>
            <a:t>しているが、類似団体平均と比べて低い水準にある。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紀南環境広域施設組合負担金等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農林水産業費は、住民一人当たり</a:t>
          </a:r>
          <a:r>
            <a:rPr kumimoji="1" lang="ja-JP" altLang="en-US" sz="1100" b="0" i="0" baseline="0">
              <a:solidFill>
                <a:schemeClr val="dk1"/>
              </a:solidFill>
              <a:effectLst/>
              <a:latin typeface="+mn-lt"/>
              <a:ea typeface="+mn-ea"/>
              <a:cs typeface="+mn-cs"/>
            </a:rPr>
            <a:t>２０，６００</a:t>
          </a:r>
          <a:r>
            <a:rPr kumimoji="1" lang="ja-JP" altLang="ja-JP" sz="1100" b="0" i="0" baseline="0">
              <a:solidFill>
                <a:schemeClr val="dk1"/>
              </a:solidFill>
              <a:effectLst/>
              <a:latin typeface="+mn-lt"/>
              <a:ea typeface="+mn-ea"/>
              <a:cs typeface="+mn-cs"/>
            </a:rPr>
            <a:t>円となっている。平成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５１．７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農業揚水機改修事業等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商工費は、住民一人当たり</a:t>
          </a:r>
          <a:r>
            <a:rPr kumimoji="1" lang="ja-JP" altLang="en-US" sz="1100" b="0" i="0" baseline="0">
              <a:solidFill>
                <a:schemeClr val="dk1"/>
              </a:solidFill>
              <a:effectLst/>
              <a:latin typeface="+mn-lt"/>
              <a:ea typeface="+mn-ea"/>
              <a:cs typeface="+mn-cs"/>
            </a:rPr>
            <a:t>２，３８６</a:t>
          </a:r>
          <a:r>
            <a:rPr kumimoji="1" lang="ja-JP" altLang="ja-JP" sz="1100" b="0" i="0" baseline="0">
              <a:solidFill>
                <a:schemeClr val="dk1"/>
              </a:solidFill>
              <a:effectLst/>
              <a:latin typeface="+mn-lt"/>
              <a:ea typeface="+mn-ea"/>
              <a:cs typeface="+mn-cs"/>
            </a:rPr>
            <a:t>円となっている。平成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２７．４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減少し</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の主な要因は、事業所等立地促進基金積立金等の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７２，５７１</a:t>
          </a:r>
          <a:r>
            <a:rPr kumimoji="1" lang="ja-JP" altLang="ja-JP" sz="1100" b="0" i="0" baseline="0">
              <a:solidFill>
                <a:schemeClr val="dk1"/>
              </a:solidFill>
              <a:effectLst/>
              <a:latin typeface="+mn-lt"/>
              <a:ea typeface="+mn-ea"/>
              <a:cs typeface="+mn-cs"/>
            </a:rPr>
            <a:t>円となっている。平成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２３．９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、類似団体平均と比べて</a:t>
          </a:r>
          <a:r>
            <a:rPr kumimoji="1" lang="ja-JP" altLang="en-US" sz="1100" b="0" i="0" baseline="0">
              <a:solidFill>
                <a:schemeClr val="dk1"/>
              </a:solidFill>
              <a:effectLst/>
              <a:latin typeface="+mn-lt"/>
              <a:ea typeface="+mn-ea"/>
              <a:cs typeface="+mn-cs"/>
            </a:rPr>
            <a:t>同等の</a:t>
          </a:r>
          <a:r>
            <a:rPr kumimoji="1" lang="ja-JP" altLang="ja-JP" sz="1100" b="0" i="0" baseline="0">
              <a:solidFill>
                <a:schemeClr val="dk1"/>
              </a:solidFill>
              <a:effectLst/>
              <a:latin typeface="+mn-lt"/>
              <a:ea typeface="+mn-ea"/>
              <a:cs typeface="+mn-cs"/>
            </a:rPr>
            <a:t>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学校空調設備設置事業、岩田公民館建設事業等の増に</a:t>
          </a:r>
          <a:r>
            <a:rPr kumimoji="1" lang="ja-JP" altLang="ja-JP" sz="1100" b="0" i="0" baseline="0">
              <a:solidFill>
                <a:schemeClr val="dk1"/>
              </a:solidFill>
              <a:effectLst/>
              <a:latin typeface="+mn-lt"/>
              <a:ea typeface="+mn-ea"/>
              <a:cs typeface="+mn-cs"/>
            </a:rPr>
            <a:t>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平成２６年度・平成２７年度で近畿自動車道紀勢線の建設に係る大内谷残土処分料の収入を積み立てたことで基金残高は増加した。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年度の実質単年度収支においては</a:t>
          </a:r>
          <a:r>
            <a:rPr kumimoji="1" lang="ja-JP" altLang="en-US" sz="1100" b="0" i="0" baseline="0">
              <a:solidFill>
                <a:schemeClr val="dk1"/>
              </a:solidFill>
              <a:effectLst/>
              <a:latin typeface="+mn-lt"/>
              <a:ea typeface="+mn-ea"/>
              <a:cs typeface="+mn-cs"/>
            </a:rPr>
            <a:t>２．８５</a:t>
          </a:r>
          <a:r>
            <a:rPr kumimoji="1" lang="ja-JP" altLang="ja-JP" sz="1100" b="0" i="0" baseline="0">
              <a:solidFill>
                <a:schemeClr val="dk1"/>
              </a:solidFill>
              <a:effectLst/>
              <a:latin typeface="+mn-lt"/>
              <a:ea typeface="+mn-ea"/>
              <a:cs typeface="+mn-cs"/>
            </a:rPr>
            <a:t>％となり、実質収支においても</a:t>
          </a:r>
          <a:r>
            <a:rPr kumimoji="1" lang="ja-JP" altLang="en-US" sz="1100" b="0" i="0" baseline="0">
              <a:solidFill>
                <a:schemeClr val="dk1"/>
              </a:solidFill>
              <a:effectLst/>
              <a:latin typeface="+mn-lt"/>
              <a:ea typeface="+mn-ea"/>
              <a:cs typeface="+mn-cs"/>
            </a:rPr>
            <a:t>２．８４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今後も各事業において一定の歳出が見込まれる中、歳出の抑制と歳入の確保に努めることで実質収支額や基金取り崩し額の改善に向けての取組みを行う。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年度においては、前年度と比較して赤字額は</a:t>
          </a:r>
          <a:r>
            <a:rPr kumimoji="1" lang="ja-JP" altLang="en-US" sz="1100" b="0" i="0" baseline="0">
              <a:solidFill>
                <a:schemeClr val="dk1"/>
              </a:solidFill>
              <a:effectLst/>
              <a:latin typeface="+mn-lt"/>
              <a:ea typeface="+mn-ea"/>
              <a:cs typeface="+mn-cs"/>
            </a:rPr>
            <a:t>ほぼ</a:t>
          </a:r>
          <a:r>
            <a:rPr kumimoji="1" lang="ja-JP" altLang="ja-JP" sz="1100" b="0" i="0" baseline="0">
              <a:solidFill>
                <a:schemeClr val="dk1"/>
              </a:solidFill>
              <a:effectLst/>
              <a:latin typeface="+mn-lt"/>
              <a:ea typeface="+mn-ea"/>
              <a:cs typeface="+mn-cs"/>
            </a:rPr>
            <a:t>横ばい、黒字額は</a:t>
          </a:r>
          <a:r>
            <a:rPr kumimoji="1" lang="ja-JP" altLang="en-US" sz="1100" b="0" i="0" baseline="0">
              <a:solidFill>
                <a:schemeClr val="dk1"/>
              </a:solidFill>
              <a:effectLst/>
              <a:latin typeface="+mn-lt"/>
              <a:ea typeface="+mn-ea"/>
              <a:cs typeface="+mn-cs"/>
            </a:rPr>
            <a:t>３．４７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している。主な要因としては、</a:t>
          </a:r>
          <a:r>
            <a:rPr kumimoji="1" lang="ja-JP" altLang="en-US" sz="1100" b="0" i="0" baseline="0">
              <a:solidFill>
                <a:schemeClr val="dk1"/>
              </a:solidFill>
              <a:effectLst/>
              <a:latin typeface="+mn-lt"/>
              <a:ea typeface="+mn-ea"/>
              <a:cs typeface="+mn-cs"/>
            </a:rPr>
            <a:t>一般会計</a:t>
          </a:r>
          <a:r>
            <a:rPr kumimoji="1" lang="ja-JP" altLang="ja-JP" sz="1100" b="0" i="0" baseline="0">
              <a:solidFill>
                <a:schemeClr val="dk1"/>
              </a:solidFill>
              <a:effectLst/>
              <a:latin typeface="+mn-lt"/>
              <a:ea typeface="+mn-ea"/>
              <a:cs typeface="+mn-cs"/>
            </a:rPr>
            <a:t>においての</a:t>
          </a:r>
          <a:r>
            <a:rPr kumimoji="1" lang="ja-JP" altLang="en-US" sz="1100" b="0" i="0" baseline="0">
              <a:solidFill>
                <a:schemeClr val="dk1"/>
              </a:solidFill>
              <a:effectLst/>
              <a:latin typeface="+mn-lt"/>
              <a:ea typeface="+mn-ea"/>
              <a:cs typeface="+mn-cs"/>
            </a:rPr>
            <a:t>黒字額の増加</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住宅新築・宅地取得資金貸付事業については貸付金の回収を進め、他の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td-fs\Work\10&#32207;&#21209;&#35506;\&#36001;&#25919;&#12539;&#31649;&#36001;&#29677;\&#36001;&#25919;\&#22320;&#26041;&#20844;&#20250;&#35336;\&#36001;&#21209;&#26360;&#39006;&#65300;&#34920;\R2&#24180;&#24230;&#27770;&#31639;&#20998;\&#30476;&#12363;&#12425;&#12398;&#36890;&#30693;&#12539;&#35519;&#26619;&#38306;&#20418;\20210913&#12304;&#20316;&#26989;&#20381;&#38972;&#65306;0930&#65288;&#26408;&#65289;&#12294;&#12305;&#20196;&#21644;&#20803;&#24180;&#24230;&#36001;&#25919;&#29366;&#27841;&#36039;&#26009;&#38598;&#65288;&#65298;&#22238;&#30446;&#65289;&#12398;&#25552;&#20986;&#12395;&#12388;&#12356;&#12390;\&#12304;&#36001;&#25919;&#29366;&#27841;&#36039;&#26009;&#38598;&#12305;_304042_&#19978;&#23500;&#3000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72.3</v>
          </cell>
          <cell r="CF51">
            <v>90</v>
          </cell>
          <cell r="CN51">
            <v>78.3</v>
          </cell>
          <cell r="CV51">
            <v>79</v>
          </cell>
        </row>
        <row r="53">
          <cell r="BX53">
            <v>60</v>
          </cell>
          <cell r="CF53">
            <v>60.6</v>
          </cell>
          <cell r="CN53">
            <v>62.3</v>
          </cell>
          <cell r="CV53">
            <v>63.6</v>
          </cell>
        </row>
        <row r="55">
          <cell r="AN55" t="str">
            <v>類似団体内平均値</v>
          </cell>
          <cell r="BX55">
            <v>0</v>
          </cell>
          <cell r="CF55">
            <v>0</v>
          </cell>
          <cell r="CN55">
            <v>0</v>
          </cell>
          <cell r="CV55">
            <v>3.1</v>
          </cell>
        </row>
        <row r="57">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cell r="BP73">
            <v>86</v>
          </cell>
          <cell r="BX73">
            <v>72.3</v>
          </cell>
          <cell r="CF73">
            <v>90</v>
          </cell>
          <cell r="CN73">
            <v>78.3</v>
          </cell>
          <cell r="CV73">
            <v>79</v>
          </cell>
        </row>
        <row r="75">
          <cell r="BP75">
            <v>12.5</v>
          </cell>
          <cell r="BX75">
            <v>12.3</v>
          </cell>
          <cell r="CF75">
            <v>13.1</v>
          </cell>
          <cell r="CN75">
            <v>14.1</v>
          </cell>
          <cell r="CV75">
            <v>14.7</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6542872</v>
      </c>
      <c r="BO4" s="462"/>
      <c r="BP4" s="462"/>
      <c r="BQ4" s="462"/>
      <c r="BR4" s="462"/>
      <c r="BS4" s="462"/>
      <c r="BT4" s="462"/>
      <c r="BU4" s="463"/>
      <c r="BV4" s="461">
        <v>6087433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1.3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6362274</v>
      </c>
      <c r="BO5" s="467"/>
      <c r="BP5" s="467"/>
      <c r="BQ5" s="467"/>
      <c r="BR5" s="467"/>
      <c r="BS5" s="467"/>
      <c r="BT5" s="467"/>
      <c r="BU5" s="468"/>
      <c r="BV5" s="466">
        <v>5927668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87.7</v>
      </c>
      <c r="CU5" s="437"/>
      <c r="CV5" s="437"/>
      <c r="CW5" s="437"/>
      <c r="CX5" s="437"/>
      <c r="CY5" s="437"/>
      <c r="CZ5" s="437"/>
      <c r="DA5" s="438"/>
      <c r="DB5" s="436">
        <v>88.3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180598</v>
      </c>
      <c r="BO6" s="467"/>
      <c r="BP6" s="467"/>
      <c r="BQ6" s="467"/>
      <c r="BR6" s="467"/>
      <c r="BS6" s="467"/>
      <c r="BT6" s="467"/>
      <c r="BU6" s="468"/>
      <c r="BV6" s="466">
        <v>159765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91.7</v>
      </c>
      <c r="CU6" s="620"/>
      <c r="CV6" s="620"/>
      <c r="CW6" s="620"/>
      <c r="CX6" s="620"/>
      <c r="CY6" s="620"/>
      <c r="CZ6" s="620"/>
      <c r="DA6" s="621"/>
      <c r="DB6" s="619">
        <v>93.6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19312</v>
      </c>
      <c r="BO7" s="467"/>
      <c r="BP7" s="467"/>
      <c r="BQ7" s="467"/>
      <c r="BR7" s="467"/>
      <c r="BS7" s="467"/>
      <c r="BT7" s="467"/>
      <c r="BU7" s="468"/>
      <c r="BV7" s="466">
        <v>109247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3888265</v>
      </c>
      <c r="CU7" s="467"/>
      <c r="CV7" s="467"/>
      <c r="CW7" s="467"/>
      <c r="CX7" s="467"/>
      <c r="CY7" s="467"/>
      <c r="CZ7" s="467"/>
      <c r="DA7" s="468"/>
      <c r="DB7" s="466">
        <v>3857545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161286</v>
      </c>
      <c r="BO8" s="467"/>
      <c r="BP8" s="467"/>
      <c r="BQ8" s="467"/>
      <c r="BR8" s="467"/>
      <c r="BS8" s="467"/>
      <c r="BT8" s="467"/>
      <c r="BU8" s="468"/>
      <c r="BV8" s="466">
        <v>50518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14989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110768</v>
      </c>
      <c r="BO9" s="467"/>
      <c r="BP9" s="467"/>
      <c r="BQ9" s="467"/>
      <c r="BR9" s="467"/>
      <c r="BS9" s="467"/>
      <c r="BT9" s="467"/>
      <c r="BU9" s="468"/>
      <c r="BV9" s="466">
        <v>-15268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v>
      </c>
      <c r="CU9" s="437"/>
      <c r="CV9" s="437"/>
      <c r="CW9" s="437"/>
      <c r="CX9" s="437"/>
      <c r="CY9" s="437"/>
      <c r="CZ9" s="437"/>
      <c r="DA9" s="438"/>
      <c r="DB9" s="436">
        <v>15.2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14807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65</v>
      </c>
      <c r="BO10" s="467"/>
      <c r="BP10" s="467"/>
      <c r="BQ10" s="467"/>
      <c r="BR10" s="467"/>
      <c r="BS10" s="467"/>
      <c r="BT10" s="467"/>
      <c r="BU10" s="468"/>
      <c r="BV10" s="466">
        <v>34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15569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15517</v>
      </c>
      <c r="S13" s="570"/>
      <c r="T13" s="570"/>
      <c r="U13" s="570"/>
      <c r="V13" s="571"/>
      <c r="W13" s="557" t="s">
        <v>138</v>
      </c>
      <c r="X13" s="479"/>
      <c r="Y13" s="479"/>
      <c r="Z13" s="479"/>
      <c r="AA13" s="479"/>
      <c r="AB13" s="480"/>
      <c r="AC13" s="442">
        <v>571</v>
      </c>
      <c r="AD13" s="443"/>
      <c r="AE13" s="443"/>
      <c r="AF13" s="443"/>
      <c r="AG13" s="444"/>
      <c r="AH13" s="442">
        <v>541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110833</v>
      </c>
      <c r="BO13" s="467"/>
      <c r="BP13" s="467"/>
      <c r="BQ13" s="467"/>
      <c r="BR13" s="467"/>
      <c r="BS13" s="467"/>
      <c r="BT13" s="467"/>
      <c r="BU13" s="468"/>
      <c r="BV13" s="466">
        <v>-15234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14.7</v>
      </c>
      <c r="CU13" s="437"/>
      <c r="CV13" s="437"/>
      <c r="CW13" s="437"/>
      <c r="CX13" s="437"/>
      <c r="CY13" s="437"/>
      <c r="CZ13" s="437"/>
      <c r="DA13" s="438"/>
      <c r="DB13" s="436">
        <v>14.1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15593</v>
      </c>
      <c r="S14" s="570"/>
      <c r="T14" s="570"/>
      <c r="U14" s="570"/>
      <c r="V14" s="571"/>
      <c r="W14" s="572"/>
      <c r="X14" s="482"/>
      <c r="Y14" s="482"/>
      <c r="Z14" s="482"/>
      <c r="AA14" s="482"/>
      <c r="AB14" s="483"/>
      <c r="AC14" s="562">
        <v>8</v>
      </c>
      <c r="AD14" s="563"/>
      <c r="AE14" s="563"/>
      <c r="AF14" s="563"/>
      <c r="AG14" s="564"/>
      <c r="AH14" s="562">
        <v>8.1999999999999993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79</v>
      </c>
      <c r="CU14" s="574"/>
      <c r="CV14" s="574"/>
      <c r="CW14" s="574"/>
      <c r="CX14" s="574"/>
      <c r="CY14" s="574"/>
      <c r="CZ14" s="574"/>
      <c r="DA14" s="575"/>
      <c r="DB14" s="573">
        <v>78.3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15548</v>
      </c>
      <c r="S15" s="570"/>
      <c r="T15" s="570"/>
      <c r="U15" s="570"/>
      <c r="V15" s="571"/>
      <c r="W15" s="557" t="s">
        <v>146</v>
      </c>
      <c r="X15" s="479"/>
      <c r="Y15" s="479"/>
      <c r="Z15" s="479"/>
      <c r="AA15" s="479"/>
      <c r="AB15" s="480"/>
      <c r="AC15" s="442">
        <v>1594</v>
      </c>
      <c r="AD15" s="443"/>
      <c r="AE15" s="443"/>
      <c r="AF15" s="443"/>
      <c r="AG15" s="444"/>
      <c r="AH15" s="442">
        <v>1485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1658235</v>
      </c>
      <c r="BO15" s="462"/>
      <c r="BP15" s="462"/>
      <c r="BQ15" s="462"/>
      <c r="BR15" s="462"/>
      <c r="BS15" s="462"/>
      <c r="BT15" s="462"/>
      <c r="BU15" s="463"/>
      <c r="BV15" s="461">
        <v>1598703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22.5</v>
      </c>
      <c r="AD16" s="563"/>
      <c r="AE16" s="563"/>
      <c r="AF16" s="563"/>
      <c r="AG16" s="564"/>
      <c r="AH16" s="562">
        <v>22.5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3270433</v>
      </c>
      <c r="BO16" s="467"/>
      <c r="BP16" s="467"/>
      <c r="BQ16" s="467"/>
      <c r="BR16" s="467"/>
      <c r="BS16" s="467"/>
      <c r="BT16" s="467"/>
      <c r="BU16" s="468"/>
      <c r="BV16" s="466">
        <v>3202164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4932</v>
      </c>
      <c r="AD17" s="443"/>
      <c r="AE17" s="443"/>
      <c r="AF17" s="443"/>
      <c r="AG17" s="444"/>
      <c r="AH17" s="442">
        <v>4585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2104313</v>
      </c>
      <c r="BO17" s="467"/>
      <c r="BP17" s="467"/>
      <c r="BQ17" s="467"/>
      <c r="BR17" s="467"/>
      <c r="BS17" s="467"/>
      <c r="BT17" s="467"/>
      <c r="BU17" s="468"/>
      <c r="BV17" s="466">
        <v>2027415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57.37</v>
      </c>
      <c r="M18" s="531"/>
      <c r="N18" s="531"/>
      <c r="O18" s="531"/>
      <c r="P18" s="531"/>
      <c r="Q18" s="531"/>
      <c r="R18" s="532"/>
      <c r="S18" s="532"/>
      <c r="T18" s="532"/>
      <c r="U18" s="532"/>
      <c r="V18" s="533"/>
      <c r="W18" s="547"/>
      <c r="X18" s="548"/>
      <c r="Y18" s="548"/>
      <c r="Z18" s="548"/>
      <c r="AA18" s="548"/>
      <c r="AB18" s="558"/>
      <c r="AC18" s="430">
        <v>69.5</v>
      </c>
      <c r="AD18" s="431"/>
      <c r="AE18" s="431"/>
      <c r="AF18" s="431"/>
      <c r="AG18" s="534"/>
      <c r="AH18" s="430">
        <v>69.400000000000006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3473321</v>
      </c>
      <c r="BO18" s="467"/>
      <c r="BP18" s="467"/>
      <c r="BQ18" s="467"/>
      <c r="BR18" s="467"/>
      <c r="BS18" s="467"/>
      <c r="BT18" s="467"/>
      <c r="BU18" s="468"/>
      <c r="BV18" s="466">
        <v>3464029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261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4402889</v>
      </c>
      <c r="BO19" s="467"/>
      <c r="BP19" s="467"/>
      <c r="BQ19" s="467"/>
      <c r="BR19" s="467"/>
      <c r="BS19" s="467"/>
      <c r="BT19" s="467"/>
      <c r="BU19" s="468"/>
      <c r="BV19" s="466">
        <v>4299488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6017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6760833</v>
      </c>
      <c r="BO23" s="467"/>
      <c r="BP23" s="467"/>
      <c r="BQ23" s="467"/>
      <c r="BR23" s="467"/>
      <c r="BS23" s="467"/>
      <c r="BT23" s="467"/>
      <c r="BU23" s="468"/>
      <c r="BV23" s="466">
        <v>6786577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6480</v>
      </c>
      <c r="R24" s="443"/>
      <c r="S24" s="443"/>
      <c r="T24" s="443"/>
      <c r="U24" s="443"/>
      <c r="V24" s="444"/>
      <c r="W24" s="508"/>
      <c r="X24" s="499"/>
      <c r="Y24" s="500"/>
      <c r="Z24" s="439" t="s">
        <v>169</v>
      </c>
      <c r="AA24" s="440"/>
      <c r="AB24" s="440"/>
      <c r="AC24" s="440"/>
      <c r="AD24" s="440"/>
      <c r="AE24" s="440"/>
      <c r="AF24" s="440"/>
      <c r="AG24" s="441"/>
      <c r="AH24" s="442">
        <v>102</v>
      </c>
      <c r="AI24" s="443"/>
      <c r="AJ24" s="443"/>
      <c r="AK24" s="443"/>
      <c r="AL24" s="444"/>
      <c r="AM24" s="442">
        <v>282744</v>
      </c>
      <c r="AN24" s="443"/>
      <c r="AO24" s="443"/>
      <c r="AP24" s="443"/>
      <c r="AQ24" s="443"/>
      <c r="AR24" s="444"/>
      <c r="AS24" s="442">
        <v>2772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5344401</v>
      </c>
      <c r="BO24" s="467"/>
      <c r="BP24" s="467"/>
      <c r="BQ24" s="467"/>
      <c r="BR24" s="467"/>
      <c r="BS24" s="467"/>
      <c r="BT24" s="467"/>
      <c r="BU24" s="468"/>
      <c r="BV24" s="466">
        <v>5473596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5900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174</v>
      </c>
      <c r="AN25" s="443"/>
      <c r="AO25" s="443"/>
      <c r="AP25" s="443"/>
      <c r="AQ25" s="443"/>
      <c r="AR25" s="444"/>
      <c r="AS25" s="442" t="s">
        <v>173</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245760</v>
      </c>
      <c r="BO25" s="462"/>
      <c r="BP25" s="462"/>
      <c r="BQ25" s="462"/>
      <c r="BR25" s="462"/>
      <c r="BS25" s="462"/>
      <c r="BT25" s="462"/>
      <c r="BU25" s="463"/>
      <c r="BV25" s="461">
        <v>354068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5400</v>
      </c>
      <c r="R26" s="443"/>
      <c r="S26" s="443"/>
      <c r="T26" s="443"/>
      <c r="U26" s="443"/>
      <c r="V26" s="444"/>
      <c r="W26" s="508"/>
      <c r="X26" s="499"/>
      <c r="Y26" s="500"/>
      <c r="Z26" s="439" t="s">
        <v>177</v>
      </c>
      <c r="AA26" s="521"/>
      <c r="AB26" s="521"/>
      <c r="AC26" s="521"/>
      <c r="AD26" s="521"/>
      <c r="AE26" s="521"/>
      <c r="AF26" s="521"/>
      <c r="AG26" s="522"/>
      <c r="AH26" s="442" t="s">
        <v>178</v>
      </c>
      <c r="AI26" s="443"/>
      <c r="AJ26" s="443"/>
      <c r="AK26" s="443"/>
      <c r="AL26" s="444"/>
      <c r="AM26" s="442" t="s">
        <v>178</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3000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100406</v>
      </c>
      <c r="BO27" s="470"/>
      <c r="BP27" s="470"/>
      <c r="BQ27" s="470"/>
      <c r="BR27" s="470"/>
      <c r="BS27" s="470"/>
      <c r="BT27" s="470"/>
      <c r="BU27" s="471"/>
      <c r="BV27" s="469">
        <v>100406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2600</v>
      </c>
      <c r="R28" s="443"/>
      <c r="S28" s="443"/>
      <c r="T28" s="443"/>
      <c r="U28" s="443"/>
      <c r="V28" s="444"/>
      <c r="W28" s="508"/>
      <c r="X28" s="499"/>
      <c r="Y28" s="500"/>
      <c r="Z28" s="439" t="s">
        <v>185</v>
      </c>
      <c r="AA28" s="440"/>
      <c r="AB28" s="440"/>
      <c r="AC28" s="440"/>
      <c r="AD28" s="440"/>
      <c r="AE28" s="440"/>
      <c r="AF28" s="440"/>
      <c r="AG28" s="441"/>
      <c r="AH28" s="442" t="s">
        <v>173</v>
      </c>
      <c r="AI28" s="443"/>
      <c r="AJ28" s="443"/>
      <c r="AK28" s="443"/>
      <c r="AL28" s="444"/>
      <c r="AM28" s="442" t="s">
        <v>178</v>
      </c>
      <c r="AN28" s="443"/>
      <c r="AO28" s="443"/>
      <c r="AP28" s="443"/>
      <c r="AQ28" s="443"/>
      <c r="AR28" s="444"/>
      <c r="AS28" s="442" t="s">
        <v>178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1051613</v>
      </c>
      <c r="BO28" s="462"/>
      <c r="BP28" s="462"/>
      <c r="BQ28" s="462"/>
      <c r="BR28" s="462"/>
      <c r="BS28" s="462"/>
      <c r="BT28" s="462"/>
      <c r="BU28" s="463"/>
      <c r="BV28" s="461">
        <v>1051548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2400</v>
      </c>
      <c r="R29" s="443"/>
      <c r="S29" s="443"/>
      <c r="T29" s="443"/>
      <c r="U29" s="443"/>
      <c r="V29" s="444"/>
      <c r="W29" s="509"/>
      <c r="X29" s="510"/>
      <c r="Y29" s="511"/>
      <c r="Z29" s="439" t="s">
        <v>188</v>
      </c>
      <c r="AA29" s="440"/>
      <c r="AB29" s="440"/>
      <c r="AC29" s="440"/>
      <c r="AD29" s="440"/>
      <c r="AE29" s="440"/>
      <c r="AF29" s="440"/>
      <c r="AG29" s="441"/>
      <c r="AH29" s="442">
        <v>103</v>
      </c>
      <c r="AI29" s="443"/>
      <c r="AJ29" s="443"/>
      <c r="AK29" s="443"/>
      <c r="AL29" s="444"/>
      <c r="AM29" s="442">
        <v>286396</v>
      </c>
      <c r="AN29" s="443"/>
      <c r="AO29" s="443"/>
      <c r="AP29" s="443"/>
      <c r="AQ29" s="443"/>
      <c r="AR29" s="444"/>
      <c r="AS29" s="442">
        <v>2781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431628</v>
      </c>
      <c r="BO29" s="467"/>
      <c r="BP29" s="467"/>
      <c r="BQ29" s="467"/>
      <c r="BR29" s="467"/>
      <c r="BS29" s="467"/>
      <c r="BT29" s="467"/>
      <c r="BU29" s="468"/>
      <c r="BV29" s="466">
        <v>431574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587157</v>
      </c>
      <c r="BO30" s="470"/>
      <c r="BP30" s="470"/>
      <c r="BQ30" s="470"/>
      <c r="BR30" s="470"/>
      <c r="BS30" s="470"/>
      <c r="BT30" s="470"/>
      <c r="BU30" s="471"/>
      <c r="BV30" s="469">
        <v>564434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IF('各会計、関係団体の財政状況及び健全化判断比率'!B31="","",'各会計、関係団体の財政状況及び健全化判断比率'!B31)</f>
        <v>水道事業</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IF('各会計、関係団体の財政状況及び健全化判断比率'!B32="","",'各会計、関係団体の財政状況及び健全化判断比率'!B32)</f>
        <v>公共下水道事業</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和歌山県市町村総合事務組合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宅地取得資金貸付事業</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IF('各会計、関係団体の財政状況及び健全化判断比率'!B33="","",'各会計、関係団体の財政状況及び健全化判断比率'!B33)</f>
        <v>農業集落排水事業</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紀南地方老人福祉施設組合（普通会計）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住宅新築資金貸付事業</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後期高齢者医療</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IF('各会計、関係団体の財政状況及び健全化判断比率'!B34="","",'各会計、関係団体の財政状況及び健全化判断比率'!B34)</f>
        <v>宅地造成事業</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紀南地方老人福祉施設組合（公営企業会計）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奨学事業</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富田川治水組合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診療所事業</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紀南地方児童福祉施設組合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田辺周辺広域市町村圏組合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上大中清掃施設組合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富田川衛生施設組合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和歌山地方税回収機構</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和歌山県後期高齢者医療広域連合（普通会計）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i0EREb1/QI4Rr8ZWSVo+zVBPs2xg53YTm+zhFf8tgafj1lBAxaVTyZhnzKBPo+d/d3exX8bz/q3b4IjUZ546w==" saltValue="hLtYNQqyxhwZasKIVi7A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53" t="s">
        <v>586</v>
      </c>
      <c r="D34" s="1253"/>
      <c r="E34" s="1254"/>
      <c r="F34" s="32" t="s">
        <v>587</v>
      </c>
      <c r="G34" s="33" t="s">
        <v>588</v>
      </c>
      <c r="H34" s="33" t="s">
        <v>589</v>
      </c>
      <c r="I34" s="33" t="s">
        <v>590</v>
      </c>
      <c r="J34" s="34" t="s">
        <v>591</v>
      </c>
      <c r="K34" s="22"/>
      <c r="L34" s="22"/>
      <c r="M34" s="22"/>
      <c r="N34" s="22"/>
      <c r="O34" s="22"/>
      <c r="P34" s="22"/>
    </row>
    <row r="35" spans="1:16" ht="39" customHeight="1" x14ac:dyDescent="0.15">
      <c r="A35" s="22"/>
      <c r="B35" s="35"/>
      <c r="C35" s="1247" t="s">
        <v>592</v>
      </c>
      <c r="D35" s="1248"/>
      <c r="E35" s="1249"/>
      <c r="F35" s="36">
        <v>14.09</v>
      </c>
      <c r="G35" s="37">
        <v>16.260000000000002</v>
      </c>
      <c r="H35" s="37">
        <v>16.34</v>
      </c>
      <c r="I35" s="37">
        <v>17.28</v>
      </c>
      <c r="J35" s="38">
        <v>18.68</v>
      </c>
      <c r="K35" s="22"/>
      <c r="L35" s="22"/>
      <c r="M35" s="22"/>
      <c r="N35" s="22"/>
      <c r="O35" s="22"/>
      <c r="P35" s="22"/>
    </row>
    <row r="36" spans="1:16" ht="39" customHeight="1" x14ac:dyDescent="0.15">
      <c r="A36" s="22"/>
      <c r="B36" s="35"/>
      <c r="C36" s="1247" t="s">
        <v>593</v>
      </c>
      <c r="D36" s="1248"/>
      <c r="E36" s="1249"/>
      <c r="F36" s="36">
        <v>2.35</v>
      </c>
      <c r="G36" s="37">
        <v>2.37</v>
      </c>
      <c r="H36" s="37">
        <v>2.38</v>
      </c>
      <c r="I36" s="37">
        <v>1.81</v>
      </c>
      <c r="J36" s="38">
        <v>4.4400000000000004</v>
      </c>
      <c r="K36" s="22"/>
      <c r="L36" s="22"/>
      <c r="M36" s="22"/>
      <c r="N36" s="22"/>
      <c r="O36" s="22"/>
      <c r="P36" s="22"/>
    </row>
    <row r="37" spans="1:16" ht="39" customHeight="1" x14ac:dyDescent="0.15">
      <c r="A37" s="22"/>
      <c r="B37" s="35"/>
      <c r="C37" s="1247" t="s">
        <v>594</v>
      </c>
      <c r="D37" s="1248"/>
      <c r="E37" s="1249"/>
      <c r="F37" s="36">
        <v>2.86</v>
      </c>
      <c r="G37" s="37">
        <v>3.68</v>
      </c>
      <c r="H37" s="37">
        <v>5.77</v>
      </c>
      <c r="I37" s="37">
        <v>4.34</v>
      </c>
      <c r="J37" s="38">
        <v>4.1100000000000003</v>
      </c>
      <c r="K37" s="22"/>
      <c r="L37" s="22"/>
      <c r="M37" s="22"/>
      <c r="N37" s="22"/>
      <c r="O37" s="22"/>
      <c r="P37" s="22"/>
    </row>
    <row r="38" spans="1:16" ht="39" customHeight="1" x14ac:dyDescent="0.15">
      <c r="A38" s="22"/>
      <c r="B38" s="35"/>
      <c r="C38" s="1247" t="s">
        <v>595</v>
      </c>
      <c r="D38" s="1248"/>
      <c r="E38" s="1249"/>
      <c r="F38" s="36">
        <v>0.34</v>
      </c>
      <c r="G38" s="37">
        <v>1.1499999999999999</v>
      </c>
      <c r="H38" s="37">
        <v>0.94</v>
      </c>
      <c r="I38" s="37">
        <v>1.28</v>
      </c>
      <c r="J38" s="38">
        <v>1.3</v>
      </c>
      <c r="K38" s="22"/>
      <c r="L38" s="22"/>
      <c r="M38" s="22"/>
      <c r="N38" s="22"/>
      <c r="O38" s="22"/>
      <c r="P38" s="22"/>
    </row>
    <row r="39" spans="1:16" ht="39" customHeight="1" x14ac:dyDescent="0.15">
      <c r="A39" s="22"/>
      <c r="B39" s="35"/>
      <c r="C39" s="1247" t="s">
        <v>596</v>
      </c>
      <c r="D39" s="1248"/>
      <c r="E39" s="1249"/>
      <c r="F39" s="36">
        <v>1.34</v>
      </c>
      <c r="G39" s="37">
        <v>1.64</v>
      </c>
      <c r="H39" s="37">
        <v>1.62</v>
      </c>
      <c r="I39" s="37">
        <v>1.1299999999999999</v>
      </c>
      <c r="J39" s="38">
        <v>0.67</v>
      </c>
      <c r="K39" s="22"/>
      <c r="L39" s="22"/>
      <c r="M39" s="22"/>
      <c r="N39" s="22"/>
      <c r="O39" s="22"/>
      <c r="P39" s="22"/>
    </row>
    <row r="40" spans="1:16" ht="39" customHeight="1" x14ac:dyDescent="0.15">
      <c r="A40" s="22"/>
      <c r="B40" s="35"/>
      <c r="C40" s="1247" t="s">
        <v>597</v>
      </c>
      <c r="D40" s="1248"/>
      <c r="E40" s="1249"/>
      <c r="F40" s="36">
        <v>0.02</v>
      </c>
      <c r="G40" s="37">
        <v>0.01</v>
      </c>
      <c r="H40" s="37">
        <v>0.02</v>
      </c>
      <c r="I40" s="37">
        <v>0</v>
      </c>
      <c r="J40" s="38">
        <v>0.1</v>
      </c>
      <c r="K40" s="22"/>
      <c r="L40" s="22"/>
      <c r="M40" s="22"/>
      <c r="N40" s="22"/>
      <c r="O40" s="22"/>
      <c r="P40" s="22"/>
    </row>
    <row r="41" spans="1:16" ht="39" customHeight="1" x14ac:dyDescent="0.15">
      <c r="A41" s="22"/>
      <c r="B41" s="35"/>
      <c r="C41" s="1247" t="s">
        <v>598</v>
      </c>
      <c r="D41" s="1248"/>
      <c r="E41" s="1249"/>
      <c r="F41" s="36">
        <v>0.05</v>
      </c>
      <c r="G41" s="37">
        <v>7.0000000000000007E-2</v>
      </c>
      <c r="H41" s="37">
        <v>0.05</v>
      </c>
      <c r="I41" s="37">
        <v>0.06</v>
      </c>
      <c r="J41" s="38">
        <v>0.05</v>
      </c>
      <c r="K41" s="22"/>
      <c r="L41" s="22"/>
      <c r="M41" s="22"/>
      <c r="N41" s="22"/>
      <c r="O41" s="22"/>
      <c r="P41" s="22"/>
    </row>
    <row r="42" spans="1:16" ht="39" customHeight="1" x14ac:dyDescent="0.15">
      <c r="A42" s="22"/>
      <c r="B42" s="39"/>
      <c r="C42" s="1247" t="s">
        <v>599</v>
      </c>
      <c r="D42" s="1248"/>
      <c r="E42" s="1249"/>
      <c r="F42" s="36" t="s">
        <v>600</v>
      </c>
      <c r="G42" s="37" t="s">
        <v>601</v>
      </c>
      <c r="H42" s="37" t="s">
        <v>602</v>
      </c>
      <c r="I42" s="37" t="s">
        <v>538</v>
      </c>
      <c r="J42" s="38" t="s">
        <v>538</v>
      </c>
      <c r="K42" s="22"/>
      <c r="L42" s="22"/>
      <c r="M42" s="22"/>
      <c r="N42" s="22"/>
      <c r="O42" s="22"/>
      <c r="P42" s="22"/>
    </row>
    <row r="43" spans="1:16" ht="39" customHeight="1" thickBot="1" x14ac:dyDescent="0.2">
      <c r="A43" s="22"/>
      <c r="B43" s="40"/>
      <c r="C43" s="1250" t="s">
        <v>603</v>
      </c>
      <c r="D43" s="1251"/>
      <c r="E43" s="1252"/>
      <c r="F43" s="41">
        <v>0</v>
      </c>
      <c r="G43" s="42">
        <v>0</v>
      </c>
      <c r="H43" s="42">
        <v>0</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DJsNU2ofcV9ur1dO5xEFVuwZ8IH5JJCjCOgWECx8P8Uk0MXT9EoM/id6+cSnFf7H6U/TTvNDY/4c9fJPv2lw==" saltValue="iq5Ec76gLn/184njnE0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640</v>
      </c>
      <c r="L45" s="60">
        <v>676</v>
      </c>
      <c r="M45" s="60">
        <v>687</v>
      </c>
      <c r="N45" s="60">
        <v>686</v>
      </c>
      <c r="O45" s="61">
        <v>684</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538</v>
      </c>
      <c r="L46" s="64" t="s">
        <v>538</v>
      </c>
      <c r="M46" s="64" t="s">
        <v>538</v>
      </c>
      <c r="N46" s="64" t="s">
        <v>538</v>
      </c>
      <c r="O46" s="65" t="s">
        <v>538</v>
      </c>
      <c r="P46" s="48"/>
      <c r="Q46" s="48"/>
      <c r="R46" s="48"/>
      <c r="S46" s="48"/>
      <c r="T46" s="48"/>
      <c r="U46" s="48"/>
    </row>
    <row r="47" spans="1:21" ht="30.75" customHeight="1" x14ac:dyDescent="0.15">
      <c r="A47" s="48"/>
      <c r="B47" s="1275"/>
      <c r="C47" s="1276"/>
      <c r="D47" s="62"/>
      <c r="E47" s="1257" t="s">
        <v>14</v>
      </c>
      <c r="F47" s="1257"/>
      <c r="G47" s="1257"/>
      <c r="H47" s="1257"/>
      <c r="I47" s="1257"/>
      <c r="J47" s="1258"/>
      <c r="K47" s="63" t="s">
        <v>538</v>
      </c>
      <c r="L47" s="64" t="s">
        <v>538</v>
      </c>
      <c r="M47" s="64" t="s">
        <v>538</v>
      </c>
      <c r="N47" s="64" t="s">
        <v>538</v>
      </c>
      <c r="O47" s="65" t="s">
        <v>538</v>
      </c>
      <c r="P47" s="48"/>
      <c r="Q47" s="48"/>
      <c r="R47" s="48"/>
      <c r="S47" s="48"/>
      <c r="T47" s="48"/>
      <c r="U47" s="48"/>
    </row>
    <row r="48" spans="1:21" ht="30.75" customHeight="1" x14ac:dyDescent="0.15">
      <c r="A48" s="48"/>
      <c r="B48" s="1275"/>
      <c r="C48" s="1276"/>
      <c r="D48" s="62"/>
      <c r="E48" s="1257" t="s">
        <v>15</v>
      </c>
      <c r="F48" s="1257"/>
      <c r="G48" s="1257"/>
      <c r="H48" s="1257"/>
      <c r="I48" s="1257"/>
      <c r="J48" s="1258"/>
      <c r="K48" s="63">
        <v>173</v>
      </c>
      <c r="L48" s="64">
        <v>164</v>
      </c>
      <c r="M48" s="64">
        <v>223</v>
      </c>
      <c r="N48" s="64">
        <v>225</v>
      </c>
      <c r="O48" s="65">
        <v>228</v>
      </c>
      <c r="P48" s="48"/>
      <c r="Q48" s="48"/>
      <c r="R48" s="48"/>
      <c r="S48" s="48"/>
      <c r="T48" s="48"/>
      <c r="U48" s="48"/>
    </row>
    <row r="49" spans="1:21" ht="30.75" customHeight="1" x14ac:dyDescent="0.15">
      <c r="A49" s="48"/>
      <c r="B49" s="1275"/>
      <c r="C49" s="1276"/>
      <c r="D49" s="62"/>
      <c r="E49" s="1257" t="s">
        <v>16</v>
      </c>
      <c r="F49" s="1257"/>
      <c r="G49" s="1257"/>
      <c r="H49" s="1257"/>
      <c r="I49" s="1257"/>
      <c r="J49" s="1258"/>
      <c r="K49" s="63">
        <v>65</v>
      </c>
      <c r="L49" s="64">
        <v>70</v>
      </c>
      <c r="M49" s="64">
        <v>69</v>
      </c>
      <c r="N49" s="64">
        <v>72</v>
      </c>
      <c r="O49" s="65">
        <v>74</v>
      </c>
      <c r="P49" s="48"/>
      <c r="Q49" s="48"/>
      <c r="R49" s="48"/>
      <c r="S49" s="48"/>
      <c r="T49" s="48"/>
      <c r="U49" s="48"/>
    </row>
    <row r="50" spans="1:21" ht="30.75" customHeight="1" x14ac:dyDescent="0.15">
      <c r="A50" s="48"/>
      <c r="B50" s="1275"/>
      <c r="C50" s="1276"/>
      <c r="D50" s="62"/>
      <c r="E50" s="1257" t="s">
        <v>17</v>
      </c>
      <c r="F50" s="1257"/>
      <c r="G50" s="1257"/>
      <c r="H50" s="1257"/>
      <c r="I50" s="1257"/>
      <c r="J50" s="1258"/>
      <c r="K50" s="63" t="s">
        <v>538</v>
      </c>
      <c r="L50" s="64" t="s">
        <v>538</v>
      </c>
      <c r="M50" s="64" t="s">
        <v>538</v>
      </c>
      <c r="N50" s="64" t="s">
        <v>538</v>
      </c>
      <c r="O50" s="65" t="s">
        <v>538</v>
      </c>
      <c r="P50" s="48"/>
      <c r="Q50" s="48"/>
      <c r="R50" s="48"/>
      <c r="S50" s="48"/>
      <c r="T50" s="48"/>
      <c r="U50" s="48"/>
    </row>
    <row r="51" spans="1:21" ht="30.75" customHeight="1" x14ac:dyDescent="0.15">
      <c r="A51" s="48"/>
      <c r="B51" s="1277"/>
      <c r="C51" s="1278"/>
      <c r="D51" s="66"/>
      <c r="E51" s="1257" t="s">
        <v>18</v>
      </c>
      <c r="F51" s="1257"/>
      <c r="G51" s="1257"/>
      <c r="H51" s="1257"/>
      <c r="I51" s="1257"/>
      <c r="J51" s="1258"/>
      <c r="K51" s="63">
        <v>0</v>
      </c>
      <c r="L51" s="64">
        <v>0</v>
      </c>
      <c r="M51" s="64">
        <v>0</v>
      </c>
      <c r="N51" s="64">
        <v>0</v>
      </c>
      <c r="O51" s="65">
        <v>0</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499</v>
      </c>
      <c r="L52" s="64">
        <v>496</v>
      </c>
      <c r="M52" s="64">
        <v>486</v>
      </c>
      <c r="N52" s="64">
        <v>485</v>
      </c>
      <c r="O52" s="65">
        <v>484</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379</v>
      </c>
      <c r="L53" s="69">
        <v>414</v>
      </c>
      <c r="M53" s="69">
        <v>493</v>
      </c>
      <c r="N53" s="69">
        <v>498</v>
      </c>
      <c r="O53" s="70">
        <v>502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604</v>
      </c>
      <c r="P55" s="48"/>
      <c r="Q55" s="48"/>
      <c r="R55" s="48"/>
      <c r="S55" s="48"/>
      <c r="T55" s="48"/>
      <c r="U55" s="48"/>
    </row>
    <row r="56" spans="1:21" ht="31.5" customHeight="1" thickBot="1" x14ac:dyDescent="0.2">
      <c r="A56" s="48"/>
      <c r="B56" s="76"/>
      <c r="C56" s="77"/>
      <c r="D56" s="77"/>
      <c r="E56" s="78"/>
      <c r="F56" s="78"/>
      <c r="G56" s="78"/>
      <c r="H56" s="78"/>
      <c r="I56" s="78"/>
      <c r="J56" s="79" t="s">
        <v>2</v>
      </c>
      <c r="K56" s="80" t="s">
        <v>605</v>
      </c>
      <c r="L56" s="81" t="s">
        <v>606</v>
      </c>
      <c r="M56" s="81" t="s">
        <v>607</v>
      </c>
      <c r="N56" s="81" t="s">
        <v>608</v>
      </c>
      <c r="O56" s="82" t="s">
        <v>609</v>
      </c>
      <c r="P56" s="48"/>
      <c r="Q56" s="48"/>
      <c r="R56" s="48"/>
      <c r="S56" s="48"/>
      <c r="T56" s="48"/>
      <c r="U56" s="48"/>
    </row>
    <row r="57" spans="1:21" ht="31.5" customHeight="1" x14ac:dyDescent="0.15">
      <c r="B57" s="1263" t="s">
        <v>25</v>
      </c>
      <c r="C57" s="1264"/>
      <c r="D57" s="1267" t="s">
        <v>26</v>
      </c>
      <c r="E57" s="1268"/>
      <c r="F57" s="1268"/>
      <c r="G57" s="1268"/>
      <c r="H57" s="1268"/>
      <c r="I57" s="1268"/>
      <c r="J57" s="1269"/>
      <c r="K57" s="83"/>
      <c r="L57" s="84"/>
      <c r="M57" s="84"/>
      <c r="N57" s="84"/>
      <c r="O57" s="85"/>
    </row>
    <row r="58" spans="1:21" ht="31.5" customHeight="1" thickBot="1" x14ac:dyDescent="0.2">
      <c r="B58" s="1265"/>
      <c r="C58" s="1266"/>
      <c r="D58" s="1270" t="s">
        <v>27</v>
      </c>
      <c r="E58" s="1271"/>
      <c r="F58" s="1271"/>
      <c r="G58" s="1271"/>
      <c r="H58" s="1271"/>
      <c r="I58" s="1271"/>
      <c r="J58" s="127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41pA2vARDYLadOdJvJjvHR1aVkqXnEy2xCFn1r3/2toHJA78OW9vA8HSy5FUeEftowPqmMZ1lMS2yxXInOnJw==" saltValue="1HJgu8DvzKCmDPtvXGMp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93" t="s">
        <v>30</v>
      </c>
      <c r="C41" s="1294"/>
      <c r="D41" s="102"/>
      <c r="E41" s="1295" t="s">
        <v>31</v>
      </c>
      <c r="F41" s="1295"/>
      <c r="G41" s="1295"/>
      <c r="H41" s="1296"/>
      <c r="I41" s="103">
        <v>6488</v>
      </c>
      <c r="J41" s="104">
        <v>6362</v>
      </c>
      <c r="K41" s="104">
        <v>6918</v>
      </c>
      <c r="L41" s="104">
        <v>6787</v>
      </c>
      <c r="M41" s="105">
        <v>6761</v>
      </c>
    </row>
    <row r="42" spans="2:13" ht="27.75" customHeight="1" x14ac:dyDescent="0.15">
      <c r="B42" s="1283"/>
      <c r="C42" s="1284"/>
      <c r="D42" s="106"/>
      <c r="E42" s="1287" t="s">
        <v>32</v>
      </c>
      <c r="F42" s="1287"/>
      <c r="G42" s="1287"/>
      <c r="H42" s="1288"/>
      <c r="I42" s="107" t="s">
        <v>538</v>
      </c>
      <c r="J42" s="108" t="s">
        <v>538</v>
      </c>
      <c r="K42" s="108" t="s">
        <v>538</v>
      </c>
      <c r="L42" s="108" t="s">
        <v>538</v>
      </c>
      <c r="M42" s="109" t="s">
        <v>538</v>
      </c>
    </row>
    <row r="43" spans="2:13" ht="27.75" customHeight="1" x14ac:dyDescent="0.15">
      <c r="B43" s="1283"/>
      <c r="C43" s="1284"/>
      <c r="D43" s="106"/>
      <c r="E43" s="1287" t="s">
        <v>33</v>
      </c>
      <c r="F43" s="1287"/>
      <c r="G43" s="1287"/>
      <c r="H43" s="1288"/>
      <c r="I43" s="107">
        <v>2746</v>
      </c>
      <c r="J43" s="108">
        <v>2539</v>
      </c>
      <c r="K43" s="108">
        <v>2586</v>
      </c>
      <c r="L43" s="108">
        <v>2674</v>
      </c>
      <c r="M43" s="109">
        <v>2753</v>
      </c>
    </row>
    <row r="44" spans="2:13" ht="27.75" customHeight="1" x14ac:dyDescent="0.15">
      <c r="B44" s="1283"/>
      <c r="C44" s="1284"/>
      <c r="D44" s="106"/>
      <c r="E44" s="1287" t="s">
        <v>34</v>
      </c>
      <c r="F44" s="1287"/>
      <c r="G44" s="1287"/>
      <c r="H44" s="1288"/>
      <c r="I44" s="107">
        <v>700</v>
      </c>
      <c r="J44" s="108">
        <v>649</v>
      </c>
      <c r="K44" s="108">
        <v>646</v>
      </c>
      <c r="L44" s="108">
        <v>576</v>
      </c>
      <c r="M44" s="109">
        <v>497</v>
      </c>
    </row>
    <row r="45" spans="2:13" ht="27.75" customHeight="1" x14ac:dyDescent="0.15">
      <c r="B45" s="1283"/>
      <c r="C45" s="1284"/>
      <c r="D45" s="106"/>
      <c r="E45" s="1287" t="s">
        <v>35</v>
      </c>
      <c r="F45" s="1287"/>
      <c r="G45" s="1287"/>
      <c r="H45" s="1288"/>
      <c r="I45" s="107">
        <v>932</v>
      </c>
      <c r="J45" s="108">
        <v>912</v>
      </c>
      <c r="K45" s="108">
        <v>859</v>
      </c>
      <c r="L45" s="108">
        <v>820</v>
      </c>
      <c r="M45" s="109">
        <v>750</v>
      </c>
    </row>
    <row r="46" spans="2:13" ht="27.75" customHeight="1" x14ac:dyDescent="0.15">
      <c r="B46" s="1283"/>
      <c r="C46" s="1284"/>
      <c r="D46" s="110"/>
      <c r="E46" s="1287" t="s">
        <v>36</v>
      </c>
      <c r="F46" s="1287"/>
      <c r="G46" s="1287"/>
      <c r="H46" s="1288"/>
      <c r="I46" s="107" t="s">
        <v>538</v>
      </c>
      <c r="J46" s="108" t="s">
        <v>538</v>
      </c>
      <c r="K46" s="108" t="s">
        <v>538</v>
      </c>
      <c r="L46" s="108" t="s">
        <v>538</v>
      </c>
      <c r="M46" s="109" t="s">
        <v>538</v>
      </c>
    </row>
    <row r="47" spans="2:13" ht="27.75" customHeight="1" x14ac:dyDescent="0.15">
      <c r="B47" s="1283"/>
      <c r="C47" s="1284"/>
      <c r="D47" s="111"/>
      <c r="E47" s="1297" t="s">
        <v>37</v>
      </c>
      <c r="F47" s="1298"/>
      <c r="G47" s="1298"/>
      <c r="H47" s="1299"/>
      <c r="I47" s="107" t="s">
        <v>538</v>
      </c>
      <c r="J47" s="108" t="s">
        <v>538</v>
      </c>
      <c r="K47" s="108" t="s">
        <v>538</v>
      </c>
      <c r="L47" s="108" t="s">
        <v>538</v>
      </c>
      <c r="M47" s="109" t="s">
        <v>538</v>
      </c>
    </row>
    <row r="48" spans="2:13" ht="27.75" customHeight="1" x14ac:dyDescent="0.15">
      <c r="B48" s="1283"/>
      <c r="C48" s="1284"/>
      <c r="D48" s="106"/>
      <c r="E48" s="1287" t="s">
        <v>38</v>
      </c>
      <c r="F48" s="1287"/>
      <c r="G48" s="1287"/>
      <c r="H48" s="1288"/>
      <c r="I48" s="107" t="s">
        <v>538</v>
      </c>
      <c r="J48" s="108" t="s">
        <v>538</v>
      </c>
      <c r="K48" s="108" t="s">
        <v>538</v>
      </c>
      <c r="L48" s="108" t="s">
        <v>538</v>
      </c>
      <c r="M48" s="109" t="s">
        <v>538</v>
      </c>
    </row>
    <row r="49" spans="2:13" ht="27.75" customHeight="1" x14ac:dyDescent="0.15">
      <c r="B49" s="1285"/>
      <c r="C49" s="1286"/>
      <c r="D49" s="106"/>
      <c r="E49" s="1287" t="s">
        <v>39</v>
      </c>
      <c r="F49" s="1287"/>
      <c r="G49" s="1287"/>
      <c r="H49" s="1288"/>
      <c r="I49" s="107" t="s">
        <v>538</v>
      </c>
      <c r="J49" s="108" t="s">
        <v>538</v>
      </c>
      <c r="K49" s="108" t="s">
        <v>538</v>
      </c>
      <c r="L49" s="108" t="s">
        <v>538</v>
      </c>
      <c r="M49" s="109" t="s">
        <v>538</v>
      </c>
    </row>
    <row r="50" spans="2:13" ht="27.75" customHeight="1" x14ac:dyDescent="0.15">
      <c r="B50" s="1281" t="s">
        <v>40</v>
      </c>
      <c r="C50" s="1282"/>
      <c r="D50" s="112"/>
      <c r="E50" s="1287" t="s">
        <v>41</v>
      </c>
      <c r="F50" s="1287"/>
      <c r="G50" s="1287"/>
      <c r="H50" s="1288"/>
      <c r="I50" s="107">
        <v>2109</v>
      </c>
      <c r="J50" s="108">
        <v>2201</v>
      </c>
      <c r="K50" s="108">
        <v>2286</v>
      </c>
      <c r="L50" s="108">
        <v>2468</v>
      </c>
      <c r="M50" s="109">
        <v>2511</v>
      </c>
    </row>
    <row r="51" spans="2:13" ht="27.75" customHeight="1" x14ac:dyDescent="0.15">
      <c r="B51" s="1283"/>
      <c r="C51" s="1284"/>
      <c r="D51" s="106"/>
      <c r="E51" s="1287" t="s">
        <v>42</v>
      </c>
      <c r="F51" s="1287"/>
      <c r="G51" s="1287"/>
      <c r="H51" s="1288"/>
      <c r="I51" s="107">
        <v>350</v>
      </c>
      <c r="J51" s="108">
        <v>296</v>
      </c>
      <c r="K51" s="108">
        <v>233</v>
      </c>
      <c r="L51" s="108">
        <v>175</v>
      </c>
      <c r="M51" s="109">
        <v>138</v>
      </c>
    </row>
    <row r="52" spans="2:13" ht="27.75" customHeight="1" x14ac:dyDescent="0.15">
      <c r="B52" s="1285"/>
      <c r="C52" s="1286"/>
      <c r="D52" s="106"/>
      <c r="E52" s="1287" t="s">
        <v>43</v>
      </c>
      <c r="F52" s="1287"/>
      <c r="G52" s="1287"/>
      <c r="H52" s="1288"/>
      <c r="I52" s="107">
        <v>5623</v>
      </c>
      <c r="J52" s="108">
        <v>5632</v>
      </c>
      <c r="K52" s="108">
        <v>5513</v>
      </c>
      <c r="L52" s="108">
        <v>5547</v>
      </c>
      <c r="M52" s="109">
        <v>5404</v>
      </c>
    </row>
    <row r="53" spans="2:13" ht="27.75" customHeight="1" thickBot="1" x14ac:dyDescent="0.2">
      <c r="B53" s="1289" t="s">
        <v>44</v>
      </c>
      <c r="C53" s="1290"/>
      <c r="D53" s="113"/>
      <c r="E53" s="1291" t="s">
        <v>45</v>
      </c>
      <c r="F53" s="1291"/>
      <c r="G53" s="1291"/>
      <c r="H53" s="1292"/>
      <c r="I53" s="114">
        <v>2785</v>
      </c>
      <c r="J53" s="115">
        <v>2332</v>
      </c>
      <c r="K53" s="115">
        <v>2977</v>
      </c>
      <c r="L53" s="115">
        <v>2667</v>
      </c>
      <c r="M53" s="116">
        <v>2708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4KrR+5zx34VJXAUslqazgnwcwlltmxzsPQnQ2gv8Cp27YREYyuexjxujBf0jQYJJ7FlBIyp3+YJKhxigAg==" saltValue="3U8v1EH3QLu3AQYftIRE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308" t="s">
        <v>48</v>
      </c>
      <c r="D55" s="1308"/>
      <c r="E55" s="1309"/>
      <c r="F55" s="128">
        <v>1052</v>
      </c>
      <c r="G55" s="128">
        <v>1052</v>
      </c>
      <c r="H55" s="129">
        <v>1052</v>
      </c>
    </row>
    <row r="56" spans="2:8" ht="52.5" customHeight="1" x14ac:dyDescent="0.15">
      <c r="B56" s="130"/>
      <c r="C56" s="1310" t="s">
        <v>49</v>
      </c>
      <c r="D56" s="1310"/>
      <c r="E56" s="1311"/>
      <c r="F56" s="131">
        <v>372</v>
      </c>
      <c r="G56" s="131">
        <v>432</v>
      </c>
      <c r="H56" s="132">
        <v>432</v>
      </c>
    </row>
    <row r="57" spans="2:8" ht="53.25" customHeight="1" x14ac:dyDescent="0.15">
      <c r="B57" s="130"/>
      <c r="C57" s="1312" t="s">
        <v>50</v>
      </c>
      <c r="D57" s="1312"/>
      <c r="E57" s="1313"/>
      <c r="F57" s="133">
        <v>472</v>
      </c>
      <c r="G57" s="133">
        <v>564</v>
      </c>
      <c r="H57" s="134">
        <v>587</v>
      </c>
    </row>
    <row r="58" spans="2:8" ht="45.75" customHeight="1" x14ac:dyDescent="0.15">
      <c r="B58" s="135"/>
      <c r="C58" s="1300" t="s">
        <v>646</v>
      </c>
      <c r="D58" s="1301"/>
      <c r="E58" s="1302"/>
      <c r="F58" s="136">
        <v>205</v>
      </c>
      <c r="G58" s="136">
        <v>215</v>
      </c>
      <c r="H58" s="137">
        <v>219</v>
      </c>
    </row>
    <row r="59" spans="2:8" ht="45.75" customHeight="1" x14ac:dyDescent="0.15">
      <c r="B59" s="135"/>
      <c r="C59" s="1300" t="s">
        <v>647</v>
      </c>
      <c r="D59" s="1301"/>
      <c r="E59" s="1302"/>
      <c r="F59" s="136">
        <v>69</v>
      </c>
      <c r="G59" s="136">
        <v>80</v>
      </c>
      <c r="H59" s="137">
        <v>85</v>
      </c>
    </row>
    <row r="60" spans="2:8" ht="45.75" customHeight="1" x14ac:dyDescent="0.15">
      <c r="B60" s="135"/>
      <c r="C60" s="1300" t="s">
        <v>648</v>
      </c>
      <c r="D60" s="1301"/>
      <c r="E60" s="1302"/>
      <c r="F60" s="136">
        <v>56</v>
      </c>
      <c r="G60" s="136">
        <v>76</v>
      </c>
      <c r="H60" s="137">
        <v>76</v>
      </c>
    </row>
    <row r="61" spans="2:8" ht="45.75" customHeight="1" x14ac:dyDescent="0.15">
      <c r="B61" s="135"/>
      <c r="C61" s="1300" t="s">
        <v>649</v>
      </c>
      <c r="D61" s="1301"/>
      <c r="E61" s="1302"/>
      <c r="F61" s="136">
        <v>16</v>
      </c>
      <c r="G61" s="136">
        <v>66</v>
      </c>
      <c r="H61" s="137">
        <v>66</v>
      </c>
    </row>
    <row r="62" spans="2:8" ht="45.75" customHeight="1" thickBot="1" x14ac:dyDescent="0.2">
      <c r="B62" s="138"/>
      <c r="C62" s="1303" t="s">
        <v>650</v>
      </c>
      <c r="D62" s="1304"/>
      <c r="E62" s="1305"/>
      <c r="F62" s="139">
        <v>40</v>
      </c>
      <c r="G62" s="139">
        <v>45</v>
      </c>
      <c r="H62" s="140">
        <v>52</v>
      </c>
    </row>
    <row r="63" spans="2:8" ht="52.5" customHeight="1" thickBot="1" x14ac:dyDescent="0.2">
      <c r="B63" s="141"/>
      <c r="C63" s="1306" t="s">
        <v>51</v>
      </c>
      <c r="D63" s="1306"/>
      <c r="E63" s="1307"/>
      <c r="F63" s="142">
        <v>1896</v>
      </c>
      <c r="G63" s="142">
        <v>2048</v>
      </c>
      <c r="H63" s="143">
        <v>2070</v>
      </c>
    </row>
    <row r="64" spans="2:8" ht="15" customHeight="1" x14ac:dyDescent="0.15"/>
  </sheetData>
  <sheetProtection algorithmName="SHA-512" hashValue="e8CAvYafwQWWKJTJzm5gobF/dJ/+jse6ckoAMPrucAmYtmJLWnuSknW8V5grPOdFup4jtPNMMPWyCZrmUccbFA==" saltValue="pK1qtdwOLKocIcgwVQ8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75" zoomScaleNormal="75" workbookViewId="0">
      <selection activeCell="CL13" sqref="CL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651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651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652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653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664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654</v>
      </c>
    </row>
    <row r="50" spans="1:109" x14ac:dyDescent="0.15">
      <c r="B50" s="395"/>
      <c r="G50" s="1314"/>
      <c r="H50" s="1314"/>
      <c r="I50" s="1314"/>
      <c r="J50" s="1314"/>
      <c r="K50" s="405"/>
      <c r="L50" s="405"/>
      <c r="M50" s="406"/>
      <c r="N50" s="406"/>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580</v>
      </c>
      <c r="BQ50" s="1320"/>
      <c r="BR50" s="1320"/>
      <c r="BS50" s="1320"/>
      <c r="BT50" s="1320"/>
      <c r="BU50" s="1320"/>
      <c r="BV50" s="1320"/>
      <c r="BW50" s="1320"/>
      <c r="BX50" s="1320" t="s">
        <v>581</v>
      </c>
      <c r="BY50" s="1320"/>
      <c r="BZ50" s="1320"/>
      <c r="CA50" s="1320"/>
      <c r="CB50" s="1320"/>
      <c r="CC50" s="1320"/>
      <c r="CD50" s="1320"/>
      <c r="CE50" s="1320"/>
      <c r="CF50" s="1320" t="s">
        <v>582</v>
      </c>
      <c r="CG50" s="1320"/>
      <c r="CH50" s="1320"/>
      <c r="CI50" s="1320"/>
      <c r="CJ50" s="1320"/>
      <c r="CK50" s="1320"/>
      <c r="CL50" s="1320"/>
      <c r="CM50" s="1320"/>
      <c r="CN50" s="1320" t="s">
        <v>583</v>
      </c>
      <c r="CO50" s="1320"/>
      <c r="CP50" s="1320"/>
      <c r="CQ50" s="1320"/>
      <c r="CR50" s="1320"/>
      <c r="CS50" s="1320"/>
      <c r="CT50" s="1320"/>
      <c r="CU50" s="1320"/>
      <c r="CV50" s="1320" t="s">
        <v>584</v>
      </c>
      <c r="CW50" s="1320"/>
      <c r="CX50" s="1320"/>
      <c r="CY50" s="1320"/>
      <c r="CZ50" s="1320"/>
      <c r="DA50" s="1320"/>
      <c r="DB50" s="1320"/>
      <c r="DC50" s="1320"/>
    </row>
    <row r="51" spans="1:109" ht="13.5" customHeight="1" x14ac:dyDescent="0.15">
      <c r="B51" s="395"/>
      <c r="G51" s="1331"/>
      <c r="H51" s="1331"/>
      <c r="I51" s="1336"/>
      <c r="J51" s="1336"/>
      <c r="K51" s="1321"/>
      <c r="L51" s="1321"/>
      <c r="M51" s="1321"/>
      <c r="N51" s="1321"/>
      <c r="AM51" s="404"/>
      <c r="AN51" s="1319" t="s">
        <v>655</v>
      </c>
      <c r="AO51" s="1319"/>
      <c r="AP51" s="1319"/>
      <c r="AQ51" s="1319"/>
      <c r="AR51" s="1319"/>
      <c r="AS51" s="1319"/>
      <c r="AT51" s="1319"/>
      <c r="AU51" s="1319"/>
      <c r="AV51" s="1319"/>
      <c r="AW51" s="1319"/>
      <c r="AX51" s="1319"/>
      <c r="AY51" s="1319"/>
      <c r="AZ51" s="1319"/>
      <c r="BA51" s="1319"/>
      <c r="BB51" s="1319" t="s">
        <v>656</v>
      </c>
      <c r="BC51" s="1319"/>
      <c r="BD51" s="1319"/>
      <c r="BE51" s="1319"/>
      <c r="BF51" s="1319"/>
      <c r="BG51" s="1319"/>
      <c r="BH51" s="1319"/>
      <c r="BI51" s="1319"/>
      <c r="BJ51" s="1319"/>
      <c r="BK51" s="1319"/>
      <c r="BL51" s="1319"/>
      <c r="BM51" s="1319"/>
      <c r="BN51" s="1319"/>
      <c r="BO51" s="1319"/>
      <c r="BP51" s="1335"/>
      <c r="BQ51" s="1316"/>
      <c r="BR51" s="1316"/>
      <c r="BS51" s="1316"/>
      <c r="BT51" s="1316"/>
      <c r="BU51" s="1316"/>
      <c r="BV51" s="1316"/>
      <c r="BW51" s="1316"/>
      <c r="BX51" s="1316">
        <v>72.3</v>
      </c>
      <c r="BY51" s="1316"/>
      <c r="BZ51" s="1316"/>
      <c r="CA51" s="1316"/>
      <c r="CB51" s="1316"/>
      <c r="CC51" s="1316"/>
      <c r="CD51" s="1316"/>
      <c r="CE51" s="1316"/>
      <c r="CF51" s="1316">
        <v>90</v>
      </c>
      <c r="CG51" s="1316"/>
      <c r="CH51" s="1316"/>
      <c r="CI51" s="1316"/>
      <c r="CJ51" s="1316"/>
      <c r="CK51" s="1316"/>
      <c r="CL51" s="1316"/>
      <c r="CM51" s="1316"/>
      <c r="CN51" s="1316">
        <v>78.3</v>
      </c>
      <c r="CO51" s="1316"/>
      <c r="CP51" s="1316"/>
      <c r="CQ51" s="1316"/>
      <c r="CR51" s="1316"/>
      <c r="CS51" s="1316"/>
      <c r="CT51" s="1316"/>
      <c r="CU51" s="1316"/>
      <c r="CV51" s="1316">
        <v>79</v>
      </c>
      <c r="CW51" s="1316"/>
      <c r="CX51" s="1316"/>
      <c r="CY51" s="1316"/>
      <c r="CZ51" s="1316"/>
      <c r="DA51" s="1316"/>
      <c r="DB51" s="1316"/>
      <c r="DC51" s="1316"/>
    </row>
    <row r="52" spans="1:109" x14ac:dyDescent="0.15">
      <c r="B52" s="395"/>
      <c r="G52" s="1331"/>
      <c r="H52" s="1331"/>
      <c r="I52" s="1336"/>
      <c r="J52" s="1336"/>
      <c r="K52" s="1321"/>
      <c r="L52" s="1321"/>
      <c r="M52" s="1321"/>
      <c r="N52" s="1321"/>
      <c r="AM52" s="404"/>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3"/>
      <c r="B53" s="395"/>
      <c r="G53" s="1331"/>
      <c r="H53" s="1331"/>
      <c r="I53" s="1314"/>
      <c r="J53" s="1314"/>
      <c r="K53" s="1321"/>
      <c r="L53" s="1321"/>
      <c r="M53" s="1321"/>
      <c r="N53" s="1321"/>
      <c r="AM53" s="404"/>
      <c r="AN53" s="1319"/>
      <c r="AO53" s="1319"/>
      <c r="AP53" s="1319"/>
      <c r="AQ53" s="1319"/>
      <c r="AR53" s="1319"/>
      <c r="AS53" s="1319"/>
      <c r="AT53" s="1319"/>
      <c r="AU53" s="1319"/>
      <c r="AV53" s="1319"/>
      <c r="AW53" s="1319"/>
      <c r="AX53" s="1319"/>
      <c r="AY53" s="1319"/>
      <c r="AZ53" s="1319"/>
      <c r="BA53" s="1319"/>
      <c r="BB53" s="1319" t="s">
        <v>657</v>
      </c>
      <c r="BC53" s="1319"/>
      <c r="BD53" s="1319"/>
      <c r="BE53" s="1319"/>
      <c r="BF53" s="1319"/>
      <c r="BG53" s="1319"/>
      <c r="BH53" s="1319"/>
      <c r="BI53" s="1319"/>
      <c r="BJ53" s="1319"/>
      <c r="BK53" s="1319"/>
      <c r="BL53" s="1319"/>
      <c r="BM53" s="1319"/>
      <c r="BN53" s="1319"/>
      <c r="BO53" s="1319"/>
      <c r="BP53" s="1335"/>
      <c r="BQ53" s="1316"/>
      <c r="BR53" s="1316"/>
      <c r="BS53" s="1316"/>
      <c r="BT53" s="1316"/>
      <c r="BU53" s="1316"/>
      <c r="BV53" s="1316"/>
      <c r="BW53" s="1316"/>
      <c r="BX53" s="1316">
        <v>60</v>
      </c>
      <c r="BY53" s="1316"/>
      <c r="BZ53" s="1316"/>
      <c r="CA53" s="1316"/>
      <c r="CB53" s="1316"/>
      <c r="CC53" s="1316"/>
      <c r="CD53" s="1316"/>
      <c r="CE53" s="1316"/>
      <c r="CF53" s="1316">
        <v>60.6</v>
      </c>
      <c r="CG53" s="1316"/>
      <c r="CH53" s="1316"/>
      <c r="CI53" s="1316"/>
      <c r="CJ53" s="1316"/>
      <c r="CK53" s="1316"/>
      <c r="CL53" s="1316"/>
      <c r="CM53" s="1316"/>
      <c r="CN53" s="1316">
        <v>62.3</v>
      </c>
      <c r="CO53" s="1316"/>
      <c r="CP53" s="1316"/>
      <c r="CQ53" s="1316"/>
      <c r="CR53" s="1316"/>
      <c r="CS53" s="1316"/>
      <c r="CT53" s="1316"/>
      <c r="CU53" s="1316"/>
      <c r="CV53" s="1316">
        <v>63.6</v>
      </c>
      <c r="CW53" s="1316"/>
      <c r="CX53" s="1316"/>
      <c r="CY53" s="1316"/>
      <c r="CZ53" s="1316"/>
      <c r="DA53" s="1316"/>
      <c r="DB53" s="1316"/>
      <c r="DC53" s="1316"/>
    </row>
    <row r="54" spans="1:109" x14ac:dyDescent="0.15">
      <c r="A54" s="403"/>
      <c r="B54" s="395"/>
      <c r="G54" s="1331"/>
      <c r="H54" s="1331"/>
      <c r="I54" s="1314"/>
      <c r="J54" s="1314"/>
      <c r="K54" s="1321"/>
      <c r="L54" s="1321"/>
      <c r="M54" s="1321"/>
      <c r="N54" s="1321"/>
      <c r="AM54" s="404"/>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3"/>
      <c r="B55" s="395"/>
      <c r="G55" s="1314"/>
      <c r="H55" s="1314"/>
      <c r="I55" s="1314"/>
      <c r="J55" s="1314"/>
      <c r="K55" s="1321"/>
      <c r="L55" s="1321"/>
      <c r="M55" s="1321"/>
      <c r="N55" s="1321"/>
      <c r="AN55" s="1320" t="s">
        <v>658</v>
      </c>
      <c r="AO55" s="1320"/>
      <c r="AP55" s="1320"/>
      <c r="AQ55" s="1320"/>
      <c r="AR55" s="1320"/>
      <c r="AS55" s="1320"/>
      <c r="AT55" s="1320"/>
      <c r="AU55" s="1320"/>
      <c r="AV55" s="1320"/>
      <c r="AW55" s="1320"/>
      <c r="AX55" s="1320"/>
      <c r="AY55" s="1320"/>
      <c r="AZ55" s="1320"/>
      <c r="BA55" s="1320"/>
      <c r="BB55" s="1319" t="s">
        <v>659</v>
      </c>
      <c r="BC55" s="1319"/>
      <c r="BD55" s="1319"/>
      <c r="BE55" s="1319"/>
      <c r="BF55" s="1319"/>
      <c r="BG55" s="1319"/>
      <c r="BH55" s="1319"/>
      <c r="BI55" s="1319"/>
      <c r="BJ55" s="1319"/>
      <c r="BK55" s="1319"/>
      <c r="BL55" s="1319"/>
      <c r="BM55" s="1319"/>
      <c r="BN55" s="1319"/>
      <c r="BO55" s="1319"/>
      <c r="BP55" s="1335"/>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3.1</v>
      </c>
      <c r="CW55" s="1316"/>
      <c r="CX55" s="1316"/>
      <c r="CY55" s="1316"/>
      <c r="CZ55" s="1316"/>
      <c r="DA55" s="1316"/>
      <c r="DB55" s="1316"/>
      <c r="DC55" s="1316"/>
    </row>
    <row r="56" spans="1:109" x14ac:dyDescent="0.15">
      <c r="A56" s="403"/>
      <c r="B56" s="395"/>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3" customFormat="1" x14ac:dyDescent="0.15">
      <c r="B57" s="407"/>
      <c r="G57" s="1314"/>
      <c r="H57" s="1314"/>
      <c r="I57" s="1317"/>
      <c r="J57" s="1317"/>
      <c r="K57" s="1321"/>
      <c r="L57" s="1321"/>
      <c r="M57" s="1321"/>
      <c r="N57" s="1321"/>
      <c r="AM57" s="388"/>
      <c r="AN57" s="1320"/>
      <c r="AO57" s="1320"/>
      <c r="AP57" s="1320"/>
      <c r="AQ57" s="1320"/>
      <c r="AR57" s="1320"/>
      <c r="AS57" s="1320"/>
      <c r="AT57" s="1320"/>
      <c r="AU57" s="1320"/>
      <c r="AV57" s="1320"/>
      <c r="AW57" s="1320"/>
      <c r="AX57" s="1320"/>
      <c r="AY57" s="1320"/>
      <c r="AZ57" s="1320"/>
      <c r="BA57" s="1320"/>
      <c r="BB57" s="1319" t="s">
        <v>657</v>
      </c>
      <c r="BC57" s="1319"/>
      <c r="BD57" s="1319"/>
      <c r="BE57" s="1319"/>
      <c r="BF57" s="1319"/>
      <c r="BG57" s="1319"/>
      <c r="BH57" s="1319"/>
      <c r="BI57" s="1319"/>
      <c r="BJ57" s="1319"/>
      <c r="BK57" s="1319"/>
      <c r="BL57" s="1319"/>
      <c r="BM57" s="1319"/>
      <c r="BN57" s="1319"/>
      <c r="BO57" s="1319"/>
      <c r="BP57" s="1335"/>
      <c r="BQ57" s="1316"/>
      <c r="BR57" s="1316"/>
      <c r="BS57" s="1316"/>
      <c r="BT57" s="1316"/>
      <c r="BU57" s="1316"/>
      <c r="BV57" s="1316"/>
      <c r="BW57" s="1316"/>
      <c r="BX57" s="1316">
        <v>52.1</v>
      </c>
      <c r="BY57" s="1316"/>
      <c r="BZ57" s="1316"/>
      <c r="CA57" s="1316"/>
      <c r="CB57" s="1316"/>
      <c r="CC57" s="1316"/>
      <c r="CD57" s="1316"/>
      <c r="CE57" s="1316"/>
      <c r="CF57" s="1316">
        <v>59.1</v>
      </c>
      <c r="CG57" s="1316"/>
      <c r="CH57" s="1316"/>
      <c r="CI57" s="1316"/>
      <c r="CJ57" s="1316"/>
      <c r="CK57" s="1316"/>
      <c r="CL57" s="1316"/>
      <c r="CM57" s="1316"/>
      <c r="CN57" s="1316">
        <v>59.8</v>
      </c>
      <c r="CO57" s="1316"/>
      <c r="CP57" s="1316"/>
      <c r="CQ57" s="1316"/>
      <c r="CR57" s="1316"/>
      <c r="CS57" s="1316"/>
      <c r="CT57" s="1316"/>
      <c r="CU57" s="1316"/>
      <c r="CV57" s="1316">
        <v>59.7</v>
      </c>
      <c r="CW57" s="1316"/>
      <c r="CX57" s="1316"/>
      <c r="CY57" s="1316"/>
      <c r="CZ57" s="1316"/>
      <c r="DA57" s="1316"/>
      <c r="DB57" s="1316"/>
      <c r="DC57" s="1316"/>
      <c r="DD57" s="408"/>
      <c r="DE57" s="407"/>
    </row>
    <row r="58" spans="1:109" s="403" customFormat="1" x14ac:dyDescent="0.15">
      <c r="A58" s="388"/>
      <c r="B58" s="407"/>
      <c r="G58" s="1314"/>
      <c r="H58" s="1314"/>
      <c r="I58" s="1317"/>
      <c r="J58" s="1317"/>
      <c r="K58" s="1321"/>
      <c r="L58" s="1321"/>
      <c r="M58" s="1321"/>
      <c r="N58" s="1321"/>
      <c r="AM58" s="388"/>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660</v>
      </c>
    </row>
    <row r="64" spans="1:109" x14ac:dyDescent="0.15">
      <c r="B64" s="395"/>
      <c r="G64" s="402"/>
      <c r="I64" s="415"/>
      <c r="J64" s="415"/>
      <c r="K64" s="415"/>
      <c r="L64" s="415"/>
      <c r="M64" s="415"/>
      <c r="N64" s="416"/>
      <c r="AM64" s="402"/>
      <c r="AN64" s="402" t="s">
        <v>653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2" t="s">
        <v>665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654</v>
      </c>
    </row>
    <row r="72" spans="2:107" x14ac:dyDescent="0.15">
      <c r="B72" s="395"/>
      <c r="G72" s="1314"/>
      <c r="H72" s="1314"/>
      <c r="I72" s="1314"/>
      <c r="J72" s="1314"/>
      <c r="K72" s="405"/>
      <c r="L72" s="405"/>
      <c r="M72" s="406"/>
      <c r="N72" s="406"/>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580</v>
      </c>
      <c r="BQ72" s="1320"/>
      <c r="BR72" s="1320"/>
      <c r="BS72" s="1320"/>
      <c r="BT72" s="1320"/>
      <c r="BU72" s="1320"/>
      <c r="BV72" s="1320"/>
      <c r="BW72" s="1320"/>
      <c r="BX72" s="1320" t="s">
        <v>581</v>
      </c>
      <c r="BY72" s="1320"/>
      <c r="BZ72" s="1320"/>
      <c r="CA72" s="1320"/>
      <c r="CB72" s="1320"/>
      <c r="CC72" s="1320"/>
      <c r="CD72" s="1320"/>
      <c r="CE72" s="1320"/>
      <c r="CF72" s="1320" t="s">
        <v>582</v>
      </c>
      <c r="CG72" s="1320"/>
      <c r="CH72" s="1320"/>
      <c r="CI72" s="1320"/>
      <c r="CJ72" s="1320"/>
      <c r="CK72" s="1320"/>
      <c r="CL72" s="1320"/>
      <c r="CM72" s="1320"/>
      <c r="CN72" s="1320" t="s">
        <v>583</v>
      </c>
      <c r="CO72" s="1320"/>
      <c r="CP72" s="1320"/>
      <c r="CQ72" s="1320"/>
      <c r="CR72" s="1320"/>
      <c r="CS72" s="1320"/>
      <c r="CT72" s="1320"/>
      <c r="CU72" s="1320"/>
      <c r="CV72" s="1320" t="s">
        <v>584</v>
      </c>
      <c r="CW72" s="1320"/>
      <c r="CX72" s="1320"/>
      <c r="CY72" s="1320"/>
      <c r="CZ72" s="1320"/>
      <c r="DA72" s="1320"/>
      <c r="DB72" s="1320"/>
      <c r="DC72" s="1320"/>
    </row>
    <row r="73" spans="2:107" x14ac:dyDescent="0.15">
      <c r="B73" s="395"/>
      <c r="G73" s="1331"/>
      <c r="H73" s="1331"/>
      <c r="I73" s="1331"/>
      <c r="J73" s="1331"/>
      <c r="K73" s="1315"/>
      <c r="L73" s="1315"/>
      <c r="M73" s="1315"/>
      <c r="N73" s="1315"/>
      <c r="AM73" s="404"/>
      <c r="AN73" s="1319" t="s">
        <v>655</v>
      </c>
      <c r="AO73" s="1319"/>
      <c r="AP73" s="1319"/>
      <c r="AQ73" s="1319"/>
      <c r="AR73" s="1319"/>
      <c r="AS73" s="1319"/>
      <c r="AT73" s="1319"/>
      <c r="AU73" s="1319"/>
      <c r="AV73" s="1319"/>
      <c r="AW73" s="1319"/>
      <c r="AX73" s="1319"/>
      <c r="AY73" s="1319"/>
      <c r="AZ73" s="1319"/>
      <c r="BA73" s="1319"/>
      <c r="BB73" s="1319" t="s">
        <v>659</v>
      </c>
      <c r="BC73" s="1319"/>
      <c r="BD73" s="1319"/>
      <c r="BE73" s="1319"/>
      <c r="BF73" s="1319"/>
      <c r="BG73" s="1319"/>
      <c r="BH73" s="1319"/>
      <c r="BI73" s="1319"/>
      <c r="BJ73" s="1319"/>
      <c r="BK73" s="1319"/>
      <c r="BL73" s="1319"/>
      <c r="BM73" s="1319"/>
      <c r="BN73" s="1319"/>
      <c r="BO73" s="1319"/>
      <c r="BP73" s="1316">
        <v>86</v>
      </c>
      <c r="BQ73" s="1316"/>
      <c r="BR73" s="1316"/>
      <c r="BS73" s="1316"/>
      <c r="BT73" s="1316"/>
      <c r="BU73" s="1316"/>
      <c r="BV73" s="1316"/>
      <c r="BW73" s="1316"/>
      <c r="BX73" s="1316">
        <v>72.3</v>
      </c>
      <c r="BY73" s="1316"/>
      <c r="BZ73" s="1316"/>
      <c r="CA73" s="1316"/>
      <c r="CB73" s="1316"/>
      <c r="CC73" s="1316"/>
      <c r="CD73" s="1316"/>
      <c r="CE73" s="1316"/>
      <c r="CF73" s="1316">
        <v>90</v>
      </c>
      <c r="CG73" s="1316"/>
      <c r="CH73" s="1316"/>
      <c r="CI73" s="1316"/>
      <c r="CJ73" s="1316"/>
      <c r="CK73" s="1316"/>
      <c r="CL73" s="1316"/>
      <c r="CM73" s="1316"/>
      <c r="CN73" s="1316">
        <v>78.3</v>
      </c>
      <c r="CO73" s="1316"/>
      <c r="CP73" s="1316"/>
      <c r="CQ73" s="1316"/>
      <c r="CR73" s="1316"/>
      <c r="CS73" s="1316"/>
      <c r="CT73" s="1316"/>
      <c r="CU73" s="1316"/>
      <c r="CV73" s="1316">
        <v>79</v>
      </c>
      <c r="CW73" s="1316"/>
      <c r="CX73" s="1316"/>
      <c r="CY73" s="1316"/>
      <c r="CZ73" s="1316"/>
      <c r="DA73" s="1316"/>
      <c r="DB73" s="1316"/>
      <c r="DC73" s="1316"/>
    </row>
    <row r="74" spans="2:107" x14ac:dyDescent="0.15">
      <c r="B74" s="395"/>
      <c r="G74" s="1331"/>
      <c r="H74" s="1331"/>
      <c r="I74" s="1331"/>
      <c r="J74" s="1331"/>
      <c r="K74" s="1315"/>
      <c r="L74" s="1315"/>
      <c r="M74" s="1315"/>
      <c r="N74" s="1315"/>
      <c r="AM74" s="404"/>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5"/>
      <c r="G75" s="1331"/>
      <c r="H75" s="1331"/>
      <c r="I75" s="1314"/>
      <c r="J75" s="1314"/>
      <c r="K75" s="1321"/>
      <c r="L75" s="1321"/>
      <c r="M75" s="1321"/>
      <c r="N75" s="1321"/>
      <c r="AM75" s="404"/>
      <c r="AN75" s="1319"/>
      <c r="AO75" s="1319"/>
      <c r="AP75" s="1319"/>
      <c r="AQ75" s="1319"/>
      <c r="AR75" s="1319"/>
      <c r="AS75" s="1319"/>
      <c r="AT75" s="1319"/>
      <c r="AU75" s="1319"/>
      <c r="AV75" s="1319"/>
      <c r="AW75" s="1319"/>
      <c r="AX75" s="1319"/>
      <c r="AY75" s="1319"/>
      <c r="AZ75" s="1319"/>
      <c r="BA75" s="1319"/>
      <c r="BB75" s="1319" t="s">
        <v>661</v>
      </c>
      <c r="BC75" s="1319"/>
      <c r="BD75" s="1319"/>
      <c r="BE75" s="1319"/>
      <c r="BF75" s="1319"/>
      <c r="BG75" s="1319"/>
      <c r="BH75" s="1319"/>
      <c r="BI75" s="1319"/>
      <c r="BJ75" s="1319"/>
      <c r="BK75" s="1319"/>
      <c r="BL75" s="1319"/>
      <c r="BM75" s="1319"/>
      <c r="BN75" s="1319"/>
      <c r="BO75" s="1319"/>
      <c r="BP75" s="1316">
        <v>12.5</v>
      </c>
      <c r="BQ75" s="1316"/>
      <c r="BR75" s="1316"/>
      <c r="BS75" s="1316"/>
      <c r="BT75" s="1316"/>
      <c r="BU75" s="1316"/>
      <c r="BV75" s="1316"/>
      <c r="BW75" s="1316"/>
      <c r="BX75" s="1316">
        <v>12.3</v>
      </c>
      <c r="BY75" s="1316"/>
      <c r="BZ75" s="1316"/>
      <c r="CA75" s="1316"/>
      <c r="CB75" s="1316"/>
      <c r="CC75" s="1316"/>
      <c r="CD75" s="1316"/>
      <c r="CE75" s="1316"/>
      <c r="CF75" s="1316">
        <v>13.1</v>
      </c>
      <c r="CG75" s="1316"/>
      <c r="CH75" s="1316"/>
      <c r="CI75" s="1316"/>
      <c r="CJ75" s="1316"/>
      <c r="CK75" s="1316"/>
      <c r="CL75" s="1316"/>
      <c r="CM75" s="1316"/>
      <c r="CN75" s="1316">
        <v>14.1</v>
      </c>
      <c r="CO75" s="1316"/>
      <c r="CP75" s="1316"/>
      <c r="CQ75" s="1316"/>
      <c r="CR75" s="1316"/>
      <c r="CS75" s="1316"/>
      <c r="CT75" s="1316"/>
      <c r="CU75" s="1316"/>
      <c r="CV75" s="1316">
        <v>14.7</v>
      </c>
      <c r="CW75" s="1316"/>
      <c r="CX75" s="1316"/>
      <c r="CY75" s="1316"/>
      <c r="CZ75" s="1316"/>
      <c r="DA75" s="1316"/>
      <c r="DB75" s="1316"/>
      <c r="DC75" s="1316"/>
    </row>
    <row r="76" spans="2:107" x14ac:dyDescent="0.15">
      <c r="B76" s="395"/>
      <c r="G76" s="1331"/>
      <c r="H76" s="1331"/>
      <c r="I76" s="1314"/>
      <c r="J76" s="1314"/>
      <c r="K76" s="1321"/>
      <c r="L76" s="1321"/>
      <c r="M76" s="1321"/>
      <c r="N76" s="1321"/>
      <c r="AM76" s="404"/>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5"/>
      <c r="G77" s="1314"/>
      <c r="H77" s="1314"/>
      <c r="I77" s="1314"/>
      <c r="J77" s="1314"/>
      <c r="K77" s="1315"/>
      <c r="L77" s="1315"/>
      <c r="M77" s="1315"/>
      <c r="N77" s="1315"/>
      <c r="AN77" s="1320" t="s">
        <v>658</v>
      </c>
      <c r="AO77" s="1320"/>
      <c r="AP77" s="1320"/>
      <c r="AQ77" s="1320"/>
      <c r="AR77" s="1320"/>
      <c r="AS77" s="1320"/>
      <c r="AT77" s="1320"/>
      <c r="AU77" s="1320"/>
      <c r="AV77" s="1320"/>
      <c r="AW77" s="1320"/>
      <c r="AX77" s="1320"/>
      <c r="AY77" s="1320"/>
      <c r="AZ77" s="1320"/>
      <c r="BA77" s="1320"/>
      <c r="BB77" s="1319" t="s">
        <v>659</v>
      </c>
      <c r="BC77" s="1319"/>
      <c r="BD77" s="1319"/>
      <c r="BE77" s="1319"/>
      <c r="BF77" s="1319"/>
      <c r="BG77" s="1319"/>
      <c r="BH77" s="1319"/>
      <c r="BI77" s="1319"/>
      <c r="BJ77" s="1319"/>
      <c r="BK77" s="1319"/>
      <c r="BL77" s="1319"/>
      <c r="BM77" s="1319"/>
      <c r="BN77" s="1319"/>
      <c r="BO77" s="1319"/>
      <c r="BP77" s="1316">
        <v>13.1</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3.1</v>
      </c>
      <c r="CW77" s="1316"/>
      <c r="CX77" s="1316"/>
      <c r="CY77" s="1316"/>
      <c r="CZ77" s="1316"/>
      <c r="DA77" s="1316"/>
      <c r="DB77" s="1316"/>
      <c r="DC77" s="1316"/>
    </row>
    <row r="78" spans="2:107" x14ac:dyDescent="0.15">
      <c r="B78" s="395"/>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5"/>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662</v>
      </c>
      <c r="BC79" s="1319"/>
      <c r="BD79" s="1319"/>
      <c r="BE79" s="1319"/>
      <c r="BF79" s="1319"/>
      <c r="BG79" s="1319"/>
      <c r="BH79" s="1319"/>
      <c r="BI79" s="1319"/>
      <c r="BJ79" s="1319"/>
      <c r="BK79" s="1319"/>
      <c r="BL79" s="1319"/>
      <c r="BM79" s="1319"/>
      <c r="BN79" s="1319"/>
      <c r="BO79" s="1319"/>
      <c r="BP79" s="1316">
        <v>8.9</v>
      </c>
      <c r="BQ79" s="1316"/>
      <c r="BR79" s="1316"/>
      <c r="BS79" s="1316"/>
      <c r="BT79" s="1316"/>
      <c r="BU79" s="1316"/>
      <c r="BV79" s="1316"/>
      <c r="BW79" s="1316"/>
      <c r="BX79" s="1316">
        <v>7.9</v>
      </c>
      <c r="BY79" s="1316"/>
      <c r="BZ79" s="1316"/>
      <c r="CA79" s="1316"/>
      <c r="CB79" s="1316"/>
      <c r="CC79" s="1316"/>
      <c r="CD79" s="1316"/>
      <c r="CE79" s="1316"/>
      <c r="CF79" s="1316">
        <v>7.9</v>
      </c>
      <c r="CG79" s="1316"/>
      <c r="CH79" s="1316"/>
      <c r="CI79" s="1316"/>
      <c r="CJ79" s="1316"/>
      <c r="CK79" s="1316"/>
      <c r="CL79" s="1316"/>
      <c r="CM79" s="1316"/>
      <c r="CN79" s="1316">
        <v>7.8</v>
      </c>
      <c r="CO79" s="1316"/>
      <c r="CP79" s="1316"/>
      <c r="CQ79" s="1316"/>
      <c r="CR79" s="1316"/>
      <c r="CS79" s="1316"/>
      <c r="CT79" s="1316"/>
      <c r="CU79" s="1316"/>
      <c r="CV79" s="1316">
        <v>7.9</v>
      </c>
      <c r="CW79" s="1316"/>
      <c r="CX79" s="1316"/>
      <c r="CY79" s="1316"/>
      <c r="CZ79" s="1316"/>
      <c r="DA79" s="1316"/>
      <c r="DB79" s="1316"/>
      <c r="DC79" s="1316"/>
    </row>
    <row r="80" spans="2:107" x14ac:dyDescent="0.15">
      <c r="B80" s="395"/>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70866141732283472" right="0.70866141732283472" top="0.74803149606299213" bottom="0.74803149606299213" header="0.31496062992125984" footer="0.31496062992125984"/>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91" zoomScale="75" zoomScaleNormal="75" workbookViewId="0">
      <selection activeCell="CL13" sqref="CL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663</v>
      </c>
    </row>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82" zoomScale="75" zoomScaleNormal="75" workbookViewId="0">
      <selection activeCell="CL13" sqref="CL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526</v>
      </c>
    </row>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74703</v>
      </c>
      <c r="E3" s="162"/>
      <c r="F3" s="163">
        <v>75972</v>
      </c>
      <c r="G3" s="164"/>
      <c r="H3" s="165"/>
    </row>
    <row r="4" spans="1:8" x14ac:dyDescent="0.15">
      <c r="A4" s="166"/>
      <c r="B4" s="167"/>
      <c r="C4" s="168"/>
      <c r="D4" s="169">
        <v>72083</v>
      </c>
      <c r="E4" s="170"/>
      <c r="F4" s="171">
        <v>40712</v>
      </c>
      <c r="G4" s="172"/>
      <c r="H4" s="173"/>
    </row>
    <row r="5" spans="1:8" x14ac:dyDescent="0.15">
      <c r="A5" s="154" t="s">
        <v>572</v>
      </c>
      <c r="B5" s="159"/>
      <c r="C5" s="160"/>
      <c r="D5" s="161">
        <v>40803</v>
      </c>
      <c r="E5" s="162"/>
      <c r="F5" s="163">
        <v>79466</v>
      </c>
      <c r="G5" s="164"/>
      <c r="H5" s="165"/>
    </row>
    <row r="6" spans="1:8" x14ac:dyDescent="0.15">
      <c r="A6" s="166"/>
      <c r="B6" s="167"/>
      <c r="C6" s="168"/>
      <c r="D6" s="169">
        <v>34190</v>
      </c>
      <c r="E6" s="170"/>
      <c r="F6" s="171">
        <v>44645</v>
      </c>
      <c r="G6" s="172"/>
      <c r="H6" s="173"/>
    </row>
    <row r="7" spans="1:8" x14ac:dyDescent="0.15">
      <c r="A7" s="154" t="s">
        <v>573</v>
      </c>
      <c r="B7" s="159"/>
      <c r="C7" s="160"/>
      <c r="D7" s="161">
        <v>94723</v>
      </c>
      <c r="E7" s="162"/>
      <c r="F7" s="163">
        <v>90072</v>
      </c>
      <c r="G7" s="164"/>
      <c r="H7" s="165"/>
    </row>
    <row r="8" spans="1:8" x14ac:dyDescent="0.15">
      <c r="A8" s="166"/>
      <c r="B8" s="167"/>
      <c r="C8" s="168"/>
      <c r="D8" s="169">
        <v>31967</v>
      </c>
      <c r="E8" s="170"/>
      <c r="F8" s="171">
        <v>46083</v>
      </c>
      <c r="G8" s="172"/>
      <c r="H8" s="173"/>
    </row>
    <row r="9" spans="1:8" x14ac:dyDescent="0.15">
      <c r="A9" s="154" t="s">
        <v>574</v>
      </c>
      <c r="B9" s="159"/>
      <c r="C9" s="160"/>
      <c r="D9" s="161">
        <v>35371</v>
      </c>
      <c r="E9" s="162"/>
      <c r="F9" s="163">
        <v>88328</v>
      </c>
      <c r="G9" s="164"/>
      <c r="H9" s="165"/>
    </row>
    <row r="10" spans="1:8" x14ac:dyDescent="0.15">
      <c r="A10" s="166"/>
      <c r="B10" s="167"/>
      <c r="C10" s="168"/>
      <c r="D10" s="169">
        <v>30585</v>
      </c>
      <c r="E10" s="170"/>
      <c r="F10" s="171">
        <v>49013</v>
      </c>
      <c r="G10" s="172"/>
      <c r="H10" s="173"/>
    </row>
    <row r="11" spans="1:8" x14ac:dyDescent="0.15">
      <c r="A11" s="154" t="s">
        <v>575</v>
      </c>
      <c r="B11" s="159"/>
      <c r="C11" s="160"/>
      <c r="D11" s="161">
        <v>54654</v>
      </c>
      <c r="E11" s="162"/>
      <c r="F11" s="163">
        <v>103390</v>
      </c>
      <c r="G11" s="164"/>
      <c r="H11" s="165"/>
    </row>
    <row r="12" spans="1:8" x14ac:dyDescent="0.15">
      <c r="A12" s="166"/>
      <c r="B12" s="167"/>
      <c r="C12" s="174"/>
      <c r="D12" s="169">
        <v>31762</v>
      </c>
      <c r="E12" s="170"/>
      <c r="F12" s="171">
        <v>51269</v>
      </c>
      <c r="G12" s="172"/>
      <c r="H12" s="173"/>
    </row>
    <row r="13" spans="1:8" x14ac:dyDescent="0.15">
      <c r="A13" s="154"/>
      <c r="B13" s="159"/>
      <c r="C13" s="175"/>
      <c r="D13" s="176">
        <v>60051</v>
      </c>
      <c r="E13" s="177"/>
      <c r="F13" s="178">
        <v>87446</v>
      </c>
      <c r="G13" s="179"/>
      <c r="H13" s="165"/>
    </row>
    <row r="14" spans="1:8" x14ac:dyDescent="0.15">
      <c r="A14" s="166"/>
      <c r="B14" s="167"/>
      <c r="C14" s="168"/>
      <c r="D14" s="169">
        <v>40117</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1.26</v>
      </c>
      <c r="C19" s="180">
        <f>ROUND(VALUE(SUBSTITUTE(実質収支比率等に係る経年分析!G$48,"▲","-")),2)</f>
        <v>1.41</v>
      </c>
      <c r="D19" s="180">
        <f>ROUND(VALUE(SUBSTITUTE(実質収支比率等に係る経年分析!H$48,"▲","-")),2)</f>
        <v>1.75</v>
      </c>
      <c r="E19" s="180">
        <f>ROUND(VALUE(SUBSTITUTE(実質収支比率等に係る経年分析!I$48,"▲","-")),2)</f>
        <v>1.31</v>
      </c>
      <c r="F19" s="180">
        <f>ROUND(VALUE(SUBSTITUTE(実質収支比率等に係る経年分析!J$48,"▲","-")),2)</f>
        <v>4.1500000000000004</v>
      </c>
    </row>
    <row r="20" spans="1:11" x14ac:dyDescent="0.15">
      <c r="A20" s="180" t="s">
        <v>55</v>
      </c>
      <c r="B20" s="180">
        <f>ROUND(VALUE(SUBSTITUTE(実質収支比率等に係る経年分析!F$47,"▲","-")),2)</f>
        <v>28.55</v>
      </c>
      <c r="C20" s="180">
        <f>ROUND(VALUE(SUBSTITUTE(実質収支比率等に係る経年分析!G$47,"▲","-")),2)</f>
        <v>28.59</v>
      </c>
      <c r="D20" s="180">
        <f>ROUND(VALUE(SUBSTITUTE(実質収支比率等に係る経年分析!H$47,"▲","-")),2)</f>
        <v>27.97</v>
      </c>
      <c r="E20" s="180">
        <f>ROUND(VALUE(SUBSTITUTE(実質収支比率等に係る経年分析!I$47,"▲","-")),2)</f>
        <v>27.26</v>
      </c>
      <c r="F20" s="180">
        <f>ROUND(VALUE(SUBSTITUTE(実質収支比率等に係る経年分析!J$47,"▲","-")),2)</f>
        <v>27.05</v>
      </c>
    </row>
    <row r="21" spans="1:11" x14ac:dyDescent="0.15">
      <c r="A21" s="180" t="s">
        <v>56</v>
      </c>
      <c r="B21" s="180">
        <f>IF(ISNUMBER(VALUE(SUBSTITUTE(実質収支比率等に係る経年分析!F$49,"▲","-"))),ROUND(VALUE(SUBSTITUTE(実質収支比率等に係る経年分析!F$49,"▲","-")),2),NA())</f>
        <v>12.29</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0.37</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2.85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0.09</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0.05</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公共下水道事業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1.1299999999999999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v>
      </c>
    </row>
    <row r="33" spans="1:16" x14ac:dyDescent="0.15">
      <c r="A33" s="181" t="str">
        <f>IF(連結実質赤字比率に係る赤字・黒字の構成分析!C$37="",NA(),連結実質赤字比率に係る赤字・黒字の構成分析!C$37)</f>
        <v>宅地造成事業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4.1100000000000003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4.4400000000000004</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16.260000000000002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18.68</v>
      </c>
    </row>
    <row r="36" spans="1:16" x14ac:dyDescent="0.15">
      <c r="A36" s="181" t="str">
        <f>IF(連結実質赤字比率に係る赤字・黒字の構成分析!C$34="",NA(),連結実質赤字比率に係る赤字・黒字の構成分析!C$34)</f>
        <v>住宅新築資金貸付事業</v>
      </c>
      <c r="B36" s="181">
        <f>IF(ROUND(VALUE(SUBSTITUTE(連結実質赤字比率に係る赤字・黒字の構成分析!F$34,"▲", "-")), 2) &lt; 0, ABS(ROUND(VALUE(SUBSTITUTE(連結実質赤字比率に係る赤字・黒字の構成分析!F$34,"▲", "-")), 2)), NA())</f>
        <v>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0.62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496</v>
      </c>
      <c r="H42" s="182"/>
      <c r="I42" s="182"/>
      <c r="J42" s="182">
        <f>'実質公債費比率（分子）の構造'!M$52</f>
        <v>486</v>
      </c>
      <c r="K42" s="182"/>
      <c r="L42" s="182"/>
      <c r="M42" s="182">
        <f>'実質公債費比率（分子）の構造'!N$52</f>
        <v>485</v>
      </c>
      <c r="N42" s="182"/>
      <c r="O42" s="182"/>
      <c r="P42" s="182">
        <f>'実質公債費比率（分子）の構造'!O$52</f>
        <v>484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65</v>
      </c>
      <c r="C45" s="182"/>
      <c r="D45" s="182"/>
      <c r="E45" s="182">
        <f>'実質公債費比率（分子）の構造'!L$49</f>
        <v>70</v>
      </c>
      <c r="F45" s="182"/>
      <c r="G45" s="182"/>
      <c r="H45" s="182">
        <f>'実質公債費比率（分子）の構造'!M$49</f>
        <v>69</v>
      </c>
      <c r="I45" s="182"/>
      <c r="J45" s="182"/>
      <c r="K45" s="182">
        <f>'実質公債費比率（分子）の構造'!N$49</f>
        <v>72</v>
      </c>
      <c r="L45" s="182"/>
      <c r="M45" s="182"/>
      <c r="N45" s="182">
        <f>'実質公債費比率（分子）の構造'!O$49</f>
        <v>74</v>
      </c>
      <c r="O45" s="182"/>
      <c r="P45" s="182"/>
    </row>
    <row r="46" spans="1:16" x14ac:dyDescent="0.15">
      <c r="A46" s="182" t="s">
        <v>67</v>
      </c>
      <c r="B46" s="182">
        <f>'実質公債費比率（分子）の構造'!K$48</f>
        <v>173</v>
      </c>
      <c r="C46" s="182"/>
      <c r="D46" s="182"/>
      <c r="E46" s="182">
        <f>'実質公債費比率（分子）の構造'!L$48</f>
        <v>164</v>
      </c>
      <c r="F46" s="182"/>
      <c r="G46" s="182"/>
      <c r="H46" s="182">
        <f>'実質公債費比率（分子）の構造'!M$48</f>
        <v>223</v>
      </c>
      <c r="I46" s="182"/>
      <c r="J46" s="182"/>
      <c r="K46" s="182">
        <f>'実質公債費比率（分子）の構造'!N$48</f>
        <v>225</v>
      </c>
      <c r="L46" s="182"/>
      <c r="M46" s="182"/>
      <c r="N46" s="182">
        <f>'実質公債費比率（分子）の構造'!O$48</f>
        <v>228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640</v>
      </c>
      <c r="C49" s="182"/>
      <c r="D49" s="182"/>
      <c r="E49" s="182">
        <f>'実質公債費比率（分子）の構造'!L$45</f>
        <v>676</v>
      </c>
      <c r="F49" s="182"/>
      <c r="G49" s="182"/>
      <c r="H49" s="182">
        <f>'実質公債費比率（分子）の構造'!M$45</f>
        <v>687</v>
      </c>
      <c r="I49" s="182"/>
      <c r="J49" s="182"/>
      <c r="K49" s="182">
        <f>'実質公債費比率（分子）の構造'!N$45</f>
        <v>686</v>
      </c>
      <c r="L49" s="182"/>
      <c r="M49" s="182"/>
      <c r="N49" s="182">
        <f>'実質公債費比率（分子）の構造'!O$45</f>
        <v>684</v>
      </c>
      <c r="O49" s="182"/>
      <c r="P49" s="182"/>
    </row>
    <row r="50" spans="1:16" x14ac:dyDescent="0.15">
      <c r="A50" s="182" t="s">
        <v>71</v>
      </c>
      <c r="B50" s="182" t="e">
        <f>NA()</f>
        <v>#N/A</v>
      </c>
      <c r="C50" s="182">
        <f>IF(ISNUMBER('実質公債費比率（分子）の構造'!K$53),'実質公債費比率（分子）の構造'!K$53,NA())</f>
        <v>379</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493</v>
      </c>
      <c r="J50" s="182" t="e">
        <f>NA()</f>
        <v>#N/A</v>
      </c>
      <c r="K50" s="182" t="e">
        <f>NA()</f>
        <v>#N/A</v>
      </c>
      <c r="L50" s="182">
        <f>IF(ISNUMBER('実質公債費比率（分子）の構造'!N$53),'実質公債費比率（分子）の構造'!N$53,NA())</f>
        <v>498</v>
      </c>
      <c r="M50" s="182" t="e">
        <f>NA()</f>
        <v>#N/A</v>
      </c>
      <c r="N50" s="182" t="e">
        <f>NA()</f>
        <v>#N/A</v>
      </c>
      <c r="O50" s="182">
        <f>IF(ISNUMBER('実質公債費比率（分子）の構造'!O$53),'実質公債費比率（分子）の構造'!O$53,NA())</f>
        <v>502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5623</v>
      </c>
      <c r="E56" s="181"/>
      <c r="F56" s="181"/>
      <c r="G56" s="181">
        <f>'将来負担比率（分子）の構造'!J$52</f>
        <v>5632</v>
      </c>
      <c r="H56" s="181"/>
      <c r="I56" s="181"/>
      <c r="J56" s="181">
        <f>'将来負担比率（分子）の構造'!K$52</f>
        <v>5513</v>
      </c>
      <c r="K56" s="181"/>
      <c r="L56" s="181"/>
      <c r="M56" s="181">
        <f>'将来負担比率（分子）の構造'!L$52</f>
        <v>5547</v>
      </c>
      <c r="N56" s="181"/>
      <c r="O56" s="181"/>
      <c r="P56" s="181">
        <f>'将来負担比率（分子）の構造'!M$52</f>
        <v>5404</v>
      </c>
    </row>
    <row r="57" spans="1:16" x14ac:dyDescent="0.15">
      <c r="A57" s="181" t="s">
        <v>42</v>
      </c>
      <c r="B57" s="181"/>
      <c r="C57" s="181"/>
      <c r="D57" s="181">
        <f>'将来負担比率（分子）の構造'!I$51</f>
        <v>350</v>
      </c>
      <c r="E57" s="181"/>
      <c r="F57" s="181"/>
      <c r="G57" s="181">
        <f>'将来負担比率（分子）の構造'!J$51</f>
        <v>296</v>
      </c>
      <c r="H57" s="181"/>
      <c r="I57" s="181"/>
      <c r="J57" s="181">
        <f>'将来負担比率（分子）の構造'!K$51</f>
        <v>233</v>
      </c>
      <c r="K57" s="181"/>
      <c r="L57" s="181"/>
      <c r="M57" s="181">
        <f>'将来負担比率（分子）の構造'!L$51</f>
        <v>175</v>
      </c>
      <c r="N57" s="181"/>
      <c r="O57" s="181"/>
      <c r="P57" s="181">
        <f>'将来負担比率（分子）の構造'!M$51</f>
        <v>138</v>
      </c>
    </row>
    <row r="58" spans="1:16" x14ac:dyDescent="0.15">
      <c r="A58" s="181" t="s">
        <v>41</v>
      </c>
      <c r="B58" s="181"/>
      <c r="C58" s="181"/>
      <c r="D58" s="181">
        <f>'将来負担比率（分子）の構造'!I$50</f>
        <v>2109</v>
      </c>
      <c r="E58" s="181"/>
      <c r="F58" s="181"/>
      <c r="G58" s="181">
        <f>'将来負担比率（分子）の構造'!J$50</f>
        <v>2201</v>
      </c>
      <c r="H58" s="181"/>
      <c r="I58" s="181"/>
      <c r="J58" s="181">
        <f>'将来負担比率（分子）の構造'!K$50</f>
        <v>2286</v>
      </c>
      <c r="K58" s="181"/>
      <c r="L58" s="181"/>
      <c r="M58" s="181">
        <f>'将来負担比率（分子）の構造'!L$50</f>
        <v>2468</v>
      </c>
      <c r="N58" s="181"/>
      <c r="O58" s="181"/>
      <c r="P58" s="181">
        <f>'将来負担比率（分子）の構造'!M$50</f>
        <v>2511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932</v>
      </c>
      <c r="C62" s="181"/>
      <c r="D62" s="181"/>
      <c r="E62" s="181">
        <f>'将来負担比率（分子）の構造'!J$45</f>
        <v>912</v>
      </c>
      <c r="F62" s="181"/>
      <c r="G62" s="181"/>
      <c r="H62" s="181">
        <f>'将来負担比率（分子）の構造'!K$45</f>
        <v>859</v>
      </c>
      <c r="I62" s="181"/>
      <c r="J62" s="181"/>
      <c r="K62" s="181">
        <f>'将来負担比率（分子）の構造'!L$45</f>
        <v>820</v>
      </c>
      <c r="L62" s="181"/>
      <c r="M62" s="181"/>
      <c r="N62" s="181">
        <f>'将来負担比率（分子）の構造'!M$45</f>
        <v>750</v>
      </c>
      <c r="O62" s="181"/>
      <c r="P62" s="181"/>
    </row>
    <row r="63" spans="1:16" x14ac:dyDescent="0.15">
      <c r="A63" s="181" t="s">
        <v>34</v>
      </c>
      <c r="B63" s="181">
        <f>'将来負担比率（分子）の構造'!I$44</f>
        <v>700</v>
      </c>
      <c r="C63" s="181"/>
      <c r="D63" s="181"/>
      <c r="E63" s="181">
        <f>'将来負担比率（分子）の構造'!J$44</f>
        <v>649</v>
      </c>
      <c r="F63" s="181"/>
      <c r="G63" s="181"/>
      <c r="H63" s="181">
        <f>'将来負担比率（分子）の構造'!K$44</f>
        <v>646</v>
      </c>
      <c r="I63" s="181"/>
      <c r="J63" s="181"/>
      <c r="K63" s="181">
        <f>'将来負担比率（分子）の構造'!L$44</f>
        <v>576</v>
      </c>
      <c r="L63" s="181"/>
      <c r="M63" s="181"/>
      <c r="N63" s="181">
        <f>'将来負担比率（分子）の構造'!M$44</f>
        <v>497</v>
      </c>
      <c r="O63" s="181"/>
      <c r="P63" s="181"/>
    </row>
    <row r="64" spans="1:16" x14ac:dyDescent="0.15">
      <c r="A64" s="181" t="s">
        <v>33</v>
      </c>
      <c r="B64" s="181">
        <f>'将来負担比率（分子）の構造'!I$43</f>
        <v>2746</v>
      </c>
      <c r="C64" s="181"/>
      <c r="D64" s="181"/>
      <c r="E64" s="181">
        <f>'将来負担比率（分子）の構造'!J$43</f>
        <v>2539</v>
      </c>
      <c r="F64" s="181"/>
      <c r="G64" s="181"/>
      <c r="H64" s="181">
        <f>'将来負担比率（分子）の構造'!K$43</f>
        <v>2586</v>
      </c>
      <c r="I64" s="181"/>
      <c r="J64" s="181"/>
      <c r="K64" s="181">
        <f>'将来負担比率（分子）の構造'!L$43</f>
        <v>2674</v>
      </c>
      <c r="L64" s="181"/>
      <c r="M64" s="181"/>
      <c r="N64" s="181">
        <f>'将来負担比率（分子）の構造'!M$43</f>
        <v>2753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6488</v>
      </c>
      <c r="C66" s="181"/>
      <c r="D66" s="181"/>
      <c r="E66" s="181">
        <f>'将来負担比率（分子）の構造'!J$41</f>
        <v>6362</v>
      </c>
      <c r="F66" s="181"/>
      <c r="G66" s="181"/>
      <c r="H66" s="181">
        <f>'将来負担比率（分子）の構造'!K$41</f>
        <v>6918</v>
      </c>
      <c r="I66" s="181"/>
      <c r="J66" s="181"/>
      <c r="K66" s="181">
        <f>'将来負担比率（分子）の構造'!L$41</f>
        <v>6787</v>
      </c>
      <c r="L66" s="181"/>
      <c r="M66" s="181"/>
      <c r="N66" s="181">
        <f>'将来負担比率（分子）の構造'!M$41</f>
        <v>6761</v>
      </c>
      <c r="O66" s="181"/>
      <c r="P66" s="181"/>
    </row>
    <row r="67" spans="1:16" x14ac:dyDescent="0.15">
      <c r="A67" s="181" t="s">
        <v>75</v>
      </c>
      <c r="B67" s="181" t="e">
        <f>NA()</f>
        <v>#N/A</v>
      </c>
      <c r="C67" s="181">
        <f>IF(ISNUMBER('将来負担比率（分子）の構造'!I$53), IF('将来負担比率（分子）の構造'!I$53 &lt; 0, 0, '将来負担比率（分子）の構造'!I$53), NA())</f>
        <v>2785</v>
      </c>
      <c r="D67" s="181" t="e">
        <f>NA()</f>
        <v>#N/A</v>
      </c>
      <c r="E67" s="181" t="e">
        <f>NA()</f>
        <v>#N/A</v>
      </c>
      <c r="F67" s="181">
        <f>IF(ISNUMBER('将来負担比率（分子）の構造'!J$53), IF('将来負担比率（分子）の構造'!J$53 &lt; 0, 0, '将来負担比率（分子）の構造'!J$53), NA())</f>
        <v>2332</v>
      </c>
      <c r="G67" s="181" t="e">
        <f>NA()</f>
        <v>#N/A</v>
      </c>
      <c r="H67" s="181" t="e">
        <f>NA()</f>
        <v>#N/A</v>
      </c>
      <c r="I67" s="181">
        <f>IF(ISNUMBER('将来負担比率（分子）の構造'!K$53), IF('将来負担比率（分子）の構造'!K$53 &lt; 0, 0, '将来負担比率（分子）の構造'!K$53), NA())</f>
        <v>2977</v>
      </c>
      <c r="J67" s="181" t="e">
        <f>NA()</f>
        <v>#N/A</v>
      </c>
      <c r="K67" s="181" t="e">
        <f>NA()</f>
        <v>#N/A</v>
      </c>
      <c r="L67" s="181">
        <f>IF(ISNUMBER('将来負担比率（分子）の構造'!L$53), IF('将来負担比率（分子）の構造'!L$53 &lt; 0, 0, '将来負担比率（分子）の構造'!L$53), NA())</f>
        <v>2667</v>
      </c>
      <c r="M67" s="181" t="e">
        <f>NA()</f>
        <v>#N/A</v>
      </c>
      <c r="N67" s="181" t="e">
        <f>NA()</f>
        <v>#N/A</v>
      </c>
      <c r="O67" s="181">
        <f>IF(ISNUMBER('将来負担比率（分子）の構造'!M$53), IF('将来負担比率（分子）の構造'!M$53 &lt; 0, 0, '将来負担比率（分子）の構造'!M$53), NA())</f>
        <v>2708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1052</v>
      </c>
      <c r="C72" s="185">
        <f>基金残高に係る経年分析!G55</f>
        <v>1052</v>
      </c>
      <c r="D72" s="185">
        <f>基金残高に係る経年分析!H55</f>
        <v>1052</v>
      </c>
    </row>
    <row r="73" spans="1:16" x14ac:dyDescent="0.15">
      <c r="A73" s="184" t="s">
        <v>78</v>
      </c>
      <c r="B73" s="185">
        <f>基金残高に係る経年分析!F56</f>
        <v>372</v>
      </c>
      <c r="C73" s="185">
        <f>基金残高に係る経年分析!G56</f>
        <v>432</v>
      </c>
      <c r="D73" s="185">
        <f>基金残高に係る経年分析!H56</f>
        <v>432</v>
      </c>
    </row>
    <row r="74" spans="1:16" x14ac:dyDescent="0.15">
      <c r="A74" s="184" t="s">
        <v>79</v>
      </c>
      <c r="B74" s="185">
        <f>基金残高に係る経年分析!F57</f>
        <v>472</v>
      </c>
      <c r="C74" s="185">
        <f>基金残高に係る経年分析!G57</f>
        <v>564</v>
      </c>
      <c r="D74" s="185">
        <f>基金残高に係る経年分析!H57</f>
        <v>587</v>
      </c>
    </row>
  </sheetData>
  <sheetProtection algorithmName="SHA-512" hashValue="pzPEnlj9R4baia6HBp2kYKIw8v9cjQdKFebXZLdRBnSjVy1wZu055UUfSIwR2peiM5hZJ/cpBAqaw8vStbyHFg==" saltValue="gIORfWN4N8yXLBIdlOYZ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1728301</v>
      </c>
      <c r="S5" s="734"/>
      <c r="T5" s="734"/>
      <c r="U5" s="734"/>
      <c r="V5" s="734"/>
      <c r="W5" s="734"/>
      <c r="X5" s="734"/>
      <c r="Y5" s="777"/>
      <c r="Z5" s="795">
        <v>26.4</v>
      </c>
      <c r="AA5" s="795"/>
      <c r="AB5" s="795"/>
      <c r="AC5" s="795"/>
      <c r="AD5" s="796">
        <v>1728301</v>
      </c>
      <c r="AE5" s="796"/>
      <c r="AF5" s="796"/>
      <c r="AG5" s="796"/>
      <c r="AH5" s="796"/>
      <c r="AI5" s="796"/>
      <c r="AJ5" s="796"/>
      <c r="AK5" s="796"/>
      <c r="AL5" s="778">
        <v>45.7</v>
      </c>
      <c r="AM5" s="749"/>
      <c r="AN5" s="749"/>
      <c r="AO5" s="779"/>
      <c r="AP5" s="744" t="s">
        <v>229</v>
      </c>
      <c r="AQ5" s="745"/>
      <c r="AR5" s="745"/>
      <c r="AS5" s="745"/>
      <c r="AT5" s="745"/>
      <c r="AU5" s="745"/>
      <c r="AV5" s="745"/>
      <c r="AW5" s="745"/>
      <c r="AX5" s="745"/>
      <c r="AY5" s="745"/>
      <c r="AZ5" s="745"/>
      <c r="BA5" s="745"/>
      <c r="BB5" s="745"/>
      <c r="BC5" s="745"/>
      <c r="BD5" s="745"/>
      <c r="BE5" s="745"/>
      <c r="BF5" s="746"/>
      <c r="BG5" s="678">
        <v>1727021</v>
      </c>
      <c r="BH5" s="679"/>
      <c r="BI5" s="679"/>
      <c r="BJ5" s="679"/>
      <c r="BK5" s="679"/>
      <c r="BL5" s="679"/>
      <c r="BM5" s="679"/>
      <c r="BN5" s="680"/>
      <c r="BO5" s="715">
        <v>99.9</v>
      </c>
      <c r="BP5" s="715"/>
      <c r="BQ5" s="715"/>
      <c r="BR5" s="715"/>
      <c r="BS5" s="716" t="s">
        <v>178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63388</v>
      </c>
      <c r="S6" s="679"/>
      <c r="T6" s="679"/>
      <c r="U6" s="679"/>
      <c r="V6" s="679"/>
      <c r="W6" s="679"/>
      <c r="X6" s="679"/>
      <c r="Y6" s="680"/>
      <c r="Z6" s="715">
        <v>1</v>
      </c>
      <c r="AA6" s="715"/>
      <c r="AB6" s="715"/>
      <c r="AC6" s="715"/>
      <c r="AD6" s="716">
        <v>63388</v>
      </c>
      <c r="AE6" s="716"/>
      <c r="AF6" s="716"/>
      <c r="AG6" s="716"/>
      <c r="AH6" s="716"/>
      <c r="AI6" s="716"/>
      <c r="AJ6" s="716"/>
      <c r="AK6" s="716"/>
      <c r="AL6" s="681">
        <v>1.7</v>
      </c>
      <c r="AM6" s="682"/>
      <c r="AN6" s="682"/>
      <c r="AO6" s="717"/>
      <c r="AP6" s="675" t="s">
        <v>234</v>
      </c>
      <c r="AQ6" s="676"/>
      <c r="AR6" s="676"/>
      <c r="AS6" s="676"/>
      <c r="AT6" s="676"/>
      <c r="AU6" s="676"/>
      <c r="AV6" s="676"/>
      <c r="AW6" s="676"/>
      <c r="AX6" s="676"/>
      <c r="AY6" s="676"/>
      <c r="AZ6" s="676"/>
      <c r="BA6" s="676"/>
      <c r="BB6" s="676"/>
      <c r="BC6" s="676"/>
      <c r="BD6" s="676"/>
      <c r="BE6" s="676"/>
      <c r="BF6" s="677"/>
      <c r="BG6" s="678">
        <v>1727021</v>
      </c>
      <c r="BH6" s="679"/>
      <c r="BI6" s="679"/>
      <c r="BJ6" s="679"/>
      <c r="BK6" s="679"/>
      <c r="BL6" s="679"/>
      <c r="BM6" s="679"/>
      <c r="BN6" s="680"/>
      <c r="BO6" s="715">
        <v>99.9</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85051</v>
      </c>
      <c r="CS6" s="679"/>
      <c r="CT6" s="679"/>
      <c r="CU6" s="679"/>
      <c r="CV6" s="679"/>
      <c r="CW6" s="679"/>
      <c r="CX6" s="679"/>
      <c r="CY6" s="680"/>
      <c r="CZ6" s="778">
        <v>1.3</v>
      </c>
      <c r="DA6" s="749"/>
      <c r="DB6" s="749"/>
      <c r="DC6" s="781"/>
      <c r="DD6" s="684">
        <v>1496</v>
      </c>
      <c r="DE6" s="679"/>
      <c r="DF6" s="679"/>
      <c r="DG6" s="679"/>
      <c r="DH6" s="679"/>
      <c r="DI6" s="679"/>
      <c r="DJ6" s="679"/>
      <c r="DK6" s="679"/>
      <c r="DL6" s="679"/>
      <c r="DM6" s="679"/>
      <c r="DN6" s="679"/>
      <c r="DO6" s="679"/>
      <c r="DP6" s="680"/>
      <c r="DQ6" s="684">
        <v>85051</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2260</v>
      </c>
      <c r="S7" s="679"/>
      <c r="T7" s="679"/>
      <c r="U7" s="679"/>
      <c r="V7" s="679"/>
      <c r="W7" s="679"/>
      <c r="X7" s="679"/>
      <c r="Y7" s="680"/>
      <c r="Z7" s="715">
        <v>0</v>
      </c>
      <c r="AA7" s="715"/>
      <c r="AB7" s="715"/>
      <c r="AC7" s="715"/>
      <c r="AD7" s="716">
        <v>2260</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748984</v>
      </c>
      <c r="BH7" s="679"/>
      <c r="BI7" s="679"/>
      <c r="BJ7" s="679"/>
      <c r="BK7" s="679"/>
      <c r="BL7" s="679"/>
      <c r="BM7" s="679"/>
      <c r="BN7" s="680"/>
      <c r="BO7" s="715">
        <v>43.3</v>
      </c>
      <c r="BP7" s="715"/>
      <c r="BQ7" s="715"/>
      <c r="BR7" s="715"/>
      <c r="BS7" s="716" t="s">
        <v>235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642693</v>
      </c>
      <c r="CS7" s="679"/>
      <c r="CT7" s="679"/>
      <c r="CU7" s="679"/>
      <c r="CV7" s="679"/>
      <c r="CW7" s="679"/>
      <c r="CX7" s="679"/>
      <c r="CY7" s="680"/>
      <c r="CZ7" s="715">
        <v>10.1</v>
      </c>
      <c r="DA7" s="715"/>
      <c r="DB7" s="715"/>
      <c r="DC7" s="715"/>
      <c r="DD7" s="684">
        <v>486</v>
      </c>
      <c r="DE7" s="679"/>
      <c r="DF7" s="679"/>
      <c r="DG7" s="679"/>
      <c r="DH7" s="679"/>
      <c r="DI7" s="679"/>
      <c r="DJ7" s="679"/>
      <c r="DK7" s="679"/>
      <c r="DL7" s="679"/>
      <c r="DM7" s="679"/>
      <c r="DN7" s="679"/>
      <c r="DO7" s="679"/>
      <c r="DP7" s="680"/>
      <c r="DQ7" s="684">
        <v>511344</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10505</v>
      </c>
      <c r="S8" s="679"/>
      <c r="T8" s="679"/>
      <c r="U8" s="679"/>
      <c r="V8" s="679"/>
      <c r="W8" s="679"/>
      <c r="X8" s="679"/>
      <c r="Y8" s="680"/>
      <c r="Z8" s="715">
        <v>0.2</v>
      </c>
      <c r="AA8" s="715"/>
      <c r="AB8" s="715"/>
      <c r="AC8" s="715"/>
      <c r="AD8" s="716">
        <v>10505</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26335</v>
      </c>
      <c r="BH8" s="679"/>
      <c r="BI8" s="679"/>
      <c r="BJ8" s="679"/>
      <c r="BK8" s="679"/>
      <c r="BL8" s="679"/>
      <c r="BM8" s="679"/>
      <c r="BN8" s="680"/>
      <c r="BO8" s="715">
        <v>1.5</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2050165</v>
      </c>
      <c r="CS8" s="679"/>
      <c r="CT8" s="679"/>
      <c r="CU8" s="679"/>
      <c r="CV8" s="679"/>
      <c r="CW8" s="679"/>
      <c r="CX8" s="679"/>
      <c r="CY8" s="680"/>
      <c r="CZ8" s="715">
        <v>32.200000000000003</v>
      </c>
      <c r="DA8" s="715"/>
      <c r="DB8" s="715"/>
      <c r="DC8" s="715"/>
      <c r="DD8" s="684">
        <v>2764</v>
      </c>
      <c r="DE8" s="679"/>
      <c r="DF8" s="679"/>
      <c r="DG8" s="679"/>
      <c r="DH8" s="679"/>
      <c r="DI8" s="679"/>
      <c r="DJ8" s="679"/>
      <c r="DK8" s="679"/>
      <c r="DL8" s="679"/>
      <c r="DM8" s="679"/>
      <c r="DN8" s="679"/>
      <c r="DO8" s="679"/>
      <c r="DP8" s="680"/>
      <c r="DQ8" s="684">
        <v>1095071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5537</v>
      </c>
      <c r="S9" s="679"/>
      <c r="T9" s="679"/>
      <c r="U9" s="679"/>
      <c r="V9" s="679"/>
      <c r="W9" s="679"/>
      <c r="X9" s="679"/>
      <c r="Y9" s="680"/>
      <c r="Z9" s="715">
        <v>0.1</v>
      </c>
      <c r="AA9" s="715"/>
      <c r="AB9" s="715"/>
      <c r="AC9" s="715"/>
      <c r="AD9" s="716">
        <v>5537</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602677</v>
      </c>
      <c r="BH9" s="679"/>
      <c r="BI9" s="679"/>
      <c r="BJ9" s="679"/>
      <c r="BK9" s="679"/>
      <c r="BL9" s="679"/>
      <c r="BM9" s="679"/>
      <c r="BN9" s="680"/>
      <c r="BO9" s="715">
        <v>34.9</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704795</v>
      </c>
      <c r="CS9" s="679"/>
      <c r="CT9" s="679"/>
      <c r="CU9" s="679"/>
      <c r="CV9" s="679"/>
      <c r="CW9" s="679"/>
      <c r="CX9" s="679"/>
      <c r="CY9" s="680"/>
      <c r="CZ9" s="715">
        <v>11.1</v>
      </c>
      <c r="DA9" s="715"/>
      <c r="DB9" s="715"/>
      <c r="DC9" s="715"/>
      <c r="DD9" s="684">
        <v>26282</v>
      </c>
      <c r="DE9" s="679"/>
      <c r="DF9" s="679"/>
      <c r="DG9" s="679"/>
      <c r="DH9" s="679"/>
      <c r="DI9" s="679"/>
      <c r="DJ9" s="679"/>
      <c r="DK9" s="679"/>
      <c r="DL9" s="679"/>
      <c r="DM9" s="679"/>
      <c r="DN9" s="679"/>
      <c r="DO9" s="679"/>
      <c r="DP9" s="680"/>
      <c r="DQ9" s="684">
        <v>563203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245</v>
      </c>
      <c r="AA10" s="715"/>
      <c r="AB10" s="715"/>
      <c r="AC10" s="715"/>
      <c r="AD10" s="716" t="s">
        <v>235</v>
      </c>
      <c r="AE10" s="716"/>
      <c r="AF10" s="716"/>
      <c r="AG10" s="716"/>
      <c r="AH10" s="716"/>
      <c r="AI10" s="716"/>
      <c r="AJ10" s="716"/>
      <c r="AK10" s="716"/>
      <c r="AL10" s="681" t="s">
        <v>235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31207</v>
      </c>
      <c r="BH10" s="679"/>
      <c r="BI10" s="679"/>
      <c r="BJ10" s="679"/>
      <c r="BK10" s="679"/>
      <c r="BL10" s="679"/>
      <c r="BM10" s="679"/>
      <c r="BN10" s="680"/>
      <c r="BO10" s="715">
        <v>1.8</v>
      </c>
      <c r="BP10" s="715"/>
      <c r="BQ10" s="715"/>
      <c r="BR10" s="715"/>
      <c r="BS10" s="684" t="s">
        <v>235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235</v>
      </c>
      <c r="CS10" s="679"/>
      <c r="CT10" s="679"/>
      <c r="CU10" s="679"/>
      <c r="CV10" s="679"/>
      <c r="CW10" s="679"/>
      <c r="CX10" s="679"/>
      <c r="CY10" s="680"/>
      <c r="CZ10" s="715" t="s">
        <v>235</v>
      </c>
      <c r="DA10" s="715"/>
      <c r="DB10" s="715"/>
      <c r="DC10" s="715"/>
      <c r="DD10" s="684" t="s">
        <v>245</v>
      </c>
      <c r="DE10" s="679"/>
      <c r="DF10" s="679"/>
      <c r="DG10" s="679"/>
      <c r="DH10" s="679"/>
      <c r="DI10" s="679"/>
      <c r="DJ10" s="679"/>
      <c r="DK10" s="679"/>
      <c r="DL10" s="679"/>
      <c r="DM10" s="679"/>
      <c r="DN10" s="679"/>
      <c r="DO10" s="679"/>
      <c r="DP10" s="680"/>
      <c r="DQ10" s="684" t="s">
        <v>235</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244529</v>
      </c>
      <c r="S11" s="679"/>
      <c r="T11" s="679"/>
      <c r="U11" s="679"/>
      <c r="V11" s="679"/>
      <c r="W11" s="679"/>
      <c r="X11" s="679"/>
      <c r="Y11" s="680"/>
      <c r="Z11" s="681">
        <v>3.7</v>
      </c>
      <c r="AA11" s="682"/>
      <c r="AB11" s="682"/>
      <c r="AC11" s="683"/>
      <c r="AD11" s="684">
        <v>244529</v>
      </c>
      <c r="AE11" s="679"/>
      <c r="AF11" s="679"/>
      <c r="AG11" s="679"/>
      <c r="AH11" s="679"/>
      <c r="AI11" s="679"/>
      <c r="AJ11" s="679"/>
      <c r="AK11" s="680"/>
      <c r="AL11" s="681">
        <v>6.5</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88765</v>
      </c>
      <c r="BH11" s="679"/>
      <c r="BI11" s="679"/>
      <c r="BJ11" s="679"/>
      <c r="BK11" s="679"/>
      <c r="BL11" s="679"/>
      <c r="BM11" s="679"/>
      <c r="BN11" s="680"/>
      <c r="BO11" s="715">
        <v>5.0999999999999996</v>
      </c>
      <c r="BP11" s="715"/>
      <c r="BQ11" s="715"/>
      <c r="BR11" s="715"/>
      <c r="BS11" s="684" t="s">
        <v>235</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320718</v>
      </c>
      <c r="CS11" s="679"/>
      <c r="CT11" s="679"/>
      <c r="CU11" s="679"/>
      <c r="CV11" s="679"/>
      <c r="CW11" s="679"/>
      <c r="CX11" s="679"/>
      <c r="CY11" s="680"/>
      <c r="CZ11" s="715">
        <v>5</v>
      </c>
      <c r="DA11" s="715"/>
      <c r="DB11" s="715"/>
      <c r="DC11" s="715"/>
      <c r="DD11" s="684">
        <v>117002</v>
      </c>
      <c r="DE11" s="679"/>
      <c r="DF11" s="679"/>
      <c r="DG11" s="679"/>
      <c r="DH11" s="679"/>
      <c r="DI11" s="679"/>
      <c r="DJ11" s="679"/>
      <c r="DK11" s="679"/>
      <c r="DL11" s="679"/>
      <c r="DM11" s="679"/>
      <c r="DN11" s="679"/>
      <c r="DO11" s="679"/>
      <c r="DP11" s="680"/>
      <c r="DQ11" s="684">
        <v>220482</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18522</v>
      </c>
      <c r="S12" s="679"/>
      <c r="T12" s="679"/>
      <c r="U12" s="679"/>
      <c r="V12" s="679"/>
      <c r="W12" s="679"/>
      <c r="X12" s="679"/>
      <c r="Y12" s="680"/>
      <c r="Z12" s="715">
        <v>0.3</v>
      </c>
      <c r="AA12" s="715"/>
      <c r="AB12" s="715"/>
      <c r="AC12" s="715"/>
      <c r="AD12" s="716">
        <v>18522</v>
      </c>
      <c r="AE12" s="716"/>
      <c r="AF12" s="716"/>
      <c r="AG12" s="716"/>
      <c r="AH12" s="716"/>
      <c r="AI12" s="716"/>
      <c r="AJ12" s="716"/>
      <c r="AK12" s="716"/>
      <c r="AL12" s="681">
        <v>0.5</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789247</v>
      </c>
      <c r="BH12" s="679"/>
      <c r="BI12" s="679"/>
      <c r="BJ12" s="679"/>
      <c r="BK12" s="679"/>
      <c r="BL12" s="679"/>
      <c r="BM12" s="679"/>
      <c r="BN12" s="680"/>
      <c r="BO12" s="715">
        <v>45.7</v>
      </c>
      <c r="BP12" s="715"/>
      <c r="BQ12" s="715"/>
      <c r="BR12" s="715"/>
      <c r="BS12" s="684" t="s">
        <v>245</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37148</v>
      </c>
      <c r="CS12" s="679"/>
      <c r="CT12" s="679"/>
      <c r="CU12" s="679"/>
      <c r="CV12" s="679"/>
      <c r="CW12" s="679"/>
      <c r="CX12" s="679"/>
      <c r="CY12" s="680"/>
      <c r="CZ12" s="715">
        <v>0.6</v>
      </c>
      <c r="DA12" s="715"/>
      <c r="DB12" s="715"/>
      <c r="DC12" s="715"/>
      <c r="DD12" s="684" t="s">
        <v>235</v>
      </c>
      <c r="DE12" s="679"/>
      <c r="DF12" s="679"/>
      <c r="DG12" s="679"/>
      <c r="DH12" s="679"/>
      <c r="DI12" s="679"/>
      <c r="DJ12" s="679"/>
      <c r="DK12" s="679"/>
      <c r="DL12" s="679"/>
      <c r="DM12" s="679"/>
      <c r="DN12" s="679"/>
      <c r="DO12" s="679"/>
      <c r="DP12" s="680"/>
      <c r="DQ12" s="684">
        <v>28590</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245</v>
      </c>
      <c r="AA13" s="715"/>
      <c r="AB13" s="715"/>
      <c r="AC13" s="715"/>
      <c r="AD13" s="716" t="s">
        <v>245</v>
      </c>
      <c r="AE13" s="716"/>
      <c r="AF13" s="716"/>
      <c r="AG13" s="716"/>
      <c r="AH13" s="716"/>
      <c r="AI13" s="716"/>
      <c r="AJ13" s="716"/>
      <c r="AK13" s="716"/>
      <c r="AL13" s="681" t="s">
        <v>235</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784898</v>
      </c>
      <c r="BH13" s="679"/>
      <c r="BI13" s="679"/>
      <c r="BJ13" s="679"/>
      <c r="BK13" s="679"/>
      <c r="BL13" s="679"/>
      <c r="BM13" s="679"/>
      <c r="BN13" s="680"/>
      <c r="BO13" s="715">
        <v>45.4</v>
      </c>
      <c r="BP13" s="715"/>
      <c r="BQ13" s="715"/>
      <c r="BR13" s="715"/>
      <c r="BS13" s="684" t="s">
        <v>235</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394594</v>
      </c>
      <c r="CS13" s="679"/>
      <c r="CT13" s="679"/>
      <c r="CU13" s="679"/>
      <c r="CV13" s="679"/>
      <c r="CW13" s="679"/>
      <c r="CX13" s="679"/>
      <c r="CY13" s="680"/>
      <c r="CZ13" s="715">
        <v>6.2</v>
      </c>
      <c r="DA13" s="715"/>
      <c r="DB13" s="715"/>
      <c r="DC13" s="715"/>
      <c r="DD13" s="684">
        <v>122164</v>
      </c>
      <c r="DE13" s="679"/>
      <c r="DF13" s="679"/>
      <c r="DG13" s="679"/>
      <c r="DH13" s="679"/>
      <c r="DI13" s="679"/>
      <c r="DJ13" s="679"/>
      <c r="DK13" s="679"/>
      <c r="DL13" s="679"/>
      <c r="DM13" s="679"/>
      <c r="DN13" s="679"/>
      <c r="DO13" s="679"/>
      <c r="DP13" s="680"/>
      <c r="DQ13" s="684">
        <v>279662</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9799</v>
      </c>
      <c r="S14" s="679"/>
      <c r="T14" s="679"/>
      <c r="U14" s="679"/>
      <c r="V14" s="679"/>
      <c r="W14" s="679"/>
      <c r="X14" s="679"/>
      <c r="Y14" s="680"/>
      <c r="Z14" s="715">
        <v>0.1</v>
      </c>
      <c r="AA14" s="715"/>
      <c r="AB14" s="715"/>
      <c r="AC14" s="715"/>
      <c r="AD14" s="716">
        <v>9799</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63512</v>
      </c>
      <c r="BH14" s="679"/>
      <c r="BI14" s="679"/>
      <c r="BJ14" s="679"/>
      <c r="BK14" s="679"/>
      <c r="BL14" s="679"/>
      <c r="BM14" s="679"/>
      <c r="BN14" s="680"/>
      <c r="BO14" s="715">
        <v>3.7</v>
      </c>
      <c r="BP14" s="715"/>
      <c r="BQ14" s="715"/>
      <c r="BR14" s="715"/>
      <c r="BS14" s="684" t="s">
        <v>235</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236752</v>
      </c>
      <c r="CS14" s="679"/>
      <c r="CT14" s="679"/>
      <c r="CU14" s="679"/>
      <c r="CV14" s="679"/>
      <c r="CW14" s="679"/>
      <c r="CX14" s="679"/>
      <c r="CY14" s="680"/>
      <c r="CZ14" s="715">
        <v>3.7</v>
      </c>
      <c r="DA14" s="715"/>
      <c r="DB14" s="715"/>
      <c r="DC14" s="715"/>
      <c r="DD14" s="684">
        <v>5671</v>
      </c>
      <c r="DE14" s="679"/>
      <c r="DF14" s="679"/>
      <c r="DG14" s="679"/>
      <c r="DH14" s="679"/>
      <c r="DI14" s="679"/>
      <c r="DJ14" s="679"/>
      <c r="DK14" s="679"/>
      <c r="DL14" s="679"/>
      <c r="DM14" s="679"/>
      <c r="DN14" s="679"/>
      <c r="DO14" s="679"/>
      <c r="DP14" s="680"/>
      <c r="DQ14" s="684">
        <v>221272</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235</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125278</v>
      </c>
      <c r="BH15" s="679"/>
      <c r="BI15" s="679"/>
      <c r="BJ15" s="679"/>
      <c r="BK15" s="679"/>
      <c r="BL15" s="679"/>
      <c r="BM15" s="679"/>
      <c r="BN15" s="680"/>
      <c r="BO15" s="715">
        <v>7.2</v>
      </c>
      <c r="BP15" s="715"/>
      <c r="BQ15" s="715"/>
      <c r="BR15" s="715"/>
      <c r="BS15" s="684" t="s">
        <v>235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1129851</v>
      </c>
      <c r="CS15" s="679"/>
      <c r="CT15" s="679"/>
      <c r="CU15" s="679"/>
      <c r="CV15" s="679"/>
      <c r="CW15" s="679"/>
      <c r="CX15" s="679"/>
      <c r="CY15" s="680"/>
      <c r="CZ15" s="715">
        <v>17.8</v>
      </c>
      <c r="DA15" s="715"/>
      <c r="DB15" s="715"/>
      <c r="DC15" s="715"/>
      <c r="DD15" s="684">
        <v>575041</v>
      </c>
      <c r="DE15" s="679"/>
      <c r="DF15" s="679"/>
      <c r="DG15" s="679"/>
      <c r="DH15" s="679"/>
      <c r="DI15" s="679"/>
      <c r="DJ15" s="679"/>
      <c r="DK15" s="679"/>
      <c r="DL15" s="679"/>
      <c r="DM15" s="679"/>
      <c r="DN15" s="679"/>
      <c r="DO15" s="679"/>
      <c r="DP15" s="680"/>
      <c r="DQ15" s="684">
        <v>536866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2694</v>
      </c>
      <c r="S16" s="679"/>
      <c r="T16" s="679"/>
      <c r="U16" s="679"/>
      <c r="V16" s="679"/>
      <c r="W16" s="679"/>
      <c r="X16" s="679"/>
      <c r="Y16" s="680"/>
      <c r="Z16" s="715">
        <v>0</v>
      </c>
      <c r="AA16" s="715"/>
      <c r="AB16" s="715"/>
      <c r="AC16" s="715"/>
      <c r="AD16" s="716">
        <v>2694</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76165</v>
      </c>
      <c r="CS16" s="679"/>
      <c r="CT16" s="679"/>
      <c r="CU16" s="679"/>
      <c r="CV16" s="679"/>
      <c r="CW16" s="679"/>
      <c r="CX16" s="679"/>
      <c r="CY16" s="680"/>
      <c r="CZ16" s="715">
        <v>1.2</v>
      </c>
      <c r="DA16" s="715"/>
      <c r="DB16" s="715"/>
      <c r="DC16" s="715"/>
      <c r="DD16" s="684" t="s">
        <v>235</v>
      </c>
      <c r="DE16" s="679"/>
      <c r="DF16" s="679"/>
      <c r="DG16" s="679"/>
      <c r="DH16" s="679"/>
      <c r="DI16" s="679"/>
      <c r="DJ16" s="679"/>
      <c r="DK16" s="679"/>
      <c r="DL16" s="679"/>
      <c r="DM16" s="679"/>
      <c r="DN16" s="679"/>
      <c r="DO16" s="679"/>
      <c r="DP16" s="680"/>
      <c r="DQ16" s="684">
        <v>19990</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59720</v>
      </c>
      <c r="S17" s="679"/>
      <c r="T17" s="679"/>
      <c r="U17" s="679"/>
      <c r="V17" s="679"/>
      <c r="W17" s="679"/>
      <c r="X17" s="679"/>
      <c r="Y17" s="680"/>
      <c r="Z17" s="715">
        <v>0.9</v>
      </c>
      <c r="AA17" s="715"/>
      <c r="AB17" s="715"/>
      <c r="AC17" s="715"/>
      <c r="AD17" s="716">
        <v>59720</v>
      </c>
      <c r="AE17" s="716"/>
      <c r="AF17" s="716"/>
      <c r="AG17" s="716"/>
      <c r="AH17" s="716"/>
      <c r="AI17" s="716"/>
      <c r="AJ17" s="716"/>
      <c r="AK17" s="716"/>
      <c r="AL17" s="681">
        <v>1.6</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245</v>
      </c>
      <c r="BP17" s="715"/>
      <c r="BQ17" s="715"/>
      <c r="BR17" s="715"/>
      <c r="BS17" s="684" t="s">
        <v>235</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684342</v>
      </c>
      <c r="CS17" s="679"/>
      <c r="CT17" s="679"/>
      <c r="CU17" s="679"/>
      <c r="CV17" s="679"/>
      <c r="CW17" s="679"/>
      <c r="CX17" s="679"/>
      <c r="CY17" s="680"/>
      <c r="CZ17" s="715">
        <v>10.8</v>
      </c>
      <c r="DA17" s="715"/>
      <c r="DB17" s="715"/>
      <c r="DC17" s="715"/>
      <c r="DD17" s="684" t="s">
        <v>235</v>
      </c>
      <c r="DE17" s="679"/>
      <c r="DF17" s="679"/>
      <c r="DG17" s="679"/>
      <c r="DH17" s="679"/>
      <c r="DI17" s="679"/>
      <c r="DJ17" s="679"/>
      <c r="DK17" s="679"/>
      <c r="DL17" s="679"/>
      <c r="DM17" s="679"/>
      <c r="DN17" s="679"/>
      <c r="DO17" s="679"/>
      <c r="DP17" s="680"/>
      <c r="DQ17" s="684">
        <v>660760</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18291</v>
      </c>
      <c r="S18" s="679"/>
      <c r="T18" s="679"/>
      <c r="U18" s="679"/>
      <c r="V18" s="679"/>
      <c r="W18" s="679"/>
      <c r="X18" s="679"/>
      <c r="Y18" s="680"/>
      <c r="Z18" s="715">
        <v>0.3</v>
      </c>
      <c r="AA18" s="715"/>
      <c r="AB18" s="715"/>
      <c r="AC18" s="715"/>
      <c r="AD18" s="716">
        <v>18291</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245</v>
      </c>
      <c r="BP18" s="715"/>
      <c r="BQ18" s="715"/>
      <c r="BR18" s="715"/>
      <c r="BS18" s="684" t="s">
        <v>235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245</v>
      </c>
      <c r="DA18" s="715"/>
      <c r="DB18" s="715"/>
      <c r="DC18" s="715"/>
      <c r="DD18" s="684" t="s">
        <v>245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1245</v>
      </c>
      <c r="S19" s="679"/>
      <c r="T19" s="679"/>
      <c r="U19" s="679"/>
      <c r="V19" s="679"/>
      <c r="W19" s="679"/>
      <c r="X19" s="679"/>
      <c r="Y19" s="680"/>
      <c r="Z19" s="715">
        <v>0</v>
      </c>
      <c r="AA19" s="715"/>
      <c r="AB19" s="715"/>
      <c r="AC19" s="715"/>
      <c r="AD19" s="716">
        <v>1245</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1280</v>
      </c>
      <c r="BH19" s="679"/>
      <c r="BI19" s="679"/>
      <c r="BJ19" s="679"/>
      <c r="BK19" s="679"/>
      <c r="BL19" s="679"/>
      <c r="BM19" s="679"/>
      <c r="BN19" s="680"/>
      <c r="BO19" s="715">
        <v>0.1</v>
      </c>
      <c r="BP19" s="715"/>
      <c r="BQ19" s="715"/>
      <c r="BR19" s="715"/>
      <c r="BS19" s="684" t="s">
        <v>245</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235</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514</v>
      </c>
      <c r="S20" s="679"/>
      <c r="T20" s="679"/>
      <c r="U20" s="679"/>
      <c r="V20" s="679"/>
      <c r="W20" s="679"/>
      <c r="X20" s="679"/>
      <c r="Y20" s="680"/>
      <c r="Z20" s="715">
        <v>0</v>
      </c>
      <c r="AA20" s="715"/>
      <c r="AB20" s="715"/>
      <c r="AC20" s="715"/>
      <c r="AD20" s="716">
        <v>514</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1280</v>
      </c>
      <c r="BH20" s="679"/>
      <c r="BI20" s="679"/>
      <c r="BJ20" s="679"/>
      <c r="BK20" s="679"/>
      <c r="BL20" s="679"/>
      <c r="BM20" s="679"/>
      <c r="BN20" s="680"/>
      <c r="BO20" s="715">
        <v>0.1</v>
      </c>
      <c r="BP20" s="715"/>
      <c r="BQ20" s="715"/>
      <c r="BR20" s="715"/>
      <c r="BS20" s="684" t="s">
        <v>235</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6362274</v>
      </c>
      <c r="CS20" s="679"/>
      <c r="CT20" s="679"/>
      <c r="CU20" s="679"/>
      <c r="CV20" s="679"/>
      <c r="CW20" s="679"/>
      <c r="CX20" s="679"/>
      <c r="CY20" s="680"/>
      <c r="CZ20" s="715">
        <v>100</v>
      </c>
      <c r="DA20" s="715"/>
      <c r="DB20" s="715"/>
      <c r="DC20" s="715"/>
      <c r="DD20" s="684">
        <v>850906</v>
      </c>
      <c r="DE20" s="679"/>
      <c r="DF20" s="679"/>
      <c r="DG20" s="679"/>
      <c r="DH20" s="679"/>
      <c r="DI20" s="679"/>
      <c r="DJ20" s="679"/>
      <c r="DK20" s="679"/>
      <c r="DL20" s="679"/>
      <c r="DM20" s="679"/>
      <c r="DN20" s="679"/>
      <c r="DO20" s="679"/>
      <c r="DP20" s="680"/>
      <c r="DQ20" s="684">
        <v>4222291</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39670</v>
      </c>
      <c r="S21" s="679"/>
      <c r="T21" s="679"/>
      <c r="U21" s="679"/>
      <c r="V21" s="679"/>
      <c r="W21" s="679"/>
      <c r="X21" s="679"/>
      <c r="Y21" s="680"/>
      <c r="Z21" s="715">
        <v>0.6</v>
      </c>
      <c r="AA21" s="715"/>
      <c r="AB21" s="715"/>
      <c r="AC21" s="715"/>
      <c r="AD21" s="716">
        <v>39670</v>
      </c>
      <c r="AE21" s="716"/>
      <c r="AF21" s="716"/>
      <c r="AG21" s="716"/>
      <c r="AH21" s="716"/>
      <c r="AI21" s="716"/>
      <c r="AJ21" s="716"/>
      <c r="AK21" s="716"/>
      <c r="AL21" s="681">
        <v>1</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1280</v>
      </c>
      <c r="BH21" s="679"/>
      <c r="BI21" s="679"/>
      <c r="BJ21" s="679"/>
      <c r="BK21" s="679"/>
      <c r="BL21" s="679"/>
      <c r="BM21" s="679"/>
      <c r="BN21" s="680"/>
      <c r="BO21" s="715">
        <v>0.1</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1867478</v>
      </c>
      <c r="S22" s="679"/>
      <c r="T22" s="679"/>
      <c r="U22" s="679"/>
      <c r="V22" s="679"/>
      <c r="W22" s="679"/>
      <c r="X22" s="679"/>
      <c r="Y22" s="680"/>
      <c r="Z22" s="715">
        <v>28.5</v>
      </c>
      <c r="AA22" s="715"/>
      <c r="AB22" s="715"/>
      <c r="AC22" s="715"/>
      <c r="AD22" s="716">
        <v>1607447</v>
      </c>
      <c r="AE22" s="716"/>
      <c r="AF22" s="716"/>
      <c r="AG22" s="716"/>
      <c r="AH22" s="716"/>
      <c r="AI22" s="716"/>
      <c r="AJ22" s="716"/>
      <c r="AK22" s="716"/>
      <c r="AL22" s="681">
        <v>42.5</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1607447</v>
      </c>
      <c r="S23" s="679"/>
      <c r="T23" s="679"/>
      <c r="U23" s="679"/>
      <c r="V23" s="679"/>
      <c r="W23" s="679"/>
      <c r="X23" s="679"/>
      <c r="Y23" s="680"/>
      <c r="Z23" s="715">
        <v>24.6</v>
      </c>
      <c r="AA23" s="715"/>
      <c r="AB23" s="715"/>
      <c r="AC23" s="715"/>
      <c r="AD23" s="716">
        <v>1607447</v>
      </c>
      <c r="AE23" s="716"/>
      <c r="AF23" s="716"/>
      <c r="AG23" s="716"/>
      <c r="AH23" s="716"/>
      <c r="AI23" s="716"/>
      <c r="AJ23" s="716"/>
      <c r="AK23" s="716"/>
      <c r="AL23" s="681">
        <v>42.5</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235</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260031</v>
      </c>
      <c r="S24" s="679"/>
      <c r="T24" s="679"/>
      <c r="U24" s="679"/>
      <c r="V24" s="679"/>
      <c r="W24" s="679"/>
      <c r="X24" s="679"/>
      <c r="Y24" s="680"/>
      <c r="Z24" s="715">
        <v>4</v>
      </c>
      <c r="AA24" s="715"/>
      <c r="AB24" s="715"/>
      <c r="AC24" s="715"/>
      <c r="AD24" s="716" t="s">
        <v>235</v>
      </c>
      <c r="AE24" s="716"/>
      <c r="AF24" s="716"/>
      <c r="AG24" s="716"/>
      <c r="AH24" s="716"/>
      <c r="AI24" s="716"/>
      <c r="AJ24" s="716"/>
      <c r="AK24" s="716"/>
      <c r="AL24" s="681" t="s">
        <v>245</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2511917</v>
      </c>
      <c r="CS24" s="734"/>
      <c r="CT24" s="734"/>
      <c r="CU24" s="734"/>
      <c r="CV24" s="734"/>
      <c r="CW24" s="734"/>
      <c r="CX24" s="734"/>
      <c r="CY24" s="777"/>
      <c r="CZ24" s="778">
        <v>39.5</v>
      </c>
      <c r="DA24" s="749"/>
      <c r="DB24" s="749"/>
      <c r="DC24" s="781"/>
      <c r="DD24" s="776">
        <v>1734547</v>
      </c>
      <c r="DE24" s="734"/>
      <c r="DF24" s="734"/>
      <c r="DG24" s="734"/>
      <c r="DH24" s="734"/>
      <c r="DI24" s="734"/>
      <c r="DJ24" s="734"/>
      <c r="DK24" s="777"/>
      <c r="DL24" s="776">
        <v>1664545</v>
      </c>
      <c r="DM24" s="734"/>
      <c r="DN24" s="734"/>
      <c r="DO24" s="734"/>
      <c r="DP24" s="734"/>
      <c r="DQ24" s="734"/>
      <c r="DR24" s="734"/>
      <c r="DS24" s="734"/>
      <c r="DT24" s="734"/>
      <c r="DU24" s="734"/>
      <c r="DV24" s="777"/>
      <c r="DW24" s="778">
        <v>42</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235</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235</v>
      </c>
      <c r="BP25" s="715"/>
      <c r="BQ25" s="715"/>
      <c r="BR25" s="715"/>
      <c r="BS25" s="684" t="s">
        <v>245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822840</v>
      </c>
      <c r="CS25" s="697"/>
      <c r="CT25" s="697"/>
      <c r="CU25" s="697"/>
      <c r="CV25" s="697"/>
      <c r="CW25" s="697"/>
      <c r="CX25" s="697"/>
      <c r="CY25" s="698"/>
      <c r="CZ25" s="681">
        <v>12.9</v>
      </c>
      <c r="DA25" s="699"/>
      <c r="DB25" s="699"/>
      <c r="DC25" s="700"/>
      <c r="DD25" s="684">
        <v>728953</v>
      </c>
      <c r="DE25" s="697"/>
      <c r="DF25" s="697"/>
      <c r="DG25" s="697"/>
      <c r="DH25" s="697"/>
      <c r="DI25" s="697"/>
      <c r="DJ25" s="697"/>
      <c r="DK25" s="698"/>
      <c r="DL25" s="684">
        <v>659065</v>
      </c>
      <c r="DM25" s="697"/>
      <c r="DN25" s="697"/>
      <c r="DO25" s="697"/>
      <c r="DP25" s="697"/>
      <c r="DQ25" s="697"/>
      <c r="DR25" s="697"/>
      <c r="DS25" s="697"/>
      <c r="DT25" s="697"/>
      <c r="DU25" s="697"/>
      <c r="DV25" s="698"/>
      <c r="DW25" s="681">
        <v>16.600000000000001</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4012733</v>
      </c>
      <c r="S26" s="679"/>
      <c r="T26" s="679"/>
      <c r="U26" s="679"/>
      <c r="V26" s="679"/>
      <c r="W26" s="679"/>
      <c r="X26" s="679"/>
      <c r="Y26" s="680"/>
      <c r="Z26" s="715">
        <v>61.3</v>
      </c>
      <c r="AA26" s="715"/>
      <c r="AB26" s="715"/>
      <c r="AC26" s="715"/>
      <c r="AD26" s="716">
        <v>3752702</v>
      </c>
      <c r="AE26" s="716"/>
      <c r="AF26" s="716"/>
      <c r="AG26" s="716"/>
      <c r="AH26" s="716"/>
      <c r="AI26" s="716"/>
      <c r="AJ26" s="716"/>
      <c r="AK26" s="716"/>
      <c r="AL26" s="681">
        <v>99.1</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245</v>
      </c>
      <c r="BH26" s="679"/>
      <c r="BI26" s="679"/>
      <c r="BJ26" s="679"/>
      <c r="BK26" s="679"/>
      <c r="BL26" s="679"/>
      <c r="BM26" s="679"/>
      <c r="BN26" s="680"/>
      <c r="BO26" s="715" t="s">
        <v>245</v>
      </c>
      <c r="BP26" s="715"/>
      <c r="BQ26" s="715"/>
      <c r="BR26" s="715"/>
      <c r="BS26" s="684" t="s">
        <v>235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488506</v>
      </c>
      <c r="CS26" s="679"/>
      <c r="CT26" s="679"/>
      <c r="CU26" s="679"/>
      <c r="CV26" s="679"/>
      <c r="CW26" s="679"/>
      <c r="CX26" s="679"/>
      <c r="CY26" s="680"/>
      <c r="CZ26" s="681">
        <v>7.7</v>
      </c>
      <c r="DA26" s="699"/>
      <c r="DB26" s="699"/>
      <c r="DC26" s="700"/>
      <c r="DD26" s="684">
        <v>414053</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1582</v>
      </c>
      <c r="S27" s="679"/>
      <c r="T27" s="679"/>
      <c r="U27" s="679"/>
      <c r="V27" s="679"/>
      <c r="W27" s="679"/>
      <c r="X27" s="679"/>
      <c r="Y27" s="680"/>
      <c r="Z27" s="715">
        <v>0</v>
      </c>
      <c r="AA27" s="715"/>
      <c r="AB27" s="715"/>
      <c r="AC27" s="715"/>
      <c r="AD27" s="716">
        <v>1582</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1728301</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1004735</v>
      </c>
      <c r="CS27" s="697"/>
      <c r="CT27" s="697"/>
      <c r="CU27" s="697"/>
      <c r="CV27" s="697"/>
      <c r="CW27" s="697"/>
      <c r="CX27" s="697"/>
      <c r="CY27" s="698"/>
      <c r="CZ27" s="681">
        <v>15.8</v>
      </c>
      <c r="DA27" s="699"/>
      <c r="DB27" s="699"/>
      <c r="DC27" s="700"/>
      <c r="DD27" s="684">
        <v>344834</v>
      </c>
      <c r="DE27" s="697"/>
      <c r="DF27" s="697"/>
      <c r="DG27" s="697"/>
      <c r="DH27" s="697"/>
      <c r="DI27" s="697"/>
      <c r="DJ27" s="697"/>
      <c r="DK27" s="698"/>
      <c r="DL27" s="684">
        <v>344720</v>
      </c>
      <c r="DM27" s="697"/>
      <c r="DN27" s="697"/>
      <c r="DO27" s="697"/>
      <c r="DP27" s="697"/>
      <c r="DQ27" s="697"/>
      <c r="DR27" s="697"/>
      <c r="DS27" s="697"/>
      <c r="DT27" s="697"/>
      <c r="DU27" s="697"/>
      <c r="DV27" s="698"/>
      <c r="DW27" s="681">
        <v>8.6999999999999993</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13265</v>
      </c>
      <c r="S28" s="679"/>
      <c r="T28" s="679"/>
      <c r="U28" s="679"/>
      <c r="V28" s="679"/>
      <c r="W28" s="679"/>
      <c r="X28" s="679"/>
      <c r="Y28" s="680"/>
      <c r="Z28" s="715">
        <v>0.2</v>
      </c>
      <c r="AA28" s="715"/>
      <c r="AB28" s="715"/>
      <c r="AC28" s="715"/>
      <c r="AD28" s="716" t="s">
        <v>245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684342</v>
      </c>
      <c r="CS28" s="679"/>
      <c r="CT28" s="679"/>
      <c r="CU28" s="679"/>
      <c r="CV28" s="679"/>
      <c r="CW28" s="679"/>
      <c r="CX28" s="679"/>
      <c r="CY28" s="680"/>
      <c r="CZ28" s="681">
        <v>10.8</v>
      </c>
      <c r="DA28" s="699"/>
      <c r="DB28" s="699"/>
      <c r="DC28" s="700"/>
      <c r="DD28" s="684">
        <v>660760</v>
      </c>
      <c r="DE28" s="679"/>
      <c r="DF28" s="679"/>
      <c r="DG28" s="679"/>
      <c r="DH28" s="679"/>
      <c r="DI28" s="679"/>
      <c r="DJ28" s="679"/>
      <c r="DK28" s="680"/>
      <c r="DL28" s="684">
        <v>660760</v>
      </c>
      <c r="DM28" s="679"/>
      <c r="DN28" s="679"/>
      <c r="DO28" s="679"/>
      <c r="DP28" s="679"/>
      <c r="DQ28" s="679"/>
      <c r="DR28" s="679"/>
      <c r="DS28" s="679"/>
      <c r="DT28" s="679"/>
      <c r="DU28" s="679"/>
      <c r="DV28" s="680"/>
      <c r="DW28" s="681">
        <v>16.7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113182</v>
      </c>
      <c r="S29" s="679"/>
      <c r="T29" s="679"/>
      <c r="U29" s="679"/>
      <c r="V29" s="679"/>
      <c r="W29" s="679"/>
      <c r="X29" s="679"/>
      <c r="Y29" s="680"/>
      <c r="Z29" s="715">
        <v>1.7</v>
      </c>
      <c r="AA29" s="715"/>
      <c r="AB29" s="715"/>
      <c r="AC29" s="715"/>
      <c r="AD29" s="716" t="s">
        <v>245</v>
      </c>
      <c r="AE29" s="716"/>
      <c r="AF29" s="716"/>
      <c r="AG29" s="716"/>
      <c r="AH29" s="716"/>
      <c r="AI29" s="716"/>
      <c r="AJ29" s="716"/>
      <c r="AK29" s="716"/>
      <c r="AL29" s="681" t="s">
        <v>235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684304</v>
      </c>
      <c r="CS29" s="697"/>
      <c r="CT29" s="697"/>
      <c r="CU29" s="697"/>
      <c r="CV29" s="697"/>
      <c r="CW29" s="697"/>
      <c r="CX29" s="697"/>
      <c r="CY29" s="698"/>
      <c r="CZ29" s="681">
        <v>10.8</v>
      </c>
      <c r="DA29" s="699"/>
      <c r="DB29" s="699"/>
      <c r="DC29" s="700"/>
      <c r="DD29" s="684">
        <v>660722</v>
      </c>
      <c r="DE29" s="697"/>
      <c r="DF29" s="697"/>
      <c r="DG29" s="697"/>
      <c r="DH29" s="697"/>
      <c r="DI29" s="697"/>
      <c r="DJ29" s="697"/>
      <c r="DK29" s="698"/>
      <c r="DL29" s="684">
        <v>660722</v>
      </c>
      <c r="DM29" s="697"/>
      <c r="DN29" s="697"/>
      <c r="DO29" s="697"/>
      <c r="DP29" s="697"/>
      <c r="DQ29" s="697"/>
      <c r="DR29" s="697"/>
      <c r="DS29" s="697"/>
      <c r="DT29" s="697"/>
      <c r="DU29" s="697"/>
      <c r="DV29" s="698"/>
      <c r="DW29" s="681">
        <v>16.7</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49922</v>
      </c>
      <c r="S30" s="679"/>
      <c r="T30" s="679"/>
      <c r="U30" s="679"/>
      <c r="V30" s="679"/>
      <c r="W30" s="679"/>
      <c r="X30" s="679"/>
      <c r="Y30" s="680"/>
      <c r="Z30" s="715">
        <v>0.8</v>
      </c>
      <c r="AA30" s="715"/>
      <c r="AB30" s="715"/>
      <c r="AC30" s="715"/>
      <c r="AD30" s="716">
        <v>35</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644449</v>
      </c>
      <c r="CS30" s="679"/>
      <c r="CT30" s="679"/>
      <c r="CU30" s="679"/>
      <c r="CV30" s="679"/>
      <c r="CW30" s="679"/>
      <c r="CX30" s="679"/>
      <c r="CY30" s="680"/>
      <c r="CZ30" s="681">
        <v>10.1</v>
      </c>
      <c r="DA30" s="699"/>
      <c r="DB30" s="699"/>
      <c r="DC30" s="700"/>
      <c r="DD30" s="684">
        <v>621005</v>
      </c>
      <c r="DE30" s="679"/>
      <c r="DF30" s="679"/>
      <c r="DG30" s="679"/>
      <c r="DH30" s="679"/>
      <c r="DI30" s="679"/>
      <c r="DJ30" s="679"/>
      <c r="DK30" s="680"/>
      <c r="DL30" s="684">
        <v>621005</v>
      </c>
      <c r="DM30" s="679"/>
      <c r="DN30" s="679"/>
      <c r="DO30" s="679"/>
      <c r="DP30" s="679"/>
      <c r="DQ30" s="679"/>
      <c r="DR30" s="679"/>
      <c r="DS30" s="679"/>
      <c r="DT30" s="679"/>
      <c r="DU30" s="679"/>
      <c r="DV30" s="680"/>
      <c r="DW30" s="681">
        <v>15.7</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694466</v>
      </c>
      <c r="S31" s="679"/>
      <c r="T31" s="679"/>
      <c r="U31" s="679"/>
      <c r="V31" s="679"/>
      <c r="W31" s="679"/>
      <c r="X31" s="679"/>
      <c r="Y31" s="680"/>
      <c r="Z31" s="715">
        <v>10.6</v>
      </c>
      <c r="AA31" s="715"/>
      <c r="AB31" s="715"/>
      <c r="AC31" s="715"/>
      <c r="AD31" s="716" t="s">
        <v>235</v>
      </c>
      <c r="AE31" s="716"/>
      <c r="AF31" s="716"/>
      <c r="AG31" s="716"/>
      <c r="AH31" s="716"/>
      <c r="AI31" s="716"/>
      <c r="AJ31" s="716"/>
      <c r="AK31" s="716"/>
      <c r="AL31" s="681" t="s">
        <v>235</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99.1</v>
      </c>
      <c r="BH31" s="748"/>
      <c r="BI31" s="748"/>
      <c r="BJ31" s="748"/>
      <c r="BK31" s="748"/>
      <c r="BL31" s="748"/>
      <c r="BM31" s="749">
        <v>97</v>
      </c>
      <c r="BN31" s="748"/>
      <c r="BO31" s="748"/>
      <c r="BP31" s="748"/>
      <c r="BQ31" s="750"/>
      <c r="BR31" s="747">
        <v>99.3</v>
      </c>
      <c r="BS31" s="748"/>
      <c r="BT31" s="748"/>
      <c r="BU31" s="748"/>
      <c r="BV31" s="748"/>
      <c r="BW31" s="748"/>
      <c r="BX31" s="749">
        <v>96.9</v>
      </c>
      <c r="BY31" s="748"/>
      <c r="BZ31" s="748"/>
      <c r="CA31" s="748"/>
      <c r="CB31" s="750"/>
      <c r="CD31" s="765"/>
      <c r="CE31" s="766"/>
      <c r="CF31" s="711" t="s">
        <v>315</v>
      </c>
      <c r="CG31" s="712"/>
      <c r="CH31" s="712"/>
      <c r="CI31" s="712"/>
      <c r="CJ31" s="712"/>
      <c r="CK31" s="712"/>
      <c r="CL31" s="712"/>
      <c r="CM31" s="712"/>
      <c r="CN31" s="712"/>
      <c r="CO31" s="712"/>
      <c r="CP31" s="712"/>
      <c r="CQ31" s="713"/>
      <c r="CR31" s="678">
        <v>39855</v>
      </c>
      <c r="CS31" s="697"/>
      <c r="CT31" s="697"/>
      <c r="CU31" s="697"/>
      <c r="CV31" s="697"/>
      <c r="CW31" s="697"/>
      <c r="CX31" s="697"/>
      <c r="CY31" s="698"/>
      <c r="CZ31" s="681">
        <v>0.6</v>
      </c>
      <c r="DA31" s="699"/>
      <c r="DB31" s="699"/>
      <c r="DC31" s="700"/>
      <c r="DD31" s="684">
        <v>39717</v>
      </c>
      <c r="DE31" s="697"/>
      <c r="DF31" s="697"/>
      <c r="DG31" s="697"/>
      <c r="DH31" s="697"/>
      <c r="DI31" s="697"/>
      <c r="DJ31" s="697"/>
      <c r="DK31" s="698"/>
      <c r="DL31" s="684">
        <v>39717</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235</v>
      </c>
      <c r="S32" s="679"/>
      <c r="T32" s="679"/>
      <c r="U32" s="679"/>
      <c r="V32" s="679"/>
      <c r="W32" s="679"/>
      <c r="X32" s="679"/>
      <c r="Y32" s="680"/>
      <c r="Z32" s="715" t="s">
        <v>235</v>
      </c>
      <c r="AA32" s="715"/>
      <c r="AB32" s="715"/>
      <c r="AC32" s="715"/>
      <c r="AD32" s="716" t="s">
        <v>235</v>
      </c>
      <c r="AE32" s="716"/>
      <c r="AF32" s="716"/>
      <c r="AG32" s="716"/>
      <c r="AH32" s="716"/>
      <c r="AI32" s="716"/>
      <c r="AJ32" s="716"/>
      <c r="AK32" s="716"/>
      <c r="AL32" s="681" t="s">
        <v>245</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99.3</v>
      </c>
      <c r="BH32" s="697"/>
      <c r="BI32" s="697"/>
      <c r="BJ32" s="697"/>
      <c r="BK32" s="697"/>
      <c r="BL32" s="697"/>
      <c r="BM32" s="682">
        <v>97.8</v>
      </c>
      <c r="BN32" s="743"/>
      <c r="BO32" s="743"/>
      <c r="BP32" s="743"/>
      <c r="BQ32" s="721"/>
      <c r="BR32" s="751">
        <v>99.3</v>
      </c>
      <c r="BS32" s="697"/>
      <c r="BT32" s="697"/>
      <c r="BU32" s="697"/>
      <c r="BV32" s="697"/>
      <c r="BW32" s="697"/>
      <c r="BX32" s="682">
        <v>97.4</v>
      </c>
      <c r="BY32" s="743"/>
      <c r="BZ32" s="743"/>
      <c r="CA32" s="743"/>
      <c r="CB32" s="721"/>
      <c r="CD32" s="767"/>
      <c r="CE32" s="768"/>
      <c r="CF32" s="711" t="s">
        <v>319</v>
      </c>
      <c r="CG32" s="712"/>
      <c r="CH32" s="712"/>
      <c r="CI32" s="712"/>
      <c r="CJ32" s="712"/>
      <c r="CK32" s="712"/>
      <c r="CL32" s="712"/>
      <c r="CM32" s="712"/>
      <c r="CN32" s="712"/>
      <c r="CO32" s="712"/>
      <c r="CP32" s="712"/>
      <c r="CQ32" s="713"/>
      <c r="CR32" s="678">
        <v>38</v>
      </c>
      <c r="CS32" s="679"/>
      <c r="CT32" s="679"/>
      <c r="CU32" s="679"/>
      <c r="CV32" s="679"/>
      <c r="CW32" s="679"/>
      <c r="CX32" s="679"/>
      <c r="CY32" s="680"/>
      <c r="CZ32" s="681">
        <v>0</v>
      </c>
      <c r="DA32" s="699"/>
      <c r="DB32" s="699"/>
      <c r="DC32" s="700"/>
      <c r="DD32" s="684">
        <v>38</v>
      </c>
      <c r="DE32" s="679"/>
      <c r="DF32" s="679"/>
      <c r="DG32" s="679"/>
      <c r="DH32" s="679"/>
      <c r="DI32" s="679"/>
      <c r="DJ32" s="679"/>
      <c r="DK32" s="680"/>
      <c r="DL32" s="684">
        <v>38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589986</v>
      </c>
      <c r="S33" s="679"/>
      <c r="T33" s="679"/>
      <c r="U33" s="679"/>
      <c r="V33" s="679"/>
      <c r="W33" s="679"/>
      <c r="X33" s="679"/>
      <c r="Y33" s="680"/>
      <c r="Z33" s="715">
        <v>9</v>
      </c>
      <c r="AA33" s="715"/>
      <c r="AB33" s="715"/>
      <c r="AC33" s="715"/>
      <c r="AD33" s="716" t="s">
        <v>235</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98.8</v>
      </c>
      <c r="BH33" s="663"/>
      <c r="BI33" s="663"/>
      <c r="BJ33" s="663"/>
      <c r="BK33" s="663"/>
      <c r="BL33" s="663"/>
      <c r="BM33" s="706">
        <v>96.2</v>
      </c>
      <c r="BN33" s="663"/>
      <c r="BO33" s="663"/>
      <c r="BP33" s="663"/>
      <c r="BQ33" s="727"/>
      <c r="BR33" s="742">
        <v>99.2</v>
      </c>
      <c r="BS33" s="663"/>
      <c r="BT33" s="663"/>
      <c r="BU33" s="663"/>
      <c r="BV33" s="663"/>
      <c r="BW33" s="663"/>
      <c r="BX33" s="706">
        <v>96.3</v>
      </c>
      <c r="BY33" s="663"/>
      <c r="BZ33" s="663"/>
      <c r="CA33" s="663"/>
      <c r="CB33" s="727"/>
      <c r="CD33" s="711" t="s">
        <v>322</v>
      </c>
      <c r="CE33" s="712"/>
      <c r="CF33" s="712"/>
      <c r="CG33" s="712"/>
      <c r="CH33" s="712"/>
      <c r="CI33" s="712"/>
      <c r="CJ33" s="712"/>
      <c r="CK33" s="712"/>
      <c r="CL33" s="712"/>
      <c r="CM33" s="712"/>
      <c r="CN33" s="712"/>
      <c r="CO33" s="712"/>
      <c r="CP33" s="712"/>
      <c r="CQ33" s="713"/>
      <c r="CR33" s="678">
        <v>2923286</v>
      </c>
      <c r="CS33" s="697"/>
      <c r="CT33" s="697"/>
      <c r="CU33" s="697"/>
      <c r="CV33" s="697"/>
      <c r="CW33" s="697"/>
      <c r="CX33" s="697"/>
      <c r="CY33" s="698"/>
      <c r="CZ33" s="681">
        <v>45.9</v>
      </c>
      <c r="DA33" s="699"/>
      <c r="DB33" s="699"/>
      <c r="DC33" s="700"/>
      <c r="DD33" s="684">
        <v>2224876</v>
      </c>
      <c r="DE33" s="697"/>
      <c r="DF33" s="697"/>
      <c r="DG33" s="697"/>
      <c r="DH33" s="697"/>
      <c r="DI33" s="697"/>
      <c r="DJ33" s="697"/>
      <c r="DK33" s="698"/>
      <c r="DL33" s="684">
        <v>1808776</v>
      </c>
      <c r="DM33" s="697"/>
      <c r="DN33" s="697"/>
      <c r="DO33" s="697"/>
      <c r="DP33" s="697"/>
      <c r="DQ33" s="697"/>
      <c r="DR33" s="697"/>
      <c r="DS33" s="697"/>
      <c r="DT33" s="697"/>
      <c r="DU33" s="697"/>
      <c r="DV33" s="698"/>
      <c r="DW33" s="681">
        <v>45.7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43501</v>
      </c>
      <c r="S34" s="679"/>
      <c r="T34" s="679"/>
      <c r="U34" s="679"/>
      <c r="V34" s="679"/>
      <c r="W34" s="679"/>
      <c r="X34" s="679"/>
      <c r="Y34" s="680"/>
      <c r="Z34" s="715">
        <v>0.7</v>
      </c>
      <c r="AA34" s="715"/>
      <c r="AB34" s="715"/>
      <c r="AC34" s="715"/>
      <c r="AD34" s="716">
        <v>8441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982685</v>
      </c>
      <c r="CS34" s="679"/>
      <c r="CT34" s="679"/>
      <c r="CU34" s="679"/>
      <c r="CV34" s="679"/>
      <c r="CW34" s="679"/>
      <c r="CX34" s="679"/>
      <c r="CY34" s="680"/>
      <c r="CZ34" s="681">
        <v>15.4</v>
      </c>
      <c r="DA34" s="699"/>
      <c r="DB34" s="699"/>
      <c r="DC34" s="700"/>
      <c r="DD34" s="684">
        <v>732643</v>
      </c>
      <c r="DE34" s="679"/>
      <c r="DF34" s="679"/>
      <c r="DG34" s="679"/>
      <c r="DH34" s="679"/>
      <c r="DI34" s="679"/>
      <c r="DJ34" s="679"/>
      <c r="DK34" s="680"/>
      <c r="DL34" s="684">
        <v>657103</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13079</v>
      </c>
      <c r="S35" s="679"/>
      <c r="T35" s="679"/>
      <c r="U35" s="679"/>
      <c r="V35" s="679"/>
      <c r="W35" s="679"/>
      <c r="X35" s="679"/>
      <c r="Y35" s="680"/>
      <c r="Z35" s="715">
        <v>0.2</v>
      </c>
      <c r="AA35" s="715"/>
      <c r="AB35" s="715"/>
      <c r="AC35" s="715"/>
      <c r="AD35" s="716" t="s">
        <v>235</v>
      </c>
      <c r="AE35" s="716"/>
      <c r="AF35" s="716"/>
      <c r="AG35" s="716"/>
      <c r="AH35" s="716"/>
      <c r="AI35" s="716"/>
      <c r="AJ35" s="716"/>
      <c r="AK35" s="716"/>
      <c r="AL35" s="681" t="s">
        <v>245</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30955</v>
      </c>
      <c r="CS35" s="697"/>
      <c r="CT35" s="697"/>
      <c r="CU35" s="697"/>
      <c r="CV35" s="697"/>
      <c r="CW35" s="697"/>
      <c r="CX35" s="697"/>
      <c r="CY35" s="698"/>
      <c r="CZ35" s="681">
        <v>0.5</v>
      </c>
      <c r="DA35" s="699"/>
      <c r="DB35" s="699"/>
      <c r="DC35" s="700"/>
      <c r="DD35" s="684">
        <v>30939</v>
      </c>
      <c r="DE35" s="697"/>
      <c r="DF35" s="697"/>
      <c r="DG35" s="697"/>
      <c r="DH35" s="697"/>
      <c r="DI35" s="697"/>
      <c r="DJ35" s="697"/>
      <c r="DK35" s="698"/>
      <c r="DL35" s="684">
        <v>30939</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21760</v>
      </c>
      <c r="S36" s="679"/>
      <c r="T36" s="679"/>
      <c r="U36" s="679"/>
      <c r="V36" s="679"/>
      <c r="W36" s="679"/>
      <c r="X36" s="679"/>
      <c r="Y36" s="680"/>
      <c r="Z36" s="715">
        <v>0.3</v>
      </c>
      <c r="AA36" s="715"/>
      <c r="AB36" s="715"/>
      <c r="AC36" s="715"/>
      <c r="AD36" s="716" t="s">
        <v>245</v>
      </c>
      <c r="AE36" s="716"/>
      <c r="AF36" s="716"/>
      <c r="AG36" s="716"/>
      <c r="AH36" s="716"/>
      <c r="AI36" s="716"/>
      <c r="AJ36" s="716"/>
      <c r="AK36" s="716"/>
      <c r="AL36" s="681" t="s">
        <v>245</v>
      </c>
      <c r="AM36" s="682"/>
      <c r="AN36" s="682"/>
      <c r="AO36" s="717"/>
      <c r="AP36" s="235"/>
      <c r="AQ36" s="730" t="s">
        <v>330</v>
      </c>
      <c r="AR36" s="731"/>
      <c r="AS36" s="731"/>
      <c r="AT36" s="731"/>
      <c r="AU36" s="731"/>
      <c r="AV36" s="731"/>
      <c r="AW36" s="731"/>
      <c r="AX36" s="731"/>
      <c r="AY36" s="732"/>
      <c r="AZ36" s="733">
        <v>903501</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26146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1030652</v>
      </c>
      <c r="CS36" s="679"/>
      <c r="CT36" s="679"/>
      <c r="CU36" s="679"/>
      <c r="CV36" s="679"/>
      <c r="CW36" s="679"/>
      <c r="CX36" s="679"/>
      <c r="CY36" s="680"/>
      <c r="CZ36" s="681">
        <v>16.2</v>
      </c>
      <c r="DA36" s="699"/>
      <c r="DB36" s="699"/>
      <c r="DC36" s="700"/>
      <c r="DD36" s="684">
        <v>744907</v>
      </c>
      <c r="DE36" s="679"/>
      <c r="DF36" s="679"/>
      <c r="DG36" s="679"/>
      <c r="DH36" s="679"/>
      <c r="DI36" s="679"/>
      <c r="DJ36" s="679"/>
      <c r="DK36" s="680"/>
      <c r="DL36" s="684">
        <v>577283</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159765</v>
      </c>
      <c r="S37" s="679"/>
      <c r="T37" s="679"/>
      <c r="U37" s="679"/>
      <c r="V37" s="679"/>
      <c r="W37" s="679"/>
      <c r="X37" s="679"/>
      <c r="Y37" s="680"/>
      <c r="Z37" s="715">
        <v>2.4</v>
      </c>
      <c r="AA37" s="715"/>
      <c r="AB37" s="715"/>
      <c r="AC37" s="715"/>
      <c r="AD37" s="716" t="s">
        <v>245</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246443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15094</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333169</v>
      </c>
      <c r="CS37" s="697"/>
      <c r="CT37" s="697"/>
      <c r="CU37" s="697"/>
      <c r="CV37" s="697"/>
      <c r="CW37" s="697"/>
      <c r="CX37" s="697"/>
      <c r="CY37" s="698"/>
      <c r="CZ37" s="681">
        <v>5.2</v>
      </c>
      <c r="DA37" s="699"/>
      <c r="DB37" s="699"/>
      <c r="DC37" s="700"/>
      <c r="DD37" s="684">
        <v>250935</v>
      </c>
      <c r="DE37" s="697"/>
      <c r="DF37" s="697"/>
      <c r="DG37" s="697"/>
      <c r="DH37" s="697"/>
      <c r="DI37" s="697"/>
      <c r="DJ37" s="697"/>
      <c r="DK37" s="698"/>
      <c r="DL37" s="684">
        <v>135562</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210926</v>
      </c>
      <c r="S38" s="679"/>
      <c r="T38" s="679"/>
      <c r="U38" s="679"/>
      <c r="V38" s="679"/>
      <c r="W38" s="679"/>
      <c r="X38" s="679"/>
      <c r="Y38" s="680"/>
      <c r="Z38" s="715">
        <v>3.2</v>
      </c>
      <c r="AA38" s="715"/>
      <c r="AB38" s="715"/>
      <c r="AC38" s="715"/>
      <c r="AD38" s="716">
        <v>22933</v>
      </c>
      <c r="AE38" s="716"/>
      <c r="AF38" s="716"/>
      <c r="AG38" s="716"/>
      <c r="AH38" s="716"/>
      <c r="AI38" s="716"/>
      <c r="AJ38" s="716"/>
      <c r="AK38" s="716"/>
      <c r="AL38" s="681">
        <v>0.6</v>
      </c>
      <c r="AM38" s="682"/>
      <c r="AN38" s="682"/>
      <c r="AO38" s="717"/>
      <c r="AQ38" s="718" t="s">
        <v>338</v>
      </c>
      <c r="AR38" s="719"/>
      <c r="AS38" s="719"/>
      <c r="AT38" s="719"/>
      <c r="AU38" s="719"/>
      <c r="AV38" s="719"/>
      <c r="AW38" s="719"/>
      <c r="AX38" s="719"/>
      <c r="AY38" s="720"/>
      <c r="AZ38" s="678">
        <v>67523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2427</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835978</v>
      </c>
      <c r="CS38" s="679"/>
      <c r="CT38" s="679"/>
      <c r="CU38" s="679"/>
      <c r="CV38" s="679"/>
      <c r="CW38" s="679"/>
      <c r="CX38" s="679"/>
      <c r="CY38" s="680"/>
      <c r="CZ38" s="681">
        <v>13.1</v>
      </c>
      <c r="DA38" s="699"/>
      <c r="DB38" s="699"/>
      <c r="DC38" s="700"/>
      <c r="DD38" s="684">
        <v>712181</v>
      </c>
      <c r="DE38" s="679"/>
      <c r="DF38" s="679"/>
      <c r="DG38" s="679"/>
      <c r="DH38" s="679"/>
      <c r="DI38" s="679"/>
      <c r="DJ38" s="679"/>
      <c r="DK38" s="680"/>
      <c r="DL38" s="684">
        <v>543451</v>
      </c>
      <c r="DM38" s="679"/>
      <c r="DN38" s="679"/>
      <c r="DO38" s="679"/>
      <c r="DP38" s="679"/>
      <c r="DQ38" s="679"/>
      <c r="DR38" s="679"/>
      <c r="DS38" s="679"/>
      <c r="DT38" s="679"/>
      <c r="DU38" s="679"/>
      <c r="DV38" s="680"/>
      <c r="DW38" s="681">
        <v>13.7</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618705</v>
      </c>
      <c r="S39" s="679"/>
      <c r="T39" s="679"/>
      <c r="U39" s="679"/>
      <c r="V39" s="679"/>
      <c r="W39" s="679"/>
      <c r="X39" s="679"/>
      <c r="Y39" s="680"/>
      <c r="Z39" s="715">
        <v>9.5</v>
      </c>
      <c r="AA39" s="715"/>
      <c r="AB39" s="715"/>
      <c r="AC39" s="715"/>
      <c r="AD39" s="716" t="s">
        <v>235</v>
      </c>
      <c r="AE39" s="716"/>
      <c r="AF39" s="716"/>
      <c r="AG39" s="716"/>
      <c r="AH39" s="716"/>
      <c r="AI39" s="716"/>
      <c r="AJ39" s="716"/>
      <c r="AK39" s="716"/>
      <c r="AL39" s="681" t="s">
        <v>245</v>
      </c>
      <c r="AM39" s="682"/>
      <c r="AN39" s="682"/>
      <c r="AO39" s="717"/>
      <c r="AQ39" s="718" t="s">
        <v>342</v>
      </c>
      <c r="AR39" s="719"/>
      <c r="AS39" s="719"/>
      <c r="AT39" s="719"/>
      <c r="AU39" s="719"/>
      <c r="AV39" s="719"/>
      <c r="AW39" s="719"/>
      <c r="AX39" s="719"/>
      <c r="AY39" s="720"/>
      <c r="AZ39" s="678">
        <v>8351</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3974</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38216</v>
      </c>
      <c r="CS39" s="697"/>
      <c r="CT39" s="697"/>
      <c r="CU39" s="697"/>
      <c r="CV39" s="697"/>
      <c r="CW39" s="697"/>
      <c r="CX39" s="697"/>
      <c r="CY39" s="698"/>
      <c r="CZ39" s="681">
        <v>0.6</v>
      </c>
      <c r="DA39" s="699"/>
      <c r="DB39" s="699"/>
      <c r="DC39" s="700"/>
      <c r="DD39" s="684">
        <v>4206</v>
      </c>
      <c r="DE39" s="697"/>
      <c r="DF39" s="697"/>
      <c r="DG39" s="697"/>
      <c r="DH39" s="697"/>
      <c r="DI39" s="697"/>
      <c r="DJ39" s="697"/>
      <c r="DK39" s="698"/>
      <c r="DL39" s="684" t="s">
        <v>235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235</v>
      </c>
      <c r="AM40" s="682"/>
      <c r="AN40" s="682"/>
      <c r="AO40" s="717"/>
      <c r="AQ40" s="718" t="s">
        <v>346</v>
      </c>
      <c r="AR40" s="719"/>
      <c r="AS40" s="719"/>
      <c r="AT40" s="719"/>
      <c r="AU40" s="719"/>
      <c r="AV40" s="719"/>
      <c r="AW40" s="719"/>
      <c r="AX40" s="719"/>
      <c r="AY40" s="720"/>
      <c r="AZ40" s="678" t="s">
        <v>235</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100</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4800</v>
      </c>
      <c r="CS40" s="679"/>
      <c r="CT40" s="679"/>
      <c r="CU40" s="679"/>
      <c r="CV40" s="679"/>
      <c r="CW40" s="679"/>
      <c r="CX40" s="679"/>
      <c r="CY40" s="680"/>
      <c r="CZ40" s="681">
        <v>0.1</v>
      </c>
      <c r="DA40" s="699"/>
      <c r="DB40" s="699"/>
      <c r="DC40" s="700"/>
      <c r="DD40" s="684" t="s">
        <v>235</v>
      </c>
      <c r="DE40" s="679"/>
      <c r="DF40" s="679"/>
      <c r="DG40" s="679"/>
      <c r="DH40" s="679"/>
      <c r="DI40" s="679"/>
      <c r="DJ40" s="679"/>
      <c r="DK40" s="680"/>
      <c r="DL40" s="684" t="s">
        <v>235</v>
      </c>
      <c r="DM40" s="679"/>
      <c r="DN40" s="679"/>
      <c r="DO40" s="679"/>
      <c r="DP40" s="679"/>
      <c r="DQ40" s="679"/>
      <c r="DR40" s="679"/>
      <c r="DS40" s="679"/>
      <c r="DT40" s="679"/>
      <c r="DU40" s="679"/>
      <c r="DV40" s="680"/>
      <c r="DW40" s="681" t="s">
        <v>235</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176505</v>
      </c>
      <c r="S41" s="679"/>
      <c r="T41" s="679"/>
      <c r="U41" s="679"/>
      <c r="V41" s="679"/>
      <c r="W41" s="679"/>
      <c r="X41" s="679"/>
      <c r="Y41" s="680"/>
      <c r="Z41" s="715">
        <v>2.7</v>
      </c>
      <c r="AA41" s="715"/>
      <c r="AB41" s="715"/>
      <c r="AC41" s="715"/>
      <c r="AD41" s="716" t="s">
        <v>245</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136855</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245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6542872</v>
      </c>
      <c r="S42" s="701"/>
      <c r="T42" s="701"/>
      <c r="U42" s="701"/>
      <c r="V42" s="701"/>
      <c r="W42" s="701"/>
      <c r="X42" s="701"/>
      <c r="Y42" s="703"/>
      <c r="Z42" s="704">
        <v>100</v>
      </c>
      <c r="AA42" s="704"/>
      <c r="AB42" s="704"/>
      <c r="AC42" s="704"/>
      <c r="AD42" s="705">
        <v>3785693</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444329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927071</v>
      </c>
      <c r="CS42" s="679"/>
      <c r="CT42" s="679"/>
      <c r="CU42" s="679"/>
      <c r="CV42" s="679"/>
      <c r="CW42" s="679"/>
      <c r="CX42" s="679"/>
      <c r="CY42" s="680"/>
      <c r="CZ42" s="681">
        <v>14.6</v>
      </c>
      <c r="DA42" s="682"/>
      <c r="DB42" s="682"/>
      <c r="DC42" s="683"/>
      <c r="DD42" s="684">
        <v>262868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22615</v>
      </c>
      <c r="CS43" s="697"/>
      <c r="CT43" s="697"/>
      <c r="CU43" s="697"/>
      <c r="CV43" s="697"/>
      <c r="CW43" s="697"/>
      <c r="CX43" s="697"/>
      <c r="CY43" s="698"/>
      <c r="CZ43" s="681">
        <v>0.4</v>
      </c>
      <c r="DA43" s="699"/>
      <c r="DB43" s="699"/>
      <c r="DC43" s="700"/>
      <c r="DD43" s="684">
        <v>22615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850906</v>
      </c>
      <c r="CS44" s="679"/>
      <c r="CT44" s="679"/>
      <c r="CU44" s="679"/>
      <c r="CV44" s="679"/>
      <c r="CW44" s="679"/>
      <c r="CX44" s="679"/>
      <c r="CY44" s="680"/>
      <c r="CZ44" s="681">
        <v>13.4</v>
      </c>
      <c r="DA44" s="682"/>
      <c r="DB44" s="682"/>
      <c r="DC44" s="683"/>
      <c r="DD44" s="684">
        <v>242878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348987</v>
      </c>
      <c r="CS45" s="697"/>
      <c r="CT45" s="697"/>
      <c r="CU45" s="697"/>
      <c r="CV45" s="697"/>
      <c r="CW45" s="697"/>
      <c r="CX45" s="697"/>
      <c r="CY45" s="698"/>
      <c r="CZ45" s="681">
        <v>5.5</v>
      </c>
      <c r="DA45" s="699"/>
      <c r="DB45" s="699"/>
      <c r="DC45" s="700"/>
      <c r="DD45" s="684">
        <v>19583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494509</v>
      </c>
      <c r="CS46" s="679"/>
      <c r="CT46" s="679"/>
      <c r="CU46" s="679"/>
      <c r="CV46" s="679"/>
      <c r="CW46" s="679"/>
      <c r="CX46" s="679"/>
      <c r="CY46" s="680"/>
      <c r="CZ46" s="681">
        <v>7.8</v>
      </c>
      <c r="DA46" s="682"/>
      <c r="DB46" s="682"/>
      <c r="DC46" s="683"/>
      <c r="DD46" s="684">
        <v>215885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76165</v>
      </c>
      <c r="CS47" s="697"/>
      <c r="CT47" s="697"/>
      <c r="CU47" s="697"/>
      <c r="CV47" s="697"/>
      <c r="CW47" s="697"/>
      <c r="CX47" s="697"/>
      <c r="CY47" s="698"/>
      <c r="CZ47" s="681">
        <v>1.2</v>
      </c>
      <c r="DA47" s="699"/>
      <c r="DB47" s="699"/>
      <c r="DC47" s="700"/>
      <c r="DD47" s="684">
        <v>19990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235</v>
      </c>
      <c r="CS48" s="679"/>
      <c r="CT48" s="679"/>
      <c r="CU48" s="679"/>
      <c r="CV48" s="679"/>
      <c r="CW48" s="679"/>
      <c r="CX48" s="679"/>
      <c r="CY48" s="680"/>
      <c r="CZ48" s="681" t="s">
        <v>235</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6362274</v>
      </c>
      <c r="CS49" s="663"/>
      <c r="CT49" s="663"/>
      <c r="CU49" s="663"/>
      <c r="CV49" s="663"/>
      <c r="CW49" s="663"/>
      <c r="CX49" s="663"/>
      <c r="CY49" s="664"/>
      <c r="CZ49" s="665">
        <v>100</v>
      </c>
      <c r="DA49" s="666"/>
      <c r="DB49" s="666"/>
      <c r="DC49" s="667"/>
      <c r="DD49" s="668">
        <v>4222291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Vib+Ml7VBYf/TDdeHQDfQshVxRGH7sKI41KkNnT9InWm27RNXeqV8oY6vzeGaf1GMUXs5U7x1d0mzNJztsdBw==" saltValue="yy/KOpgRGAi78Hoe4eY5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8" t="s">
        <v>369</v>
      </c>
      <c r="DK2" s="1209"/>
      <c r="DL2" s="1209"/>
      <c r="DM2" s="1209"/>
      <c r="DN2" s="1209"/>
      <c r="DO2" s="1210"/>
      <c r="DP2" s="250"/>
      <c r="DQ2" s="1208" t="s">
        <v>370</v>
      </c>
      <c r="DR2" s="1209"/>
      <c r="DS2" s="1209"/>
      <c r="DT2" s="1209"/>
      <c r="DU2" s="1209"/>
      <c r="DV2" s="1209"/>
      <c r="DW2" s="1209"/>
      <c r="DX2" s="1209"/>
      <c r="DY2" s="1209"/>
      <c r="DZ2" s="121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1" t="s">
        <v>371</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11"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6" t="s">
        <v>387</v>
      </c>
      <c r="DH5" s="1197"/>
      <c r="DI5" s="1197"/>
      <c r="DJ5" s="1197"/>
      <c r="DK5" s="1198"/>
      <c r="DL5" s="1196" t="s">
        <v>388</v>
      </c>
      <c r="DM5" s="1197"/>
      <c r="DN5" s="1197"/>
      <c r="DO5" s="1197"/>
      <c r="DP5" s="1198"/>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2"/>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9"/>
      <c r="DH6" s="1200"/>
      <c r="DI6" s="1200"/>
      <c r="DJ6" s="1200"/>
      <c r="DK6" s="1201"/>
      <c r="DL6" s="1199"/>
      <c r="DM6" s="1200"/>
      <c r="DN6" s="1200"/>
      <c r="DO6" s="1200"/>
      <c r="DP6" s="1201"/>
      <c r="DQ6" s="1097"/>
      <c r="DR6" s="1098"/>
      <c r="DS6" s="1098"/>
      <c r="DT6" s="1098"/>
      <c r="DU6" s="1099"/>
      <c r="DV6" s="1097"/>
      <c r="DW6" s="1098"/>
      <c r="DX6" s="1098"/>
      <c r="DY6" s="1098"/>
      <c r="DZ6" s="1111"/>
      <c r="EA6" s="255"/>
    </row>
    <row r="7" spans="1:131" s="256" customFormat="1" ht="26.25" customHeight="1" thickTop="1" x14ac:dyDescent="0.15">
      <c r="A7" s="259">
        <v>1</v>
      </c>
      <c r="B7" s="1148" t="s">
        <v>390</v>
      </c>
      <c r="C7" s="1149"/>
      <c r="D7" s="1149"/>
      <c r="E7" s="1149"/>
      <c r="F7" s="1149"/>
      <c r="G7" s="1149"/>
      <c r="H7" s="1149"/>
      <c r="I7" s="1149"/>
      <c r="J7" s="1149"/>
      <c r="K7" s="1149"/>
      <c r="L7" s="1149"/>
      <c r="M7" s="1149"/>
      <c r="N7" s="1149"/>
      <c r="O7" s="1149"/>
      <c r="P7" s="1150"/>
      <c r="Q7" s="1202">
        <v>6538</v>
      </c>
      <c r="R7" s="1203"/>
      <c r="S7" s="1203"/>
      <c r="T7" s="1203"/>
      <c r="U7" s="1203"/>
      <c r="V7" s="1203">
        <v>6346</v>
      </c>
      <c r="W7" s="1203"/>
      <c r="X7" s="1203"/>
      <c r="Y7" s="1203"/>
      <c r="Z7" s="1203"/>
      <c r="AA7" s="1203">
        <v>192</v>
      </c>
      <c r="AB7" s="1203"/>
      <c r="AC7" s="1203"/>
      <c r="AD7" s="1203"/>
      <c r="AE7" s="1204"/>
      <c r="AF7" s="1205">
        <v>173</v>
      </c>
      <c r="AG7" s="1206"/>
      <c r="AH7" s="1206"/>
      <c r="AI7" s="1206"/>
      <c r="AJ7" s="1207"/>
      <c r="AK7" s="1189">
        <v>22</v>
      </c>
      <c r="AL7" s="1190"/>
      <c r="AM7" s="1190"/>
      <c r="AN7" s="1190"/>
      <c r="AO7" s="1190"/>
      <c r="AP7" s="1190">
        <v>6759</v>
      </c>
      <c r="AQ7" s="1190"/>
      <c r="AR7" s="1190"/>
      <c r="AS7" s="1190"/>
      <c r="AT7" s="1190"/>
      <c r="AU7" s="1191"/>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c r="BS7" s="1193"/>
      <c r="BT7" s="1194"/>
      <c r="BU7" s="1194"/>
      <c r="BV7" s="1194"/>
      <c r="BW7" s="1194"/>
      <c r="BX7" s="1194"/>
      <c r="BY7" s="1194"/>
      <c r="BZ7" s="1194"/>
      <c r="CA7" s="1194"/>
      <c r="CB7" s="1194"/>
      <c r="CC7" s="1194"/>
      <c r="CD7" s="1194"/>
      <c r="CE7" s="1194"/>
      <c r="CF7" s="1194"/>
      <c r="CG7" s="1195"/>
      <c r="CH7" s="1186"/>
      <c r="CI7" s="1187"/>
      <c r="CJ7" s="1187"/>
      <c r="CK7" s="1187"/>
      <c r="CL7" s="1188"/>
      <c r="CM7" s="1186"/>
      <c r="CN7" s="1187"/>
      <c r="CO7" s="1187"/>
      <c r="CP7" s="1187"/>
      <c r="CQ7" s="1188"/>
      <c r="CR7" s="1186"/>
      <c r="CS7" s="1187"/>
      <c r="CT7" s="1187"/>
      <c r="CU7" s="1187"/>
      <c r="CV7" s="1188"/>
      <c r="CW7" s="1186"/>
      <c r="CX7" s="1187"/>
      <c r="CY7" s="1187"/>
      <c r="CZ7" s="1187"/>
      <c r="DA7" s="1188"/>
      <c r="DB7" s="1186"/>
      <c r="DC7" s="1187"/>
      <c r="DD7" s="1187"/>
      <c r="DE7" s="1187"/>
      <c r="DF7" s="1188"/>
      <c r="DG7" s="1186"/>
      <c r="DH7" s="1187"/>
      <c r="DI7" s="1187"/>
      <c r="DJ7" s="1187"/>
      <c r="DK7" s="1188"/>
      <c r="DL7" s="1186"/>
      <c r="DM7" s="1187"/>
      <c r="DN7" s="1187"/>
      <c r="DO7" s="1187"/>
      <c r="DP7" s="1188"/>
      <c r="DQ7" s="1186"/>
      <c r="DR7" s="1187"/>
      <c r="DS7" s="1187"/>
      <c r="DT7" s="1187"/>
      <c r="DU7" s="1188"/>
      <c r="DV7" s="1213"/>
      <c r="DW7" s="1214"/>
      <c r="DX7" s="1214"/>
      <c r="DY7" s="1214"/>
      <c r="DZ7" s="1215"/>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2</v>
      </c>
      <c r="R8" s="1137"/>
      <c r="S8" s="1137"/>
      <c r="T8" s="1137"/>
      <c r="U8" s="1137"/>
      <c r="V8" s="1137">
        <v>0</v>
      </c>
      <c r="W8" s="1137"/>
      <c r="X8" s="1137"/>
      <c r="Y8" s="1137"/>
      <c r="Z8" s="1137"/>
      <c r="AA8" s="1137">
        <v>1</v>
      </c>
      <c r="AB8" s="1137"/>
      <c r="AC8" s="1137"/>
      <c r="AD8" s="1137"/>
      <c r="AE8" s="1138"/>
      <c r="AF8" s="1112">
        <v>1</v>
      </c>
      <c r="AG8" s="1113"/>
      <c r="AH8" s="1113"/>
      <c r="AI8" s="1113"/>
      <c r="AJ8" s="1114"/>
      <c r="AK8" s="1184" t="s">
        <v>612</v>
      </c>
      <c r="AL8" s="1185"/>
      <c r="AM8" s="1185"/>
      <c r="AN8" s="1185"/>
      <c r="AO8" s="1185"/>
      <c r="AP8" s="1185">
        <v>0</v>
      </c>
      <c r="AQ8" s="1185"/>
      <c r="AR8" s="1185"/>
      <c r="AS8" s="1185"/>
      <c r="AT8" s="1185"/>
      <c r="AU8" s="1182"/>
      <c r="AV8" s="1182"/>
      <c r="AW8" s="1182"/>
      <c r="AX8" s="1182"/>
      <c r="AY8" s="1183"/>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9</v>
      </c>
      <c r="R9" s="1137"/>
      <c r="S9" s="1137"/>
      <c r="T9" s="1137"/>
      <c r="U9" s="1137"/>
      <c r="V9" s="1137">
        <v>22</v>
      </c>
      <c r="W9" s="1137"/>
      <c r="X9" s="1137"/>
      <c r="Y9" s="1137"/>
      <c r="Z9" s="1137"/>
      <c r="AA9" s="1137">
        <v>-13</v>
      </c>
      <c r="AB9" s="1137"/>
      <c r="AC9" s="1137"/>
      <c r="AD9" s="1137"/>
      <c r="AE9" s="1138"/>
      <c r="AF9" s="1112">
        <v>-13</v>
      </c>
      <c r="AG9" s="1113"/>
      <c r="AH9" s="1113"/>
      <c r="AI9" s="1113"/>
      <c r="AJ9" s="1114"/>
      <c r="AK9" s="1184" t="s">
        <v>613</v>
      </c>
      <c r="AL9" s="1185"/>
      <c r="AM9" s="1185"/>
      <c r="AN9" s="1185"/>
      <c r="AO9" s="1185"/>
      <c r="AP9" s="1185">
        <v>1</v>
      </c>
      <c r="AQ9" s="1185"/>
      <c r="AR9" s="1185"/>
      <c r="AS9" s="1185"/>
      <c r="AT9" s="1185"/>
      <c r="AU9" s="1182"/>
      <c r="AV9" s="1182"/>
      <c r="AW9" s="1182"/>
      <c r="AX9" s="1182"/>
      <c r="AY9" s="1183"/>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393</v>
      </c>
      <c r="C10" s="1131"/>
      <c r="D10" s="1131"/>
      <c r="E10" s="1131"/>
      <c r="F10" s="1131"/>
      <c r="G10" s="1131"/>
      <c r="H10" s="1131"/>
      <c r="I10" s="1131"/>
      <c r="J10" s="1131"/>
      <c r="K10" s="1131"/>
      <c r="L10" s="1131"/>
      <c r="M10" s="1131"/>
      <c r="N10" s="1131"/>
      <c r="O10" s="1131"/>
      <c r="P10" s="1132"/>
      <c r="Q10" s="1136">
        <v>7</v>
      </c>
      <c r="R10" s="1137"/>
      <c r="S10" s="1137"/>
      <c r="T10" s="1137"/>
      <c r="U10" s="1137"/>
      <c r="V10" s="1137">
        <v>7</v>
      </c>
      <c r="W10" s="1137"/>
      <c r="X10" s="1137"/>
      <c r="Y10" s="1137"/>
      <c r="Z10" s="1137"/>
      <c r="AA10" s="1137" t="s">
        <v>610</v>
      </c>
      <c r="AB10" s="1137"/>
      <c r="AC10" s="1137"/>
      <c r="AD10" s="1137"/>
      <c r="AE10" s="1138"/>
      <c r="AF10" s="1112" t="s">
        <v>394</v>
      </c>
      <c r="AG10" s="1113"/>
      <c r="AH10" s="1113"/>
      <c r="AI10" s="1113"/>
      <c r="AJ10" s="1114"/>
      <c r="AK10" s="1184" t="s">
        <v>614</v>
      </c>
      <c r="AL10" s="1185"/>
      <c r="AM10" s="1185"/>
      <c r="AN10" s="1185"/>
      <c r="AO10" s="1185"/>
      <c r="AP10" s="1185" t="s">
        <v>611</v>
      </c>
      <c r="AQ10" s="1185"/>
      <c r="AR10" s="1185"/>
      <c r="AS10" s="1185"/>
      <c r="AT10" s="1185"/>
      <c r="AU10" s="1182"/>
      <c r="AV10" s="1182"/>
      <c r="AW10" s="1182"/>
      <c r="AX10" s="1182"/>
      <c r="AY10" s="1183"/>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395</v>
      </c>
      <c r="C11" s="1131"/>
      <c r="D11" s="1131"/>
      <c r="E11" s="1131"/>
      <c r="F11" s="1131"/>
      <c r="G11" s="1131"/>
      <c r="H11" s="1131"/>
      <c r="I11" s="1131"/>
      <c r="J11" s="1131"/>
      <c r="K11" s="1131"/>
      <c r="L11" s="1131"/>
      <c r="M11" s="1131"/>
      <c r="N11" s="1131"/>
      <c r="O11" s="1131"/>
      <c r="P11" s="1132"/>
      <c r="Q11" s="1136">
        <v>16</v>
      </c>
      <c r="R11" s="1137"/>
      <c r="S11" s="1137"/>
      <c r="T11" s="1137"/>
      <c r="U11" s="1137"/>
      <c r="V11" s="1137">
        <v>16</v>
      </c>
      <c r="W11" s="1137"/>
      <c r="X11" s="1137"/>
      <c r="Y11" s="1137"/>
      <c r="Z11" s="1137"/>
      <c r="AA11" s="1137" t="s">
        <v>645</v>
      </c>
      <c r="AB11" s="1137"/>
      <c r="AC11" s="1137"/>
      <c r="AD11" s="1137"/>
      <c r="AE11" s="1138"/>
      <c r="AF11" s="1112" t="s">
        <v>396</v>
      </c>
      <c r="AG11" s="1113"/>
      <c r="AH11" s="1113"/>
      <c r="AI11" s="1113"/>
      <c r="AJ11" s="1114"/>
      <c r="AK11" s="1184" t="s">
        <v>615</v>
      </c>
      <c r="AL11" s="1185"/>
      <c r="AM11" s="1185"/>
      <c r="AN11" s="1185"/>
      <c r="AO11" s="1185"/>
      <c r="AP11" s="1185" t="s">
        <v>611</v>
      </c>
      <c r="AQ11" s="1185"/>
      <c r="AR11" s="1185"/>
      <c r="AS11" s="1185"/>
      <c r="AT11" s="1185"/>
      <c r="AU11" s="1182"/>
      <c r="AV11" s="1182"/>
      <c r="AW11" s="1182"/>
      <c r="AX11" s="1182"/>
      <c r="AY11" s="1183"/>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4"/>
      <c r="AL12" s="1185"/>
      <c r="AM12" s="1185"/>
      <c r="AN12" s="1185"/>
      <c r="AO12" s="1185"/>
      <c r="AP12" s="1185"/>
      <c r="AQ12" s="1185"/>
      <c r="AR12" s="1185"/>
      <c r="AS12" s="1185"/>
      <c r="AT12" s="1185"/>
      <c r="AU12" s="1182"/>
      <c r="AV12" s="1182"/>
      <c r="AW12" s="1182"/>
      <c r="AX12" s="1182"/>
      <c r="AY12" s="1183"/>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4"/>
      <c r="AL13" s="1185"/>
      <c r="AM13" s="1185"/>
      <c r="AN13" s="1185"/>
      <c r="AO13" s="1185"/>
      <c r="AP13" s="1185"/>
      <c r="AQ13" s="1185"/>
      <c r="AR13" s="1185"/>
      <c r="AS13" s="1185"/>
      <c r="AT13" s="1185"/>
      <c r="AU13" s="1182"/>
      <c r="AV13" s="1182"/>
      <c r="AW13" s="1182"/>
      <c r="AX13" s="1182"/>
      <c r="AY13" s="1183"/>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4"/>
      <c r="AL14" s="1185"/>
      <c r="AM14" s="1185"/>
      <c r="AN14" s="1185"/>
      <c r="AO14" s="1185"/>
      <c r="AP14" s="1185"/>
      <c r="AQ14" s="1185"/>
      <c r="AR14" s="1185"/>
      <c r="AS14" s="1185"/>
      <c r="AT14" s="1185"/>
      <c r="AU14" s="1182"/>
      <c r="AV14" s="1182"/>
      <c r="AW14" s="1182"/>
      <c r="AX14" s="1182"/>
      <c r="AY14" s="1183"/>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4"/>
      <c r="AL15" s="1185"/>
      <c r="AM15" s="1185"/>
      <c r="AN15" s="1185"/>
      <c r="AO15" s="1185"/>
      <c r="AP15" s="1185"/>
      <c r="AQ15" s="1185"/>
      <c r="AR15" s="1185"/>
      <c r="AS15" s="1185"/>
      <c r="AT15" s="1185"/>
      <c r="AU15" s="1182"/>
      <c r="AV15" s="1182"/>
      <c r="AW15" s="1182"/>
      <c r="AX15" s="1182"/>
      <c r="AY15" s="1183"/>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4"/>
      <c r="AL16" s="1185"/>
      <c r="AM16" s="1185"/>
      <c r="AN16" s="1185"/>
      <c r="AO16" s="1185"/>
      <c r="AP16" s="1185"/>
      <c r="AQ16" s="1185"/>
      <c r="AR16" s="1185"/>
      <c r="AS16" s="1185"/>
      <c r="AT16" s="1185"/>
      <c r="AU16" s="1182"/>
      <c r="AV16" s="1182"/>
      <c r="AW16" s="1182"/>
      <c r="AX16" s="1182"/>
      <c r="AY16" s="1183"/>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4"/>
      <c r="AL17" s="1185"/>
      <c r="AM17" s="1185"/>
      <c r="AN17" s="1185"/>
      <c r="AO17" s="1185"/>
      <c r="AP17" s="1185"/>
      <c r="AQ17" s="1185"/>
      <c r="AR17" s="1185"/>
      <c r="AS17" s="1185"/>
      <c r="AT17" s="1185"/>
      <c r="AU17" s="1182"/>
      <c r="AV17" s="1182"/>
      <c r="AW17" s="1182"/>
      <c r="AX17" s="1182"/>
      <c r="AY17" s="1183"/>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4"/>
      <c r="AL18" s="1185"/>
      <c r="AM18" s="1185"/>
      <c r="AN18" s="1185"/>
      <c r="AO18" s="1185"/>
      <c r="AP18" s="1185"/>
      <c r="AQ18" s="1185"/>
      <c r="AR18" s="1185"/>
      <c r="AS18" s="1185"/>
      <c r="AT18" s="1185"/>
      <c r="AU18" s="1182"/>
      <c r="AV18" s="1182"/>
      <c r="AW18" s="1182"/>
      <c r="AX18" s="1182"/>
      <c r="AY18" s="1183"/>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4"/>
      <c r="AL19" s="1185"/>
      <c r="AM19" s="1185"/>
      <c r="AN19" s="1185"/>
      <c r="AO19" s="1185"/>
      <c r="AP19" s="1185"/>
      <c r="AQ19" s="1185"/>
      <c r="AR19" s="1185"/>
      <c r="AS19" s="1185"/>
      <c r="AT19" s="1185"/>
      <c r="AU19" s="1182"/>
      <c r="AV19" s="1182"/>
      <c r="AW19" s="1182"/>
      <c r="AX19" s="1182"/>
      <c r="AY19" s="1183"/>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4"/>
      <c r="AL20" s="1185"/>
      <c r="AM20" s="1185"/>
      <c r="AN20" s="1185"/>
      <c r="AO20" s="1185"/>
      <c r="AP20" s="1185"/>
      <c r="AQ20" s="1185"/>
      <c r="AR20" s="1185"/>
      <c r="AS20" s="1185"/>
      <c r="AT20" s="1185"/>
      <c r="AU20" s="1182"/>
      <c r="AV20" s="1182"/>
      <c r="AW20" s="1182"/>
      <c r="AX20" s="1182"/>
      <c r="AY20" s="1183"/>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4"/>
      <c r="AL21" s="1185"/>
      <c r="AM21" s="1185"/>
      <c r="AN21" s="1185"/>
      <c r="AO21" s="1185"/>
      <c r="AP21" s="1185"/>
      <c r="AQ21" s="1185"/>
      <c r="AR21" s="1185"/>
      <c r="AS21" s="1185"/>
      <c r="AT21" s="1185"/>
      <c r="AU21" s="1182"/>
      <c r="AV21" s="1182"/>
      <c r="AW21" s="1182"/>
      <c r="AX21" s="1182"/>
      <c r="AY21" s="1183"/>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9"/>
      <c r="R22" s="1180"/>
      <c r="S22" s="1180"/>
      <c r="T22" s="1180"/>
      <c r="U22" s="1180"/>
      <c r="V22" s="1180"/>
      <c r="W22" s="1180"/>
      <c r="X22" s="1180"/>
      <c r="Y22" s="1180"/>
      <c r="Z22" s="1180"/>
      <c r="AA22" s="1180"/>
      <c r="AB22" s="1180"/>
      <c r="AC22" s="1180"/>
      <c r="AD22" s="1180"/>
      <c r="AE22" s="1181"/>
      <c r="AF22" s="1112"/>
      <c r="AG22" s="1113"/>
      <c r="AH22" s="1113"/>
      <c r="AI22" s="1113"/>
      <c r="AJ22" s="1114"/>
      <c r="AK22" s="1175"/>
      <c r="AL22" s="1176"/>
      <c r="AM22" s="1176"/>
      <c r="AN22" s="1176"/>
      <c r="AO22" s="1176"/>
      <c r="AP22" s="1176"/>
      <c r="AQ22" s="1176"/>
      <c r="AR22" s="1176"/>
      <c r="AS22" s="1176"/>
      <c r="AT22" s="1176"/>
      <c r="AU22" s="1177"/>
      <c r="AV22" s="1177"/>
      <c r="AW22" s="1177"/>
      <c r="AX22" s="1177"/>
      <c r="AY22" s="1178"/>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6">
        <v>6543</v>
      </c>
      <c r="R23" s="1167"/>
      <c r="S23" s="1167"/>
      <c r="T23" s="1167"/>
      <c r="U23" s="1167"/>
      <c r="V23" s="1167">
        <v>6362</v>
      </c>
      <c r="W23" s="1167"/>
      <c r="X23" s="1167"/>
      <c r="Y23" s="1167"/>
      <c r="Z23" s="1167"/>
      <c r="AA23" s="1167">
        <v>181</v>
      </c>
      <c r="AB23" s="1167"/>
      <c r="AC23" s="1167"/>
      <c r="AD23" s="1167"/>
      <c r="AE23" s="1168"/>
      <c r="AF23" s="1169">
        <v>161</v>
      </c>
      <c r="AG23" s="1167"/>
      <c r="AH23" s="1167"/>
      <c r="AI23" s="1167"/>
      <c r="AJ23" s="1170"/>
      <c r="AK23" s="1171"/>
      <c r="AL23" s="1172"/>
      <c r="AM23" s="1172"/>
      <c r="AN23" s="1172"/>
      <c r="AO23" s="1172"/>
      <c r="AP23" s="1167">
        <v>6760</v>
      </c>
      <c r="AQ23" s="1167"/>
      <c r="AR23" s="1167"/>
      <c r="AS23" s="1167"/>
      <c r="AT23" s="1167"/>
      <c r="AU23" s="1173"/>
      <c r="AV23" s="1173"/>
      <c r="AW23" s="1173"/>
      <c r="AX23" s="1173"/>
      <c r="AY23" s="1174"/>
      <c r="AZ23" s="1163" t="s">
        <v>400</v>
      </c>
      <c r="BA23" s="1164"/>
      <c r="BB23" s="1164"/>
      <c r="BC23" s="1164"/>
      <c r="BD23" s="1165"/>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2" t="s">
        <v>401</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61" t="s">
        <v>402</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7" t="s">
        <v>406</v>
      </c>
      <c r="AG26" s="1101"/>
      <c r="AH26" s="1101"/>
      <c r="AI26" s="1101"/>
      <c r="AJ26" s="1158"/>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9"/>
      <c r="AG27" s="1104"/>
      <c r="AH27" s="1104"/>
      <c r="AI27" s="1104"/>
      <c r="AJ27" s="1160"/>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8" t="s">
        <v>411</v>
      </c>
      <c r="C28" s="1149"/>
      <c r="D28" s="1149"/>
      <c r="E28" s="1149"/>
      <c r="F28" s="1149"/>
      <c r="G28" s="1149"/>
      <c r="H28" s="1149"/>
      <c r="I28" s="1149"/>
      <c r="J28" s="1149"/>
      <c r="K28" s="1149"/>
      <c r="L28" s="1149"/>
      <c r="M28" s="1149"/>
      <c r="N28" s="1149"/>
      <c r="O28" s="1149"/>
      <c r="P28" s="1150"/>
      <c r="Q28" s="1151">
        <v>1895</v>
      </c>
      <c r="R28" s="1152"/>
      <c r="S28" s="1152"/>
      <c r="T28" s="1152"/>
      <c r="U28" s="1152"/>
      <c r="V28" s="1152">
        <v>1869</v>
      </c>
      <c r="W28" s="1152"/>
      <c r="X28" s="1152"/>
      <c r="Y28" s="1152"/>
      <c r="Z28" s="1152"/>
      <c r="AA28" s="1152">
        <v>26</v>
      </c>
      <c r="AB28" s="1152"/>
      <c r="AC28" s="1152"/>
      <c r="AD28" s="1152"/>
      <c r="AE28" s="1153"/>
      <c r="AF28" s="1154">
        <v>26</v>
      </c>
      <c r="AG28" s="1152"/>
      <c r="AH28" s="1152"/>
      <c r="AI28" s="1152"/>
      <c r="AJ28" s="1155"/>
      <c r="AK28" s="1156">
        <v>137</v>
      </c>
      <c r="AL28" s="1142"/>
      <c r="AM28" s="1142"/>
      <c r="AN28" s="1142"/>
      <c r="AO28" s="1142"/>
      <c r="AP28" s="1142" t="s">
        <v>616</v>
      </c>
      <c r="AQ28" s="1142"/>
      <c r="AR28" s="1142"/>
      <c r="AS28" s="1142"/>
      <c r="AT28" s="1142"/>
      <c r="AU28" s="1142" t="s">
        <v>611</v>
      </c>
      <c r="AV28" s="1142"/>
      <c r="AW28" s="1142"/>
      <c r="AX28" s="1142"/>
      <c r="AY28" s="1142"/>
      <c r="AZ28" s="1143" t="s">
        <v>611</v>
      </c>
      <c r="BA28" s="1144"/>
      <c r="BB28" s="1144"/>
      <c r="BC28" s="1144"/>
      <c r="BD28" s="1145"/>
      <c r="BE28" s="1146"/>
      <c r="BF28" s="1146"/>
      <c r="BG28" s="1146"/>
      <c r="BH28" s="1146"/>
      <c r="BI28" s="1147"/>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412</v>
      </c>
      <c r="C29" s="1131"/>
      <c r="D29" s="1131"/>
      <c r="E29" s="1131"/>
      <c r="F29" s="1131"/>
      <c r="G29" s="1131"/>
      <c r="H29" s="1131"/>
      <c r="I29" s="1131"/>
      <c r="J29" s="1131"/>
      <c r="K29" s="1131"/>
      <c r="L29" s="1131"/>
      <c r="M29" s="1131"/>
      <c r="N29" s="1131"/>
      <c r="O29" s="1131"/>
      <c r="P29" s="1132"/>
      <c r="Q29" s="1136">
        <v>1658</v>
      </c>
      <c r="R29" s="1137"/>
      <c r="S29" s="1137"/>
      <c r="T29" s="1137"/>
      <c r="U29" s="1137"/>
      <c r="V29" s="1137">
        <v>1607</v>
      </c>
      <c r="W29" s="1137"/>
      <c r="X29" s="1137"/>
      <c r="Y29" s="1137"/>
      <c r="Z29" s="1137"/>
      <c r="AA29" s="1137">
        <v>51</v>
      </c>
      <c r="AB29" s="1137"/>
      <c r="AC29" s="1137"/>
      <c r="AD29" s="1137"/>
      <c r="AE29" s="1138"/>
      <c r="AF29" s="1112">
        <v>51</v>
      </c>
      <c r="AG29" s="1113"/>
      <c r="AH29" s="1113"/>
      <c r="AI29" s="1113"/>
      <c r="AJ29" s="1114"/>
      <c r="AK29" s="1073">
        <v>250</v>
      </c>
      <c r="AL29" s="1064"/>
      <c r="AM29" s="1064"/>
      <c r="AN29" s="1064"/>
      <c r="AO29" s="1064"/>
      <c r="AP29" s="1064">
        <v>17</v>
      </c>
      <c r="AQ29" s="1064"/>
      <c r="AR29" s="1064"/>
      <c r="AS29" s="1064"/>
      <c r="AT29" s="1064"/>
      <c r="AU29" s="1064" t="s">
        <v>611</v>
      </c>
      <c r="AV29" s="1064"/>
      <c r="AW29" s="1064"/>
      <c r="AX29" s="1064"/>
      <c r="AY29" s="1064"/>
      <c r="AZ29" s="1139" t="s">
        <v>619</v>
      </c>
      <c r="BA29" s="1140"/>
      <c r="BB29" s="1140"/>
      <c r="BC29" s="1140"/>
      <c r="BD29" s="1141"/>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413</v>
      </c>
      <c r="C30" s="1131"/>
      <c r="D30" s="1131"/>
      <c r="E30" s="1131"/>
      <c r="F30" s="1131"/>
      <c r="G30" s="1131"/>
      <c r="H30" s="1131"/>
      <c r="I30" s="1131"/>
      <c r="J30" s="1131"/>
      <c r="K30" s="1131"/>
      <c r="L30" s="1131"/>
      <c r="M30" s="1131"/>
      <c r="N30" s="1131"/>
      <c r="O30" s="1131"/>
      <c r="P30" s="1132"/>
      <c r="Q30" s="1136">
        <v>309</v>
      </c>
      <c r="R30" s="1137"/>
      <c r="S30" s="1137"/>
      <c r="T30" s="1137"/>
      <c r="U30" s="1137"/>
      <c r="V30" s="1137">
        <v>306</v>
      </c>
      <c r="W30" s="1137"/>
      <c r="X30" s="1137"/>
      <c r="Y30" s="1137"/>
      <c r="Z30" s="1137"/>
      <c r="AA30" s="1137">
        <v>2</v>
      </c>
      <c r="AB30" s="1137"/>
      <c r="AC30" s="1137"/>
      <c r="AD30" s="1137"/>
      <c r="AE30" s="1138"/>
      <c r="AF30" s="1112">
        <v>2</v>
      </c>
      <c r="AG30" s="1113"/>
      <c r="AH30" s="1113"/>
      <c r="AI30" s="1113"/>
      <c r="AJ30" s="1114"/>
      <c r="AK30" s="1073">
        <v>193</v>
      </c>
      <c r="AL30" s="1064"/>
      <c r="AM30" s="1064"/>
      <c r="AN30" s="1064"/>
      <c r="AO30" s="1064"/>
      <c r="AP30" s="1064" t="s">
        <v>617</v>
      </c>
      <c r="AQ30" s="1064"/>
      <c r="AR30" s="1064"/>
      <c r="AS30" s="1064"/>
      <c r="AT30" s="1064"/>
      <c r="AU30" s="1064" t="s">
        <v>611</v>
      </c>
      <c r="AV30" s="1064"/>
      <c r="AW30" s="1064"/>
      <c r="AX30" s="1064"/>
      <c r="AY30" s="1064"/>
      <c r="AZ30" s="1139" t="s">
        <v>611</v>
      </c>
      <c r="BA30" s="1140"/>
      <c r="BB30" s="1140"/>
      <c r="BC30" s="1140"/>
      <c r="BD30" s="1141"/>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506</v>
      </c>
      <c r="R31" s="1137"/>
      <c r="S31" s="1137"/>
      <c r="T31" s="1137"/>
      <c r="U31" s="1137"/>
      <c r="V31" s="1137">
        <v>348</v>
      </c>
      <c r="W31" s="1137"/>
      <c r="X31" s="1137"/>
      <c r="Y31" s="1137"/>
      <c r="Z31" s="1137"/>
      <c r="AA31" s="1137">
        <v>159</v>
      </c>
      <c r="AB31" s="1137"/>
      <c r="AC31" s="1137"/>
      <c r="AD31" s="1137"/>
      <c r="AE31" s="1138"/>
      <c r="AF31" s="1112">
        <v>726</v>
      </c>
      <c r="AG31" s="1113"/>
      <c r="AH31" s="1113"/>
      <c r="AI31" s="1113"/>
      <c r="AJ31" s="1114"/>
      <c r="AK31" s="1073">
        <v>11</v>
      </c>
      <c r="AL31" s="1064"/>
      <c r="AM31" s="1064"/>
      <c r="AN31" s="1064"/>
      <c r="AO31" s="1064"/>
      <c r="AP31" s="1064">
        <v>803</v>
      </c>
      <c r="AQ31" s="1064"/>
      <c r="AR31" s="1064"/>
      <c r="AS31" s="1064"/>
      <c r="AT31" s="1064"/>
      <c r="AU31" s="1064" t="s">
        <v>611</v>
      </c>
      <c r="AV31" s="1064"/>
      <c r="AW31" s="1064"/>
      <c r="AX31" s="1064"/>
      <c r="AY31" s="1064"/>
      <c r="AZ31" s="1139" t="s">
        <v>619</v>
      </c>
      <c r="BA31" s="1140"/>
      <c r="BB31" s="1140"/>
      <c r="BC31" s="1140"/>
      <c r="BD31" s="1141"/>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416</v>
      </c>
      <c r="C32" s="1131"/>
      <c r="D32" s="1131"/>
      <c r="E32" s="1131"/>
      <c r="F32" s="1131"/>
      <c r="G32" s="1131"/>
      <c r="H32" s="1131"/>
      <c r="I32" s="1131"/>
      <c r="J32" s="1131"/>
      <c r="K32" s="1131"/>
      <c r="L32" s="1131"/>
      <c r="M32" s="1131"/>
      <c r="N32" s="1131"/>
      <c r="O32" s="1131"/>
      <c r="P32" s="1132"/>
      <c r="Q32" s="1136">
        <v>224</v>
      </c>
      <c r="R32" s="1137"/>
      <c r="S32" s="1137"/>
      <c r="T32" s="1137"/>
      <c r="U32" s="1137"/>
      <c r="V32" s="1137">
        <v>220</v>
      </c>
      <c r="W32" s="1137"/>
      <c r="X32" s="1137"/>
      <c r="Y32" s="1137"/>
      <c r="Z32" s="1137"/>
      <c r="AA32" s="1137">
        <v>4</v>
      </c>
      <c r="AB32" s="1137"/>
      <c r="AC32" s="1137"/>
      <c r="AD32" s="1137"/>
      <c r="AE32" s="1138"/>
      <c r="AF32" s="1112">
        <v>4</v>
      </c>
      <c r="AG32" s="1113"/>
      <c r="AH32" s="1113"/>
      <c r="AI32" s="1113"/>
      <c r="AJ32" s="1114"/>
      <c r="AK32" s="1073">
        <v>126</v>
      </c>
      <c r="AL32" s="1064"/>
      <c r="AM32" s="1064"/>
      <c r="AN32" s="1064"/>
      <c r="AO32" s="1064"/>
      <c r="AP32" s="1064">
        <v>1854</v>
      </c>
      <c r="AQ32" s="1064"/>
      <c r="AR32" s="1064"/>
      <c r="AS32" s="1064"/>
      <c r="AT32" s="1064"/>
      <c r="AU32" s="1064">
        <v>1661</v>
      </c>
      <c r="AV32" s="1064"/>
      <c r="AW32" s="1064"/>
      <c r="AX32" s="1064"/>
      <c r="AY32" s="1064"/>
      <c r="AZ32" s="1139" t="s">
        <v>620</v>
      </c>
      <c r="BA32" s="1140"/>
      <c r="BB32" s="1140"/>
      <c r="BC32" s="1140"/>
      <c r="BD32" s="1141"/>
      <c r="BE32" s="1125" t="s">
        <v>417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187</v>
      </c>
      <c r="R33" s="1137"/>
      <c r="S33" s="1137"/>
      <c r="T33" s="1137"/>
      <c r="U33" s="1137"/>
      <c r="V33" s="1137">
        <v>187</v>
      </c>
      <c r="W33" s="1137"/>
      <c r="X33" s="1137"/>
      <c r="Y33" s="1137"/>
      <c r="Z33" s="1137"/>
      <c r="AA33" s="1137" t="s">
        <v>611</v>
      </c>
      <c r="AB33" s="1137"/>
      <c r="AC33" s="1137"/>
      <c r="AD33" s="1137"/>
      <c r="AE33" s="1138"/>
      <c r="AF33" s="1112" t="s">
        <v>419</v>
      </c>
      <c r="AG33" s="1113"/>
      <c r="AH33" s="1113"/>
      <c r="AI33" s="1113"/>
      <c r="AJ33" s="1114"/>
      <c r="AK33" s="1073">
        <v>121</v>
      </c>
      <c r="AL33" s="1064"/>
      <c r="AM33" s="1064"/>
      <c r="AN33" s="1064"/>
      <c r="AO33" s="1064"/>
      <c r="AP33" s="1064">
        <v>1117</v>
      </c>
      <c r="AQ33" s="1064"/>
      <c r="AR33" s="1064"/>
      <c r="AS33" s="1064"/>
      <c r="AT33" s="1064"/>
      <c r="AU33" s="1064">
        <v>1092</v>
      </c>
      <c r="AV33" s="1064"/>
      <c r="AW33" s="1064"/>
      <c r="AX33" s="1064"/>
      <c r="AY33" s="1064"/>
      <c r="AZ33" s="1139" t="s">
        <v>619</v>
      </c>
      <c r="BA33" s="1140"/>
      <c r="BB33" s="1140"/>
      <c r="BC33" s="1140"/>
      <c r="BD33" s="1141"/>
      <c r="BE33" s="1125" t="s">
        <v>420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421</v>
      </c>
      <c r="C34" s="1131"/>
      <c r="D34" s="1131"/>
      <c r="E34" s="1131"/>
      <c r="F34" s="1131"/>
      <c r="G34" s="1131"/>
      <c r="H34" s="1131"/>
      <c r="I34" s="1131"/>
      <c r="J34" s="1131"/>
      <c r="K34" s="1131"/>
      <c r="L34" s="1131"/>
      <c r="M34" s="1131"/>
      <c r="N34" s="1131"/>
      <c r="O34" s="1131"/>
      <c r="P34" s="1132"/>
      <c r="Q34" s="1136">
        <v>90</v>
      </c>
      <c r="R34" s="1137"/>
      <c r="S34" s="1137"/>
      <c r="T34" s="1137"/>
      <c r="U34" s="1137"/>
      <c r="V34" s="1137">
        <v>261</v>
      </c>
      <c r="W34" s="1137"/>
      <c r="X34" s="1137"/>
      <c r="Y34" s="1137"/>
      <c r="Z34" s="1137"/>
      <c r="AA34" s="1137">
        <v>-172</v>
      </c>
      <c r="AB34" s="1137"/>
      <c r="AC34" s="1137"/>
      <c r="AD34" s="1137"/>
      <c r="AE34" s="1138"/>
      <c r="AF34" s="1112">
        <v>160</v>
      </c>
      <c r="AG34" s="1113"/>
      <c r="AH34" s="1113"/>
      <c r="AI34" s="1113"/>
      <c r="AJ34" s="1114"/>
      <c r="AK34" s="1073">
        <v>13</v>
      </c>
      <c r="AL34" s="1064"/>
      <c r="AM34" s="1064"/>
      <c r="AN34" s="1064"/>
      <c r="AO34" s="1064"/>
      <c r="AP34" s="1064" t="s">
        <v>618</v>
      </c>
      <c r="AQ34" s="1064"/>
      <c r="AR34" s="1064"/>
      <c r="AS34" s="1064"/>
      <c r="AT34" s="1064"/>
      <c r="AU34" s="1064" t="s">
        <v>619</v>
      </c>
      <c r="AV34" s="1064"/>
      <c r="AW34" s="1064"/>
      <c r="AX34" s="1064"/>
      <c r="AY34" s="1064"/>
      <c r="AZ34" s="1139" t="s">
        <v>611</v>
      </c>
      <c r="BA34" s="1140"/>
      <c r="BB34" s="1140"/>
      <c r="BC34" s="1140"/>
      <c r="BD34" s="1141"/>
      <c r="BE34" s="1125" t="s">
        <v>422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398</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969</v>
      </c>
      <c r="AG63" s="1052"/>
      <c r="AH63" s="1052"/>
      <c r="AI63" s="1052"/>
      <c r="AJ63" s="1123"/>
      <c r="AK63" s="1124"/>
      <c r="AL63" s="1056"/>
      <c r="AM63" s="1056"/>
      <c r="AN63" s="1056"/>
      <c r="AO63" s="1056"/>
      <c r="AP63" s="1052">
        <v>3791</v>
      </c>
      <c r="AQ63" s="1052"/>
      <c r="AR63" s="1052"/>
      <c r="AS63" s="1052"/>
      <c r="AT63" s="1052"/>
      <c r="AU63" s="1052">
        <v>2753</v>
      </c>
      <c r="AV63" s="1052"/>
      <c r="AW63" s="1052"/>
      <c r="AX63" s="1052"/>
      <c r="AY63" s="1052"/>
      <c r="AZ63" s="1118"/>
      <c r="BA63" s="1118"/>
      <c r="BB63" s="1118"/>
      <c r="BC63" s="1118"/>
      <c r="BD63" s="1118"/>
      <c r="BE63" s="1053"/>
      <c r="BF63" s="1053"/>
      <c r="BG63" s="1053"/>
      <c r="BH63" s="1053"/>
      <c r="BI63" s="1054"/>
      <c r="BJ63" s="1119" t="s">
        <v>425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427</v>
      </c>
      <c r="B66" s="1089"/>
      <c r="C66" s="1089"/>
      <c r="D66" s="1089"/>
      <c r="E66" s="1089"/>
      <c r="F66" s="1089"/>
      <c r="G66" s="1089"/>
      <c r="H66" s="1089"/>
      <c r="I66" s="1089"/>
      <c r="J66" s="1089"/>
      <c r="K66" s="1089"/>
      <c r="L66" s="1089"/>
      <c r="M66" s="1089"/>
      <c r="N66" s="1089"/>
      <c r="O66" s="1089"/>
      <c r="P66" s="1090"/>
      <c r="Q66" s="1094" t="s">
        <v>428</v>
      </c>
      <c r="R66" s="1095"/>
      <c r="S66" s="1095"/>
      <c r="T66" s="1095"/>
      <c r="U66" s="1096"/>
      <c r="V66" s="1094" t="s">
        <v>429</v>
      </c>
      <c r="W66" s="1095"/>
      <c r="X66" s="1095"/>
      <c r="Y66" s="1095"/>
      <c r="Z66" s="1096"/>
      <c r="AA66" s="1094" t="s">
        <v>430</v>
      </c>
      <c r="AB66" s="1095"/>
      <c r="AC66" s="1095"/>
      <c r="AD66" s="1095"/>
      <c r="AE66" s="1096"/>
      <c r="AF66" s="1100" t="s">
        <v>431</v>
      </c>
      <c r="AG66" s="1101"/>
      <c r="AH66" s="1101"/>
      <c r="AI66" s="1101"/>
      <c r="AJ66" s="1102"/>
      <c r="AK66" s="1094" t="s">
        <v>407</v>
      </c>
      <c r="AL66" s="1089"/>
      <c r="AM66" s="1089"/>
      <c r="AN66" s="1089"/>
      <c r="AO66" s="1090"/>
      <c r="AP66" s="1094" t="s">
        <v>432</v>
      </c>
      <c r="AQ66" s="1095"/>
      <c r="AR66" s="1095"/>
      <c r="AS66" s="1095"/>
      <c r="AT66" s="1096"/>
      <c r="AU66" s="1094" t="s">
        <v>433</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621</v>
      </c>
      <c r="C68" s="1079"/>
      <c r="D68" s="1079"/>
      <c r="E68" s="1079"/>
      <c r="F68" s="1079"/>
      <c r="G68" s="1079"/>
      <c r="H68" s="1079"/>
      <c r="I68" s="1079"/>
      <c r="J68" s="1079"/>
      <c r="K68" s="1079"/>
      <c r="L68" s="1079"/>
      <c r="M68" s="1079"/>
      <c r="N68" s="1079"/>
      <c r="O68" s="1079"/>
      <c r="P68" s="1080"/>
      <c r="Q68" s="1081">
        <v>8036</v>
      </c>
      <c r="R68" s="1075"/>
      <c r="S68" s="1075"/>
      <c r="T68" s="1075"/>
      <c r="U68" s="1075"/>
      <c r="V68" s="1075">
        <v>6850</v>
      </c>
      <c r="W68" s="1075"/>
      <c r="X68" s="1075"/>
      <c r="Y68" s="1075"/>
      <c r="Z68" s="1075"/>
      <c r="AA68" s="1075">
        <v>1185</v>
      </c>
      <c r="AB68" s="1075"/>
      <c r="AC68" s="1075"/>
      <c r="AD68" s="1075"/>
      <c r="AE68" s="1075"/>
      <c r="AF68" s="1075">
        <v>1185</v>
      </c>
      <c r="AG68" s="1075"/>
      <c r="AH68" s="1075"/>
      <c r="AI68" s="1075"/>
      <c r="AJ68" s="1075"/>
      <c r="AK68" s="1075">
        <v>16</v>
      </c>
      <c r="AL68" s="1075"/>
      <c r="AM68" s="1075"/>
      <c r="AN68" s="1075"/>
      <c r="AO68" s="1075"/>
      <c r="AP68" s="1075" t="s">
        <v>635</v>
      </c>
      <c r="AQ68" s="1075"/>
      <c r="AR68" s="1075"/>
      <c r="AS68" s="1075"/>
      <c r="AT68" s="1075"/>
      <c r="AU68" s="1075" t="s">
        <v>635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625</v>
      </c>
      <c r="C69" s="1068"/>
      <c r="D69" s="1068"/>
      <c r="E69" s="1068"/>
      <c r="F69" s="1068"/>
      <c r="G69" s="1068"/>
      <c r="H69" s="1068"/>
      <c r="I69" s="1068"/>
      <c r="J69" s="1068"/>
      <c r="K69" s="1068"/>
      <c r="L69" s="1068"/>
      <c r="M69" s="1068"/>
      <c r="N69" s="1068"/>
      <c r="O69" s="1068"/>
      <c r="P69" s="1069"/>
      <c r="Q69" s="1070">
        <v>339</v>
      </c>
      <c r="R69" s="1064"/>
      <c r="S69" s="1064"/>
      <c r="T69" s="1064"/>
      <c r="U69" s="1064"/>
      <c r="V69" s="1064">
        <v>306</v>
      </c>
      <c r="W69" s="1064"/>
      <c r="X69" s="1064"/>
      <c r="Y69" s="1064"/>
      <c r="Z69" s="1064"/>
      <c r="AA69" s="1064">
        <v>33</v>
      </c>
      <c r="AB69" s="1064"/>
      <c r="AC69" s="1064"/>
      <c r="AD69" s="1064"/>
      <c r="AE69" s="1064"/>
      <c r="AF69" s="1064">
        <v>33</v>
      </c>
      <c r="AG69" s="1064"/>
      <c r="AH69" s="1064"/>
      <c r="AI69" s="1064"/>
      <c r="AJ69" s="1064"/>
      <c r="AK69" s="1064">
        <v>10</v>
      </c>
      <c r="AL69" s="1064"/>
      <c r="AM69" s="1064"/>
      <c r="AN69" s="1064"/>
      <c r="AO69" s="1064"/>
      <c r="AP69" s="1064">
        <v>136</v>
      </c>
      <c r="AQ69" s="1064"/>
      <c r="AR69" s="1064"/>
      <c r="AS69" s="1064"/>
      <c r="AT69" s="1064"/>
      <c r="AU69" s="1064" t="s">
        <v>635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626</v>
      </c>
      <c r="C70" s="1068"/>
      <c r="D70" s="1068"/>
      <c r="E70" s="1068"/>
      <c r="F70" s="1068"/>
      <c r="G70" s="1068"/>
      <c r="H70" s="1068"/>
      <c r="I70" s="1068"/>
      <c r="J70" s="1068"/>
      <c r="K70" s="1068"/>
      <c r="L70" s="1068"/>
      <c r="M70" s="1068"/>
      <c r="N70" s="1068"/>
      <c r="O70" s="1068"/>
      <c r="P70" s="1069"/>
      <c r="Q70" s="1070">
        <v>341</v>
      </c>
      <c r="R70" s="1064"/>
      <c r="S70" s="1064"/>
      <c r="T70" s="1064"/>
      <c r="U70" s="1064"/>
      <c r="V70" s="1064">
        <v>337</v>
      </c>
      <c r="W70" s="1064"/>
      <c r="X70" s="1064"/>
      <c r="Y70" s="1064"/>
      <c r="Z70" s="1064"/>
      <c r="AA70" s="1064">
        <v>8</v>
      </c>
      <c r="AB70" s="1064"/>
      <c r="AC70" s="1064"/>
      <c r="AD70" s="1064"/>
      <c r="AE70" s="1064"/>
      <c r="AF70" s="1064">
        <v>8</v>
      </c>
      <c r="AG70" s="1064"/>
      <c r="AH70" s="1064"/>
      <c r="AI70" s="1064"/>
      <c r="AJ70" s="1064"/>
      <c r="AK70" s="1064" t="s">
        <v>635</v>
      </c>
      <c r="AL70" s="1064"/>
      <c r="AM70" s="1064"/>
      <c r="AN70" s="1064"/>
      <c r="AO70" s="1064"/>
      <c r="AP70" s="1064">
        <v>60</v>
      </c>
      <c r="AQ70" s="1064"/>
      <c r="AR70" s="1064"/>
      <c r="AS70" s="1064"/>
      <c r="AT70" s="1064"/>
      <c r="AU70" s="1064">
        <v>11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622</v>
      </c>
      <c r="C71" s="1068"/>
      <c r="D71" s="1068"/>
      <c r="E71" s="1068"/>
      <c r="F71" s="1068"/>
      <c r="G71" s="1068"/>
      <c r="H71" s="1068"/>
      <c r="I71" s="1068"/>
      <c r="J71" s="1068"/>
      <c r="K71" s="1068"/>
      <c r="L71" s="1068"/>
      <c r="M71" s="1068"/>
      <c r="N71" s="1068"/>
      <c r="O71" s="1068"/>
      <c r="P71" s="1069"/>
      <c r="Q71" s="1070">
        <v>12</v>
      </c>
      <c r="R71" s="1064"/>
      <c r="S71" s="1064"/>
      <c r="T71" s="1064"/>
      <c r="U71" s="1064"/>
      <c r="V71" s="1064">
        <v>10</v>
      </c>
      <c r="W71" s="1064"/>
      <c r="X71" s="1064"/>
      <c r="Y71" s="1064"/>
      <c r="Z71" s="1064"/>
      <c r="AA71" s="1064">
        <v>1</v>
      </c>
      <c r="AB71" s="1064"/>
      <c r="AC71" s="1064"/>
      <c r="AD71" s="1064"/>
      <c r="AE71" s="1064"/>
      <c r="AF71" s="1064">
        <v>1</v>
      </c>
      <c r="AG71" s="1064"/>
      <c r="AH71" s="1064"/>
      <c r="AI71" s="1064"/>
      <c r="AJ71" s="1064"/>
      <c r="AK71" s="1064" t="s">
        <v>635</v>
      </c>
      <c r="AL71" s="1064"/>
      <c r="AM71" s="1064"/>
      <c r="AN71" s="1064"/>
      <c r="AO71" s="1064"/>
      <c r="AP71" s="1064" t="s">
        <v>635</v>
      </c>
      <c r="AQ71" s="1064"/>
      <c r="AR71" s="1064"/>
      <c r="AS71" s="1064"/>
      <c r="AT71" s="1064"/>
      <c r="AU71" s="1064" t="s">
        <v>641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623</v>
      </c>
      <c r="C72" s="1068"/>
      <c r="D72" s="1068"/>
      <c r="E72" s="1068"/>
      <c r="F72" s="1068"/>
      <c r="G72" s="1068"/>
      <c r="H72" s="1068"/>
      <c r="I72" s="1068"/>
      <c r="J72" s="1068"/>
      <c r="K72" s="1068"/>
      <c r="L72" s="1068"/>
      <c r="M72" s="1068"/>
      <c r="N72" s="1068"/>
      <c r="O72" s="1068"/>
      <c r="P72" s="1069"/>
      <c r="Q72" s="1070">
        <v>53</v>
      </c>
      <c r="R72" s="1064"/>
      <c r="S72" s="1064"/>
      <c r="T72" s="1064"/>
      <c r="U72" s="1064"/>
      <c r="V72" s="1064">
        <v>49</v>
      </c>
      <c r="W72" s="1064"/>
      <c r="X72" s="1064"/>
      <c r="Y72" s="1064"/>
      <c r="Z72" s="1064"/>
      <c r="AA72" s="1064">
        <v>4</v>
      </c>
      <c r="AB72" s="1064"/>
      <c r="AC72" s="1064"/>
      <c r="AD72" s="1064"/>
      <c r="AE72" s="1064"/>
      <c r="AF72" s="1064">
        <v>4</v>
      </c>
      <c r="AG72" s="1064"/>
      <c r="AH72" s="1064"/>
      <c r="AI72" s="1064"/>
      <c r="AJ72" s="1064"/>
      <c r="AK72" s="1064" t="s">
        <v>635</v>
      </c>
      <c r="AL72" s="1064"/>
      <c r="AM72" s="1064"/>
      <c r="AN72" s="1064"/>
      <c r="AO72" s="1064"/>
      <c r="AP72" s="1064" t="s">
        <v>635</v>
      </c>
      <c r="AQ72" s="1064"/>
      <c r="AR72" s="1064"/>
      <c r="AS72" s="1064"/>
      <c r="AT72" s="1064"/>
      <c r="AU72" s="1064" t="s">
        <v>635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624</v>
      </c>
      <c r="C73" s="1068"/>
      <c r="D73" s="1068"/>
      <c r="E73" s="1068"/>
      <c r="F73" s="1068"/>
      <c r="G73" s="1068"/>
      <c r="H73" s="1068"/>
      <c r="I73" s="1068"/>
      <c r="J73" s="1068"/>
      <c r="K73" s="1068"/>
      <c r="L73" s="1068"/>
      <c r="M73" s="1068"/>
      <c r="N73" s="1068"/>
      <c r="O73" s="1068"/>
      <c r="P73" s="1069"/>
      <c r="Q73" s="1070">
        <v>138</v>
      </c>
      <c r="R73" s="1064"/>
      <c r="S73" s="1064"/>
      <c r="T73" s="1064"/>
      <c r="U73" s="1064"/>
      <c r="V73" s="1064">
        <v>118</v>
      </c>
      <c r="W73" s="1064"/>
      <c r="X73" s="1064"/>
      <c r="Y73" s="1064"/>
      <c r="Z73" s="1064"/>
      <c r="AA73" s="1064">
        <v>20</v>
      </c>
      <c r="AB73" s="1064"/>
      <c r="AC73" s="1064"/>
      <c r="AD73" s="1064"/>
      <c r="AE73" s="1064"/>
      <c r="AF73" s="1064">
        <v>20</v>
      </c>
      <c r="AG73" s="1064"/>
      <c r="AH73" s="1064"/>
      <c r="AI73" s="1064"/>
      <c r="AJ73" s="1064"/>
      <c r="AK73" s="1064" t="s">
        <v>635</v>
      </c>
      <c r="AL73" s="1064"/>
      <c r="AM73" s="1064"/>
      <c r="AN73" s="1064"/>
      <c r="AO73" s="1064"/>
      <c r="AP73" s="1064" t="s">
        <v>635</v>
      </c>
      <c r="AQ73" s="1064"/>
      <c r="AR73" s="1064"/>
      <c r="AS73" s="1064"/>
      <c r="AT73" s="1064"/>
      <c r="AU73" s="1064" t="s">
        <v>642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627</v>
      </c>
      <c r="C74" s="1068"/>
      <c r="D74" s="1068"/>
      <c r="E74" s="1068"/>
      <c r="F74" s="1068"/>
      <c r="G74" s="1068"/>
      <c r="H74" s="1068"/>
      <c r="I74" s="1068"/>
      <c r="J74" s="1068"/>
      <c r="K74" s="1068"/>
      <c r="L74" s="1068"/>
      <c r="M74" s="1068"/>
      <c r="N74" s="1068"/>
      <c r="O74" s="1068"/>
      <c r="P74" s="1069"/>
      <c r="Q74" s="1070">
        <v>176</v>
      </c>
      <c r="R74" s="1064"/>
      <c r="S74" s="1064"/>
      <c r="T74" s="1064"/>
      <c r="U74" s="1064"/>
      <c r="V74" s="1064">
        <v>149</v>
      </c>
      <c r="W74" s="1064"/>
      <c r="X74" s="1064"/>
      <c r="Y74" s="1064"/>
      <c r="Z74" s="1064"/>
      <c r="AA74" s="1064">
        <v>27</v>
      </c>
      <c r="AB74" s="1064"/>
      <c r="AC74" s="1064"/>
      <c r="AD74" s="1064"/>
      <c r="AE74" s="1064"/>
      <c r="AF74" s="1064">
        <v>27</v>
      </c>
      <c r="AG74" s="1064"/>
      <c r="AH74" s="1064"/>
      <c r="AI74" s="1064"/>
      <c r="AJ74" s="1064"/>
      <c r="AK74" s="1064" t="s">
        <v>635</v>
      </c>
      <c r="AL74" s="1064"/>
      <c r="AM74" s="1064"/>
      <c r="AN74" s="1064"/>
      <c r="AO74" s="1064"/>
      <c r="AP74" s="1064" t="s">
        <v>635</v>
      </c>
      <c r="AQ74" s="1064"/>
      <c r="AR74" s="1064"/>
      <c r="AS74" s="1064"/>
      <c r="AT74" s="1064"/>
      <c r="AU74" s="1064" t="s">
        <v>635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628</v>
      </c>
      <c r="C75" s="1068"/>
      <c r="D75" s="1068"/>
      <c r="E75" s="1068"/>
      <c r="F75" s="1068"/>
      <c r="G75" s="1068"/>
      <c r="H75" s="1068"/>
      <c r="I75" s="1068"/>
      <c r="J75" s="1068"/>
      <c r="K75" s="1068"/>
      <c r="L75" s="1068"/>
      <c r="M75" s="1068"/>
      <c r="N75" s="1068"/>
      <c r="O75" s="1068"/>
      <c r="P75" s="1069"/>
      <c r="Q75" s="1071">
        <v>369</v>
      </c>
      <c r="R75" s="1072"/>
      <c r="S75" s="1072"/>
      <c r="T75" s="1072"/>
      <c r="U75" s="1073"/>
      <c r="V75" s="1074">
        <v>361</v>
      </c>
      <c r="W75" s="1072"/>
      <c r="X75" s="1072"/>
      <c r="Y75" s="1072"/>
      <c r="Z75" s="1073"/>
      <c r="AA75" s="1074">
        <v>8</v>
      </c>
      <c r="AB75" s="1072"/>
      <c r="AC75" s="1072"/>
      <c r="AD75" s="1072"/>
      <c r="AE75" s="1073"/>
      <c r="AF75" s="1074">
        <v>8</v>
      </c>
      <c r="AG75" s="1072"/>
      <c r="AH75" s="1072"/>
      <c r="AI75" s="1072"/>
      <c r="AJ75" s="1073"/>
      <c r="AK75" s="1074" t="s">
        <v>636</v>
      </c>
      <c r="AL75" s="1072"/>
      <c r="AM75" s="1072"/>
      <c r="AN75" s="1072"/>
      <c r="AO75" s="1073"/>
      <c r="AP75" s="1074">
        <v>148</v>
      </c>
      <c r="AQ75" s="1072"/>
      <c r="AR75" s="1072"/>
      <c r="AS75" s="1072"/>
      <c r="AT75" s="1073"/>
      <c r="AU75" s="1074">
        <v>49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629</v>
      </c>
      <c r="C76" s="1068"/>
      <c r="D76" s="1068"/>
      <c r="E76" s="1068"/>
      <c r="F76" s="1068"/>
      <c r="G76" s="1068"/>
      <c r="H76" s="1068"/>
      <c r="I76" s="1068"/>
      <c r="J76" s="1068"/>
      <c r="K76" s="1068"/>
      <c r="L76" s="1068"/>
      <c r="M76" s="1068"/>
      <c r="N76" s="1068"/>
      <c r="O76" s="1068"/>
      <c r="P76" s="1069"/>
      <c r="Q76" s="1071">
        <v>128</v>
      </c>
      <c r="R76" s="1072"/>
      <c r="S76" s="1072"/>
      <c r="T76" s="1072"/>
      <c r="U76" s="1073"/>
      <c r="V76" s="1074">
        <v>127</v>
      </c>
      <c r="W76" s="1072"/>
      <c r="X76" s="1072"/>
      <c r="Y76" s="1072"/>
      <c r="Z76" s="1073"/>
      <c r="AA76" s="1074">
        <v>1</v>
      </c>
      <c r="AB76" s="1072"/>
      <c r="AC76" s="1072"/>
      <c r="AD76" s="1072"/>
      <c r="AE76" s="1073"/>
      <c r="AF76" s="1074">
        <v>1</v>
      </c>
      <c r="AG76" s="1072"/>
      <c r="AH76" s="1072"/>
      <c r="AI76" s="1072"/>
      <c r="AJ76" s="1073"/>
      <c r="AK76" s="1074">
        <v>25</v>
      </c>
      <c r="AL76" s="1072"/>
      <c r="AM76" s="1072"/>
      <c r="AN76" s="1072"/>
      <c r="AO76" s="1073"/>
      <c r="AP76" s="1074" t="s">
        <v>637</v>
      </c>
      <c r="AQ76" s="1072"/>
      <c r="AR76" s="1072"/>
      <c r="AS76" s="1072"/>
      <c r="AT76" s="1073"/>
      <c r="AU76" s="1074" t="s">
        <v>635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630</v>
      </c>
      <c r="C77" s="1068"/>
      <c r="D77" s="1068"/>
      <c r="E77" s="1068"/>
      <c r="F77" s="1068"/>
      <c r="G77" s="1068"/>
      <c r="H77" s="1068"/>
      <c r="I77" s="1068"/>
      <c r="J77" s="1068"/>
      <c r="K77" s="1068"/>
      <c r="L77" s="1068"/>
      <c r="M77" s="1068"/>
      <c r="N77" s="1068"/>
      <c r="O77" s="1068"/>
      <c r="P77" s="1069"/>
      <c r="Q77" s="1071">
        <v>109</v>
      </c>
      <c r="R77" s="1072"/>
      <c r="S77" s="1072"/>
      <c r="T77" s="1072"/>
      <c r="U77" s="1073"/>
      <c r="V77" s="1074">
        <v>100</v>
      </c>
      <c r="W77" s="1072"/>
      <c r="X77" s="1072"/>
      <c r="Y77" s="1072"/>
      <c r="Z77" s="1073"/>
      <c r="AA77" s="1074">
        <v>9</v>
      </c>
      <c r="AB77" s="1072"/>
      <c r="AC77" s="1072"/>
      <c r="AD77" s="1072"/>
      <c r="AE77" s="1073"/>
      <c r="AF77" s="1074">
        <v>9</v>
      </c>
      <c r="AG77" s="1072"/>
      <c r="AH77" s="1072"/>
      <c r="AI77" s="1072"/>
      <c r="AJ77" s="1073"/>
      <c r="AK77" s="1074">
        <v>9</v>
      </c>
      <c r="AL77" s="1072"/>
      <c r="AM77" s="1072"/>
      <c r="AN77" s="1072"/>
      <c r="AO77" s="1073"/>
      <c r="AP77" s="1074" t="s">
        <v>638</v>
      </c>
      <c r="AQ77" s="1072"/>
      <c r="AR77" s="1072"/>
      <c r="AS77" s="1072"/>
      <c r="AT77" s="1073"/>
      <c r="AU77" s="1074" t="s">
        <v>635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631</v>
      </c>
      <c r="C78" s="1068"/>
      <c r="D78" s="1068"/>
      <c r="E78" s="1068"/>
      <c r="F78" s="1068"/>
      <c r="G78" s="1068"/>
      <c r="H78" s="1068"/>
      <c r="I78" s="1068"/>
      <c r="J78" s="1068"/>
      <c r="K78" s="1068"/>
      <c r="L78" s="1068"/>
      <c r="M78" s="1068"/>
      <c r="N78" s="1068"/>
      <c r="O78" s="1068"/>
      <c r="P78" s="1069"/>
      <c r="Q78" s="1070">
        <v>152324</v>
      </c>
      <c r="R78" s="1064"/>
      <c r="S78" s="1064"/>
      <c r="T78" s="1064"/>
      <c r="U78" s="1064"/>
      <c r="V78" s="1064">
        <v>150619</v>
      </c>
      <c r="W78" s="1064"/>
      <c r="X78" s="1064"/>
      <c r="Y78" s="1064"/>
      <c r="Z78" s="1064"/>
      <c r="AA78" s="1064">
        <v>1705</v>
      </c>
      <c r="AB78" s="1064"/>
      <c r="AC78" s="1064"/>
      <c r="AD78" s="1064"/>
      <c r="AE78" s="1064"/>
      <c r="AF78" s="1064">
        <v>1705</v>
      </c>
      <c r="AG78" s="1064"/>
      <c r="AH78" s="1064"/>
      <c r="AI78" s="1064"/>
      <c r="AJ78" s="1064"/>
      <c r="AK78" s="1064">
        <v>1311</v>
      </c>
      <c r="AL78" s="1064"/>
      <c r="AM78" s="1064"/>
      <c r="AN78" s="1064"/>
      <c r="AO78" s="1064"/>
      <c r="AP78" s="1064" t="s">
        <v>639</v>
      </c>
      <c r="AQ78" s="1064"/>
      <c r="AR78" s="1064"/>
      <c r="AS78" s="1064"/>
      <c r="AT78" s="1064"/>
      <c r="AU78" s="1064" t="s">
        <v>643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632</v>
      </c>
      <c r="C79" s="1068"/>
      <c r="D79" s="1068"/>
      <c r="E79" s="1068"/>
      <c r="F79" s="1068"/>
      <c r="G79" s="1068"/>
      <c r="H79" s="1068"/>
      <c r="I79" s="1068"/>
      <c r="J79" s="1068"/>
      <c r="K79" s="1068"/>
      <c r="L79" s="1068"/>
      <c r="M79" s="1068"/>
      <c r="N79" s="1068"/>
      <c r="O79" s="1068"/>
      <c r="P79" s="1069"/>
      <c r="Q79" s="1070">
        <v>274</v>
      </c>
      <c r="R79" s="1064"/>
      <c r="S79" s="1064"/>
      <c r="T79" s="1064"/>
      <c r="U79" s="1064"/>
      <c r="V79" s="1064">
        <v>252</v>
      </c>
      <c r="W79" s="1064"/>
      <c r="X79" s="1064"/>
      <c r="Y79" s="1064"/>
      <c r="Z79" s="1064"/>
      <c r="AA79" s="1064">
        <v>22</v>
      </c>
      <c r="AB79" s="1064"/>
      <c r="AC79" s="1064"/>
      <c r="AD79" s="1064"/>
      <c r="AE79" s="1064"/>
      <c r="AF79" s="1064">
        <v>22</v>
      </c>
      <c r="AG79" s="1064"/>
      <c r="AH79" s="1064"/>
      <c r="AI79" s="1064"/>
      <c r="AJ79" s="1064"/>
      <c r="AK79" s="1064">
        <v>16</v>
      </c>
      <c r="AL79" s="1064"/>
      <c r="AM79" s="1064"/>
      <c r="AN79" s="1064"/>
      <c r="AO79" s="1064"/>
      <c r="AP79" s="1064" t="s">
        <v>640</v>
      </c>
      <c r="AQ79" s="1064"/>
      <c r="AR79" s="1064"/>
      <c r="AS79" s="1064"/>
      <c r="AT79" s="1064"/>
      <c r="AU79" s="1064" t="s">
        <v>644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633</v>
      </c>
      <c r="C80" s="1068"/>
      <c r="D80" s="1068"/>
      <c r="E80" s="1068"/>
      <c r="F80" s="1068"/>
      <c r="G80" s="1068"/>
      <c r="H80" s="1068"/>
      <c r="I80" s="1068"/>
      <c r="J80" s="1068"/>
      <c r="K80" s="1068"/>
      <c r="L80" s="1068"/>
      <c r="M80" s="1068"/>
      <c r="N80" s="1068"/>
      <c r="O80" s="1068"/>
      <c r="P80" s="1069"/>
      <c r="Q80" s="1070">
        <v>12958</v>
      </c>
      <c r="R80" s="1064"/>
      <c r="S80" s="1064"/>
      <c r="T80" s="1064"/>
      <c r="U80" s="1064"/>
      <c r="V80" s="1064">
        <v>12888</v>
      </c>
      <c r="W80" s="1064"/>
      <c r="X80" s="1064"/>
      <c r="Y80" s="1064"/>
      <c r="Z80" s="1064"/>
      <c r="AA80" s="1064">
        <v>70</v>
      </c>
      <c r="AB80" s="1064"/>
      <c r="AC80" s="1064"/>
      <c r="AD80" s="1064"/>
      <c r="AE80" s="1064"/>
      <c r="AF80" s="1064">
        <v>2842</v>
      </c>
      <c r="AG80" s="1064"/>
      <c r="AH80" s="1064"/>
      <c r="AI80" s="1064"/>
      <c r="AJ80" s="1064"/>
      <c r="AK80" s="1064" t="s">
        <v>635</v>
      </c>
      <c r="AL80" s="1064"/>
      <c r="AM80" s="1064"/>
      <c r="AN80" s="1064"/>
      <c r="AO80" s="1064"/>
      <c r="AP80" s="1064">
        <v>5953</v>
      </c>
      <c r="AQ80" s="1064"/>
      <c r="AR80" s="1064"/>
      <c r="AS80" s="1064"/>
      <c r="AT80" s="1064"/>
      <c r="AU80" s="1064">
        <v>438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634</v>
      </c>
      <c r="C81" s="1068"/>
      <c r="D81" s="1068"/>
      <c r="E81" s="1068"/>
      <c r="F81" s="1068"/>
      <c r="G81" s="1068"/>
      <c r="H81" s="1068"/>
      <c r="I81" s="1068"/>
      <c r="J81" s="1068"/>
      <c r="K81" s="1068"/>
      <c r="L81" s="1068"/>
      <c r="M81" s="1068"/>
      <c r="N81" s="1068"/>
      <c r="O81" s="1068"/>
      <c r="P81" s="1069"/>
      <c r="Q81" s="1070">
        <v>1406</v>
      </c>
      <c r="R81" s="1064"/>
      <c r="S81" s="1064"/>
      <c r="T81" s="1064"/>
      <c r="U81" s="1064"/>
      <c r="V81" s="1064">
        <v>1393</v>
      </c>
      <c r="W81" s="1064"/>
      <c r="X81" s="1064"/>
      <c r="Y81" s="1064"/>
      <c r="Z81" s="1064"/>
      <c r="AA81" s="1064">
        <v>13</v>
      </c>
      <c r="AB81" s="1064"/>
      <c r="AC81" s="1064"/>
      <c r="AD81" s="1064"/>
      <c r="AE81" s="1064"/>
      <c r="AF81" s="1064">
        <v>6</v>
      </c>
      <c r="AG81" s="1064"/>
      <c r="AH81" s="1064"/>
      <c r="AI81" s="1064"/>
      <c r="AJ81" s="1064"/>
      <c r="AK81" s="1064">
        <v>32</v>
      </c>
      <c r="AL81" s="1064"/>
      <c r="AM81" s="1064"/>
      <c r="AN81" s="1064"/>
      <c r="AO81" s="1064"/>
      <c r="AP81" s="1064" t="s">
        <v>635</v>
      </c>
      <c r="AQ81" s="1064"/>
      <c r="AR81" s="1064"/>
      <c r="AS81" s="1064"/>
      <c r="AT81" s="1064"/>
      <c r="AU81" s="1064" t="s">
        <v>640</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434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5871</v>
      </c>
      <c r="AG88" s="1052"/>
      <c r="AH88" s="1052"/>
      <c r="AI88" s="1052"/>
      <c r="AJ88" s="1052"/>
      <c r="AK88" s="1056"/>
      <c r="AL88" s="1056"/>
      <c r="AM88" s="1056"/>
      <c r="AN88" s="1056"/>
      <c r="AO88" s="1056"/>
      <c r="AP88" s="1052">
        <v>6297</v>
      </c>
      <c r="AQ88" s="1052"/>
      <c r="AR88" s="1052"/>
      <c r="AS88" s="1052"/>
      <c r="AT88" s="1052"/>
      <c r="AU88" s="1052">
        <v>498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435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440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443</v>
      </c>
      <c r="AB109" s="987"/>
      <c r="AC109" s="987"/>
      <c r="AD109" s="987"/>
      <c r="AE109" s="988"/>
      <c r="AF109" s="989" t="s">
        <v>310</v>
      </c>
      <c r="AG109" s="987"/>
      <c r="AH109" s="987"/>
      <c r="AI109" s="987"/>
      <c r="AJ109" s="988"/>
      <c r="AK109" s="989" t="s">
        <v>309</v>
      </c>
      <c r="AL109" s="987"/>
      <c r="AM109" s="987"/>
      <c r="AN109" s="987"/>
      <c r="AO109" s="988"/>
      <c r="AP109" s="989" t="s">
        <v>444</v>
      </c>
      <c r="AQ109" s="987"/>
      <c r="AR109" s="987"/>
      <c r="AS109" s="987"/>
      <c r="AT109" s="1018"/>
      <c r="AU109" s="986" t="s">
        <v>442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443</v>
      </c>
      <c r="BR109" s="987"/>
      <c r="BS109" s="987"/>
      <c r="BT109" s="987"/>
      <c r="BU109" s="988"/>
      <c r="BV109" s="989" t="s">
        <v>310</v>
      </c>
      <c r="BW109" s="987"/>
      <c r="BX109" s="987"/>
      <c r="BY109" s="987"/>
      <c r="BZ109" s="988"/>
      <c r="CA109" s="989" t="s">
        <v>309</v>
      </c>
      <c r="CB109" s="987"/>
      <c r="CC109" s="987"/>
      <c r="CD109" s="987"/>
      <c r="CE109" s="988"/>
      <c r="CF109" s="1025" t="s">
        <v>444</v>
      </c>
      <c r="CG109" s="1025"/>
      <c r="CH109" s="1025"/>
      <c r="CI109" s="1025"/>
      <c r="CJ109" s="1025"/>
      <c r="CK109" s="989" t="s">
        <v>445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443</v>
      </c>
      <c r="DH109" s="987"/>
      <c r="DI109" s="987"/>
      <c r="DJ109" s="987"/>
      <c r="DK109" s="988"/>
      <c r="DL109" s="989" t="s">
        <v>310</v>
      </c>
      <c r="DM109" s="987"/>
      <c r="DN109" s="987"/>
      <c r="DO109" s="987"/>
      <c r="DP109" s="988"/>
      <c r="DQ109" s="989" t="s">
        <v>309</v>
      </c>
      <c r="DR109" s="987"/>
      <c r="DS109" s="987"/>
      <c r="DT109" s="987"/>
      <c r="DU109" s="988"/>
      <c r="DV109" s="989" t="s">
        <v>444</v>
      </c>
      <c r="DW109" s="987"/>
      <c r="DX109" s="987"/>
      <c r="DY109" s="987"/>
      <c r="DZ109" s="1018"/>
    </row>
    <row r="110" spans="1:131" s="247" customFormat="1" ht="26.25" customHeight="1" x14ac:dyDescent="0.15">
      <c r="A110" s="889" t="s">
        <v>446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687001</v>
      </c>
      <c r="AB110" s="980"/>
      <c r="AC110" s="980"/>
      <c r="AD110" s="980"/>
      <c r="AE110" s="981"/>
      <c r="AF110" s="982">
        <v>685710</v>
      </c>
      <c r="AG110" s="980"/>
      <c r="AH110" s="980"/>
      <c r="AI110" s="980"/>
      <c r="AJ110" s="981"/>
      <c r="AK110" s="982">
        <v>684304</v>
      </c>
      <c r="AL110" s="980"/>
      <c r="AM110" s="980"/>
      <c r="AN110" s="980"/>
      <c r="AO110" s="981"/>
      <c r="AP110" s="983">
        <v>20</v>
      </c>
      <c r="AQ110" s="984"/>
      <c r="AR110" s="984"/>
      <c r="AS110" s="984"/>
      <c r="AT110" s="985"/>
      <c r="AU110" s="1019" t="s">
        <v>73</v>
      </c>
      <c r="AV110" s="1020"/>
      <c r="AW110" s="1020"/>
      <c r="AX110" s="1020"/>
      <c r="AY110" s="1020"/>
      <c r="AZ110" s="945" t="s">
        <v>447</v>
      </c>
      <c r="BA110" s="890"/>
      <c r="BB110" s="890"/>
      <c r="BC110" s="890"/>
      <c r="BD110" s="890"/>
      <c r="BE110" s="890"/>
      <c r="BF110" s="890"/>
      <c r="BG110" s="890"/>
      <c r="BH110" s="890"/>
      <c r="BI110" s="890"/>
      <c r="BJ110" s="890"/>
      <c r="BK110" s="890"/>
      <c r="BL110" s="890"/>
      <c r="BM110" s="890"/>
      <c r="BN110" s="890"/>
      <c r="BO110" s="890"/>
      <c r="BP110" s="891"/>
      <c r="BQ110" s="946">
        <v>6918418</v>
      </c>
      <c r="BR110" s="927"/>
      <c r="BS110" s="927"/>
      <c r="BT110" s="927"/>
      <c r="BU110" s="927"/>
      <c r="BV110" s="927">
        <v>6786576</v>
      </c>
      <c r="BW110" s="927"/>
      <c r="BX110" s="927"/>
      <c r="BY110" s="927"/>
      <c r="BZ110" s="927"/>
      <c r="CA110" s="927">
        <v>6760833</v>
      </c>
      <c r="CB110" s="927"/>
      <c r="CC110" s="927"/>
      <c r="CD110" s="927"/>
      <c r="CE110" s="927"/>
      <c r="CF110" s="951">
        <v>197.2</v>
      </c>
      <c r="CG110" s="952"/>
      <c r="CH110" s="952"/>
      <c r="CI110" s="952"/>
      <c r="CJ110" s="952"/>
      <c r="CK110" s="1015" t="s">
        <v>448</v>
      </c>
      <c r="CL110" s="901"/>
      <c r="CM110" s="976" t="s">
        <v>449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450</v>
      </c>
      <c r="DH110" s="927"/>
      <c r="DI110" s="927"/>
      <c r="DJ110" s="927"/>
      <c r="DK110" s="927"/>
      <c r="DL110" s="927" t="s">
        <v>451</v>
      </c>
      <c r="DM110" s="927"/>
      <c r="DN110" s="927"/>
      <c r="DO110" s="927"/>
      <c r="DP110" s="927"/>
      <c r="DQ110" s="927" t="s">
        <v>400</v>
      </c>
      <c r="DR110" s="927"/>
      <c r="DS110" s="927"/>
      <c r="DT110" s="927"/>
      <c r="DU110" s="927"/>
      <c r="DV110" s="928" t="s">
        <v>452</v>
      </c>
      <c r="DW110" s="928"/>
      <c r="DX110" s="928"/>
      <c r="DY110" s="928"/>
      <c r="DZ110" s="929"/>
    </row>
    <row r="111" spans="1:131" s="247" customFormat="1" ht="26.25" customHeight="1" x14ac:dyDescent="0.15">
      <c r="A111" s="856" t="s">
        <v>453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452</v>
      </c>
      <c r="AB111" s="1008"/>
      <c r="AC111" s="1008"/>
      <c r="AD111" s="1008"/>
      <c r="AE111" s="1009"/>
      <c r="AF111" s="1010" t="s">
        <v>454</v>
      </c>
      <c r="AG111" s="1008"/>
      <c r="AH111" s="1008"/>
      <c r="AI111" s="1008"/>
      <c r="AJ111" s="1009"/>
      <c r="AK111" s="1010" t="s">
        <v>455</v>
      </c>
      <c r="AL111" s="1008"/>
      <c r="AM111" s="1008"/>
      <c r="AN111" s="1008"/>
      <c r="AO111" s="1009"/>
      <c r="AP111" s="1011" t="s">
        <v>400</v>
      </c>
      <c r="AQ111" s="1012"/>
      <c r="AR111" s="1012"/>
      <c r="AS111" s="1012"/>
      <c r="AT111" s="1013"/>
      <c r="AU111" s="1021"/>
      <c r="AV111" s="1022"/>
      <c r="AW111" s="1022"/>
      <c r="AX111" s="1022"/>
      <c r="AY111" s="1022"/>
      <c r="AZ111" s="897" t="s">
        <v>456</v>
      </c>
      <c r="BA111" s="832"/>
      <c r="BB111" s="832"/>
      <c r="BC111" s="832"/>
      <c r="BD111" s="832"/>
      <c r="BE111" s="832"/>
      <c r="BF111" s="832"/>
      <c r="BG111" s="832"/>
      <c r="BH111" s="832"/>
      <c r="BI111" s="832"/>
      <c r="BJ111" s="832"/>
      <c r="BK111" s="832"/>
      <c r="BL111" s="832"/>
      <c r="BM111" s="832"/>
      <c r="BN111" s="832"/>
      <c r="BO111" s="832"/>
      <c r="BP111" s="833"/>
      <c r="BQ111" s="898" t="s">
        <v>400</v>
      </c>
      <c r="BR111" s="899"/>
      <c r="BS111" s="899"/>
      <c r="BT111" s="899"/>
      <c r="BU111" s="899"/>
      <c r="BV111" s="899" t="s">
        <v>457</v>
      </c>
      <c r="BW111" s="899"/>
      <c r="BX111" s="899"/>
      <c r="BY111" s="899"/>
      <c r="BZ111" s="899"/>
      <c r="CA111" s="899" t="s">
        <v>457</v>
      </c>
      <c r="CB111" s="899"/>
      <c r="CC111" s="899"/>
      <c r="CD111" s="899"/>
      <c r="CE111" s="899"/>
      <c r="CF111" s="960" t="s">
        <v>400</v>
      </c>
      <c r="CG111" s="961"/>
      <c r="CH111" s="961"/>
      <c r="CI111" s="961"/>
      <c r="CJ111" s="961"/>
      <c r="CK111" s="1016"/>
      <c r="CL111" s="903"/>
      <c r="CM111" s="906" t="s">
        <v>458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400</v>
      </c>
      <c r="DH111" s="899"/>
      <c r="DI111" s="899"/>
      <c r="DJ111" s="899"/>
      <c r="DK111" s="899"/>
      <c r="DL111" s="899" t="s">
        <v>459</v>
      </c>
      <c r="DM111" s="899"/>
      <c r="DN111" s="899"/>
      <c r="DO111" s="899"/>
      <c r="DP111" s="899"/>
      <c r="DQ111" s="899" t="s">
        <v>400</v>
      </c>
      <c r="DR111" s="899"/>
      <c r="DS111" s="899"/>
      <c r="DT111" s="899"/>
      <c r="DU111" s="899"/>
      <c r="DV111" s="876" t="s">
        <v>460</v>
      </c>
      <c r="DW111" s="876"/>
      <c r="DX111" s="876"/>
      <c r="DY111" s="876"/>
      <c r="DZ111" s="877"/>
    </row>
    <row r="112" spans="1:131" s="247" customFormat="1" ht="26.25" customHeight="1" x14ac:dyDescent="0.15">
      <c r="A112" s="1001" t="s">
        <v>461</v>
      </c>
      <c r="B112" s="1002"/>
      <c r="C112" s="832" t="s">
        <v>462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463</v>
      </c>
      <c r="AB112" s="862"/>
      <c r="AC112" s="862"/>
      <c r="AD112" s="862"/>
      <c r="AE112" s="863"/>
      <c r="AF112" s="864" t="s">
        <v>464</v>
      </c>
      <c r="AG112" s="862"/>
      <c r="AH112" s="862"/>
      <c r="AI112" s="862"/>
      <c r="AJ112" s="863"/>
      <c r="AK112" s="864" t="s">
        <v>400</v>
      </c>
      <c r="AL112" s="862"/>
      <c r="AM112" s="862"/>
      <c r="AN112" s="862"/>
      <c r="AO112" s="863"/>
      <c r="AP112" s="909" t="s">
        <v>400</v>
      </c>
      <c r="AQ112" s="910"/>
      <c r="AR112" s="910"/>
      <c r="AS112" s="910"/>
      <c r="AT112" s="911"/>
      <c r="AU112" s="1021"/>
      <c r="AV112" s="1022"/>
      <c r="AW112" s="1022"/>
      <c r="AX112" s="1022"/>
      <c r="AY112" s="1022"/>
      <c r="AZ112" s="897" t="s">
        <v>465</v>
      </c>
      <c r="BA112" s="832"/>
      <c r="BB112" s="832"/>
      <c r="BC112" s="832"/>
      <c r="BD112" s="832"/>
      <c r="BE112" s="832"/>
      <c r="BF112" s="832"/>
      <c r="BG112" s="832"/>
      <c r="BH112" s="832"/>
      <c r="BI112" s="832"/>
      <c r="BJ112" s="832"/>
      <c r="BK112" s="832"/>
      <c r="BL112" s="832"/>
      <c r="BM112" s="832"/>
      <c r="BN112" s="832"/>
      <c r="BO112" s="832"/>
      <c r="BP112" s="833"/>
      <c r="BQ112" s="898">
        <v>2585506</v>
      </c>
      <c r="BR112" s="899"/>
      <c r="BS112" s="899"/>
      <c r="BT112" s="899"/>
      <c r="BU112" s="899"/>
      <c r="BV112" s="899">
        <v>2674237</v>
      </c>
      <c r="BW112" s="899"/>
      <c r="BX112" s="899"/>
      <c r="BY112" s="899"/>
      <c r="BZ112" s="899"/>
      <c r="CA112" s="899">
        <v>2752513</v>
      </c>
      <c r="CB112" s="899"/>
      <c r="CC112" s="899"/>
      <c r="CD112" s="899"/>
      <c r="CE112" s="899"/>
      <c r="CF112" s="960">
        <v>80.3</v>
      </c>
      <c r="CG112" s="961"/>
      <c r="CH112" s="961"/>
      <c r="CI112" s="961"/>
      <c r="CJ112" s="961"/>
      <c r="CK112" s="1016"/>
      <c r="CL112" s="903"/>
      <c r="CM112" s="906" t="s">
        <v>466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400</v>
      </c>
      <c r="DH112" s="899"/>
      <c r="DI112" s="899"/>
      <c r="DJ112" s="899"/>
      <c r="DK112" s="899"/>
      <c r="DL112" s="899" t="s">
        <v>451</v>
      </c>
      <c r="DM112" s="899"/>
      <c r="DN112" s="899"/>
      <c r="DO112" s="899"/>
      <c r="DP112" s="899"/>
      <c r="DQ112" s="899" t="s">
        <v>463</v>
      </c>
      <c r="DR112" s="899"/>
      <c r="DS112" s="899"/>
      <c r="DT112" s="899"/>
      <c r="DU112" s="899"/>
      <c r="DV112" s="876" t="s">
        <v>454</v>
      </c>
      <c r="DW112" s="876"/>
      <c r="DX112" s="876"/>
      <c r="DY112" s="876"/>
      <c r="DZ112" s="877"/>
    </row>
    <row r="113" spans="1:130" s="247" customFormat="1" ht="26.25" customHeight="1" x14ac:dyDescent="0.15">
      <c r="A113" s="1003"/>
      <c r="B113" s="1004"/>
      <c r="C113" s="832" t="s">
        <v>467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222514</v>
      </c>
      <c r="AB113" s="1008"/>
      <c r="AC113" s="1008"/>
      <c r="AD113" s="1008"/>
      <c r="AE113" s="1009"/>
      <c r="AF113" s="1010">
        <v>224812</v>
      </c>
      <c r="AG113" s="1008"/>
      <c r="AH113" s="1008"/>
      <c r="AI113" s="1008"/>
      <c r="AJ113" s="1009"/>
      <c r="AK113" s="1010">
        <v>227866</v>
      </c>
      <c r="AL113" s="1008"/>
      <c r="AM113" s="1008"/>
      <c r="AN113" s="1008"/>
      <c r="AO113" s="1009"/>
      <c r="AP113" s="1011">
        <v>6.6</v>
      </c>
      <c r="AQ113" s="1012"/>
      <c r="AR113" s="1012"/>
      <c r="AS113" s="1012"/>
      <c r="AT113" s="1013"/>
      <c r="AU113" s="1021"/>
      <c r="AV113" s="1022"/>
      <c r="AW113" s="1022"/>
      <c r="AX113" s="1022"/>
      <c r="AY113" s="1022"/>
      <c r="AZ113" s="897" t="s">
        <v>468</v>
      </c>
      <c r="BA113" s="832"/>
      <c r="BB113" s="832"/>
      <c r="BC113" s="832"/>
      <c r="BD113" s="832"/>
      <c r="BE113" s="832"/>
      <c r="BF113" s="832"/>
      <c r="BG113" s="832"/>
      <c r="BH113" s="832"/>
      <c r="BI113" s="832"/>
      <c r="BJ113" s="832"/>
      <c r="BK113" s="832"/>
      <c r="BL113" s="832"/>
      <c r="BM113" s="832"/>
      <c r="BN113" s="832"/>
      <c r="BO113" s="832"/>
      <c r="BP113" s="833"/>
      <c r="BQ113" s="898">
        <v>645582</v>
      </c>
      <c r="BR113" s="899"/>
      <c r="BS113" s="899"/>
      <c r="BT113" s="899"/>
      <c r="BU113" s="899"/>
      <c r="BV113" s="899">
        <v>575910</v>
      </c>
      <c r="BW113" s="899"/>
      <c r="BX113" s="899"/>
      <c r="BY113" s="899"/>
      <c r="BZ113" s="899"/>
      <c r="CA113" s="899">
        <v>497036</v>
      </c>
      <c r="CB113" s="899"/>
      <c r="CC113" s="899"/>
      <c r="CD113" s="899"/>
      <c r="CE113" s="899"/>
      <c r="CF113" s="960">
        <v>14.5</v>
      </c>
      <c r="CG113" s="961"/>
      <c r="CH113" s="961"/>
      <c r="CI113" s="961"/>
      <c r="CJ113" s="961"/>
      <c r="CK113" s="1016"/>
      <c r="CL113" s="903"/>
      <c r="CM113" s="906" t="s">
        <v>469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460</v>
      </c>
      <c r="DH113" s="862"/>
      <c r="DI113" s="862"/>
      <c r="DJ113" s="862"/>
      <c r="DK113" s="863"/>
      <c r="DL113" s="864" t="s">
        <v>470</v>
      </c>
      <c r="DM113" s="862"/>
      <c r="DN113" s="862"/>
      <c r="DO113" s="862"/>
      <c r="DP113" s="863"/>
      <c r="DQ113" s="864" t="s">
        <v>454</v>
      </c>
      <c r="DR113" s="862"/>
      <c r="DS113" s="862"/>
      <c r="DT113" s="862"/>
      <c r="DU113" s="863"/>
      <c r="DV113" s="909" t="s">
        <v>452</v>
      </c>
      <c r="DW113" s="910"/>
      <c r="DX113" s="910"/>
      <c r="DY113" s="910"/>
      <c r="DZ113" s="911"/>
    </row>
    <row r="114" spans="1:130" s="247" customFormat="1" ht="26.25" customHeight="1" x14ac:dyDescent="0.15">
      <c r="A114" s="1003"/>
      <c r="B114" s="1004"/>
      <c r="C114" s="832" t="s">
        <v>471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69210</v>
      </c>
      <c r="AB114" s="862"/>
      <c r="AC114" s="862"/>
      <c r="AD114" s="862"/>
      <c r="AE114" s="863"/>
      <c r="AF114" s="864">
        <v>72138</v>
      </c>
      <c r="AG114" s="862"/>
      <c r="AH114" s="862"/>
      <c r="AI114" s="862"/>
      <c r="AJ114" s="863"/>
      <c r="AK114" s="864">
        <v>74358</v>
      </c>
      <c r="AL114" s="862"/>
      <c r="AM114" s="862"/>
      <c r="AN114" s="862"/>
      <c r="AO114" s="863"/>
      <c r="AP114" s="909">
        <v>2.2000000000000002</v>
      </c>
      <c r="AQ114" s="910"/>
      <c r="AR114" s="910"/>
      <c r="AS114" s="910"/>
      <c r="AT114" s="911"/>
      <c r="AU114" s="1021"/>
      <c r="AV114" s="1022"/>
      <c r="AW114" s="1022"/>
      <c r="AX114" s="1022"/>
      <c r="AY114" s="1022"/>
      <c r="AZ114" s="897" t="s">
        <v>472</v>
      </c>
      <c r="BA114" s="832"/>
      <c r="BB114" s="832"/>
      <c r="BC114" s="832"/>
      <c r="BD114" s="832"/>
      <c r="BE114" s="832"/>
      <c r="BF114" s="832"/>
      <c r="BG114" s="832"/>
      <c r="BH114" s="832"/>
      <c r="BI114" s="832"/>
      <c r="BJ114" s="832"/>
      <c r="BK114" s="832"/>
      <c r="BL114" s="832"/>
      <c r="BM114" s="832"/>
      <c r="BN114" s="832"/>
      <c r="BO114" s="832"/>
      <c r="BP114" s="833"/>
      <c r="BQ114" s="898">
        <v>858643</v>
      </c>
      <c r="BR114" s="899"/>
      <c r="BS114" s="899"/>
      <c r="BT114" s="899"/>
      <c r="BU114" s="899"/>
      <c r="BV114" s="899">
        <v>819869</v>
      </c>
      <c r="BW114" s="899"/>
      <c r="BX114" s="899"/>
      <c r="BY114" s="899"/>
      <c r="BZ114" s="899"/>
      <c r="CA114" s="899">
        <v>750438</v>
      </c>
      <c r="CB114" s="899"/>
      <c r="CC114" s="899"/>
      <c r="CD114" s="899"/>
      <c r="CE114" s="899"/>
      <c r="CF114" s="960">
        <v>21.9</v>
      </c>
      <c r="CG114" s="961"/>
      <c r="CH114" s="961"/>
      <c r="CI114" s="961"/>
      <c r="CJ114" s="961"/>
      <c r="CK114" s="1016"/>
      <c r="CL114" s="903"/>
      <c r="CM114" s="906" t="s">
        <v>473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451</v>
      </c>
      <c r="DH114" s="862"/>
      <c r="DI114" s="862"/>
      <c r="DJ114" s="862"/>
      <c r="DK114" s="863"/>
      <c r="DL114" s="864" t="s">
        <v>470</v>
      </c>
      <c r="DM114" s="862"/>
      <c r="DN114" s="862"/>
      <c r="DO114" s="862"/>
      <c r="DP114" s="863"/>
      <c r="DQ114" s="864" t="s">
        <v>460</v>
      </c>
      <c r="DR114" s="862"/>
      <c r="DS114" s="862"/>
      <c r="DT114" s="862"/>
      <c r="DU114" s="863"/>
      <c r="DV114" s="909" t="s">
        <v>454</v>
      </c>
      <c r="DW114" s="910"/>
      <c r="DX114" s="910"/>
      <c r="DY114" s="910"/>
      <c r="DZ114" s="911"/>
    </row>
    <row r="115" spans="1:130" s="247" customFormat="1" ht="26.25" customHeight="1" x14ac:dyDescent="0.15">
      <c r="A115" s="1003"/>
      <c r="B115" s="1004"/>
      <c r="C115" s="832" t="s">
        <v>474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454</v>
      </c>
      <c r="AB115" s="1008"/>
      <c r="AC115" s="1008"/>
      <c r="AD115" s="1008"/>
      <c r="AE115" s="1009"/>
      <c r="AF115" s="1010" t="s">
        <v>400</v>
      </c>
      <c r="AG115" s="1008"/>
      <c r="AH115" s="1008"/>
      <c r="AI115" s="1008"/>
      <c r="AJ115" s="1009"/>
      <c r="AK115" s="1010" t="s">
        <v>463</v>
      </c>
      <c r="AL115" s="1008"/>
      <c r="AM115" s="1008"/>
      <c r="AN115" s="1008"/>
      <c r="AO115" s="1009"/>
      <c r="AP115" s="1011" t="s">
        <v>451</v>
      </c>
      <c r="AQ115" s="1012"/>
      <c r="AR115" s="1012"/>
      <c r="AS115" s="1012"/>
      <c r="AT115" s="1013"/>
      <c r="AU115" s="1021"/>
      <c r="AV115" s="1022"/>
      <c r="AW115" s="1022"/>
      <c r="AX115" s="1022"/>
      <c r="AY115" s="1022"/>
      <c r="AZ115" s="897" t="s">
        <v>475</v>
      </c>
      <c r="BA115" s="832"/>
      <c r="BB115" s="832"/>
      <c r="BC115" s="832"/>
      <c r="BD115" s="832"/>
      <c r="BE115" s="832"/>
      <c r="BF115" s="832"/>
      <c r="BG115" s="832"/>
      <c r="BH115" s="832"/>
      <c r="BI115" s="832"/>
      <c r="BJ115" s="832"/>
      <c r="BK115" s="832"/>
      <c r="BL115" s="832"/>
      <c r="BM115" s="832"/>
      <c r="BN115" s="832"/>
      <c r="BO115" s="832"/>
      <c r="BP115" s="833"/>
      <c r="BQ115" s="898" t="s">
        <v>460</v>
      </c>
      <c r="BR115" s="899"/>
      <c r="BS115" s="899"/>
      <c r="BT115" s="899"/>
      <c r="BU115" s="899"/>
      <c r="BV115" s="899" t="s">
        <v>454</v>
      </c>
      <c r="BW115" s="899"/>
      <c r="BX115" s="899"/>
      <c r="BY115" s="899"/>
      <c r="BZ115" s="899"/>
      <c r="CA115" s="899" t="s">
        <v>460</v>
      </c>
      <c r="CB115" s="899"/>
      <c r="CC115" s="899"/>
      <c r="CD115" s="899"/>
      <c r="CE115" s="899"/>
      <c r="CF115" s="960" t="s">
        <v>400</v>
      </c>
      <c r="CG115" s="961"/>
      <c r="CH115" s="961"/>
      <c r="CI115" s="961"/>
      <c r="CJ115" s="961"/>
      <c r="CK115" s="1016"/>
      <c r="CL115" s="903"/>
      <c r="CM115" s="897" t="s">
        <v>476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400</v>
      </c>
      <c r="DH115" s="862"/>
      <c r="DI115" s="862"/>
      <c r="DJ115" s="862"/>
      <c r="DK115" s="863"/>
      <c r="DL115" s="864" t="s">
        <v>452</v>
      </c>
      <c r="DM115" s="862"/>
      <c r="DN115" s="862"/>
      <c r="DO115" s="862"/>
      <c r="DP115" s="863"/>
      <c r="DQ115" s="864" t="s">
        <v>464</v>
      </c>
      <c r="DR115" s="862"/>
      <c r="DS115" s="862"/>
      <c r="DT115" s="862"/>
      <c r="DU115" s="863"/>
      <c r="DV115" s="909" t="s">
        <v>457</v>
      </c>
      <c r="DW115" s="910"/>
      <c r="DX115" s="910"/>
      <c r="DY115" s="910"/>
      <c r="DZ115" s="911"/>
    </row>
    <row r="116" spans="1:130" s="247" customFormat="1" ht="26.25" customHeight="1" x14ac:dyDescent="0.15">
      <c r="A116" s="1005"/>
      <c r="B116" s="1006"/>
      <c r="C116" s="965" t="s">
        <v>477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59</v>
      </c>
      <c r="AB116" s="862"/>
      <c r="AC116" s="862"/>
      <c r="AD116" s="862"/>
      <c r="AE116" s="863"/>
      <c r="AF116" s="864">
        <v>42</v>
      </c>
      <c r="AG116" s="862"/>
      <c r="AH116" s="862"/>
      <c r="AI116" s="862"/>
      <c r="AJ116" s="863"/>
      <c r="AK116" s="864">
        <v>38</v>
      </c>
      <c r="AL116" s="862"/>
      <c r="AM116" s="862"/>
      <c r="AN116" s="862"/>
      <c r="AO116" s="863"/>
      <c r="AP116" s="909">
        <v>0</v>
      </c>
      <c r="AQ116" s="910"/>
      <c r="AR116" s="910"/>
      <c r="AS116" s="910"/>
      <c r="AT116" s="911"/>
      <c r="AU116" s="1021"/>
      <c r="AV116" s="1022"/>
      <c r="AW116" s="1022"/>
      <c r="AX116" s="1022"/>
      <c r="AY116" s="1022"/>
      <c r="AZ116" s="948" t="s">
        <v>478</v>
      </c>
      <c r="BA116" s="949"/>
      <c r="BB116" s="949"/>
      <c r="BC116" s="949"/>
      <c r="BD116" s="949"/>
      <c r="BE116" s="949"/>
      <c r="BF116" s="949"/>
      <c r="BG116" s="949"/>
      <c r="BH116" s="949"/>
      <c r="BI116" s="949"/>
      <c r="BJ116" s="949"/>
      <c r="BK116" s="949"/>
      <c r="BL116" s="949"/>
      <c r="BM116" s="949"/>
      <c r="BN116" s="949"/>
      <c r="BO116" s="949"/>
      <c r="BP116" s="950"/>
      <c r="BQ116" s="898" t="s">
        <v>457</v>
      </c>
      <c r="BR116" s="899"/>
      <c r="BS116" s="899"/>
      <c r="BT116" s="899"/>
      <c r="BU116" s="899"/>
      <c r="BV116" s="899" t="s">
        <v>457</v>
      </c>
      <c r="BW116" s="899"/>
      <c r="BX116" s="899"/>
      <c r="BY116" s="899"/>
      <c r="BZ116" s="899"/>
      <c r="CA116" s="899" t="s">
        <v>479</v>
      </c>
      <c r="CB116" s="899"/>
      <c r="CC116" s="899"/>
      <c r="CD116" s="899"/>
      <c r="CE116" s="899"/>
      <c r="CF116" s="960" t="s">
        <v>463</v>
      </c>
      <c r="CG116" s="961"/>
      <c r="CH116" s="961"/>
      <c r="CI116" s="961"/>
      <c r="CJ116" s="961"/>
      <c r="CK116" s="1016"/>
      <c r="CL116" s="903"/>
      <c r="CM116" s="906" t="s">
        <v>480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460</v>
      </c>
      <c r="DH116" s="862"/>
      <c r="DI116" s="862"/>
      <c r="DJ116" s="862"/>
      <c r="DK116" s="863"/>
      <c r="DL116" s="864" t="s">
        <v>400</v>
      </c>
      <c r="DM116" s="862"/>
      <c r="DN116" s="862"/>
      <c r="DO116" s="862"/>
      <c r="DP116" s="863"/>
      <c r="DQ116" s="864" t="s">
        <v>460</v>
      </c>
      <c r="DR116" s="862"/>
      <c r="DS116" s="862"/>
      <c r="DT116" s="862"/>
      <c r="DU116" s="863"/>
      <c r="DV116" s="909" t="s">
        <v>400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481</v>
      </c>
      <c r="Z117" s="988"/>
      <c r="AA117" s="993">
        <v>978784</v>
      </c>
      <c r="AB117" s="994"/>
      <c r="AC117" s="994"/>
      <c r="AD117" s="994"/>
      <c r="AE117" s="995"/>
      <c r="AF117" s="996">
        <v>982702</v>
      </c>
      <c r="AG117" s="994"/>
      <c r="AH117" s="994"/>
      <c r="AI117" s="994"/>
      <c r="AJ117" s="995"/>
      <c r="AK117" s="996">
        <v>986566</v>
      </c>
      <c r="AL117" s="994"/>
      <c r="AM117" s="994"/>
      <c r="AN117" s="994"/>
      <c r="AO117" s="995"/>
      <c r="AP117" s="997"/>
      <c r="AQ117" s="998"/>
      <c r="AR117" s="998"/>
      <c r="AS117" s="998"/>
      <c r="AT117" s="999"/>
      <c r="AU117" s="1021"/>
      <c r="AV117" s="1022"/>
      <c r="AW117" s="1022"/>
      <c r="AX117" s="1022"/>
      <c r="AY117" s="1022"/>
      <c r="AZ117" s="948" t="s">
        <v>482</v>
      </c>
      <c r="BA117" s="949"/>
      <c r="BB117" s="949"/>
      <c r="BC117" s="949"/>
      <c r="BD117" s="949"/>
      <c r="BE117" s="949"/>
      <c r="BF117" s="949"/>
      <c r="BG117" s="949"/>
      <c r="BH117" s="949"/>
      <c r="BI117" s="949"/>
      <c r="BJ117" s="949"/>
      <c r="BK117" s="949"/>
      <c r="BL117" s="949"/>
      <c r="BM117" s="949"/>
      <c r="BN117" s="949"/>
      <c r="BO117" s="949"/>
      <c r="BP117" s="950"/>
      <c r="BQ117" s="898" t="s">
        <v>400</v>
      </c>
      <c r="BR117" s="899"/>
      <c r="BS117" s="899"/>
      <c r="BT117" s="899"/>
      <c r="BU117" s="899"/>
      <c r="BV117" s="899" t="s">
        <v>452</v>
      </c>
      <c r="BW117" s="899"/>
      <c r="BX117" s="899"/>
      <c r="BY117" s="899"/>
      <c r="BZ117" s="899"/>
      <c r="CA117" s="899" t="s">
        <v>452</v>
      </c>
      <c r="CB117" s="899"/>
      <c r="CC117" s="899"/>
      <c r="CD117" s="899"/>
      <c r="CE117" s="899"/>
      <c r="CF117" s="960" t="s">
        <v>400</v>
      </c>
      <c r="CG117" s="961"/>
      <c r="CH117" s="961"/>
      <c r="CI117" s="961"/>
      <c r="CJ117" s="961"/>
      <c r="CK117" s="1016"/>
      <c r="CL117" s="903"/>
      <c r="CM117" s="906" t="s">
        <v>483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400</v>
      </c>
      <c r="DH117" s="862"/>
      <c r="DI117" s="862"/>
      <c r="DJ117" s="862"/>
      <c r="DK117" s="863"/>
      <c r="DL117" s="864" t="s">
        <v>400</v>
      </c>
      <c r="DM117" s="862"/>
      <c r="DN117" s="862"/>
      <c r="DO117" s="862"/>
      <c r="DP117" s="863"/>
      <c r="DQ117" s="864" t="s">
        <v>451</v>
      </c>
      <c r="DR117" s="862"/>
      <c r="DS117" s="862"/>
      <c r="DT117" s="862"/>
      <c r="DU117" s="863"/>
      <c r="DV117" s="909" t="s">
        <v>463</v>
      </c>
      <c r="DW117" s="910"/>
      <c r="DX117" s="910"/>
      <c r="DY117" s="910"/>
      <c r="DZ117" s="911"/>
    </row>
    <row r="118" spans="1:130" s="247" customFormat="1" ht="26.25" customHeight="1" x14ac:dyDescent="0.15">
      <c r="A118" s="986" t="s">
        <v>445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443</v>
      </c>
      <c r="AB118" s="987"/>
      <c r="AC118" s="987"/>
      <c r="AD118" s="987"/>
      <c r="AE118" s="988"/>
      <c r="AF118" s="989" t="s">
        <v>310</v>
      </c>
      <c r="AG118" s="987"/>
      <c r="AH118" s="987"/>
      <c r="AI118" s="987"/>
      <c r="AJ118" s="988"/>
      <c r="AK118" s="989" t="s">
        <v>309</v>
      </c>
      <c r="AL118" s="987"/>
      <c r="AM118" s="987"/>
      <c r="AN118" s="987"/>
      <c r="AO118" s="988"/>
      <c r="AP118" s="990" t="s">
        <v>444</v>
      </c>
      <c r="AQ118" s="991"/>
      <c r="AR118" s="991"/>
      <c r="AS118" s="991"/>
      <c r="AT118" s="992"/>
      <c r="AU118" s="1021"/>
      <c r="AV118" s="1022"/>
      <c r="AW118" s="1022"/>
      <c r="AX118" s="1022"/>
      <c r="AY118" s="1022"/>
      <c r="AZ118" s="964" t="s">
        <v>484</v>
      </c>
      <c r="BA118" s="965"/>
      <c r="BB118" s="965"/>
      <c r="BC118" s="965"/>
      <c r="BD118" s="965"/>
      <c r="BE118" s="965"/>
      <c r="BF118" s="965"/>
      <c r="BG118" s="965"/>
      <c r="BH118" s="965"/>
      <c r="BI118" s="965"/>
      <c r="BJ118" s="965"/>
      <c r="BK118" s="965"/>
      <c r="BL118" s="965"/>
      <c r="BM118" s="965"/>
      <c r="BN118" s="965"/>
      <c r="BO118" s="965"/>
      <c r="BP118" s="966"/>
      <c r="BQ118" s="967" t="s">
        <v>400</v>
      </c>
      <c r="BR118" s="930"/>
      <c r="BS118" s="930"/>
      <c r="BT118" s="930"/>
      <c r="BU118" s="930"/>
      <c r="BV118" s="930" t="s">
        <v>457</v>
      </c>
      <c r="BW118" s="930"/>
      <c r="BX118" s="930"/>
      <c r="BY118" s="930"/>
      <c r="BZ118" s="930"/>
      <c r="CA118" s="930" t="s">
        <v>400</v>
      </c>
      <c r="CB118" s="930"/>
      <c r="CC118" s="930"/>
      <c r="CD118" s="930"/>
      <c r="CE118" s="930"/>
      <c r="CF118" s="960" t="s">
        <v>452</v>
      </c>
      <c r="CG118" s="961"/>
      <c r="CH118" s="961"/>
      <c r="CI118" s="961"/>
      <c r="CJ118" s="961"/>
      <c r="CK118" s="1016"/>
      <c r="CL118" s="903"/>
      <c r="CM118" s="906" t="s">
        <v>485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457</v>
      </c>
      <c r="DH118" s="862"/>
      <c r="DI118" s="862"/>
      <c r="DJ118" s="862"/>
      <c r="DK118" s="863"/>
      <c r="DL118" s="864" t="s">
        <v>454</v>
      </c>
      <c r="DM118" s="862"/>
      <c r="DN118" s="862"/>
      <c r="DO118" s="862"/>
      <c r="DP118" s="863"/>
      <c r="DQ118" s="864" t="s">
        <v>451</v>
      </c>
      <c r="DR118" s="862"/>
      <c r="DS118" s="862"/>
      <c r="DT118" s="862"/>
      <c r="DU118" s="863"/>
      <c r="DV118" s="909" t="s">
        <v>451</v>
      </c>
      <c r="DW118" s="910"/>
      <c r="DX118" s="910"/>
      <c r="DY118" s="910"/>
      <c r="DZ118" s="911"/>
    </row>
    <row r="119" spans="1:130" s="247" customFormat="1" ht="26.25" customHeight="1" x14ac:dyDescent="0.15">
      <c r="A119" s="900" t="s">
        <v>448</v>
      </c>
      <c r="B119" s="901"/>
      <c r="C119" s="976" t="s">
        <v>449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457</v>
      </c>
      <c r="AB119" s="980"/>
      <c r="AC119" s="980"/>
      <c r="AD119" s="980"/>
      <c r="AE119" s="981"/>
      <c r="AF119" s="982" t="s">
        <v>463</v>
      </c>
      <c r="AG119" s="980"/>
      <c r="AH119" s="980"/>
      <c r="AI119" s="980"/>
      <c r="AJ119" s="981"/>
      <c r="AK119" s="982" t="s">
        <v>463</v>
      </c>
      <c r="AL119" s="980"/>
      <c r="AM119" s="980"/>
      <c r="AN119" s="980"/>
      <c r="AO119" s="981"/>
      <c r="AP119" s="983" t="s">
        <v>451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486</v>
      </c>
      <c r="BP119" s="963"/>
      <c r="BQ119" s="967">
        <v>11008149</v>
      </c>
      <c r="BR119" s="930"/>
      <c r="BS119" s="930"/>
      <c r="BT119" s="930"/>
      <c r="BU119" s="930"/>
      <c r="BV119" s="930">
        <v>10856592</v>
      </c>
      <c r="BW119" s="930"/>
      <c r="BX119" s="930"/>
      <c r="BY119" s="930"/>
      <c r="BZ119" s="930"/>
      <c r="CA119" s="930">
        <v>10760820</v>
      </c>
      <c r="CB119" s="930"/>
      <c r="CC119" s="930"/>
      <c r="CD119" s="930"/>
      <c r="CE119" s="930"/>
      <c r="CF119" s="828"/>
      <c r="CG119" s="829"/>
      <c r="CH119" s="829"/>
      <c r="CI119" s="829"/>
      <c r="CJ119" s="919"/>
      <c r="CK119" s="1017"/>
      <c r="CL119" s="905"/>
      <c r="CM119" s="923" t="s">
        <v>487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452</v>
      </c>
      <c r="DH119" s="845"/>
      <c r="DI119" s="845"/>
      <c r="DJ119" s="845"/>
      <c r="DK119" s="846"/>
      <c r="DL119" s="847" t="s">
        <v>400</v>
      </c>
      <c r="DM119" s="845"/>
      <c r="DN119" s="845"/>
      <c r="DO119" s="845"/>
      <c r="DP119" s="846"/>
      <c r="DQ119" s="847" t="s">
        <v>452</v>
      </c>
      <c r="DR119" s="845"/>
      <c r="DS119" s="845"/>
      <c r="DT119" s="845"/>
      <c r="DU119" s="846"/>
      <c r="DV119" s="933" t="s">
        <v>464</v>
      </c>
      <c r="DW119" s="934"/>
      <c r="DX119" s="934"/>
      <c r="DY119" s="934"/>
      <c r="DZ119" s="935"/>
    </row>
    <row r="120" spans="1:130" s="247" customFormat="1" ht="26.25" customHeight="1" x14ac:dyDescent="0.15">
      <c r="A120" s="902"/>
      <c r="B120" s="903"/>
      <c r="C120" s="906" t="s">
        <v>458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400</v>
      </c>
      <c r="AB120" s="862"/>
      <c r="AC120" s="862"/>
      <c r="AD120" s="862"/>
      <c r="AE120" s="863"/>
      <c r="AF120" s="864" t="s">
        <v>488</v>
      </c>
      <c r="AG120" s="862"/>
      <c r="AH120" s="862"/>
      <c r="AI120" s="862"/>
      <c r="AJ120" s="863"/>
      <c r="AK120" s="864" t="s">
        <v>457</v>
      </c>
      <c r="AL120" s="862"/>
      <c r="AM120" s="862"/>
      <c r="AN120" s="862"/>
      <c r="AO120" s="863"/>
      <c r="AP120" s="909" t="s">
        <v>457</v>
      </c>
      <c r="AQ120" s="910"/>
      <c r="AR120" s="910"/>
      <c r="AS120" s="910"/>
      <c r="AT120" s="911"/>
      <c r="AU120" s="968" t="s">
        <v>489</v>
      </c>
      <c r="AV120" s="969"/>
      <c r="AW120" s="969"/>
      <c r="AX120" s="969"/>
      <c r="AY120" s="970"/>
      <c r="AZ120" s="945" t="s">
        <v>490</v>
      </c>
      <c r="BA120" s="890"/>
      <c r="BB120" s="890"/>
      <c r="BC120" s="890"/>
      <c r="BD120" s="890"/>
      <c r="BE120" s="890"/>
      <c r="BF120" s="890"/>
      <c r="BG120" s="890"/>
      <c r="BH120" s="890"/>
      <c r="BI120" s="890"/>
      <c r="BJ120" s="890"/>
      <c r="BK120" s="890"/>
      <c r="BL120" s="890"/>
      <c r="BM120" s="890"/>
      <c r="BN120" s="890"/>
      <c r="BO120" s="890"/>
      <c r="BP120" s="891"/>
      <c r="BQ120" s="946">
        <v>2285735</v>
      </c>
      <c r="BR120" s="927"/>
      <c r="BS120" s="927"/>
      <c r="BT120" s="927"/>
      <c r="BU120" s="927"/>
      <c r="BV120" s="927">
        <v>2467780</v>
      </c>
      <c r="BW120" s="927"/>
      <c r="BX120" s="927"/>
      <c r="BY120" s="927"/>
      <c r="BZ120" s="927"/>
      <c r="CA120" s="927">
        <v>2510655</v>
      </c>
      <c r="CB120" s="927"/>
      <c r="CC120" s="927"/>
      <c r="CD120" s="927"/>
      <c r="CE120" s="927"/>
      <c r="CF120" s="951">
        <v>73.2</v>
      </c>
      <c r="CG120" s="952"/>
      <c r="CH120" s="952"/>
      <c r="CI120" s="952"/>
      <c r="CJ120" s="952"/>
      <c r="CK120" s="953" t="s">
        <v>491</v>
      </c>
      <c r="CL120" s="937"/>
      <c r="CM120" s="937"/>
      <c r="CN120" s="937"/>
      <c r="CO120" s="938"/>
      <c r="CP120" s="957" t="s">
        <v>492</v>
      </c>
      <c r="CQ120" s="958"/>
      <c r="CR120" s="958"/>
      <c r="CS120" s="958"/>
      <c r="CT120" s="958"/>
      <c r="CU120" s="958"/>
      <c r="CV120" s="958"/>
      <c r="CW120" s="958"/>
      <c r="CX120" s="958"/>
      <c r="CY120" s="958"/>
      <c r="CZ120" s="958"/>
      <c r="DA120" s="958"/>
      <c r="DB120" s="958"/>
      <c r="DC120" s="958"/>
      <c r="DD120" s="958"/>
      <c r="DE120" s="958"/>
      <c r="DF120" s="959"/>
      <c r="DG120" s="946">
        <v>1533407</v>
      </c>
      <c r="DH120" s="927"/>
      <c r="DI120" s="927"/>
      <c r="DJ120" s="927"/>
      <c r="DK120" s="927"/>
      <c r="DL120" s="927">
        <v>1600029</v>
      </c>
      <c r="DM120" s="927"/>
      <c r="DN120" s="927"/>
      <c r="DO120" s="927"/>
      <c r="DP120" s="927"/>
      <c r="DQ120" s="927">
        <v>1660943</v>
      </c>
      <c r="DR120" s="927"/>
      <c r="DS120" s="927"/>
      <c r="DT120" s="927"/>
      <c r="DU120" s="927"/>
      <c r="DV120" s="928">
        <v>48.5</v>
      </c>
      <c r="DW120" s="928"/>
      <c r="DX120" s="928"/>
      <c r="DY120" s="928"/>
      <c r="DZ120" s="929"/>
    </row>
    <row r="121" spans="1:130" s="247" customFormat="1" ht="26.25" customHeight="1" x14ac:dyDescent="0.15">
      <c r="A121" s="902"/>
      <c r="B121" s="903"/>
      <c r="C121" s="948" t="s">
        <v>493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457</v>
      </c>
      <c r="AB121" s="862"/>
      <c r="AC121" s="862"/>
      <c r="AD121" s="862"/>
      <c r="AE121" s="863"/>
      <c r="AF121" s="864" t="s">
        <v>488</v>
      </c>
      <c r="AG121" s="862"/>
      <c r="AH121" s="862"/>
      <c r="AI121" s="862"/>
      <c r="AJ121" s="863"/>
      <c r="AK121" s="864" t="s">
        <v>400</v>
      </c>
      <c r="AL121" s="862"/>
      <c r="AM121" s="862"/>
      <c r="AN121" s="862"/>
      <c r="AO121" s="863"/>
      <c r="AP121" s="909" t="s">
        <v>463</v>
      </c>
      <c r="AQ121" s="910"/>
      <c r="AR121" s="910"/>
      <c r="AS121" s="910"/>
      <c r="AT121" s="911"/>
      <c r="AU121" s="971"/>
      <c r="AV121" s="972"/>
      <c r="AW121" s="972"/>
      <c r="AX121" s="972"/>
      <c r="AY121" s="973"/>
      <c r="AZ121" s="897" t="s">
        <v>494</v>
      </c>
      <c r="BA121" s="832"/>
      <c r="BB121" s="832"/>
      <c r="BC121" s="832"/>
      <c r="BD121" s="832"/>
      <c r="BE121" s="832"/>
      <c r="BF121" s="832"/>
      <c r="BG121" s="832"/>
      <c r="BH121" s="832"/>
      <c r="BI121" s="832"/>
      <c r="BJ121" s="832"/>
      <c r="BK121" s="832"/>
      <c r="BL121" s="832"/>
      <c r="BM121" s="832"/>
      <c r="BN121" s="832"/>
      <c r="BO121" s="832"/>
      <c r="BP121" s="833"/>
      <c r="BQ121" s="898">
        <v>233311</v>
      </c>
      <c r="BR121" s="899"/>
      <c r="BS121" s="899"/>
      <c r="BT121" s="899"/>
      <c r="BU121" s="899"/>
      <c r="BV121" s="899">
        <v>174861</v>
      </c>
      <c r="BW121" s="899"/>
      <c r="BX121" s="899"/>
      <c r="BY121" s="899"/>
      <c r="BZ121" s="899"/>
      <c r="CA121" s="899">
        <v>138008</v>
      </c>
      <c r="CB121" s="899"/>
      <c r="CC121" s="899"/>
      <c r="CD121" s="899"/>
      <c r="CE121" s="899"/>
      <c r="CF121" s="960">
        <v>4</v>
      </c>
      <c r="CG121" s="961"/>
      <c r="CH121" s="961"/>
      <c r="CI121" s="961"/>
      <c r="CJ121" s="961"/>
      <c r="CK121" s="954"/>
      <c r="CL121" s="940"/>
      <c r="CM121" s="940"/>
      <c r="CN121" s="940"/>
      <c r="CO121" s="941"/>
      <c r="CP121" s="920" t="s">
        <v>495</v>
      </c>
      <c r="CQ121" s="921"/>
      <c r="CR121" s="921"/>
      <c r="CS121" s="921"/>
      <c r="CT121" s="921"/>
      <c r="CU121" s="921"/>
      <c r="CV121" s="921"/>
      <c r="CW121" s="921"/>
      <c r="CX121" s="921"/>
      <c r="CY121" s="921"/>
      <c r="CZ121" s="921"/>
      <c r="DA121" s="921"/>
      <c r="DB121" s="921"/>
      <c r="DC121" s="921"/>
      <c r="DD121" s="921"/>
      <c r="DE121" s="921"/>
      <c r="DF121" s="922"/>
      <c r="DG121" s="898">
        <v>1052099</v>
      </c>
      <c r="DH121" s="899"/>
      <c r="DI121" s="899"/>
      <c r="DJ121" s="899"/>
      <c r="DK121" s="899"/>
      <c r="DL121" s="899">
        <v>1074208</v>
      </c>
      <c r="DM121" s="899"/>
      <c r="DN121" s="899"/>
      <c r="DO121" s="899"/>
      <c r="DP121" s="899"/>
      <c r="DQ121" s="899">
        <v>1091570</v>
      </c>
      <c r="DR121" s="899"/>
      <c r="DS121" s="899"/>
      <c r="DT121" s="899"/>
      <c r="DU121" s="899"/>
      <c r="DV121" s="876">
        <v>31.8</v>
      </c>
      <c r="DW121" s="876"/>
      <c r="DX121" s="876"/>
      <c r="DY121" s="876"/>
      <c r="DZ121" s="877"/>
    </row>
    <row r="122" spans="1:130" s="247" customFormat="1" ht="26.25" customHeight="1" x14ac:dyDescent="0.15">
      <c r="A122" s="902"/>
      <c r="B122" s="903"/>
      <c r="C122" s="906" t="s">
        <v>473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400</v>
      </c>
      <c r="AG122" s="862"/>
      <c r="AH122" s="862"/>
      <c r="AI122" s="862"/>
      <c r="AJ122" s="863"/>
      <c r="AK122" s="864" t="s">
        <v>457</v>
      </c>
      <c r="AL122" s="862"/>
      <c r="AM122" s="862"/>
      <c r="AN122" s="862"/>
      <c r="AO122" s="863"/>
      <c r="AP122" s="909" t="s">
        <v>457</v>
      </c>
      <c r="AQ122" s="910"/>
      <c r="AR122" s="910"/>
      <c r="AS122" s="910"/>
      <c r="AT122" s="911"/>
      <c r="AU122" s="971"/>
      <c r="AV122" s="972"/>
      <c r="AW122" s="972"/>
      <c r="AX122" s="972"/>
      <c r="AY122" s="973"/>
      <c r="AZ122" s="964" t="s">
        <v>496</v>
      </c>
      <c r="BA122" s="965"/>
      <c r="BB122" s="965"/>
      <c r="BC122" s="965"/>
      <c r="BD122" s="965"/>
      <c r="BE122" s="965"/>
      <c r="BF122" s="965"/>
      <c r="BG122" s="965"/>
      <c r="BH122" s="965"/>
      <c r="BI122" s="965"/>
      <c r="BJ122" s="965"/>
      <c r="BK122" s="965"/>
      <c r="BL122" s="965"/>
      <c r="BM122" s="965"/>
      <c r="BN122" s="965"/>
      <c r="BO122" s="965"/>
      <c r="BP122" s="966"/>
      <c r="BQ122" s="967">
        <v>5512598</v>
      </c>
      <c r="BR122" s="930"/>
      <c r="BS122" s="930"/>
      <c r="BT122" s="930"/>
      <c r="BU122" s="930"/>
      <c r="BV122" s="930">
        <v>5547170</v>
      </c>
      <c r="BW122" s="930"/>
      <c r="BX122" s="930"/>
      <c r="BY122" s="930"/>
      <c r="BZ122" s="930"/>
      <c r="CA122" s="930">
        <v>5403699</v>
      </c>
      <c r="CB122" s="930"/>
      <c r="CC122" s="930"/>
      <c r="CD122" s="930"/>
      <c r="CE122" s="930"/>
      <c r="CF122" s="931">
        <v>157.6</v>
      </c>
      <c r="CG122" s="932"/>
      <c r="CH122" s="932"/>
      <c r="CI122" s="932"/>
      <c r="CJ122" s="932"/>
      <c r="CK122" s="954"/>
      <c r="CL122" s="940"/>
      <c r="CM122" s="940"/>
      <c r="CN122" s="940"/>
      <c r="CO122" s="941"/>
      <c r="CP122" s="920" t="s">
        <v>497</v>
      </c>
      <c r="CQ122" s="921"/>
      <c r="CR122" s="921"/>
      <c r="CS122" s="921"/>
      <c r="CT122" s="921"/>
      <c r="CU122" s="921"/>
      <c r="CV122" s="921"/>
      <c r="CW122" s="921"/>
      <c r="CX122" s="921"/>
      <c r="CY122" s="921"/>
      <c r="CZ122" s="921"/>
      <c r="DA122" s="921"/>
      <c r="DB122" s="921"/>
      <c r="DC122" s="921"/>
      <c r="DD122" s="921"/>
      <c r="DE122" s="921"/>
      <c r="DF122" s="922"/>
      <c r="DG122" s="898" t="s">
        <v>400</v>
      </c>
      <c r="DH122" s="899"/>
      <c r="DI122" s="899"/>
      <c r="DJ122" s="899"/>
      <c r="DK122" s="899"/>
      <c r="DL122" s="899" t="s">
        <v>451</v>
      </c>
      <c r="DM122" s="899"/>
      <c r="DN122" s="899"/>
      <c r="DO122" s="899"/>
      <c r="DP122" s="899"/>
      <c r="DQ122" s="899" t="s">
        <v>400</v>
      </c>
      <c r="DR122" s="899"/>
      <c r="DS122" s="899"/>
      <c r="DT122" s="899"/>
      <c r="DU122" s="899"/>
      <c r="DV122" s="876" t="s">
        <v>451</v>
      </c>
      <c r="DW122" s="876"/>
      <c r="DX122" s="876"/>
      <c r="DY122" s="876"/>
      <c r="DZ122" s="877"/>
    </row>
    <row r="123" spans="1:130" s="247" customFormat="1" ht="26.25" customHeight="1" x14ac:dyDescent="0.15">
      <c r="A123" s="902"/>
      <c r="B123" s="903"/>
      <c r="C123" s="906" t="s">
        <v>480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463</v>
      </c>
      <c r="AB123" s="862"/>
      <c r="AC123" s="862"/>
      <c r="AD123" s="862"/>
      <c r="AE123" s="863"/>
      <c r="AF123" s="864" t="s">
        <v>451</v>
      </c>
      <c r="AG123" s="862"/>
      <c r="AH123" s="862"/>
      <c r="AI123" s="862"/>
      <c r="AJ123" s="863"/>
      <c r="AK123" s="864" t="s">
        <v>400</v>
      </c>
      <c r="AL123" s="862"/>
      <c r="AM123" s="862"/>
      <c r="AN123" s="862"/>
      <c r="AO123" s="863"/>
      <c r="AP123" s="909" t="s">
        <v>451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498</v>
      </c>
      <c r="BP123" s="963"/>
      <c r="BQ123" s="917">
        <v>8031644</v>
      </c>
      <c r="BR123" s="918"/>
      <c r="BS123" s="918"/>
      <c r="BT123" s="918"/>
      <c r="BU123" s="918"/>
      <c r="BV123" s="918">
        <v>8189811</v>
      </c>
      <c r="BW123" s="918"/>
      <c r="BX123" s="918"/>
      <c r="BY123" s="918"/>
      <c r="BZ123" s="918"/>
      <c r="CA123" s="918">
        <v>8052362</v>
      </c>
      <c r="CB123" s="918"/>
      <c r="CC123" s="918"/>
      <c r="CD123" s="918"/>
      <c r="CE123" s="918"/>
      <c r="CF123" s="828"/>
      <c r="CG123" s="829"/>
      <c r="CH123" s="829"/>
      <c r="CI123" s="829"/>
      <c r="CJ123" s="919"/>
      <c r="CK123" s="954"/>
      <c r="CL123" s="940"/>
      <c r="CM123" s="940"/>
      <c r="CN123" s="940"/>
      <c r="CO123" s="941"/>
      <c r="CP123" s="920" t="s">
        <v>499</v>
      </c>
      <c r="CQ123" s="921"/>
      <c r="CR123" s="921"/>
      <c r="CS123" s="921"/>
      <c r="CT123" s="921"/>
      <c r="CU123" s="921"/>
      <c r="CV123" s="921"/>
      <c r="CW123" s="921"/>
      <c r="CX123" s="921"/>
      <c r="CY123" s="921"/>
      <c r="CZ123" s="921"/>
      <c r="DA123" s="921"/>
      <c r="DB123" s="921"/>
      <c r="DC123" s="921"/>
      <c r="DD123" s="921"/>
      <c r="DE123" s="921"/>
      <c r="DF123" s="922"/>
      <c r="DG123" s="861" t="s">
        <v>400</v>
      </c>
      <c r="DH123" s="862"/>
      <c r="DI123" s="862"/>
      <c r="DJ123" s="862"/>
      <c r="DK123" s="863"/>
      <c r="DL123" s="864" t="s">
        <v>463</v>
      </c>
      <c r="DM123" s="862"/>
      <c r="DN123" s="862"/>
      <c r="DO123" s="862"/>
      <c r="DP123" s="863"/>
      <c r="DQ123" s="864" t="s">
        <v>470</v>
      </c>
      <c r="DR123" s="862"/>
      <c r="DS123" s="862"/>
      <c r="DT123" s="862"/>
      <c r="DU123" s="863"/>
      <c r="DV123" s="909" t="s">
        <v>400</v>
      </c>
      <c r="DW123" s="910"/>
      <c r="DX123" s="910"/>
      <c r="DY123" s="910"/>
      <c r="DZ123" s="911"/>
    </row>
    <row r="124" spans="1:130" s="247" customFormat="1" ht="26.25" customHeight="1" thickBot="1" x14ac:dyDescent="0.2">
      <c r="A124" s="902"/>
      <c r="B124" s="903"/>
      <c r="C124" s="906" t="s">
        <v>483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451</v>
      </c>
      <c r="AB124" s="862"/>
      <c r="AC124" s="862"/>
      <c r="AD124" s="862"/>
      <c r="AE124" s="863"/>
      <c r="AF124" s="864" t="s">
        <v>400</v>
      </c>
      <c r="AG124" s="862"/>
      <c r="AH124" s="862"/>
      <c r="AI124" s="862"/>
      <c r="AJ124" s="863"/>
      <c r="AK124" s="864" t="s">
        <v>464</v>
      </c>
      <c r="AL124" s="862"/>
      <c r="AM124" s="862"/>
      <c r="AN124" s="862"/>
      <c r="AO124" s="863"/>
      <c r="AP124" s="909" t="s">
        <v>400</v>
      </c>
      <c r="AQ124" s="910"/>
      <c r="AR124" s="910"/>
      <c r="AS124" s="910"/>
      <c r="AT124" s="911"/>
      <c r="AU124" s="912" t="s">
        <v>500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v>
      </c>
      <c r="BR124" s="916"/>
      <c r="BS124" s="916"/>
      <c r="BT124" s="916"/>
      <c r="BU124" s="916"/>
      <c r="BV124" s="916">
        <v>78.3</v>
      </c>
      <c r="BW124" s="916"/>
      <c r="BX124" s="916"/>
      <c r="BY124" s="916"/>
      <c r="BZ124" s="916"/>
      <c r="CA124" s="916">
        <v>79</v>
      </c>
      <c r="CB124" s="916"/>
      <c r="CC124" s="916"/>
      <c r="CD124" s="916"/>
      <c r="CE124" s="916"/>
      <c r="CF124" s="806"/>
      <c r="CG124" s="807"/>
      <c r="CH124" s="807"/>
      <c r="CI124" s="807"/>
      <c r="CJ124" s="947"/>
      <c r="CK124" s="955"/>
      <c r="CL124" s="955"/>
      <c r="CM124" s="955"/>
      <c r="CN124" s="955"/>
      <c r="CO124" s="956"/>
      <c r="CP124" s="920" t="s">
        <v>501</v>
      </c>
      <c r="CQ124" s="921"/>
      <c r="CR124" s="921"/>
      <c r="CS124" s="921"/>
      <c r="CT124" s="921"/>
      <c r="CU124" s="921"/>
      <c r="CV124" s="921"/>
      <c r="CW124" s="921"/>
      <c r="CX124" s="921"/>
      <c r="CY124" s="921"/>
      <c r="CZ124" s="921"/>
      <c r="DA124" s="921"/>
      <c r="DB124" s="921"/>
      <c r="DC124" s="921"/>
      <c r="DD124" s="921"/>
      <c r="DE124" s="921"/>
      <c r="DF124" s="922"/>
      <c r="DG124" s="844" t="s">
        <v>463</v>
      </c>
      <c r="DH124" s="845"/>
      <c r="DI124" s="845"/>
      <c r="DJ124" s="845"/>
      <c r="DK124" s="846"/>
      <c r="DL124" s="847" t="s">
        <v>451</v>
      </c>
      <c r="DM124" s="845"/>
      <c r="DN124" s="845"/>
      <c r="DO124" s="845"/>
      <c r="DP124" s="846"/>
      <c r="DQ124" s="847" t="s">
        <v>463</v>
      </c>
      <c r="DR124" s="845"/>
      <c r="DS124" s="845"/>
      <c r="DT124" s="845"/>
      <c r="DU124" s="846"/>
      <c r="DV124" s="933" t="s">
        <v>400</v>
      </c>
      <c r="DW124" s="934"/>
      <c r="DX124" s="934"/>
      <c r="DY124" s="934"/>
      <c r="DZ124" s="935"/>
    </row>
    <row r="125" spans="1:130" s="247" customFormat="1" ht="26.25" customHeight="1" x14ac:dyDescent="0.15">
      <c r="A125" s="902"/>
      <c r="B125" s="903"/>
      <c r="C125" s="906" t="s">
        <v>485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463</v>
      </c>
      <c r="AB125" s="862"/>
      <c r="AC125" s="862"/>
      <c r="AD125" s="862"/>
      <c r="AE125" s="863"/>
      <c r="AF125" s="864" t="s">
        <v>452</v>
      </c>
      <c r="AG125" s="862"/>
      <c r="AH125" s="862"/>
      <c r="AI125" s="862"/>
      <c r="AJ125" s="863"/>
      <c r="AK125" s="864" t="s">
        <v>463</v>
      </c>
      <c r="AL125" s="862"/>
      <c r="AM125" s="862"/>
      <c r="AN125" s="862"/>
      <c r="AO125" s="863"/>
      <c r="AP125" s="909" t="s">
        <v>463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502</v>
      </c>
      <c r="CL125" s="937"/>
      <c r="CM125" s="937"/>
      <c r="CN125" s="937"/>
      <c r="CO125" s="938"/>
      <c r="CP125" s="945" t="s">
        <v>503</v>
      </c>
      <c r="CQ125" s="890"/>
      <c r="CR125" s="890"/>
      <c r="CS125" s="890"/>
      <c r="CT125" s="890"/>
      <c r="CU125" s="890"/>
      <c r="CV125" s="890"/>
      <c r="CW125" s="890"/>
      <c r="CX125" s="890"/>
      <c r="CY125" s="890"/>
      <c r="CZ125" s="890"/>
      <c r="DA125" s="890"/>
      <c r="DB125" s="890"/>
      <c r="DC125" s="890"/>
      <c r="DD125" s="890"/>
      <c r="DE125" s="890"/>
      <c r="DF125" s="891"/>
      <c r="DG125" s="946" t="s">
        <v>463</v>
      </c>
      <c r="DH125" s="927"/>
      <c r="DI125" s="927"/>
      <c r="DJ125" s="927"/>
      <c r="DK125" s="927"/>
      <c r="DL125" s="927" t="s">
        <v>463</v>
      </c>
      <c r="DM125" s="927"/>
      <c r="DN125" s="927"/>
      <c r="DO125" s="927"/>
      <c r="DP125" s="927"/>
      <c r="DQ125" s="927" t="s">
        <v>463</v>
      </c>
      <c r="DR125" s="927"/>
      <c r="DS125" s="927"/>
      <c r="DT125" s="927"/>
      <c r="DU125" s="927"/>
      <c r="DV125" s="928" t="s">
        <v>463</v>
      </c>
      <c r="DW125" s="928"/>
      <c r="DX125" s="928"/>
      <c r="DY125" s="928"/>
      <c r="DZ125" s="929"/>
    </row>
    <row r="126" spans="1:130" s="247" customFormat="1" ht="26.25" customHeight="1" thickBot="1" x14ac:dyDescent="0.2">
      <c r="A126" s="902"/>
      <c r="B126" s="903"/>
      <c r="C126" s="906" t="s">
        <v>487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463</v>
      </c>
      <c r="AB126" s="862"/>
      <c r="AC126" s="862"/>
      <c r="AD126" s="862"/>
      <c r="AE126" s="863"/>
      <c r="AF126" s="864" t="s">
        <v>463</v>
      </c>
      <c r="AG126" s="862"/>
      <c r="AH126" s="862"/>
      <c r="AI126" s="862"/>
      <c r="AJ126" s="863"/>
      <c r="AK126" s="864" t="s">
        <v>463</v>
      </c>
      <c r="AL126" s="862"/>
      <c r="AM126" s="862"/>
      <c r="AN126" s="862"/>
      <c r="AO126" s="863"/>
      <c r="AP126" s="909" t="s">
        <v>463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504</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452</v>
      </c>
      <c r="DM126" s="899"/>
      <c r="DN126" s="899"/>
      <c r="DO126" s="899"/>
      <c r="DP126" s="899"/>
      <c r="DQ126" s="899" t="s">
        <v>463</v>
      </c>
      <c r="DR126" s="899"/>
      <c r="DS126" s="899"/>
      <c r="DT126" s="899"/>
      <c r="DU126" s="899"/>
      <c r="DV126" s="876" t="s">
        <v>463</v>
      </c>
      <c r="DW126" s="876"/>
      <c r="DX126" s="876"/>
      <c r="DY126" s="876"/>
      <c r="DZ126" s="877"/>
    </row>
    <row r="127" spans="1:130" s="247" customFormat="1" ht="26.25" customHeight="1" x14ac:dyDescent="0.15">
      <c r="A127" s="904"/>
      <c r="B127" s="905"/>
      <c r="C127" s="923" t="s">
        <v>505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463</v>
      </c>
      <c r="AB127" s="862"/>
      <c r="AC127" s="862"/>
      <c r="AD127" s="862"/>
      <c r="AE127" s="863"/>
      <c r="AF127" s="864" t="s">
        <v>463</v>
      </c>
      <c r="AG127" s="862"/>
      <c r="AH127" s="862"/>
      <c r="AI127" s="862"/>
      <c r="AJ127" s="863"/>
      <c r="AK127" s="864" t="s">
        <v>463</v>
      </c>
      <c r="AL127" s="862"/>
      <c r="AM127" s="862"/>
      <c r="AN127" s="862"/>
      <c r="AO127" s="863"/>
      <c r="AP127" s="909" t="s">
        <v>463</v>
      </c>
      <c r="AQ127" s="910"/>
      <c r="AR127" s="910"/>
      <c r="AS127" s="910"/>
      <c r="AT127" s="911"/>
      <c r="AU127" s="283"/>
      <c r="AV127" s="283"/>
      <c r="AW127" s="283"/>
      <c r="AX127" s="926" t="s">
        <v>506</v>
      </c>
      <c r="AY127" s="894"/>
      <c r="AZ127" s="894"/>
      <c r="BA127" s="894"/>
      <c r="BB127" s="894"/>
      <c r="BC127" s="894"/>
      <c r="BD127" s="894"/>
      <c r="BE127" s="895"/>
      <c r="BF127" s="893" t="s">
        <v>507</v>
      </c>
      <c r="BG127" s="894"/>
      <c r="BH127" s="894"/>
      <c r="BI127" s="894"/>
      <c r="BJ127" s="894"/>
      <c r="BK127" s="894"/>
      <c r="BL127" s="895"/>
      <c r="BM127" s="893" t="s">
        <v>508</v>
      </c>
      <c r="BN127" s="894"/>
      <c r="BO127" s="894"/>
      <c r="BP127" s="894"/>
      <c r="BQ127" s="894"/>
      <c r="BR127" s="894"/>
      <c r="BS127" s="895"/>
      <c r="BT127" s="893" t="s">
        <v>509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510</v>
      </c>
      <c r="CQ127" s="832"/>
      <c r="CR127" s="832"/>
      <c r="CS127" s="832"/>
      <c r="CT127" s="832"/>
      <c r="CU127" s="832"/>
      <c r="CV127" s="832"/>
      <c r="CW127" s="832"/>
      <c r="CX127" s="832"/>
      <c r="CY127" s="832"/>
      <c r="CZ127" s="832"/>
      <c r="DA127" s="832"/>
      <c r="DB127" s="832"/>
      <c r="DC127" s="832"/>
      <c r="DD127" s="832"/>
      <c r="DE127" s="832"/>
      <c r="DF127" s="833"/>
      <c r="DG127" s="898" t="s">
        <v>463</v>
      </c>
      <c r="DH127" s="899"/>
      <c r="DI127" s="899"/>
      <c r="DJ127" s="899"/>
      <c r="DK127" s="899"/>
      <c r="DL127" s="899" t="s">
        <v>463</v>
      </c>
      <c r="DM127" s="899"/>
      <c r="DN127" s="899"/>
      <c r="DO127" s="899"/>
      <c r="DP127" s="899"/>
      <c r="DQ127" s="899" t="s">
        <v>400</v>
      </c>
      <c r="DR127" s="899"/>
      <c r="DS127" s="899"/>
      <c r="DT127" s="899"/>
      <c r="DU127" s="899"/>
      <c r="DV127" s="876" t="s">
        <v>463</v>
      </c>
      <c r="DW127" s="876"/>
      <c r="DX127" s="876"/>
      <c r="DY127" s="876"/>
      <c r="DZ127" s="877"/>
    </row>
    <row r="128" spans="1:130" s="247" customFormat="1" ht="26.25" customHeight="1" thickBot="1" x14ac:dyDescent="0.2">
      <c r="A128" s="878" t="s">
        <v>511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512</v>
      </c>
      <c r="X128" s="880"/>
      <c r="Y128" s="880"/>
      <c r="Z128" s="881"/>
      <c r="AA128" s="882">
        <v>33183</v>
      </c>
      <c r="AB128" s="883"/>
      <c r="AC128" s="883"/>
      <c r="AD128" s="883"/>
      <c r="AE128" s="884"/>
      <c r="AF128" s="885">
        <v>30764</v>
      </c>
      <c r="AG128" s="883"/>
      <c r="AH128" s="883"/>
      <c r="AI128" s="883"/>
      <c r="AJ128" s="884"/>
      <c r="AK128" s="885">
        <v>23582</v>
      </c>
      <c r="AL128" s="883"/>
      <c r="AM128" s="883"/>
      <c r="AN128" s="883"/>
      <c r="AO128" s="884"/>
      <c r="AP128" s="886"/>
      <c r="AQ128" s="887"/>
      <c r="AR128" s="887"/>
      <c r="AS128" s="887"/>
      <c r="AT128" s="888"/>
      <c r="AU128" s="283"/>
      <c r="AV128" s="283"/>
      <c r="AW128" s="283"/>
      <c r="AX128" s="889" t="s">
        <v>513</v>
      </c>
      <c r="AY128" s="890"/>
      <c r="AZ128" s="890"/>
      <c r="BA128" s="890"/>
      <c r="BB128" s="890"/>
      <c r="BC128" s="890"/>
      <c r="BD128" s="890"/>
      <c r="BE128" s="891"/>
      <c r="BF128" s="868" t="s">
        <v>452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514</v>
      </c>
      <c r="CQ128" s="810"/>
      <c r="CR128" s="810"/>
      <c r="CS128" s="810"/>
      <c r="CT128" s="810"/>
      <c r="CU128" s="810"/>
      <c r="CV128" s="810"/>
      <c r="CW128" s="810"/>
      <c r="CX128" s="810"/>
      <c r="CY128" s="810"/>
      <c r="CZ128" s="810"/>
      <c r="DA128" s="810"/>
      <c r="DB128" s="810"/>
      <c r="DC128" s="810"/>
      <c r="DD128" s="810"/>
      <c r="DE128" s="810"/>
      <c r="DF128" s="811"/>
      <c r="DG128" s="872" t="s">
        <v>452</v>
      </c>
      <c r="DH128" s="873"/>
      <c r="DI128" s="873"/>
      <c r="DJ128" s="873"/>
      <c r="DK128" s="873"/>
      <c r="DL128" s="873" t="s">
        <v>452</v>
      </c>
      <c r="DM128" s="873"/>
      <c r="DN128" s="873"/>
      <c r="DO128" s="873"/>
      <c r="DP128" s="873"/>
      <c r="DQ128" s="873" t="s">
        <v>452</v>
      </c>
      <c r="DR128" s="873"/>
      <c r="DS128" s="873"/>
      <c r="DT128" s="873"/>
      <c r="DU128" s="873"/>
      <c r="DV128" s="874" t="s">
        <v>452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515</v>
      </c>
      <c r="X129" s="859"/>
      <c r="Y129" s="859"/>
      <c r="Z129" s="860"/>
      <c r="AA129" s="861">
        <v>3759307</v>
      </c>
      <c r="AB129" s="862"/>
      <c r="AC129" s="862"/>
      <c r="AD129" s="862"/>
      <c r="AE129" s="863"/>
      <c r="AF129" s="864">
        <v>3857545</v>
      </c>
      <c r="AG129" s="862"/>
      <c r="AH129" s="862"/>
      <c r="AI129" s="862"/>
      <c r="AJ129" s="863"/>
      <c r="AK129" s="864">
        <v>3888265</v>
      </c>
      <c r="AL129" s="862"/>
      <c r="AM129" s="862"/>
      <c r="AN129" s="862"/>
      <c r="AO129" s="863"/>
      <c r="AP129" s="865"/>
      <c r="AQ129" s="866"/>
      <c r="AR129" s="866"/>
      <c r="AS129" s="866"/>
      <c r="AT129" s="867"/>
      <c r="AU129" s="285"/>
      <c r="AV129" s="285"/>
      <c r="AW129" s="285"/>
      <c r="AX129" s="831" t="s">
        <v>516</v>
      </c>
      <c r="AY129" s="832"/>
      <c r="AZ129" s="832"/>
      <c r="BA129" s="832"/>
      <c r="BB129" s="832"/>
      <c r="BC129" s="832"/>
      <c r="BD129" s="832"/>
      <c r="BE129" s="833"/>
      <c r="BF129" s="851" t="s">
        <v>517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519</v>
      </c>
      <c r="X130" s="859"/>
      <c r="Y130" s="859"/>
      <c r="Z130" s="860"/>
      <c r="AA130" s="861">
        <v>453364</v>
      </c>
      <c r="AB130" s="862"/>
      <c r="AC130" s="862"/>
      <c r="AD130" s="862"/>
      <c r="AE130" s="863"/>
      <c r="AF130" s="864">
        <v>453632</v>
      </c>
      <c r="AG130" s="862"/>
      <c r="AH130" s="862"/>
      <c r="AI130" s="862"/>
      <c r="AJ130" s="863"/>
      <c r="AK130" s="864">
        <v>460184</v>
      </c>
      <c r="AL130" s="862"/>
      <c r="AM130" s="862"/>
      <c r="AN130" s="862"/>
      <c r="AO130" s="863"/>
      <c r="AP130" s="865"/>
      <c r="AQ130" s="866"/>
      <c r="AR130" s="866"/>
      <c r="AS130" s="866"/>
      <c r="AT130" s="867"/>
      <c r="AU130" s="285"/>
      <c r="AV130" s="285"/>
      <c r="AW130" s="285"/>
      <c r="AX130" s="831" t="s">
        <v>520</v>
      </c>
      <c r="AY130" s="832"/>
      <c r="AZ130" s="832"/>
      <c r="BA130" s="832"/>
      <c r="BB130" s="832"/>
      <c r="BC130" s="832"/>
      <c r="BD130" s="832"/>
      <c r="BE130" s="833"/>
      <c r="BF130" s="834">
        <v>14.7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521</v>
      </c>
      <c r="X131" s="842"/>
      <c r="Y131" s="842"/>
      <c r="Z131" s="843"/>
      <c r="AA131" s="844">
        <v>3305943</v>
      </c>
      <c r="AB131" s="845"/>
      <c r="AC131" s="845"/>
      <c r="AD131" s="845"/>
      <c r="AE131" s="846"/>
      <c r="AF131" s="847">
        <v>3403913</v>
      </c>
      <c r="AG131" s="845"/>
      <c r="AH131" s="845"/>
      <c r="AI131" s="845"/>
      <c r="AJ131" s="846"/>
      <c r="AK131" s="847">
        <v>3428081</v>
      </c>
      <c r="AL131" s="845"/>
      <c r="AM131" s="845"/>
      <c r="AN131" s="845"/>
      <c r="AO131" s="846"/>
      <c r="AP131" s="848"/>
      <c r="AQ131" s="849"/>
      <c r="AR131" s="849"/>
      <c r="AS131" s="849"/>
      <c r="AT131" s="850"/>
      <c r="AU131" s="285"/>
      <c r="AV131" s="285"/>
      <c r="AW131" s="285"/>
      <c r="AX131" s="809" t="s">
        <v>522</v>
      </c>
      <c r="AY131" s="810"/>
      <c r="AZ131" s="810"/>
      <c r="BA131" s="810"/>
      <c r="BB131" s="810"/>
      <c r="BC131" s="810"/>
      <c r="BD131" s="810"/>
      <c r="BE131" s="811"/>
      <c r="BF131" s="812">
        <v>79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524</v>
      </c>
      <c r="W132" s="822"/>
      <c r="X132" s="822"/>
      <c r="Y132" s="822"/>
      <c r="Z132" s="823"/>
      <c r="AA132" s="824">
        <v>14.889458169999999</v>
      </c>
      <c r="AB132" s="825"/>
      <c r="AC132" s="825"/>
      <c r="AD132" s="825"/>
      <c r="AE132" s="826"/>
      <c r="AF132" s="827">
        <v>14.63921081</v>
      </c>
      <c r="AG132" s="825"/>
      <c r="AH132" s="825"/>
      <c r="AI132" s="825"/>
      <c r="AJ132" s="826"/>
      <c r="AK132" s="827">
        <v>14.66709801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525</v>
      </c>
      <c r="W133" s="801"/>
      <c r="X133" s="801"/>
      <c r="Y133" s="801"/>
      <c r="Z133" s="802"/>
      <c r="AA133" s="803">
        <v>13.1</v>
      </c>
      <c r="AB133" s="804"/>
      <c r="AC133" s="804"/>
      <c r="AD133" s="804"/>
      <c r="AE133" s="805"/>
      <c r="AF133" s="803">
        <v>14.1</v>
      </c>
      <c r="AG133" s="804"/>
      <c r="AH133" s="804"/>
      <c r="AI133" s="804"/>
      <c r="AJ133" s="805"/>
      <c r="AK133" s="803">
        <v>14.7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FX8v2nmOrpOHuIMZZ19EEJvMm1kPH+LJLJEmPtH+k7dKulDJ4nKGZG0UI5NGF405ZBkansJBVgCmOLD42tBAg==" saltValue="lJRlwxAN5XMRdmiOE8wv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qSX43XqnG1yKXk68yY7Xxj3tSLxtUpWszUhlSAlqsaUrKWFrfjdO5q+2tpTsOH9fnz5AZQBQ0yCS74+4kz3mw==" saltValue="GCgxhj240YGmLx9Rfwcka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D/XjLzrHESmtNNgS0CAE44nSXzBWQulh44Ko/uMAv0YVJnV7xb8/VEXJDmH9iItthTpvAgbvtfodx3gqk24fg==" saltValue="NyT7xkJF5Mb6qvu4MfDu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1" t="s">
        <v>529</v>
      </c>
      <c r="AP7" s="304"/>
      <c r="AQ7" s="305" t="s">
        <v>530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2"/>
      <c r="AP8" s="310" t="s">
        <v>531</v>
      </c>
      <c r="AQ8" s="311" t="s">
        <v>532</v>
      </c>
      <c r="AR8" s="312" t="s">
        <v>533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5" t="s">
        <v>534</v>
      </c>
      <c r="AL9" s="1236"/>
      <c r="AM9" s="1236"/>
      <c r="AN9" s="1237"/>
      <c r="AO9" s="313">
        <v>822840</v>
      </c>
      <c r="AP9" s="313">
        <v>52851</v>
      </c>
      <c r="AQ9" s="314">
        <v>92300</v>
      </c>
      <c r="AR9" s="315">
        <v>-42.7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5" t="s">
        <v>535</v>
      </c>
      <c r="AL10" s="1236"/>
      <c r="AM10" s="1236"/>
      <c r="AN10" s="1237"/>
      <c r="AO10" s="316">
        <v>126511</v>
      </c>
      <c r="AP10" s="316">
        <v>8126</v>
      </c>
      <c r="AQ10" s="317">
        <v>10627</v>
      </c>
      <c r="AR10" s="318">
        <v>-23.5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5" t="s">
        <v>536</v>
      </c>
      <c r="AL11" s="1236"/>
      <c r="AM11" s="1236"/>
      <c r="AN11" s="1237"/>
      <c r="AO11" s="316">
        <v>48380</v>
      </c>
      <c r="AP11" s="316">
        <v>3107</v>
      </c>
      <c r="AQ11" s="317">
        <v>14044</v>
      </c>
      <c r="AR11" s="318">
        <v>-77.900000000000006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5" t="s">
        <v>537</v>
      </c>
      <c r="AL12" s="1236"/>
      <c r="AM12" s="1236"/>
      <c r="AN12" s="1237"/>
      <c r="AO12" s="316" t="s">
        <v>538</v>
      </c>
      <c r="AP12" s="316" t="s">
        <v>538</v>
      </c>
      <c r="AQ12" s="317">
        <v>859</v>
      </c>
      <c r="AR12" s="318" t="s">
        <v>538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5" t="s">
        <v>539</v>
      </c>
      <c r="AL13" s="1236"/>
      <c r="AM13" s="1236"/>
      <c r="AN13" s="1237"/>
      <c r="AO13" s="316" t="s">
        <v>538</v>
      </c>
      <c r="AP13" s="316" t="s">
        <v>538</v>
      </c>
      <c r="AQ13" s="317">
        <v>30</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5" t="s">
        <v>540</v>
      </c>
      <c r="AL14" s="1236"/>
      <c r="AM14" s="1236"/>
      <c r="AN14" s="1237"/>
      <c r="AO14" s="316">
        <v>50608</v>
      </c>
      <c r="AP14" s="316">
        <v>3251</v>
      </c>
      <c r="AQ14" s="317">
        <v>4161</v>
      </c>
      <c r="AR14" s="318">
        <v>-21.9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5" t="s">
        <v>541</v>
      </c>
      <c r="AL15" s="1236"/>
      <c r="AM15" s="1236"/>
      <c r="AN15" s="1237"/>
      <c r="AO15" s="316">
        <v>22615</v>
      </c>
      <c r="AP15" s="316">
        <v>1453</v>
      </c>
      <c r="AQ15" s="317">
        <v>2030</v>
      </c>
      <c r="AR15" s="318">
        <v>-28.4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8" t="s">
        <v>542</v>
      </c>
      <c r="AL16" s="1239"/>
      <c r="AM16" s="1239"/>
      <c r="AN16" s="1240"/>
      <c r="AO16" s="316">
        <v>-107088</v>
      </c>
      <c r="AP16" s="316">
        <v>-6878</v>
      </c>
      <c r="AQ16" s="317">
        <v>-8642</v>
      </c>
      <c r="AR16" s="318">
        <v>-20.399999999999999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8" t="s">
        <v>188</v>
      </c>
      <c r="AL17" s="1239"/>
      <c r="AM17" s="1239"/>
      <c r="AN17" s="1240"/>
      <c r="AO17" s="316">
        <v>963866</v>
      </c>
      <c r="AP17" s="316">
        <v>61909</v>
      </c>
      <c r="AQ17" s="317">
        <v>115409</v>
      </c>
      <c r="AR17" s="318">
        <v>-46.4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2" t="s">
        <v>547</v>
      </c>
      <c r="AL21" s="1233"/>
      <c r="AM21" s="1233"/>
      <c r="AN21" s="1234"/>
      <c r="AO21" s="328">
        <v>6.62</v>
      </c>
      <c r="AP21" s="329">
        <v>10.59</v>
      </c>
      <c r="AQ21" s="330">
        <v>-3.97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2" t="s">
        <v>548</v>
      </c>
      <c r="AL22" s="1233"/>
      <c r="AM22" s="1233"/>
      <c r="AN22" s="1234"/>
      <c r="AO22" s="333">
        <v>95.5</v>
      </c>
      <c r="AP22" s="334">
        <v>96.7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1" t="s">
        <v>529</v>
      </c>
      <c r="AP30" s="304"/>
      <c r="AQ30" s="305" t="s">
        <v>530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2"/>
      <c r="AP31" s="310" t="s">
        <v>531</v>
      </c>
      <c r="AQ31" s="311" t="s">
        <v>532</v>
      </c>
      <c r="AR31" s="312" t="s">
        <v>533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3" t="s">
        <v>552</v>
      </c>
      <c r="AL32" s="1224"/>
      <c r="AM32" s="1224"/>
      <c r="AN32" s="1225"/>
      <c r="AO32" s="343">
        <v>684304</v>
      </c>
      <c r="AP32" s="343">
        <v>43953</v>
      </c>
      <c r="AQ32" s="344">
        <v>54047</v>
      </c>
      <c r="AR32" s="345">
        <v>-18.7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3" t="s">
        <v>553</v>
      </c>
      <c r="AL33" s="1224"/>
      <c r="AM33" s="1224"/>
      <c r="AN33" s="1225"/>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3" t="s">
        <v>554</v>
      </c>
      <c r="AL34" s="1224"/>
      <c r="AM34" s="1224"/>
      <c r="AN34" s="1225"/>
      <c r="AO34" s="343" t="s">
        <v>538</v>
      </c>
      <c r="AP34" s="343" t="s">
        <v>538</v>
      </c>
      <c r="AQ34" s="344" t="s">
        <v>538</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3" t="s">
        <v>555</v>
      </c>
      <c r="AL35" s="1224"/>
      <c r="AM35" s="1224"/>
      <c r="AN35" s="1225"/>
      <c r="AO35" s="343">
        <v>227866</v>
      </c>
      <c r="AP35" s="343">
        <v>14636</v>
      </c>
      <c r="AQ35" s="344">
        <v>14654</v>
      </c>
      <c r="AR35" s="345">
        <v>-0.1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3" t="s">
        <v>556</v>
      </c>
      <c r="AL36" s="1224"/>
      <c r="AM36" s="1224"/>
      <c r="AN36" s="1225"/>
      <c r="AO36" s="343">
        <v>74358</v>
      </c>
      <c r="AP36" s="343">
        <v>4776</v>
      </c>
      <c r="AQ36" s="344">
        <v>3772</v>
      </c>
      <c r="AR36" s="345">
        <v>26.6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3" t="s">
        <v>557</v>
      </c>
      <c r="AL37" s="1224"/>
      <c r="AM37" s="1224"/>
      <c r="AN37" s="1225"/>
      <c r="AO37" s="343" t="s">
        <v>538</v>
      </c>
      <c r="AP37" s="343" t="s">
        <v>538</v>
      </c>
      <c r="AQ37" s="344">
        <v>740</v>
      </c>
      <c r="AR37" s="345" t="s">
        <v>538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6" t="s">
        <v>558</v>
      </c>
      <c r="AL38" s="1227"/>
      <c r="AM38" s="1227"/>
      <c r="AN38" s="1228"/>
      <c r="AO38" s="346">
        <v>38</v>
      </c>
      <c r="AP38" s="346">
        <v>2</v>
      </c>
      <c r="AQ38" s="347">
        <v>12</v>
      </c>
      <c r="AR38" s="335">
        <v>-83.3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6" t="s">
        <v>559</v>
      </c>
      <c r="AL39" s="1227"/>
      <c r="AM39" s="1227"/>
      <c r="AN39" s="1228"/>
      <c r="AO39" s="343">
        <v>-23582</v>
      </c>
      <c r="AP39" s="343">
        <v>-1515</v>
      </c>
      <c r="AQ39" s="344">
        <v>-2627</v>
      </c>
      <c r="AR39" s="345">
        <v>-42.3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3" t="s">
        <v>560</v>
      </c>
      <c r="AL40" s="1224"/>
      <c r="AM40" s="1224"/>
      <c r="AN40" s="1225"/>
      <c r="AO40" s="343">
        <v>-460184</v>
      </c>
      <c r="AP40" s="343">
        <v>-29558</v>
      </c>
      <c r="AQ40" s="344">
        <v>-48398</v>
      </c>
      <c r="AR40" s="345">
        <v>-38.9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9" t="s">
        <v>302</v>
      </c>
      <c r="AL41" s="1230"/>
      <c r="AM41" s="1230"/>
      <c r="AN41" s="1231"/>
      <c r="AO41" s="343">
        <v>502800</v>
      </c>
      <c r="AP41" s="343">
        <v>32295</v>
      </c>
      <c r="AQ41" s="344">
        <v>22201</v>
      </c>
      <c r="AR41" s="345">
        <v>45.5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6" t="s">
        <v>529</v>
      </c>
      <c r="AN49" s="1218" t="s">
        <v>564</v>
      </c>
      <c r="AO49" s="1219"/>
      <c r="AP49" s="1219"/>
      <c r="AQ49" s="1219"/>
      <c r="AR49" s="122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7"/>
      <c r="AN50" s="359" t="s">
        <v>565</v>
      </c>
      <c r="AO50" s="360" t="s">
        <v>566</v>
      </c>
      <c r="AP50" s="361" t="s">
        <v>567</v>
      </c>
      <c r="AQ50" s="362" t="s">
        <v>568</v>
      </c>
      <c r="AR50" s="363" t="s">
        <v>569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1159915</v>
      </c>
      <c r="AN51" s="365">
        <v>74703</v>
      </c>
      <c r="AO51" s="366">
        <v>39.4</v>
      </c>
      <c r="AP51" s="367">
        <v>75972</v>
      </c>
      <c r="AQ51" s="368">
        <v>-17.3</v>
      </c>
      <c r="AR51" s="369">
        <v>56.7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1119232</v>
      </c>
      <c r="AN52" s="373">
        <v>72083</v>
      </c>
      <c r="AO52" s="374">
        <v>41.3</v>
      </c>
      <c r="AP52" s="375">
        <v>40712</v>
      </c>
      <c r="AQ52" s="376">
        <v>-25.2</v>
      </c>
      <c r="AR52" s="377">
        <v>66.5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634933</v>
      </c>
      <c r="AN53" s="365">
        <v>40803</v>
      </c>
      <c r="AO53" s="366">
        <v>-45.4</v>
      </c>
      <c r="AP53" s="367">
        <v>79466</v>
      </c>
      <c r="AQ53" s="368">
        <v>4.5999999999999996</v>
      </c>
      <c r="AR53" s="369">
        <v>-50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532033</v>
      </c>
      <c r="AN54" s="373">
        <v>34190</v>
      </c>
      <c r="AO54" s="374">
        <v>-52.6</v>
      </c>
      <c r="AP54" s="375">
        <v>44645</v>
      </c>
      <c r="AQ54" s="376">
        <v>9.6999999999999993</v>
      </c>
      <c r="AR54" s="377">
        <v>-62.3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1480325</v>
      </c>
      <c r="AN55" s="365">
        <v>94723</v>
      </c>
      <c r="AO55" s="366">
        <v>132.1</v>
      </c>
      <c r="AP55" s="367">
        <v>90072</v>
      </c>
      <c r="AQ55" s="368">
        <v>13.3</v>
      </c>
      <c r="AR55" s="369">
        <v>118.8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499576</v>
      </c>
      <c r="AN56" s="373">
        <v>31967</v>
      </c>
      <c r="AO56" s="374">
        <v>-6.5</v>
      </c>
      <c r="AP56" s="375">
        <v>46083</v>
      </c>
      <c r="AQ56" s="376">
        <v>3.2</v>
      </c>
      <c r="AR56" s="377">
        <v>-9.6999999999999993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551533</v>
      </c>
      <c r="AN57" s="365">
        <v>35371</v>
      </c>
      <c r="AO57" s="366">
        <v>-62.7</v>
      </c>
      <c r="AP57" s="367">
        <v>88328</v>
      </c>
      <c r="AQ57" s="368">
        <v>-1.9</v>
      </c>
      <c r="AR57" s="369">
        <v>-60.8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476919</v>
      </c>
      <c r="AN58" s="373">
        <v>30585</v>
      </c>
      <c r="AO58" s="374">
        <v>-4.3</v>
      </c>
      <c r="AP58" s="375">
        <v>49013</v>
      </c>
      <c r="AQ58" s="376">
        <v>6.4</v>
      </c>
      <c r="AR58" s="377">
        <v>-10.7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850906</v>
      </c>
      <c r="AN59" s="365">
        <v>54654</v>
      </c>
      <c r="AO59" s="366">
        <v>54.5</v>
      </c>
      <c r="AP59" s="367">
        <v>103390</v>
      </c>
      <c r="AQ59" s="368">
        <v>17.100000000000001</v>
      </c>
      <c r="AR59" s="369">
        <v>37.4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494509</v>
      </c>
      <c r="AN60" s="373">
        <v>31762</v>
      </c>
      <c r="AO60" s="374">
        <v>3.8</v>
      </c>
      <c r="AP60" s="375">
        <v>51269</v>
      </c>
      <c r="AQ60" s="376">
        <v>4.5999999999999996</v>
      </c>
      <c r="AR60" s="377">
        <v>-0.8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935522</v>
      </c>
      <c r="AN61" s="380">
        <v>60051</v>
      </c>
      <c r="AO61" s="381">
        <v>23.6</v>
      </c>
      <c r="AP61" s="382">
        <v>87446</v>
      </c>
      <c r="AQ61" s="383">
        <v>3.2</v>
      </c>
      <c r="AR61" s="369">
        <v>20.399999999999999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624454</v>
      </c>
      <c r="AN62" s="373">
        <v>40117</v>
      </c>
      <c r="AO62" s="374">
        <v>-3.7</v>
      </c>
      <c r="AP62" s="375">
        <v>46344</v>
      </c>
      <c r="AQ62" s="376">
        <v>-0.3</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GLf6FPc/Lu4yGm9i+uS7B6FPMAjzsdEZe5MtBFVElDPk3HQulR1NybXzHOOsptfXe5flMq8oYN5coMae8tN0g==" saltValue="ZbsyR7vb7orxGSpqUPu/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20" spans="125:125" ht="13.5" hidden="1" customHeight="1" x14ac:dyDescent="0.15"/>
    <row r="121" spans="125:125" ht="13.5" hidden="1" customHeight="1" x14ac:dyDescent="0.15">
      <c r="DU121" s="291"/>
    </row>
  </sheetData>
  <sheetProtection algorithmName="SHA-512" hashValue="GSZTQcxXAOp+bHTvwpWDu0iRsE4GOsR1Ws1PjuzG5dTbwv30DQgqGM+h9iHypePkBOHMZ1t4LojojgNF7r1trQ==" saltValue="MmZeGBt0eTLwGKz3+97n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sheetData>
  <sheetProtection algorithmName="SHA-512" hashValue="+l/nGGqEksmP1x0mClzfM9TtDJhf5jTVYvYPvtQSP58YVOW52tJYDWKblSA3ftwhvbuhC61+Pn0KtMyYk9ZbLw==" saltValue="ftweqS/R/ESk3XB68nz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41" t="s">
        <v>3</v>
      </c>
      <c r="D47" s="1241"/>
      <c r="E47" s="1242"/>
      <c r="F47" s="11">
        <v>28.55</v>
      </c>
      <c r="G47" s="12">
        <v>28.59</v>
      </c>
      <c r="H47" s="12">
        <v>27.97</v>
      </c>
      <c r="I47" s="12">
        <v>27.26</v>
      </c>
      <c r="J47" s="13">
        <v>27.05</v>
      </c>
    </row>
    <row r="48" spans="2:10" ht="57.75" customHeight="1" x14ac:dyDescent="0.15">
      <c r="B48" s="14"/>
      <c r="C48" s="1243" t="s">
        <v>4</v>
      </c>
      <c r="D48" s="1243"/>
      <c r="E48" s="1244"/>
      <c r="F48" s="15">
        <v>1.26</v>
      </c>
      <c r="G48" s="16">
        <v>1.41</v>
      </c>
      <c r="H48" s="16">
        <v>1.75</v>
      </c>
      <c r="I48" s="16">
        <v>1.31</v>
      </c>
      <c r="J48" s="17">
        <v>4.1500000000000004</v>
      </c>
    </row>
    <row r="49" spans="2:10" ht="57.75" customHeight="1" thickBot="1" x14ac:dyDescent="0.2">
      <c r="B49" s="18"/>
      <c r="C49" s="1245" t="s">
        <v>5</v>
      </c>
      <c r="D49" s="1245"/>
      <c r="E49" s="1246"/>
      <c r="F49" s="19">
        <v>12.29</v>
      </c>
      <c r="G49" s="20">
        <v>0.16</v>
      </c>
      <c r="H49" s="20">
        <v>0.37</v>
      </c>
      <c r="I49" s="20" t="s">
        <v>585</v>
      </c>
      <c r="J49" s="21">
        <v>2.85</v>
      </c>
    </row>
    <row r="50" spans="2:10" ht="13.5" customHeight="1" x14ac:dyDescent="0.15"/>
  </sheetData>
  <sheetProtection algorithmName="SHA-512" hashValue="QG1ONtqzt2jT2cWxF2FfOChDVkTMU+m9t9/uC8hdDGVo+gJeOxmLb6u2A7Kaq+v6Fwag5iC9HT9spWXOXpnY6A==" saltValue="KvIBFdt9dXbJCY2XWo+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2021-10-13T05:13:23Z</cp:lastPrinted>
  <dcterms:created xsi:type="dcterms:W3CDTF">2021-02-05T03:44:36Z</dcterms:created>
  <dcterms:modified xsi:type="dcterms:W3CDTF">2021-10-27T23:07:24Z</dcterms:modified>
  <cp:category/>
</cp:coreProperties>
</file>