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F88" i="12" l="1"/>
  <c r="AU88" i="12"/>
  <c r="AP88" i="12"/>
  <c r="CR102" i="12"/>
  <c r="CW102" i="12"/>
  <c r="DB102" i="12"/>
  <c r="DG102" i="12"/>
  <c r="DL102" i="12"/>
  <c r="DQ102" i="12"/>
  <c r="AP63" i="12" l="1"/>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BW41" i="10" s="1"/>
  <c r="BW42" i="10" s="1"/>
  <c r="BW43" i="10" s="1"/>
  <c r="BE34" i="10"/>
  <c r="BE35" i="10" s="1"/>
  <c r="BE36" i="10" s="1"/>
  <c r="CO34" i="10" l="1"/>
</calcChain>
</file>

<file path=xl/sharedStrings.xml><?xml version="1.0" encoding="utf-8"?>
<sst xmlns="http://schemas.openxmlformats.org/spreadsheetml/2006/main" count="1124" uniqueCount="607">
  <si>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</si>
  <si>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</si>
  <si>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</si>
  <si>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</si>
  <si>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</si>
  <si>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</si>
  <si>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</si>
  <si>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</si>
  <si>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</si>
  <si>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</si>
  <si>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</si>
  <si>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</si>
  <si>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</si>
  <si>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</si>
  <si>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</si>
  <si>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</si>
  <si>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</si>
  <si>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</si>
  <si>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</si>
  <si>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</si>
  <si>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</si>
  <si>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</si>
  <si>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</si>
  <si>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</si>
  <si>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</si>
  <si>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</si>
  <si>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</si>
  <si>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</si>
  <si>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</si>
  <si>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</si>
  <si>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</si>
  <si>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</si>
  <si>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</si>
  <si>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</si>
  <si>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</si>
  <si>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</si>
  <si>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</si>
  <si>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</si>
  <si>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</si>
  <si>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</si>
  <si>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</si>
  <si>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</si>
  <si>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</si>
  <si>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</si>
  <si>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</si>
  <si>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</si>
  <si>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</si>
  <si>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</si>
  <si>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</si>
  <si>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</si>
  <si>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</si>
  <si>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</si>
  <si>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</si>
  <si>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</si>
  <si>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</si>
  <si>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</si>
  <si>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</si>
  <si>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</si>
  <si>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</si>
  <si>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</si>
  <si>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</si>
  <si>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</si>
  <si>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</si>
  <si>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</si>
  <si>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</si>
  <si>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</si>
  <si>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</si>
  <si>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</si>
  <si>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</si>
  <si>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</si>
  <si>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</si>
  <si>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</si>
  <si>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</si>
  <si>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</si>
  <si>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</si>
  <si>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</si>
  <si>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</si>
  <si>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</si>
  <si>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</si>
  <si>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</si>
  <si>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</si>
  <si>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</si>
  <si>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</si>
  <si>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</si>
  <si>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</si>
  <si>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</si>
  <si>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</si>
  <si>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</si>
  <si>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</si>
  <si>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</si>
  <si>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</si>
  <si>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</si>
  <si>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</si>
  <si>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</si>
  <si>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</si>
  <si>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</si>
  <si>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</si>
  <si>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</si>
  <si>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みなべ町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</si>
  <si>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</si>
  <si>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</si>
  <si>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</si>
  <si>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</si>
  <si>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</si>
  <si>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</si>
  <si>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</si>
  <si>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</si>
  <si>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</si>
  <si>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</si>
  <si>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</si>
  <si>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</si>
  <si>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</si>
  <si>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</si>
  <si>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</si>
  <si>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</si>
  <si>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</si>
  <si>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</si>
  <si>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</si>
  <si>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</si>
  <si>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</si>
  <si>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</si>
  <si>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</si>
  <si>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</si>
  <si>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</si>
  <si>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</si>
  <si>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</si>
  <si>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</si>
  <si>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</si>
  <si>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</si>
  <si>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</si>
  <si>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</si>
  <si>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</si>
  <si>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</si>
  <si>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</si>
  <si>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</si>
  <si>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</si>
  <si>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</si>
  <si>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</si>
  <si>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</si>
  <si>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</si>
  <si>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</si>
  <si>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</si>
  <si>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</si>
  <si>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</si>
  <si>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</si>
  <si>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</si>
  <si>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</si>
  <si>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</si>
  <si>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</si>
  <si>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</si>
  <si>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</si>
  <si>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</si>
  <si>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</si>
  <si>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</si>
  <si>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</si>
  <si>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</si>
  <si>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</si>
  <si>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</si>
  <si>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</si>
  <si>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</si>
  <si>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</si>
  <si>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</si>
  <si>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</si>
  <si>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</si>
  <si>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</si>
  <si>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</si>
  <si>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</si>
  <si>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</si>
  <si>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</si>
  <si>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</si>
  <si>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</si>
  <si>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</si>
  <si>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</si>
  <si>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</si>
  <si>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</si>
  <si>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</si>
  <si>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</si>
  <si>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</si>
  <si>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</si>
  <si>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</si>
  <si>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</si>
  <si>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</si>
  <si>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</si>
  <si>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</si>
  <si>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</si>
  <si>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</si>
  <si>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</si>
  <si>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</si>
  <si>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</si>
  <si>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</si>
  <si>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</si>
  <si>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</si>
  <si>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</si>
  <si>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</si>
  <si>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</si>
  <si>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</si>
  <si>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</si>
  <si>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</si>
  <si>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</si>
  <si>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</si>
  <si>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</si>
  <si>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</si>
  <si>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</si>
  <si>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</si>
  <si>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</si>
  <si>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</si>
  <si>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</si>
  <si>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</si>
  <si>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</si>
  <si>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</si>
  <si>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和歌山県みなべ町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</si>
  <si>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</si>
  <si>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</si>
  <si>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</si>
  <si>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</si>
  <si>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</si>
  <si>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</si>
  <si>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</si>
  <si>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</si>
  <si>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</si>
  <si>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</si>
  <si>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</si>
  <si>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</si>
  <si>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</si>
  <si>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</si>
  <si>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</si>
  <si>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</si>
  <si>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</si>
  <si>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</si>
  <si>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</si>
  <si>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</si>
  <si>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</si>
  <si>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</si>
  <si>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</si>
  <si>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</si>
  <si>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</si>
  <si>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</si>
  <si>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</si>
  <si>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</si>
  <si>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</si>
  <si>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</si>
  <si>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</si>
  <si>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</si>
  <si>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</si>
  <si>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</si>
  <si>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</si>
  <si>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</si>
  <si>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</si>
  <si>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</si>
  <si>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</si>
  <si>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</si>
  <si>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</si>
  <si>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</si>
  <si>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</si>
  <si>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</si>
  <si>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</si>
  <si>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</si>
  <si>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</si>
  <si>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</si>
  <si>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</si>
  <si>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</si>
  <si>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</si>
  <si>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</si>
  <si>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</si>
  <si>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</si>
  <si>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</si>
  <si>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</si>
  <si>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</si>
  <si>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</si>
  <si>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</si>
  <si>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</si>
  <si>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</si>
  <si>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</si>
  <si>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</si>
  <si>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</si>
  <si>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</si>
  <si>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</si>
  <si>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</si>
  <si>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</si>
  <si>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</si>
  <si>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</si>
  <si>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</si>
  <si>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</si>
  <si>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</si>
  <si>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</si>
  <si>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</si>
  <si>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</si>
  <si>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</si>
  <si>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</si>
  <si>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</si>
  <si>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</si>
  <si>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</si>
  <si>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</si>
  <si>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</si>
  <si>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</si>
  <si>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</si>
  <si>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</si>
  <si>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</si>
  <si>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</si>
  <si>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</si>
  <si>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</si>
  <si>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</si>
  <si>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</si>
  <si>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</si>
  <si>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</si>
  <si>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</si>
  <si>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</si>
  <si>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</si>
  <si>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</si>
  <si>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</si>
  <si>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</si>
  <si>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</si>
  <si>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</si>
  <si>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</si>
  <si>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</si>
  <si>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</si>
  <si>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</si>
  <si>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</si>
  <si>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</si>
  <si>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</si>
  <si>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</si>
  <si>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</si>
  <si>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</si>
  <si>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</si>
  <si>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</si>
  <si>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</si>
  <si>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</si>
  <si>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</si>
  <si>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</si>
  <si>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</si>
  <si>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</si>
  <si>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</si>
  <si>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</si>
  <si>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</si>
  <si>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</si>
  <si>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</si>
  <si>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</si>
  <si>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</si>
  <si>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</si>
  <si>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</si>
  <si>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</si>
  <si>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</si>
  <si>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</si>
  <si>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</si>
  <si>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</si>
  <si>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</si>
  <si>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</si>
  <si>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</si>
  <si>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</si>
  <si>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</si>
  <si>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</si>
  <si>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</si>
  <si>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</si>
  <si>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</si>
  <si>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</si>
  <si>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</si>
  <si>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</si>
  <si>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</si>
  <si>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</si>
  <si>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</si>
  <si>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</si>
  <si>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</si>
  <si>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</si>
  <si>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</si>
  <si>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和歌山県みなべ町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</si>
  <si>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</si>
  <si>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</si>
  <si>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</si>
  <si>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</si>
  <si>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</si>
  <si>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</si>
  <si>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</si>
  <si>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</si>
  <si>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</si>
  <si>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</si>
  <si>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</si>
  <si>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</si>
  <si>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</si>
  <si>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</si>
  <si>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</si>
  <si>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</si>
  <si>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</si>
  <si>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</si>
  <si>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</si>
  <si>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</si>
  <si>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</si>
  <si>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</si>
  <si>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</si>
  <si>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</si>
  <si>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</si>
  <si>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</si>
  <si>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</si>
  <si>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</si>
  <si>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</si>
  <si>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</si>
  <si>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</si>
  <si>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</si>
  <si>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</si>
  <si>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</si>
  <si>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</si>
  <si>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</si>
  <si>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</si>
  <si>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</si>
  <si>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</si>
  <si>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</si>
  <si>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</si>
  <si>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</si>
  <si>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</si>
  <si>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</si>
  <si>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</si>
  <si>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</si>
  <si>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</si>
  <si>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</si>
  <si>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</si>
  <si>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</si>
  <si>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</si>
  <si>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</si>
  <si>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</si>
  <si>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</si>
  <si>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</si>
  <si>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</si>
  <si>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</si>
  <si>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</si>
  <si>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</si>
  <si>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</si>
  <si>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</si>
  <si>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</si>
  <si>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</si>
  <si>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</si>
  <si>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</si>
  <si>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</si>
  <si>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</si>
  <si>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</si>
  <si>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</si>
  <si>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</si>
  <si>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</si>
  <si>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</si>
  <si>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</si>
  <si>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</si>
  <si>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</si>
  <si>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</si>
  <si>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</si>
  <si>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</si>
  <si>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</si>
  <si>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</si>
  <si>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</si>
  <si>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</si>
  <si>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</si>
  <si>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</si>
  <si>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</si>
  <si>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</si>
  <si>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</si>
  <si>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</si>
  <si>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</si>
  <si>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</si>
  <si>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</si>
  <si>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</si>
  <si>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</si>
  <si>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</si>
  <si>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</si>
  <si>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</si>
  <si>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</si>
  <si>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</si>
  <si>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</si>
  <si>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</si>
  <si>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</si>
  <si>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</si>
  <si>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</si>
  <si>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</si>
  <si>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</si>
  <si>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</si>
  <si>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</si>
  <si>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</si>
  <si>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</si>
  <si>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</si>
  <si>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</si>
  <si>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</si>
  <si>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</si>
  <si>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</si>
  <si>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</si>
  <si>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</si>
  <si>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</si>
  <si>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</si>
  <si>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</si>
  <si>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</si>
  <si>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</si>
  <si>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</si>
  <si>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</si>
  <si>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</si>
  <si>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</si>
  <si>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</si>
  <si>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</si>
  <si>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</si>
  <si>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</si>
  <si>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</si>
  <si>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</si>
  <si>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</si>
  <si>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</si>
  <si>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</si>
  <si>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</si>
  <si>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</si>
  <si>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</si>
  <si>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</si>
  <si>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</si>
  <si>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</si>
  <si>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</si>
  <si>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</si>
  <si>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</si>
  <si>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</si>
  <si>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</si>
  <si>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</si>
  <si>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</si>
  <si>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</si>
  <si>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</si>
  <si>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</si>
  <si>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</si>
  <si>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</si>
  <si>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</si>
  <si>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</si>
  <si>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</si>
  <si>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</si>
  <si>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</si>
  <si>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</si>
  <si>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</si>
  <si>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</si>
  <si>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</si>
  <si>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</si>
  <si>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</si>
  <si>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</si>
  <si>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</si>
  <si>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</si>
  <si>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</si>
  <si>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</si>
  <si>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</si>
  <si>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</si>
  <si>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</si>
  <si>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</si>
  <si>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</si>
  <si>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</si>
  <si>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</si>
  <si>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</si>
  <si>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</si>
  <si>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</si>
  <si>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</si>
  <si>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</si>
  <si>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</si>
  <si>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</si>
  <si>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</si>
  <si>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</si>
  <si>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</si>
  <si>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</si>
  <si>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</si>
  <si>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</si>
  <si>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</si>
  <si>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</si>
  <si>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</si>
  <si>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</si>
  <si>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</si>
  <si>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0.61</t>
  </si>
  <si>
    <t>▲ 1.90</t>
  </si>
  <si>
    <t>一般会計</t>
  </si>
  <si>
    <t>水道事業会計</t>
  </si>
  <si>
    <t>国民健康保険特別会計</t>
  </si>
  <si>
    <t>介護保険特別会計</t>
  </si>
  <si>
    <t>簡易水道事業特別会計</t>
  </si>
  <si>
    <t>後期高齢者医療特別会計</t>
  </si>
  <si>
    <t>農業集落排水事業特別会計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</si>
  <si>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</si>
  <si>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</si>
  <si>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</si>
  <si>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</si>
  <si>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</si>
  <si>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</si>
  <si>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</si>
  <si>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</si>
  <si>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</si>
  <si>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</si>
  <si>
    <t>みなべ町開発公社</t>
  </si>
  <si>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</si>
  <si>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</si>
  <si>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田辺周辺広域市町村組合</t>
    <rPh sb="0" eb="2">
      <t>タナベ</t>
    </rPh>
    <rPh sb="2" eb="4">
      <t>シュウヘン</t>
    </rPh>
    <rPh sb="4" eb="6">
      <t>コウイキ</t>
    </rPh>
    <rPh sb="6" eb="9">
      <t>シチョウソン</t>
    </rPh>
    <rPh sb="9" eb="11">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</si>
  <si>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</si>
  <si>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田辺市周辺衛生施設事務組合</t>
    <rPh sb="0" eb="3">
      <t>タナベシ</t>
    </rPh>
    <rPh sb="3" eb="5">
      <t>シュウヘン</t>
    </rPh>
    <rPh sb="5" eb="7">
      <t>エイセイ</t>
    </rPh>
    <rPh sb="7" eb="9">
      <t>シセツ</t>
    </rPh>
    <rPh sb="9" eb="11">
      <t>ジム</t>
    </rPh>
    <rPh sb="11" eb="13">
      <t>クミアイ</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</si>
  <si>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</si>
  <si>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日高広域消防事務組合</t>
    <rPh sb="0" eb="2">
      <t>ヒダカ</t>
    </rPh>
    <rPh sb="2" eb="4">
      <t>コウイキ</t>
    </rPh>
    <rPh sb="4" eb="6">
      <t>ショウボウ</t>
    </rPh>
    <rPh sb="6" eb="8">
      <t>ジム</t>
    </rPh>
    <rPh sb="8" eb="10">
      <t>クミアイ</t>
    </rPh>
    <phoneticPr fontId="2"/>
  </si>
  <si>
    <t>後期高齢者医療広域連合</t>
    <rPh sb="0" eb="2">
      <t>コウキ</t>
    </rPh>
    <rPh sb="2" eb="5">
      <t>コウレイシャ</t>
    </rPh>
    <rPh sb="5" eb="7">
      <t>イリョウ</t>
    </rPh>
    <rPh sb="7" eb="9">
      <t>コウイキ</t>
    </rPh>
    <rPh sb="9" eb="11">
      <t>レンゴウ</t>
    </rPh>
    <phoneticPr fontId="2"/>
  </si>
  <si>
    <t>紀南環境広域施設組合</t>
    <rPh sb="0" eb="1">
      <t>キ</t>
    </rPh>
    <rPh sb="1" eb="2">
      <t>ナン</t>
    </rPh>
    <rPh sb="2" eb="4">
      <t>カンキョウ</t>
    </rPh>
    <rPh sb="4" eb="6">
      <t>コウイキ</t>
    </rPh>
    <rPh sb="6" eb="8">
      <t>シセツ</t>
    </rPh>
    <rPh sb="8" eb="10">
      <t>クミアイ</t>
    </rPh>
    <phoneticPr fontId="2"/>
  </si>
  <si>
    <t>公立紀南病院組合</t>
  </si>
  <si>
    <t>御坊日高老人福祉施設事務組合（公営企業会計）</t>
  </si>
  <si>
    <t>和歌山県広域高齢者医療広域連合（特別会計）</t>
  </si>
  <si>
    <t>環境保全地域活性化基金</t>
    <phoneticPr fontId="5"/>
  </si>
  <si>
    <t>公共施設整備基金</t>
    <phoneticPr fontId="5"/>
  </si>
  <si>
    <t>地域づくり基金</t>
    <phoneticPr fontId="5"/>
  </si>
  <si>
    <t>福祉基金</t>
    <phoneticPr fontId="5"/>
  </si>
  <si>
    <t>防災基金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</si>
  <si>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</si>
  <si>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</si>
  <si>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</si>
  <si>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一方で、有形固定資産減価償却率は類似団体よりも高く、上昇傾向にあり、主な原因としては、平成１６年１０月に新町みなべ町が発足したことから、旧町村間の均衡ある発展に道路整備や小中学校の改修を進めてきたことなどが挙げられる。公共施設等総合管理計画に基づき、今後、老朽化対策に積極的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イッポウ</t>
    </rPh>
    <rPh sb="36" eb="38">
      <t>ユウケイ</t>
    </rPh>
    <rPh sb="38" eb="40">
      <t>コテイ</t>
    </rPh>
    <rPh sb="40" eb="42">
      <t>シサン</t>
    </rPh>
    <rPh sb="42" eb="44">
      <t>ゲンカ</t>
    </rPh>
    <rPh sb="44" eb="46">
      <t>ショウキャク</t>
    </rPh>
    <rPh sb="46" eb="47">
      <t>リツ</t>
    </rPh>
    <rPh sb="48" eb="50">
      <t>ルイジ</t>
    </rPh>
    <rPh sb="50" eb="52">
      <t>ダンタイ</t>
    </rPh>
    <rPh sb="55" eb="56">
      <t>タカ</t>
    </rPh>
    <rPh sb="58" eb="60">
      <t>ジョウショウ</t>
    </rPh>
    <rPh sb="60" eb="62">
      <t>ケイコウ</t>
    </rPh>
    <rPh sb="66" eb="67">
      <t>オモ</t>
    </rPh>
    <rPh sb="68" eb="70">
      <t>ゲンイン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</si>
  <si>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</si>
  <si>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</si>
  <si>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</si>
  <si>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</si>
  <si>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</si>
  <si>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</si>
  <si>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毎年の地方債の新規発行額を当該年度の償還額以内とすると設定し、新規発行を抑制したため将来負担比率が低下傾向にある。今後については、大型事業の実施により一時上昇すると思われるが、それ以降は当該年度の償還額以内の新規発行に努め、両比率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</si>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</sst>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50E8-444D-825E-921D0F757F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82011</c:v>
                </c:pt>
                <c:pt idx="1">
                  <c:v>97240</c:v>
                </c:pt>
                <c:pt idx="2">
                  <c:v>141328</c:v>
                </c:pt>
                <c:pt idx="3">
                  <c:v>188721</c:v>
                </c:pt>
                <c:pt idx="4">
                  <c:v>133405</c:v>
                </c:pt>
              </c:numCache>
            </c:numRef>
          </c:val>
          <c:smooth val="0"/>
          <c:extLst>
            <c:ext xmlns:c16="http://schemas.microsoft.com/office/drawing/2014/chart" uri="{C3380CC4-5D6E-409C-BE32-E72D297353CC}">
              <c16:uniqueId val="{00000001-50E8-444D-825E-921D0F757F55}"/>
            </c:ext>
          </c:extLst>
        </c:ser>
        <c:dLbls>
          <c:showLegendKey val="0"/>
          <c:showVal val="0"/>
          <c:showCatName val="0"/>
          <c:showSerName val="0"/>
          <c:showPercent val="0"/>
          <c:showBubbleSize val="0"/>
        </c:dLbls>
        <c:marker val="1"/>
        <c:smooth val="0"/>
        <c:axId val="523383192"/>
        <c:axId val="521009248"/>
      </c:lineChart>
      <c:catAx>
        <c:axId val="523383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1009248"/>
        <c:crosses val="autoZero"/>
        <c:auto val="1"/>
        <c:lblAlgn val="ctr"/>
        <c:lblOffset val="100"/>
        <c:tickLblSkip val="1"/>
        <c:tickMarkSkip val="1"/>
        <c:noMultiLvlLbl val="0"/>
      </c:catAx>
      <c:valAx>
        <c:axId val="5210092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383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10.62</c:v>
                </c:pt>
                <c:pt idx="1">
                  <c:v>11.4</c:v>
                </c:pt>
                <c:pt idx="2">
                  <c:v>11.05</c:v>
                </c:pt>
                <c:pt idx="3">
                  <c:v>9.4700000000000006</c:v>
                </c:pt>
                <c:pt idx="4">
                  <c:v>14.89</c:v>
                </c:pt>
              </c:numCache>
            </c:numRef>
          </c:val>
          <c:extLst>
            <c:ext xmlns:c16="http://schemas.microsoft.com/office/drawing/2014/chart" uri="{C3380CC4-5D6E-409C-BE32-E72D297353CC}">
              <c16:uniqueId val="{00000000-99A4-4D5E-A173-E70804FA50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26.78</c:v>
                </c:pt>
                <c:pt idx="1">
                  <c:v>27.18</c:v>
                </c:pt>
                <c:pt idx="2">
                  <c:v>27.84</c:v>
                </c:pt>
                <c:pt idx="3">
                  <c:v>28.68</c:v>
                </c:pt>
                <c:pt idx="4">
                  <c:v>29.38</c:v>
                </c:pt>
              </c:numCache>
            </c:numRef>
          </c:val>
          <c:extLst>
            <c:ext xmlns:c16="http://schemas.microsoft.com/office/drawing/2014/chart" uri="{C3380CC4-5D6E-409C-BE32-E72D297353CC}">
              <c16:uniqueId val="{00000001-99A4-4D5E-A173-E70804FA502F}"/>
            </c:ext>
          </c:extLst>
        </c:ser>
        <c:dLbls>
          <c:showLegendKey val="0"/>
          <c:showVal val="0"/>
          <c:showCatName val="0"/>
          <c:showSerName val="0"/>
          <c:showPercent val="0"/>
          <c:showBubbleSize val="0"/>
        </c:dLbls>
        <c:gapWidth val="250"/>
        <c:overlap val="100"/>
        <c:axId val="521008760"/>
        <c:axId val="525830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0.64</c:v>
                </c:pt>
                <c:pt idx="2">
                  <c:v>-0.61</c:v>
                </c:pt>
                <c:pt idx="3">
                  <c:v>-1.9</c:v>
                </c:pt>
                <c:pt idx="4">
                  <c:v>5.21</c:v>
                </c:pt>
              </c:numCache>
            </c:numRef>
          </c:val>
          <c:smooth val="0"/>
          <c:extLst>
            <c:ext xmlns:c16="http://schemas.microsoft.com/office/drawing/2014/chart" uri="{C3380CC4-5D6E-409C-BE32-E72D297353CC}">
              <c16:uniqueId val="{00000002-99A4-4D5E-A173-E70804FA502F}"/>
            </c:ext>
          </c:extLst>
        </c:ser>
        <c:dLbls>
          <c:showLegendKey val="0"/>
          <c:showVal val="0"/>
          <c:showCatName val="0"/>
          <c:showSerName val="0"/>
          <c:showPercent val="0"/>
          <c:showBubbleSize val="0"/>
        </c:dLbls>
        <c:marker val="1"/>
        <c:smooth val="0"/>
        <c:axId val="521008760"/>
        <c:axId val="525830232"/>
      </c:lineChart>
      <c:catAx>
        <c:axId val="52100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5830232"/>
        <c:crosses val="autoZero"/>
        <c:auto val="1"/>
        <c:lblAlgn val="ctr"/>
        <c:lblOffset val="100"/>
        <c:tickLblSkip val="1"/>
        <c:tickMarkSkip val="1"/>
        <c:noMultiLvlLbl val="0"/>
      </c:catAx>
      <c:valAx>
        <c:axId val="52583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00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0F-4CB0-9579-95CEC2EF6F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0F-4CB0-9579-95CEC2EF6F3F}"/>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0.09</c:v>
                </c:pt>
                <c:pt idx="4">
                  <c:v>#N/A</c:v>
                </c:pt>
                <c:pt idx="5">
                  <c:v>0.05</c:v>
                </c:pt>
                <c:pt idx="6">
                  <c:v>#N/A</c:v>
                </c:pt>
                <c:pt idx="7">
                  <c:v>0.11</c:v>
                </c:pt>
                <c:pt idx="8">
                  <c:v>#N/A</c:v>
                </c:pt>
                <c:pt idx="9">
                  <c:v>0.09</c:v>
                </c:pt>
              </c:numCache>
            </c:numRef>
          </c:val>
          <c:extLst>
            <c:ext xmlns:c16="http://schemas.microsoft.com/office/drawing/2014/chart" uri="{C3380CC4-5D6E-409C-BE32-E72D297353CC}">
              <c16:uniqueId val="{00000002-970F-4CB0-9579-95CEC2EF6F3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7.0000000000000007E-2</c:v>
                </c:pt>
                <c:pt idx="4">
                  <c:v>#N/A</c:v>
                </c:pt>
                <c:pt idx="5">
                  <c:v>0.06</c:v>
                </c:pt>
                <c:pt idx="6">
                  <c:v>#N/A</c:v>
                </c:pt>
                <c:pt idx="7">
                  <c:v>0.12</c:v>
                </c:pt>
                <c:pt idx="8">
                  <c:v>#N/A</c:v>
                </c:pt>
                <c:pt idx="9">
                  <c:v>0.1</c:v>
                </c:pt>
              </c:numCache>
            </c:numRef>
          </c:val>
          <c:extLst>
            <c:ext xmlns:c16="http://schemas.microsoft.com/office/drawing/2014/chart" uri="{C3380CC4-5D6E-409C-BE32-E72D297353CC}">
              <c16:uniqueId val="{00000003-970F-4CB0-9579-95CEC2EF6F3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0.08</c:v>
                </c:pt>
                <c:pt idx="4">
                  <c:v>#N/A</c:v>
                </c:pt>
                <c:pt idx="5">
                  <c:v>0.11</c:v>
                </c:pt>
                <c:pt idx="6">
                  <c:v>#N/A</c:v>
                </c:pt>
                <c:pt idx="7">
                  <c:v>0.15</c:v>
                </c:pt>
                <c:pt idx="8">
                  <c:v>#N/A</c:v>
                </c:pt>
                <c:pt idx="9">
                  <c:v>0.15</c:v>
                </c:pt>
              </c:numCache>
            </c:numRef>
          </c:val>
          <c:extLst>
            <c:ext xmlns:c16="http://schemas.microsoft.com/office/drawing/2014/chart" uri="{C3380CC4-5D6E-409C-BE32-E72D297353CC}">
              <c16:uniqueId val="{00000004-970F-4CB0-9579-95CEC2EF6F3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0.16</c:v>
                </c:pt>
                <c:pt idx="4">
                  <c:v>#N/A</c:v>
                </c:pt>
                <c:pt idx="5">
                  <c:v>0.21</c:v>
                </c:pt>
                <c:pt idx="6">
                  <c:v>#N/A</c:v>
                </c:pt>
                <c:pt idx="7">
                  <c:v>0.28000000000000003</c:v>
                </c:pt>
                <c:pt idx="8">
                  <c:v>#N/A</c:v>
                </c:pt>
                <c:pt idx="9">
                  <c:v>0.28000000000000003</c:v>
                </c:pt>
              </c:numCache>
            </c:numRef>
          </c:val>
          <c:extLst>
            <c:ext xmlns:c16="http://schemas.microsoft.com/office/drawing/2014/chart" uri="{C3380CC4-5D6E-409C-BE32-E72D297353CC}">
              <c16:uniqueId val="{00000005-970F-4CB0-9579-95CEC2EF6F3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0.46</c:v>
                </c:pt>
                <c:pt idx="4">
                  <c:v>#N/A</c:v>
                </c:pt>
                <c:pt idx="5">
                  <c:v>0.14000000000000001</c:v>
                </c:pt>
                <c:pt idx="6">
                  <c:v>#N/A</c:v>
                </c:pt>
                <c:pt idx="7">
                  <c:v>1.1100000000000001</c:v>
                </c:pt>
                <c:pt idx="8">
                  <c:v>#N/A</c:v>
                </c:pt>
                <c:pt idx="9">
                  <c:v>1.88</c:v>
                </c:pt>
              </c:numCache>
            </c:numRef>
          </c:val>
          <c:extLst>
            <c:ext xmlns:c16="http://schemas.microsoft.com/office/drawing/2014/chart" uri="{C3380CC4-5D6E-409C-BE32-E72D297353CC}">
              <c16:uniqueId val="{00000006-970F-4CB0-9579-95CEC2EF6F3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1.84</c:v>
                </c:pt>
                <c:pt idx="2">
                  <c:v>#N/A</c:v>
                </c:pt>
                <c:pt idx="3">
                  <c:v>1.96</c:v>
                </c:pt>
                <c:pt idx="4">
                  <c:v>#N/A</c:v>
                </c:pt>
                <c:pt idx="5">
                  <c:v>3.71</c:v>
                </c:pt>
                <c:pt idx="6">
                  <c:v>#N/A</c:v>
                </c:pt>
                <c:pt idx="7">
                  <c:v>3.56</c:v>
                </c:pt>
                <c:pt idx="8">
                  <c:v>#N/A</c:v>
                </c:pt>
                <c:pt idx="9">
                  <c:v>3.95</c:v>
                </c:pt>
              </c:numCache>
            </c:numRef>
          </c:val>
          <c:extLst>
            <c:ext xmlns:c16="http://schemas.microsoft.com/office/drawing/2014/chart" uri="{C3380CC4-5D6E-409C-BE32-E72D297353CC}">
              <c16:uniqueId val="{00000007-970F-4CB0-9579-95CEC2EF6F3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5.49</c:v>
                </c:pt>
                <c:pt idx="2">
                  <c:v>#N/A</c:v>
                </c:pt>
                <c:pt idx="3">
                  <c:v>5.58</c:v>
                </c:pt>
                <c:pt idx="4">
                  <c:v>#N/A</c:v>
                </c:pt>
                <c:pt idx="5">
                  <c:v>5.89</c:v>
                </c:pt>
                <c:pt idx="6">
                  <c:v>#N/A</c:v>
                </c:pt>
                <c:pt idx="7">
                  <c:v>6.13</c:v>
                </c:pt>
                <c:pt idx="8">
                  <c:v>#N/A</c:v>
                </c:pt>
                <c:pt idx="9">
                  <c:v>6.34</c:v>
                </c:pt>
              </c:numCache>
            </c:numRef>
          </c:val>
          <c:extLst>
            <c:ext xmlns:c16="http://schemas.microsoft.com/office/drawing/2014/chart" uri="{C3380CC4-5D6E-409C-BE32-E72D297353CC}">
              <c16:uniqueId val="{00000008-970F-4CB0-9579-95CEC2EF6F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10.62</c:v>
                </c:pt>
                <c:pt idx="2">
                  <c:v>#N/A</c:v>
                </c:pt>
                <c:pt idx="3">
                  <c:v>11.4</c:v>
                </c:pt>
                <c:pt idx="4">
                  <c:v>#N/A</c:v>
                </c:pt>
                <c:pt idx="5">
                  <c:v>11.05</c:v>
                </c:pt>
                <c:pt idx="6">
                  <c:v>#N/A</c:v>
                </c:pt>
                <c:pt idx="7">
                  <c:v>9.4600000000000009</c:v>
                </c:pt>
                <c:pt idx="8">
                  <c:v>#N/A</c:v>
                </c:pt>
                <c:pt idx="9">
                  <c:v>14.89</c:v>
                </c:pt>
              </c:numCache>
            </c:numRef>
          </c:val>
          <c:extLst>
            <c:ext xmlns:c16="http://schemas.microsoft.com/office/drawing/2014/chart" uri="{C3380CC4-5D6E-409C-BE32-E72D297353CC}">
              <c16:uniqueId val="{00000009-970F-4CB0-9579-95CEC2EF6F3F}"/>
            </c:ext>
          </c:extLst>
        </c:ser>
        <c:dLbls>
          <c:showLegendKey val="0"/>
          <c:showVal val="0"/>
          <c:showCatName val="0"/>
          <c:showSerName val="0"/>
          <c:showPercent val="0"/>
          <c:showBubbleSize val="0"/>
        </c:dLbls>
        <c:gapWidth val="150"/>
        <c:overlap val="100"/>
        <c:axId val="246241032"/>
        <c:axId val="529176672"/>
      </c:barChart>
      <c:catAx>
        <c:axId val="24624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9176672"/>
        <c:crosses val="autoZero"/>
        <c:auto val="1"/>
        <c:lblAlgn val="ctr"/>
        <c:lblOffset val="100"/>
        <c:tickLblSkip val="1"/>
        <c:tickMarkSkip val="1"/>
        <c:noMultiLvlLbl val="0"/>
      </c:catAx>
      <c:valAx>
        <c:axId val="52917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241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1423</c:v>
                </c:pt>
                <c:pt idx="5">
                  <c:v>1418</c:v>
                </c:pt>
                <c:pt idx="8">
                  <c:v>1352</c:v>
                </c:pt>
                <c:pt idx="11">
                  <c:v>1224</c:v>
                </c:pt>
                <c:pt idx="14">
                  <c:v>1147</c:v>
                </c:pt>
              </c:numCache>
            </c:numRef>
          </c:val>
          <c:extLst>
            <c:ext xmlns:c16="http://schemas.microsoft.com/office/drawing/2014/chart" uri="{C3380CC4-5D6E-409C-BE32-E72D297353CC}">
              <c16:uniqueId val="{00000000-4927-4631-8B6D-CC2C592BD9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27-4631-8B6D-CC2C592BD9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4927-4631-8B6D-CC2C592BD9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26</c:v>
                </c:pt>
                <c:pt idx="6">
                  <c:v>43</c:v>
                </c:pt>
                <c:pt idx="9">
                  <c:v>45</c:v>
                </c:pt>
                <c:pt idx="12">
                  <c:v>45</c:v>
                </c:pt>
              </c:numCache>
            </c:numRef>
          </c:val>
          <c:extLst>
            <c:ext xmlns:c16="http://schemas.microsoft.com/office/drawing/2014/chart" uri="{C3380CC4-5D6E-409C-BE32-E72D297353CC}">
              <c16:uniqueId val="{00000003-4927-4631-8B6D-CC2C592BD9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348</c:v>
                </c:pt>
                <c:pt idx="3">
                  <c:v>352</c:v>
                </c:pt>
                <c:pt idx="6">
                  <c:v>371</c:v>
                </c:pt>
                <c:pt idx="9">
                  <c:v>409</c:v>
                </c:pt>
                <c:pt idx="12">
                  <c:v>411</c:v>
                </c:pt>
              </c:numCache>
            </c:numRef>
          </c:val>
          <c:extLst>
            <c:ext xmlns:c16="http://schemas.microsoft.com/office/drawing/2014/chart" uri="{C3380CC4-5D6E-409C-BE32-E72D297353CC}">
              <c16:uniqueId val="{00000004-4927-4631-8B6D-CC2C592BD9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27-4631-8B6D-CC2C592BD9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27-4631-8B6D-CC2C592BD9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1577</c:v>
                </c:pt>
                <c:pt idx="3">
                  <c:v>1580</c:v>
                </c:pt>
                <c:pt idx="6">
                  <c:v>1479</c:v>
                </c:pt>
                <c:pt idx="9">
                  <c:v>1220</c:v>
                </c:pt>
                <c:pt idx="12">
                  <c:v>1098</c:v>
                </c:pt>
              </c:numCache>
            </c:numRef>
          </c:val>
          <c:extLst>
            <c:ext xmlns:c16="http://schemas.microsoft.com/office/drawing/2014/chart" uri="{C3380CC4-5D6E-409C-BE32-E72D297353CC}">
              <c16:uniqueId val="{00000007-4927-4631-8B6D-CC2C592BD9A9}"/>
            </c:ext>
          </c:extLst>
        </c:ser>
        <c:dLbls>
          <c:showLegendKey val="0"/>
          <c:showVal val="0"/>
          <c:showCatName val="0"/>
          <c:showSerName val="0"/>
          <c:showPercent val="0"/>
          <c:showBubbleSize val="0"/>
        </c:dLbls>
        <c:gapWidth val="100"/>
        <c:overlap val="100"/>
        <c:axId val="528607680"/>
        <c:axId val="528608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528</c:v>
                </c:pt>
                <c:pt idx="2">
                  <c:v>#N/A</c:v>
                </c:pt>
                <c:pt idx="3">
                  <c:v>#N/A</c:v>
                </c:pt>
                <c:pt idx="4">
                  <c:v>542</c:v>
                </c:pt>
                <c:pt idx="5">
                  <c:v>#N/A</c:v>
                </c:pt>
                <c:pt idx="6">
                  <c:v>#N/A</c:v>
                </c:pt>
                <c:pt idx="7">
                  <c:v>543</c:v>
                </c:pt>
                <c:pt idx="8">
                  <c:v>#N/A</c:v>
                </c:pt>
                <c:pt idx="9">
                  <c:v>#N/A</c:v>
                </c:pt>
                <c:pt idx="10">
                  <c:v>452</c:v>
                </c:pt>
                <c:pt idx="11">
                  <c:v>#N/A</c:v>
                </c:pt>
                <c:pt idx="12">
                  <c:v>#N/A</c:v>
                </c:pt>
                <c:pt idx="13">
                  <c:v>409</c:v>
                </c:pt>
                <c:pt idx="14">
                  <c:v>#N/A</c:v>
                </c:pt>
              </c:numCache>
            </c:numRef>
          </c:val>
          <c:smooth val="0"/>
          <c:extLst>
            <c:ext xmlns:c16="http://schemas.microsoft.com/office/drawing/2014/chart" uri="{C3380CC4-5D6E-409C-BE32-E72D297353CC}">
              <c16:uniqueId val="{00000008-4927-4631-8B6D-CC2C592BD9A9}"/>
            </c:ext>
          </c:extLst>
        </c:ser>
        <c:dLbls>
          <c:showLegendKey val="0"/>
          <c:showVal val="0"/>
          <c:showCatName val="0"/>
          <c:showSerName val="0"/>
          <c:showPercent val="0"/>
          <c:showBubbleSize val="0"/>
        </c:dLbls>
        <c:marker val="1"/>
        <c:smooth val="0"/>
        <c:axId val="528607680"/>
        <c:axId val="528608064"/>
      </c:lineChart>
      <c:catAx>
        <c:axId val="52860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608064"/>
        <c:crosses val="autoZero"/>
        <c:auto val="1"/>
        <c:lblAlgn val="ctr"/>
        <c:lblOffset val="100"/>
        <c:tickLblSkip val="1"/>
        <c:tickMarkSkip val="1"/>
        <c:noMultiLvlLbl val="0"/>
      </c:catAx>
      <c:valAx>
        <c:axId val="52860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60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12234</c:v>
                </c:pt>
                <c:pt idx="5">
                  <c:v>11748</c:v>
                </c:pt>
                <c:pt idx="8">
                  <c:v>11432</c:v>
                </c:pt>
                <c:pt idx="11">
                  <c:v>10706</c:v>
                </c:pt>
                <c:pt idx="14">
                  <c:v>11030</c:v>
                </c:pt>
              </c:numCache>
            </c:numRef>
          </c:val>
          <c:extLst>
            <c:ext xmlns:c16="http://schemas.microsoft.com/office/drawing/2014/chart" uri="{C3380CC4-5D6E-409C-BE32-E72D297353CC}">
              <c16:uniqueId val="{00000000-4ECB-44D7-B39D-F2EF2A33E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74</c:v>
                </c:pt>
                <c:pt idx="5">
                  <c:v>40</c:v>
                </c:pt>
                <c:pt idx="8">
                  <c:v>37</c:v>
                </c:pt>
                <c:pt idx="11">
                  <c:v>35</c:v>
                </c:pt>
                <c:pt idx="14">
                  <c:v>33</c:v>
                </c:pt>
              </c:numCache>
            </c:numRef>
          </c:val>
          <c:extLst>
            <c:ext xmlns:c16="http://schemas.microsoft.com/office/drawing/2014/chart" uri="{C3380CC4-5D6E-409C-BE32-E72D297353CC}">
              <c16:uniqueId val="{00000001-4ECB-44D7-B39D-F2EF2A33E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4792</c:v>
                </c:pt>
                <c:pt idx="5">
                  <c:v>4828</c:v>
                </c:pt>
                <c:pt idx="8">
                  <c:v>4862</c:v>
                </c:pt>
                <c:pt idx="11">
                  <c:v>4971</c:v>
                </c:pt>
                <c:pt idx="14">
                  <c:v>5044</c:v>
                </c:pt>
              </c:numCache>
            </c:numRef>
          </c:val>
          <c:extLst>
            <c:ext xmlns:c16="http://schemas.microsoft.com/office/drawing/2014/chart" uri="{C3380CC4-5D6E-409C-BE32-E72D297353CC}">
              <c16:uniqueId val="{00000002-4ECB-44D7-B39D-F2EF2A33E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CB-44D7-B39D-F2EF2A33E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CB-44D7-B39D-F2EF2A33E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CB-44D7-B39D-F2EF2A33E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1283</c:v>
                </c:pt>
                <c:pt idx="3">
                  <c:v>1401</c:v>
                </c:pt>
                <c:pt idx="6">
                  <c:v>1179</c:v>
                </c:pt>
                <c:pt idx="9">
                  <c:v>1181</c:v>
                </c:pt>
                <c:pt idx="12">
                  <c:v>1144</c:v>
                </c:pt>
              </c:numCache>
            </c:numRef>
          </c:val>
          <c:extLst>
            <c:ext xmlns:c16="http://schemas.microsoft.com/office/drawing/2014/chart" uri="{C3380CC4-5D6E-409C-BE32-E72D297353CC}">
              <c16:uniqueId val="{00000006-4ECB-44D7-B39D-F2EF2A33E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724</c:v>
                </c:pt>
                <c:pt idx="3">
                  <c:v>755</c:v>
                </c:pt>
                <c:pt idx="6">
                  <c:v>819</c:v>
                </c:pt>
                <c:pt idx="9">
                  <c:v>793</c:v>
                </c:pt>
                <c:pt idx="12">
                  <c:v>751</c:v>
                </c:pt>
              </c:numCache>
            </c:numRef>
          </c:val>
          <c:extLst>
            <c:ext xmlns:c16="http://schemas.microsoft.com/office/drawing/2014/chart" uri="{C3380CC4-5D6E-409C-BE32-E72D297353CC}">
              <c16:uniqueId val="{00000007-4ECB-44D7-B39D-F2EF2A33E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5797</c:v>
                </c:pt>
                <c:pt idx="3">
                  <c:v>5606</c:v>
                </c:pt>
                <c:pt idx="6">
                  <c:v>5411</c:v>
                </c:pt>
                <c:pt idx="9">
                  <c:v>5389</c:v>
                </c:pt>
                <c:pt idx="12">
                  <c:v>5316</c:v>
                </c:pt>
              </c:numCache>
            </c:numRef>
          </c:val>
          <c:extLst>
            <c:ext xmlns:c16="http://schemas.microsoft.com/office/drawing/2014/chart" uri="{C3380CC4-5D6E-409C-BE32-E72D297353CC}">
              <c16:uniqueId val="{00000008-4ECB-44D7-B39D-F2EF2A33E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c:v>
                </c:pt>
                <c:pt idx="3">
                  <c:v>17</c:v>
                </c:pt>
                <c:pt idx="6">
                  <c:v>15</c:v>
                </c:pt>
                <c:pt idx="9">
                  <c:v>15</c:v>
                </c:pt>
                <c:pt idx="12">
                  <c:v>14</c:v>
                </c:pt>
              </c:numCache>
            </c:numRef>
          </c:val>
          <c:extLst>
            <c:ext xmlns:c16="http://schemas.microsoft.com/office/drawing/2014/chart" uri="{C3380CC4-5D6E-409C-BE32-E72D297353CC}">
              <c16:uniqueId val="{00000009-4ECB-44D7-B39D-F2EF2A33E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11162</c:v>
                </c:pt>
                <c:pt idx="3">
                  <c:v>10348</c:v>
                </c:pt>
                <c:pt idx="6">
                  <c:v>9926</c:v>
                </c:pt>
                <c:pt idx="9">
                  <c:v>9877</c:v>
                </c:pt>
                <c:pt idx="12">
                  <c:v>9731</c:v>
                </c:pt>
              </c:numCache>
            </c:numRef>
          </c:val>
          <c:extLst>
            <c:ext xmlns:c16="http://schemas.microsoft.com/office/drawing/2014/chart" uri="{C3380CC4-5D6E-409C-BE32-E72D297353CC}">
              <c16:uniqueId val="{0000000A-4ECB-44D7-B39D-F2EF2A33EA05}"/>
            </c:ext>
          </c:extLst>
        </c:ser>
        <c:dLbls>
          <c:showLegendKey val="0"/>
          <c:showVal val="0"/>
          <c:showCatName val="0"/>
          <c:showSerName val="0"/>
          <c:showPercent val="0"/>
          <c:showBubbleSize val="0"/>
        </c:dLbls>
        <c:gapWidth val="100"/>
        <c:overlap val="100"/>
        <c:axId val="163977416"/>
        <c:axId val="163977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1885</c:v>
                </c:pt>
                <c:pt idx="2">
                  <c:v>#N/A</c:v>
                </c:pt>
                <c:pt idx="3">
                  <c:v>#N/A</c:v>
                </c:pt>
                <c:pt idx="4">
                  <c:v>1510</c:v>
                </c:pt>
                <c:pt idx="5">
                  <c:v>#N/A</c:v>
                </c:pt>
                <c:pt idx="6">
                  <c:v>#N/A</c:v>
                </c:pt>
                <c:pt idx="7">
                  <c:v>1018</c:v>
                </c:pt>
                <c:pt idx="8">
                  <c:v>#N/A</c:v>
                </c:pt>
                <c:pt idx="9">
                  <c:v>#N/A</c:v>
                </c:pt>
                <c:pt idx="10">
                  <c:v>1544</c:v>
                </c:pt>
                <c:pt idx="11">
                  <c:v>#N/A</c:v>
                </c:pt>
                <c:pt idx="12">
                  <c:v>#N/A</c:v>
                </c:pt>
                <c:pt idx="13">
                  <c:v>849</c:v>
                </c:pt>
                <c:pt idx="14">
                  <c:v>#N/A</c:v>
                </c:pt>
              </c:numCache>
            </c:numRef>
          </c:val>
          <c:smooth val="0"/>
          <c:extLst>
            <c:ext xmlns:c16="http://schemas.microsoft.com/office/drawing/2014/chart" uri="{C3380CC4-5D6E-409C-BE32-E72D297353CC}">
              <c16:uniqueId val="{0000000B-4ECB-44D7-B39D-F2EF2A33EA05}"/>
            </c:ext>
          </c:extLst>
        </c:ser>
        <c:dLbls>
          <c:showLegendKey val="0"/>
          <c:showVal val="0"/>
          <c:showCatName val="0"/>
          <c:showSerName val="0"/>
          <c:showPercent val="0"/>
          <c:showBubbleSize val="0"/>
        </c:dLbls>
        <c:marker val="1"/>
        <c:smooth val="0"/>
        <c:axId val="163977416"/>
        <c:axId val="163977808"/>
      </c:lineChart>
      <c:catAx>
        <c:axId val="16397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977808"/>
        <c:crosses val="autoZero"/>
        <c:auto val="1"/>
        <c:lblAlgn val="ctr"/>
        <c:lblOffset val="100"/>
        <c:tickLblSkip val="1"/>
        <c:tickMarkSkip val="1"/>
        <c:noMultiLvlLbl val="0"/>
      </c:catAx>
      <c:valAx>
        <c:axId val="16397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977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1483</c:v>
                </c:pt>
                <c:pt idx="1">
                  <c:v>1483</c:v>
                </c:pt>
                <c:pt idx="2">
                  <c:v>1484</c:v>
                </c:pt>
              </c:numCache>
            </c:numRef>
          </c:val>
          <c:extLst>
            <c:ext xmlns:c16="http://schemas.microsoft.com/office/drawing/2014/chart" uri="{C3380CC4-5D6E-409C-BE32-E72D297353CC}">
              <c16:uniqueId val="{00000000-9881-4EF6-BB46-DD97CCFFA3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483</c:v>
                </c:pt>
                <c:pt idx="1">
                  <c:v>484</c:v>
                </c:pt>
                <c:pt idx="2">
                  <c:v>484</c:v>
                </c:pt>
              </c:numCache>
            </c:numRef>
          </c:val>
          <c:extLst>
            <c:ext xmlns:c16="http://schemas.microsoft.com/office/drawing/2014/chart" uri="{C3380CC4-5D6E-409C-BE32-E72D297353CC}">
              <c16:uniqueId val="{00000001-9881-4EF6-BB46-DD97CCFFA3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3484</c:v>
                </c:pt>
                <c:pt idx="1">
                  <c:v>3623</c:v>
                </c:pt>
                <c:pt idx="2">
                  <c:v>3677</c:v>
                </c:pt>
              </c:numCache>
            </c:numRef>
          </c:val>
          <c:extLst>
            <c:ext xmlns:c16="http://schemas.microsoft.com/office/drawing/2014/chart" uri="{C3380CC4-5D6E-409C-BE32-E72D297353CC}">
              <c16:uniqueId val="{00000002-9881-4EF6-BB46-DD97CCFFA302}"/>
            </c:ext>
          </c:extLst>
        </c:ser>
        <c:dLbls>
          <c:showLegendKey val="0"/>
          <c:showVal val="0"/>
          <c:showCatName val="0"/>
          <c:showSerName val="0"/>
          <c:showPercent val="0"/>
          <c:showBubbleSize val="0"/>
        </c:dLbls>
        <c:gapWidth val="120"/>
        <c:overlap val="100"/>
        <c:axId val="163978984"/>
        <c:axId val="163979376"/>
      </c:barChart>
      <c:catAx>
        <c:axId val="16397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3979376"/>
        <c:crosses val="autoZero"/>
        <c:auto val="1"/>
        <c:lblAlgn val="ctr"/>
        <c:lblOffset val="100"/>
        <c:tickLblSkip val="1"/>
        <c:tickMarkSkip val="1"/>
        <c:noMultiLvlLbl val="0"/>
      </c:catAx>
      <c:valAx>
        <c:axId val="163979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397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{D76A6623-34C2-4EA1-BE3A-0927FD578FEE}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7ED-48F1-A755-097E5E9B34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{61C271D5-EED2-4010-88E9-0EDD0AC02C8E}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ED-48F1-A755-097E5E9B34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{9B906EA7-4750-400A-9EEC-44EAB8BF8B58}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ED-48F1-A755-097E5E9B34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{34C17D71-E4D1-4860-9F14-6B7C25589E46}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ED-48F1-A755-097E5E9B34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{F1F5BC37-EA7B-46A7-95ED-5F21972D9FEB}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ED-48F1-A755-097E5E9B34D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{201D220A-0EA2-42EB-A3AF-4C1BA166DDBF}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7ED-48F1-A755-097E5E9B34D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{60C33CA9-7A06-4C63-8034-786F191CB2D8}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7ED-48F1-A755-097E5E9B34D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{92F4A44D-C367-4F3F-9ED7-F5970A3706B3}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7ED-48F1-A755-097E5E9B34D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{224A280C-3A6E-48EB-A9C4-75E3FE925131}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7ED-48F1-A755-097E5E9B34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63.8</c:v>
                </c:pt>
                <c:pt idx="16">
                  <c:v>65.3</c:v>
                </c:pt>
                <c:pt idx="24">
                  <c:v>67.900000000000006</c:v>
                </c:pt>
                <c:pt idx="32">
                  <c:v>69.7</c:v>
                </c:pt>
              </c:numCache>
            </c:numRef>
          </c:xVal>
          <c:yVal>
            <c:numRef>
              <c:f>公会計指標分析・財政指標組合せ分析表!$BP$51:$DC$51</c:f>
              <c:numCache>
                <c:formatCode>#,##0.0;"▲ "#,##0.0</c:formatCode>
                <c:ptCount val="40"/>
                <c:pt idx="0">
                  <c:v>45.4</c:v>
                </c:pt>
                <c:pt idx="8">
                  <c:v>37.1</c:v>
                </c:pt>
                <c:pt idx="16">
                  <c:v>25.5</c:v>
                </c:pt>
                <c:pt idx="24">
                  <c:v>39</c:v>
                </c:pt>
                <c:pt idx="32">
                  <c:v>21.7</c:v>
                </c:pt>
              </c:numCache>
            </c:numRef>
          </c:yVal>
          <c:smooth val="0"/>
          <c:extLst>
            <c:ext xmlns:c16="http://schemas.microsoft.com/office/drawing/2014/chart" uri="{C3380CC4-5D6E-409C-BE32-E72D297353CC}">
              <c16:uniqueId val="{00000009-57ED-48F1-A755-097E5E9B34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{504F1905-CBD7-44A7-9BF3-9708B22D8574}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7ED-48F1-A755-097E5E9B34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{14D69F4E-5C39-4C10-8EE0-C0EC49E3323A}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ED-48F1-A755-097E5E9B34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{6037ACE9-3AA9-400A-AEF9-853998EEDC76}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ED-48F1-A755-097E5E9B34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{FEC0DA12-1DF2-44A3-A3B1-1B9CDCCE4DEC}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ED-48F1-A755-097E5E9B34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{6F70AF00-5FE7-41F3-B9BF-5BC83BCC69F0}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ED-48F1-A755-097E5E9B34D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{8AF53C90-1381-4801-A464-81D02D457AB7}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7ED-48F1-A755-097E5E9B34D5}"/>
                </c:ext>
              </c:extLst>
            </c:dLbl>
            <c:dLbl>
              <c:idx val="16"/>
              <c:layout>
                <c:manualLayout>
                  <c:x val="-4.5797569605124176E-2"/>
                  <c:y val="-5.7842057980065198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{175108C1-B34F-4BA6-8106-1F24F139BD9D}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7ED-48F1-A755-097E5E9B34D5}"/>
                </c:ext>
              </c:extLst>
            </c:dLbl>
            <c:dLbl>
              <c:idx val="24"/>
              <c:layout>
                <c:manualLayout>
                  <c:x val="-1.8492831334020431E-2"/>
                  <c:y val="-7.163602623166520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{6CD4DD3B-6F76-47A1-85BA-9FE7435E525F}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7ED-48F1-A755-097E5E9B34D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{0B376D18-1B93-435D-A943-668E510F947F}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7ED-48F1-A755-097E5E9B34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57ED-48F1-A755-097E5E9B34D5}"/>
            </c:ext>
          </c:extLst>
        </c:ser>
        <c:dLbls>
          <c:showLegendKey val="0"/>
          <c:showVal val="1"/>
          <c:showCatName val="0"/>
          <c:showSerName val="0"/>
          <c:showPercent val="0"/>
          <c:showBubbleSize val="0"/>
        </c:dLbls>
        <c:axId val="153778816"/>
        <c:axId val="153779600"/>
      </c:scatterChart>
      <c:valAx>
        <c:axId val="153778816"/>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779600"/>
        <c:crosses val="autoZero"/>
        <c:crossBetween val="midCat"/>
      </c:valAx>
      <c:valAx>
        <c:axId val="153779600"/>
        <c:scaling>
          <c:orientation val="minMax"/>
          <c:max val="6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778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{0321FE37-2DAA-47F7-98F6-FE6A388B3D66}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2DD-4FCB-AD10-282B455068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{4A6A8845-DC8D-4313-9FD2-65CE7DA81951}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DD-4FCB-AD10-282B455068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{B62A5841-B2F0-4E14-8B26-D934E1AFC5E7}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DD-4FCB-AD10-282B455068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{A72D4098-F1AE-4161-B7B3-7812CCC52F33}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DD-4FCB-AD10-282B455068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{02F143D9-843C-4329-BA92-A066EBC6909C}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DD-4FCB-AD10-282B455068F3}"/>
                </c:ext>
              </c:extLst>
            </c:dLbl>
            <c:dLbl>
              <c:idx val="8"/>
              <c:layout>
                <c:manualLayout>
                  <c:x val="-2.8571455237596376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{5E785247-292D-4584-B653-02D27AC31337}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2DD-4FCB-AD10-282B455068F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{046555EE-5345-4564-A997-C1400BC2AF29}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2DD-4FCB-AD10-282B455068F3}"/>
                </c:ext>
              </c:extLst>
            </c:dLbl>
            <c:dLbl>
              <c:idx val="24"/>
              <c:layout>
                <c:manualLayout>
                  <c:x val="-3.4824528000624889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{2D8029DD-48DB-4071-822B-65530CFC426A}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2DD-4FCB-AD10-282B455068F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{7D1F1708-C090-43F4-969C-569B5A9E6F0B}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2DD-4FCB-AD10-282B455068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12.9</c:v>
                </c:pt>
                <c:pt idx="16">
                  <c:v>13.2</c:v>
                </c:pt>
                <c:pt idx="24">
                  <c:v>12.8</c:v>
                </c:pt>
                <c:pt idx="32">
                  <c:v>11.8</c:v>
                </c:pt>
              </c:numCache>
            </c:numRef>
          </c:xVal>
          <c:yVal>
            <c:numRef>
              <c:f>公会計指標分析・財政指標組合せ分析表!$BP$73:$DC$73</c:f>
              <c:numCache>
                <c:formatCode>#,##0.0;"▲ "#,##0.0</c:formatCode>
                <c:ptCount val="40"/>
                <c:pt idx="0">
                  <c:v>45.4</c:v>
                </c:pt>
                <c:pt idx="8">
                  <c:v>37.1</c:v>
                </c:pt>
                <c:pt idx="16">
                  <c:v>25.5</c:v>
                </c:pt>
                <c:pt idx="24">
                  <c:v>39</c:v>
                </c:pt>
                <c:pt idx="32">
                  <c:v>21.7</c:v>
                </c:pt>
              </c:numCache>
            </c:numRef>
          </c:yVal>
          <c:smooth val="0"/>
          <c:extLst>
            <c:ext xmlns:c16="http://schemas.microsoft.com/office/drawing/2014/chart" uri="{C3380CC4-5D6E-409C-BE32-E72D297353CC}">
              <c16:uniqueId val="{00000009-52DD-4FCB-AD10-282B455068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{B5D36C8F-845B-4C47-A548-7DCCA432CAFF}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2DD-4FCB-AD10-282B455068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{2A562800-C120-41B3-AF01-36CDFB7A4869}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DD-4FCB-AD10-282B455068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{AEB3D9DB-21A8-4B85-B620-49C45AA7BCEC}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DD-4FCB-AD10-282B455068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{C0AEAEF7-F7D3-44A1-A2CE-F58670D1FDF8}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DD-4FCB-AD10-282B455068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{FAA6FDCB-E733-49AC-BCD7-DC6EF6B99117}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DD-4FCB-AD10-282B455068F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{7BE4BD90-41E9-4CD3-97F2-0805928D1120}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2DD-4FCB-AD10-282B455068F3}"/>
                </c:ext>
              </c:extLst>
            </c:dLbl>
            <c:dLbl>
              <c:idx val="16"/>
              <c:layout>
                <c:manualLayout>
                  <c:x val="-4.5160355153971259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{F41C47D2-AB12-4A3F-9C57-F764B1C24552}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2DD-4FCB-AD10-282B455068F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{AEDC0A30-21AA-4EE6-A2A5-6EE469BB5ABC}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2DD-4FCB-AD10-282B455068F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{7FAB04F8-20A1-4F76-9B61-4B63E82B2326}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2DD-4FCB-AD10-282B455068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52DD-4FCB-AD10-282B455068F3}"/>
            </c:ext>
          </c:extLst>
        </c:ser>
        <c:dLbls>
          <c:showLegendKey val="0"/>
          <c:showVal val="1"/>
          <c:showCatName val="0"/>
          <c:showSerName val="0"/>
          <c:showPercent val="0"/>
          <c:showBubbleSize val="0"/>
        </c:dLbls>
        <c:axId val="153807960"/>
        <c:axId val="366853056"/>
      </c:scatterChart>
      <c:valAx>
        <c:axId val="153807960"/>
        <c:scaling>
          <c:orientation val="minMax"/>
          <c:max val="13.7"/>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853056"/>
        <c:crosses val="autoZero"/>
        <c:crossBetween val="midCat"/>
      </c:valAx>
      <c:valAx>
        <c:axId val="366853056"/>
        <c:scaling>
          <c:orientation val="minMax"/>
          <c:max val="6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807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合併後の大型事業が終了しつつあることから、地方債の新規発行を償還額以内に抑えたことにより、地方債残高が減少したため、実質公債費比率の分子は順調に減少している。しかしながら、公営企業の元利償還金に対する繰入金が増加傾向にあるため、今後も、交付税措置の有利な地方債の発行を優先し、年度単位で元金償還額以内での地方債発行額を行い地方債残高の抑制や公営企業の経営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将来負担額については、一般会計に係る地方債の現在高が、大型事業の終了や地方債発行の抑制により減少傾向にある。</a:t>
          </a:r>
        </a:p>
        <a:p>
          <a:r>
            <a:rPr kumimoji="1" lang="ja-JP" altLang="en-US" sz="1400">
              <a:latin typeface="ＭＳ ゴシック" pitchFamily="49" charset="-128"/>
              <a:ea typeface="ＭＳ ゴシック" pitchFamily="49" charset="-128"/>
            </a:rPr>
            <a:t>充当可能財源等については、特定目的基金への積立を行ったことから、充当可能基金が増加しているが、今後普通交付税の合併算定替えが終了するため、その他特定目的基金の取崩しにより、事業の財源を確保する状況になることが懸念される。</a:t>
          </a:r>
        </a:p>
        <a:p>
          <a:r>
            <a:rPr kumimoji="1" lang="ja-JP" altLang="en-US" sz="1400">
              <a:latin typeface="ＭＳ ゴシック" pitchFamily="49" charset="-128"/>
              <a:ea typeface="ＭＳ ゴシック" pitchFamily="49" charset="-128"/>
            </a:rPr>
            <a:t>以上のことから、将来負担比率の分子も近年、減少傾向にあるが、今後も健全な財政運営のため、一般会計・公営企業債残高の減少に努め、財政状況に応じ基金の取崩しを慎重に行っていく。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和歌山県みなべ町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・合併特例債の基金造成事業により、積立を行ったことや、ふるさと納税の返戻金などを差し引いた額を積み立てたことにより増加となった。約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・短期的には防災拠点整備事業の実施や長期総合計画及び総合戦略に掲げる事業の財源として、基金の取崩しを予定しているため、減少する見込である。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・環境保全地域活性化基金：海・山・川の恵みの中で人が輝く快適なまちづくり、美しいまちづくりを推進するための事業に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・公共施設整備基金：行政財産の新築、改築、取得する事業に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・地域づくり基金：快適で住みよく活力ある地域づくりを推進する事業に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・福祉基金：福祉活動の促進等、社会福祉事業も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・防災基金：住民の生命と財産を守る防災対策及び災害対策事業に</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・環境保全地域活性化基金：合併特例債の基金造成事業に係る積立による。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・公共施設整備基金：定期預金の利息の積立による増。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・地域づくり基金：ふるさと納税の返戻金等を差し引いた額の積立による。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・福祉基金：定期預金の利息の積立による増。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・防災基金：定期預金の利息の積立による増。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・環境保全地域活性化基金：防災拠点整備の財源として取崩を予定しているため減少する。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・公共施設整備基金：公共施設の更新整備の財源として取崩を予定しているため減少する。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・地域づくり基金：長期総合計画及び総合戦略に掲げる事業の財源とするため、減少する。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・福祉基金：定期預金の利息の積立により微増していく予定。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・防災基金：防災対策の財源として取崩を予定しているため減少する。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・定期預金の利息の積立による増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・定期預金の利息の積立による増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・地方債の任意繰上償還の財源として活用したいため、現在の水準を維持するよう努めることとしている。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12,585
12,485
120.28
9,413,933
8,512,621
752,154
5,050,726
9,731,300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近年の上昇傾向にあり、類似団体平均値よりも、高い水準となっているが、公共施設総合管理計画及び個別施設計画を策定しており、当該計画に基づいた計画的な施設の維持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72" name="有形固定資産減価償却率平均値テキスト"/>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5715</xdr:rowOff>
    </xdr:from>
    <xdr:to>
      <xdr:col>23</xdr:col>
      <xdr:colOff>136525</xdr:colOff>
      <xdr:row>33</xdr:row>
      <xdr:rowOff>107315</xdr:rowOff>
    </xdr:to>
    <xdr:sp macro="" textlink="">
      <xdr:nvSpPr>
        <xdr:cNvPr id="83" name="楕円 82"/>
        <xdr:cNvSpPr/>
      </xdr:nvSpPr>
      <xdr:spPr>
        <a:xfrm>
          <a:off x="4711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155592</xdr:rowOff>
    </xdr:from>
    <xdr:ext cx="405111" cy="259045"/>
    <xdr:sp macro="" textlink="">
      <xdr:nvSpPr>
        <xdr:cNvPr id="84" name="有形固定資産減価償却率該当値テキスト"/>
        <xdr:cNvSpPr txBox="1"/>
      </xdr:nvSpPr>
      <xdr:spPr>
        <a:xfrm>
          <a:off x="4813300" y="641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121648</xdr:rowOff>
    </xdr:from>
    <xdr:to>
      <xdr:col>19</xdr:col>
      <xdr:colOff>187325</xdr:colOff>
      <xdr:row>33</xdr:row>
      <xdr:rowOff>51798</xdr:rowOff>
    </xdr:to>
    <xdr:sp macro="" textlink="">
      <xdr:nvSpPr>
        <xdr:cNvPr id="85" name="楕円 84"/>
        <xdr:cNvSpPr/>
      </xdr:nvSpPr>
      <xdr:spPr>
        <a:xfrm>
          <a:off x="4000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998</xdr:rowOff>
    </xdr:from>
    <xdr:to>
      <xdr:col>23</xdr:col>
      <xdr:colOff>85725</xdr:colOff>
      <xdr:row>33</xdr:row>
      <xdr:rowOff>56515</xdr:rowOff>
    </xdr:to>
    <xdr:cxnSp macro="">
      <xdr:nvCxnSpPr>
        <xdr:cNvPr id="86" name="直線コネクタ 85"/>
        <xdr:cNvCxnSpPr/>
      </xdr:nvCxnSpPr>
      <xdr:spPr>
        <a:xfrm>
          <a:off x="4051300" y="643037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41456</xdr:rowOff>
    </xdr:from>
    <xdr:to>
      <xdr:col>15</xdr:col>
      <xdr:colOff>187325</xdr:colOff>
      <xdr:row>32</xdr:row>
      <xdr:rowOff>143056</xdr:rowOff>
    </xdr:to>
    <xdr:sp macro="" textlink="">
      <xdr:nvSpPr>
        <xdr:cNvPr id="87" name="楕円 86"/>
        <xdr:cNvSpPr/>
      </xdr:nvSpPr>
      <xdr:spPr>
        <a:xfrm>
          <a:off x="32385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92256</xdr:rowOff>
    </xdr:from>
    <xdr:to>
      <xdr:col>19</xdr:col>
      <xdr:colOff>136525</xdr:colOff>
      <xdr:row>33</xdr:row>
      <xdr:rowOff>998</xdr:rowOff>
    </xdr:to>
    <xdr:cxnSp macro="">
      <xdr:nvCxnSpPr>
        <xdr:cNvPr id="88" name="直線コネクタ 87"/>
        <xdr:cNvCxnSpPr/>
      </xdr:nvCxnSpPr>
      <xdr:spPr>
        <a:xfrm>
          <a:off x="3289300" y="6350181"/>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166642</xdr:rowOff>
    </xdr:from>
    <xdr:to>
      <xdr:col>11</xdr:col>
      <xdr:colOff>187325</xdr:colOff>
      <xdr:row>32</xdr:row>
      <xdr:rowOff>96792</xdr:rowOff>
    </xdr:to>
    <xdr:sp macro="" textlink="">
      <xdr:nvSpPr>
        <xdr:cNvPr id="89" name="楕円 88"/>
        <xdr:cNvSpPr/>
      </xdr:nvSpPr>
      <xdr:spPr>
        <a:xfrm>
          <a:off x="247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45992</xdr:rowOff>
    </xdr:from>
    <xdr:to>
      <xdr:col>15</xdr:col>
      <xdr:colOff>136525</xdr:colOff>
      <xdr:row>32</xdr:row>
      <xdr:rowOff>92256</xdr:rowOff>
    </xdr:to>
    <xdr:cxnSp macro="">
      <xdr:nvCxnSpPr>
        <xdr:cNvPr id="90" name="直線コネクタ 89"/>
        <xdr:cNvCxnSpPr/>
      </xdr:nvCxnSpPr>
      <xdr:spPr>
        <a:xfrm>
          <a:off x="2527300" y="630391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38372</xdr:rowOff>
    </xdr:from>
    <xdr:to>
      <xdr:col>7</xdr:col>
      <xdr:colOff>187325</xdr:colOff>
      <xdr:row>32</xdr:row>
      <xdr:rowOff>139972</xdr:rowOff>
    </xdr:to>
    <xdr:sp macro="" textlink="">
      <xdr:nvSpPr>
        <xdr:cNvPr id="91" name="楕円 90"/>
        <xdr:cNvSpPr/>
      </xdr:nvSpPr>
      <xdr:spPr>
        <a:xfrm>
          <a:off x="1714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45992</xdr:rowOff>
    </xdr:from>
    <xdr:to>
      <xdr:col>11</xdr:col>
      <xdr:colOff>136525</xdr:colOff>
      <xdr:row>32</xdr:row>
      <xdr:rowOff>89172</xdr:rowOff>
    </xdr:to>
    <xdr:cxnSp macro="">
      <xdr:nvCxnSpPr>
        <xdr:cNvPr id="92" name="直線コネクタ 91"/>
        <xdr:cNvCxnSpPr/>
      </xdr:nvCxnSpPr>
      <xdr:spPr>
        <a:xfrm flipV="1">
          <a:off x="1765300" y="630391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93" name="n_1aveValue有形固定資産減価償却率"/>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94" name="n_2aveValue有形固定資産減価償却率"/>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95" name="n_3aveValue有形固定資産減価償却率"/>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96" name="n_4ave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42925</xdr:rowOff>
    </xdr:from>
    <xdr:ext cx="405111" cy="259045"/>
    <xdr:sp macro="" textlink="">
      <xdr:nvSpPr>
        <xdr:cNvPr id="97" name="n_1mainValue有形固定資産減価償却率"/>
        <xdr:cNvSpPr txBox="1"/>
      </xdr:nvSpPr>
      <xdr:spPr>
        <a:xfrm>
          <a:off x="38360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134183</xdr:rowOff>
    </xdr:from>
    <xdr:ext cx="405111" cy="259045"/>
    <xdr:sp macro="" textlink="">
      <xdr:nvSpPr>
        <xdr:cNvPr id="98" name="n_2mainValue有形固定資産減価償却率"/>
        <xdr:cNvSpPr txBox="1"/>
      </xdr:nvSpPr>
      <xdr:spPr>
        <a:xfrm>
          <a:off x="3086744" y="639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87919</xdr:rowOff>
    </xdr:from>
    <xdr:ext cx="405111" cy="259045"/>
    <xdr:sp macro="" textlink="">
      <xdr:nvSpPr>
        <xdr:cNvPr id="99" name="n_3mainValue有形固定資産減価償却率"/>
        <xdr:cNvSpPr txBox="1"/>
      </xdr:nvSpPr>
      <xdr:spPr>
        <a:xfrm>
          <a:off x="2324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131099</xdr:rowOff>
    </xdr:from>
    <xdr:ext cx="405111" cy="259045"/>
    <xdr:sp macro="" textlink="">
      <xdr:nvSpPr>
        <xdr:cNvPr id="100" name="n_4mainValue有形固定資産減価償却率"/>
        <xdr:cNvSpPr txBox="1"/>
      </xdr:nvSpPr>
      <xdr:spPr>
        <a:xfrm>
          <a:off x="1562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債務償還可能年数は類似団体平均を下回っており、主な要因としては、毎年の地方債の新規発行額を該当年度の償還額以内として努めてきたが、</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年度については、防災行政無線デジタル化事業等の実施もあり、類似団体平均値に近づいた形となっている。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債務償還可能年数については、今後も大型事業の実施もあるが、引き続き類似団体平均値を上回らないよう取り組んでいく。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1" name="直線コネクタ 130"/>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2"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3" name="直線コネクタ 132"/>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4"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5" name="直線コネクタ 134"/>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36" name="債務償還比率平均値テキスト"/>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7" name="フローチャート: 判断 136"/>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8" name="フローチャート: 判断 137"/>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9" name="フローチャート: 判断 138"/>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0" name="フローチャート: 判断 139"/>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1" name="フローチャート: 判断 140"/>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96659</xdr:rowOff>
    </xdr:from>
    <xdr:to>
      <xdr:col>76</xdr:col>
      <xdr:colOff>73025</xdr:colOff>
      <xdr:row>30</xdr:row>
      <xdr:rowOff>26809</xdr:rowOff>
    </xdr:to>
    <xdr:sp macro="" textlink="">
      <xdr:nvSpPr>
        <xdr:cNvPr id="147" name="楕円 146"/>
        <xdr:cNvSpPr/>
      </xdr:nvSpPr>
      <xdr:spPr>
        <a:xfrm>
          <a:off x="14744700" y="58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119536</xdr:rowOff>
    </xdr:from>
    <xdr:ext cx="469744" cy="259045"/>
    <xdr:sp macro="" textlink="">
      <xdr:nvSpPr>
        <xdr:cNvPr id="148" name="債務償還比率該当値テキスト"/>
        <xdr:cNvSpPr txBox="1"/>
      </xdr:nvSpPr>
      <xdr:spPr>
        <a:xfrm>
          <a:off x="14846300" y="56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39805</xdr:rowOff>
    </xdr:from>
    <xdr:to>
      <xdr:col>72</xdr:col>
      <xdr:colOff>123825</xdr:colOff>
      <xdr:row>29</xdr:row>
      <xdr:rowOff>141405</xdr:rowOff>
    </xdr:to>
    <xdr:sp macro="" textlink="">
      <xdr:nvSpPr>
        <xdr:cNvPr id="149" name="楕円 148"/>
        <xdr:cNvSpPr/>
      </xdr:nvSpPr>
      <xdr:spPr>
        <a:xfrm>
          <a:off x="14033500" y="5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90605</xdr:rowOff>
    </xdr:from>
    <xdr:to>
      <xdr:col>76</xdr:col>
      <xdr:colOff>22225</xdr:colOff>
      <xdr:row>29</xdr:row>
      <xdr:rowOff>147459</xdr:rowOff>
    </xdr:to>
    <xdr:cxnSp macro="">
      <xdr:nvCxnSpPr>
        <xdr:cNvPr id="150" name="直線コネクタ 149"/>
        <xdr:cNvCxnSpPr/>
      </xdr:nvCxnSpPr>
      <xdr:spPr>
        <a:xfrm>
          <a:off x="14084300" y="5834180"/>
          <a:ext cx="7112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36824</xdr:rowOff>
    </xdr:from>
    <xdr:to>
      <xdr:col>68</xdr:col>
      <xdr:colOff>123825</xdr:colOff>
      <xdr:row>29</xdr:row>
      <xdr:rowOff>138424</xdr:rowOff>
    </xdr:to>
    <xdr:sp macro="" textlink="">
      <xdr:nvSpPr>
        <xdr:cNvPr id="151" name="楕円 150"/>
        <xdr:cNvSpPr/>
      </xdr:nvSpPr>
      <xdr:spPr>
        <a:xfrm>
          <a:off x="13271500" y="57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87624</xdr:rowOff>
    </xdr:from>
    <xdr:to>
      <xdr:col>72</xdr:col>
      <xdr:colOff>73025</xdr:colOff>
      <xdr:row>29</xdr:row>
      <xdr:rowOff>90605</xdr:rowOff>
    </xdr:to>
    <xdr:cxnSp macro="">
      <xdr:nvCxnSpPr>
        <xdr:cNvPr id="152" name="直線コネクタ 151"/>
        <xdr:cNvCxnSpPr/>
      </xdr:nvCxnSpPr>
      <xdr:spPr>
        <a:xfrm>
          <a:off x="13322300" y="5831199"/>
          <a:ext cx="762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37749</xdr:rowOff>
    </xdr:from>
    <xdr:to>
      <xdr:col>64</xdr:col>
      <xdr:colOff>123825</xdr:colOff>
      <xdr:row>29</xdr:row>
      <xdr:rowOff>139349</xdr:rowOff>
    </xdr:to>
    <xdr:sp macro="" textlink="">
      <xdr:nvSpPr>
        <xdr:cNvPr id="153" name="楕円 152"/>
        <xdr:cNvSpPr/>
      </xdr:nvSpPr>
      <xdr:spPr>
        <a:xfrm>
          <a:off x="12509500" y="57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87624</xdr:rowOff>
    </xdr:from>
    <xdr:to>
      <xdr:col>68</xdr:col>
      <xdr:colOff>73025</xdr:colOff>
      <xdr:row>29</xdr:row>
      <xdr:rowOff>88549</xdr:rowOff>
    </xdr:to>
    <xdr:cxnSp macro="">
      <xdr:nvCxnSpPr>
        <xdr:cNvPr id="154" name="直線コネクタ 153"/>
        <xdr:cNvCxnSpPr/>
      </xdr:nvCxnSpPr>
      <xdr:spPr>
        <a:xfrm flipV="1">
          <a:off x="12560300" y="5831199"/>
          <a:ext cx="762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34254</xdr:rowOff>
    </xdr:from>
    <xdr:to>
      <xdr:col>60</xdr:col>
      <xdr:colOff>123825</xdr:colOff>
      <xdr:row>29</xdr:row>
      <xdr:rowOff>135854</xdr:rowOff>
    </xdr:to>
    <xdr:sp macro="" textlink="">
      <xdr:nvSpPr>
        <xdr:cNvPr id="155" name="楕円 154"/>
        <xdr:cNvSpPr/>
      </xdr:nvSpPr>
      <xdr:spPr>
        <a:xfrm>
          <a:off x="11747500" y="577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85054</xdr:rowOff>
    </xdr:from>
    <xdr:to>
      <xdr:col>64</xdr:col>
      <xdr:colOff>73025</xdr:colOff>
      <xdr:row>29</xdr:row>
      <xdr:rowOff>88549</xdr:rowOff>
    </xdr:to>
    <xdr:cxnSp macro="">
      <xdr:nvCxnSpPr>
        <xdr:cNvPr id="156" name="直線コネクタ 155"/>
        <xdr:cNvCxnSpPr/>
      </xdr:nvCxnSpPr>
      <xdr:spPr>
        <a:xfrm>
          <a:off x="11798300" y="5828629"/>
          <a:ext cx="762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57"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58"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59"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0"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157932</xdr:rowOff>
    </xdr:from>
    <xdr:ext cx="469744" cy="259045"/>
    <xdr:sp macro="" textlink="">
      <xdr:nvSpPr>
        <xdr:cNvPr id="161" name="n_1mainValue債務償還比率"/>
        <xdr:cNvSpPr txBox="1"/>
      </xdr:nvSpPr>
      <xdr:spPr>
        <a:xfrm>
          <a:off x="13836727" y="555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154951</xdr:rowOff>
    </xdr:from>
    <xdr:ext cx="469744" cy="259045"/>
    <xdr:sp macro="" textlink="">
      <xdr:nvSpPr>
        <xdr:cNvPr id="162" name="n_2mainValue債務償還比率"/>
        <xdr:cNvSpPr txBox="1"/>
      </xdr:nvSpPr>
      <xdr:spPr>
        <a:xfrm>
          <a:off x="13087427" y="55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155876</xdr:rowOff>
    </xdr:from>
    <xdr:ext cx="469744" cy="259045"/>
    <xdr:sp macro="" textlink="">
      <xdr:nvSpPr>
        <xdr:cNvPr id="163" name="n_3mainValue債務償還比率"/>
        <xdr:cNvSpPr txBox="1"/>
      </xdr:nvSpPr>
      <xdr:spPr>
        <a:xfrm>
          <a:off x="12325427" y="555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152381</xdr:rowOff>
    </xdr:from>
    <xdr:ext cx="469744" cy="259045"/>
    <xdr:sp macro="" textlink="">
      <xdr:nvSpPr>
        <xdr:cNvPr id="164" name="n_4mainValue債務償還比率"/>
        <xdr:cNvSpPr txBox="1"/>
      </xdr:nvSpPr>
      <xdr:spPr>
        <a:xfrm>
          <a:off x="11563427" y="555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12,585
12,485
120.28
9,413,933
8,512,621
752,154
5,050,726
9,731,300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64770</xdr:rowOff>
    </xdr:to>
    <xdr:cxnSp macro="">
      <xdr:nvCxnSpPr>
        <xdr:cNvPr id="76" name="直線コネクタ 75"/>
        <xdr:cNvCxnSpPr/>
      </xdr:nvCxnSpPr>
      <xdr:spPr>
        <a:xfrm>
          <a:off x="3797300" y="6534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7" name="楕円 76"/>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38</xdr:row>
      <xdr:rowOff>19050</xdr:rowOff>
    </xdr:to>
    <xdr:cxnSp macro="">
      <xdr:nvCxnSpPr>
        <xdr:cNvPr id="78" name="直線コネクタ 77"/>
        <xdr:cNvCxnSpPr/>
      </xdr:nvCxnSpPr>
      <xdr:spPr>
        <a:xfrm>
          <a:off x="2908300" y="6484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9" name="楕円 78"/>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37</xdr:row>
      <xdr:rowOff>148590</xdr:rowOff>
    </xdr:to>
    <xdr:cxnSp macro="">
      <xdr:nvCxnSpPr>
        <xdr:cNvPr id="80" name="直線コネクタ 79"/>
        <xdr:cNvCxnSpPr/>
      </xdr:nvCxnSpPr>
      <xdr:spPr>
        <a:xfrm flipV="1">
          <a:off x="2019300" y="6484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148590</xdr:rowOff>
    </xdr:to>
    <xdr:cxnSp macro="">
      <xdr:nvCxnSpPr>
        <xdr:cNvPr id="82" name="直線コネクタ 81"/>
        <xdr:cNvCxnSpPr/>
      </xdr:nvCxnSpPr>
      <xdr:spPr>
        <a:xfrm>
          <a:off x="1130300" y="635127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3" name="n_1aveValue【道路】&#10;有形固定資産減価償却率"/>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4" name="n_2aveValue【道路】&#10;有形固定資産減価償却率"/>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5" name="n_3ave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6" name="n_4aveValue【道路】&#10;有形固定資産減価償却率"/>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8" name="n_2main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9" name="n_3mainValue【道路】&#10;有形固定資産減価償却率"/>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90" name="n_4mainValue【道路】&#10;有形固定資産減価償却率"/>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9" name="【道路】&#10;一人当たり延長平均値テキスト"/>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107906</xdr:rowOff>
    </xdr:from>
    <xdr:to>
      <xdr:col>55</xdr:col>
      <xdr:colOff>50800</xdr:colOff>
      <xdr:row>39</xdr:row>
      <xdr:rowOff>38056</xdr:rowOff>
    </xdr:to>
    <xdr:sp macro="" textlink="">
      <xdr:nvSpPr>
        <xdr:cNvPr id="130" name="楕円 129"/>
        <xdr:cNvSpPr/>
      </xdr:nvSpPr>
      <xdr:spPr>
        <a:xfrm>
          <a:off x="10426700" y="66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86333</xdr:rowOff>
    </xdr:from>
    <xdr:ext cx="534377" cy="259045"/>
    <xdr:sp macro="" textlink="">
      <xdr:nvSpPr>
        <xdr:cNvPr id="131" name="【道路】&#10;一人当たり延長該当値テキスト"/>
        <xdr:cNvSpPr txBox="1"/>
      </xdr:nvSpPr>
      <xdr:spPr>
        <a:xfrm>
          <a:off x="10515600" y="66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138061</xdr:rowOff>
    </xdr:from>
    <xdr:to>
      <xdr:col>50</xdr:col>
      <xdr:colOff>165100</xdr:colOff>
      <xdr:row>39</xdr:row>
      <xdr:rowOff>68211</xdr:rowOff>
    </xdr:to>
    <xdr:sp macro="" textlink="">
      <xdr:nvSpPr>
        <xdr:cNvPr id="132" name="楕円 131"/>
        <xdr:cNvSpPr/>
      </xdr:nvSpPr>
      <xdr:spPr>
        <a:xfrm>
          <a:off x="9588500" y="66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158706</xdr:rowOff>
    </xdr:from>
    <xdr:to>
      <xdr:col>55</xdr:col>
      <xdr:colOff>0</xdr:colOff>
      <xdr:row>39</xdr:row>
      <xdr:rowOff>17411</xdr:rowOff>
    </xdr:to>
    <xdr:cxnSp macro="">
      <xdr:nvCxnSpPr>
        <xdr:cNvPr id="133" name="直線コネクタ 132"/>
        <xdr:cNvCxnSpPr/>
      </xdr:nvCxnSpPr>
      <xdr:spPr>
        <a:xfrm flipV="1">
          <a:off x="9639300" y="6673806"/>
          <a:ext cx="838200" cy="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9360</xdr:rowOff>
    </xdr:from>
    <xdr:to>
      <xdr:col>46</xdr:col>
      <xdr:colOff>38100</xdr:colOff>
      <xdr:row>39</xdr:row>
      <xdr:rowOff>110960</xdr:rowOff>
    </xdr:to>
    <xdr:sp macro="" textlink="">
      <xdr:nvSpPr>
        <xdr:cNvPr id="134" name="楕円 133"/>
        <xdr:cNvSpPr/>
      </xdr:nvSpPr>
      <xdr:spPr>
        <a:xfrm>
          <a:off x="8699500" y="66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17411</xdr:rowOff>
    </xdr:from>
    <xdr:to>
      <xdr:col>50</xdr:col>
      <xdr:colOff>114300</xdr:colOff>
      <xdr:row>39</xdr:row>
      <xdr:rowOff>60160</xdr:rowOff>
    </xdr:to>
    <xdr:cxnSp macro="">
      <xdr:nvCxnSpPr>
        <xdr:cNvPr id="135" name="直線コネクタ 134"/>
        <xdr:cNvCxnSpPr/>
      </xdr:nvCxnSpPr>
      <xdr:spPr>
        <a:xfrm flipV="1">
          <a:off x="8750300" y="6703961"/>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18447</xdr:rowOff>
    </xdr:from>
    <xdr:to>
      <xdr:col>41</xdr:col>
      <xdr:colOff>101600</xdr:colOff>
      <xdr:row>39</xdr:row>
      <xdr:rowOff>120047</xdr:rowOff>
    </xdr:to>
    <xdr:sp macro="" textlink="">
      <xdr:nvSpPr>
        <xdr:cNvPr id="136" name="楕円 135"/>
        <xdr:cNvSpPr/>
      </xdr:nvSpPr>
      <xdr:spPr>
        <a:xfrm>
          <a:off x="7810500" y="67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60160</xdr:rowOff>
    </xdr:from>
    <xdr:to>
      <xdr:col>45</xdr:col>
      <xdr:colOff>177800</xdr:colOff>
      <xdr:row>39</xdr:row>
      <xdr:rowOff>69247</xdr:rowOff>
    </xdr:to>
    <xdr:cxnSp macro="">
      <xdr:nvCxnSpPr>
        <xdr:cNvPr id="137" name="直線コネクタ 136"/>
        <xdr:cNvCxnSpPr/>
      </xdr:nvCxnSpPr>
      <xdr:spPr>
        <a:xfrm flipV="1">
          <a:off x="7861300" y="6746710"/>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162789</xdr:rowOff>
    </xdr:from>
    <xdr:to>
      <xdr:col>36</xdr:col>
      <xdr:colOff>165100</xdr:colOff>
      <xdr:row>39</xdr:row>
      <xdr:rowOff>92939</xdr:rowOff>
    </xdr:to>
    <xdr:sp macro="" textlink="">
      <xdr:nvSpPr>
        <xdr:cNvPr id="138" name="楕円 137"/>
        <xdr:cNvSpPr/>
      </xdr:nvSpPr>
      <xdr:spPr>
        <a:xfrm>
          <a:off x="6921500" y="66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42139</xdr:rowOff>
    </xdr:from>
    <xdr:to>
      <xdr:col>41</xdr:col>
      <xdr:colOff>50800</xdr:colOff>
      <xdr:row>39</xdr:row>
      <xdr:rowOff>69247</xdr:rowOff>
    </xdr:to>
    <xdr:cxnSp macro="">
      <xdr:nvCxnSpPr>
        <xdr:cNvPr id="139" name="直線コネクタ 138"/>
        <xdr:cNvCxnSpPr/>
      </xdr:nvCxnSpPr>
      <xdr:spPr>
        <a:xfrm>
          <a:off x="6972300" y="6728689"/>
          <a:ext cx="8890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0" name="n_1aveValue【道路】&#10;一人当たり延長"/>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1" name="n_2aveValue【道路】&#10;一人当たり延長"/>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2" name="n_3aveValue【道路】&#10;一人当たり延長"/>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3"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59338</xdr:rowOff>
    </xdr:from>
    <xdr:ext cx="534377" cy="259045"/>
    <xdr:sp macro="" textlink="">
      <xdr:nvSpPr>
        <xdr:cNvPr id="144" name="n_1mainValue【道路】&#10;一人当たり延長"/>
        <xdr:cNvSpPr txBox="1"/>
      </xdr:nvSpPr>
      <xdr:spPr>
        <a:xfrm>
          <a:off x="9359411" y="67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102087</xdr:rowOff>
    </xdr:from>
    <xdr:ext cx="534377" cy="259045"/>
    <xdr:sp macro="" textlink="">
      <xdr:nvSpPr>
        <xdr:cNvPr id="145" name="n_2mainValue【道路】&#10;一人当たり延長"/>
        <xdr:cNvSpPr txBox="1"/>
      </xdr:nvSpPr>
      <xdr:spPr>
        <a:xfrm>
          <a:off x="8483111" y="678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111174</xdr:rowOff>
    </xdr:from>
    <xdr:ext cx="534377" cy="259045"/>
    <xdr:sp macro="" textlink="">
      <xdr:nvSpPr>
        <xdr:cNvPr id="146" name="n_3mainValue【道路】&#10;一人当たり延長"/>
        <xdr:cNvSpPr txBox="1"/>
      </xdr:nvSpPr>
      <xdr:spPr>
        <a:xfrm>
          <a:off x="7594111" y="67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84066</xdr:rowOff>
    </xdr:from>
    <xdr:ext cx="534377" cy="259045"/>
    <xdr:sp macro="" textlink="">
      <xdr:nvSpPr>
        <xdr:cNvPr id="147" name="n_4mainValue【道路】&#10;一人当たり延長"/>
        <xdr:cNvSpPr txBox="1"/>
      </xdr:nvSpPr>
      <xdr:spPr>
        <a:xfrm>
          <a:off x="6705111" y="67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7"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8" name="楕円 187"/>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116222</xdr:rowOff>
    </xdr:from>
    <xdr:ext cx="405111" cy="259045"/>
    <xdr:sp macro="" textlink="">
      <xdr:nvSpPr>
        <xdr:cNvPr id="189" name="【橋りょう・トンネル】&#10;有形固定資産減価償却率該当値テキスト"/>
        <xdr:cNvSpPr txBox="1"/>
      </xdr:nvSpPr>
      <xdr:spPr>
        <a:xfrm>
          <a:off x="4673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90" name="楕円 189"/>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78105</xdr:rowOff>
    </xdr:from>
    <xdr:to>
      <xdr:col>24</xdr:col>
      <xdr:colOff>63500</xdr:colOff>
      <xdr:row>60</xdr:row>
      <xdr:rowOff>17145</xdr:rowOff>
    </xdr:to>
    <xdr:cxnSp macro="">
      <xdr:nvCxnSpPr>
        <xdr:cNvPr id="191" name="直線コネクタ 190"/>
        <xdr:cNvCxnSpPr/>
      </xdr:nvCxnSpPr>
      <xdr:spPr>
        <a:xfrm>
          <a:off x="3797300" y="10193655"/>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2" name="楕円 191"/>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60</xdr:row>
      <xdr:rowOff>62865</xdr:rowOff>
    </xdr:to>
    <xdr:cxnSp macro="">
      <xdr:nvCxnSpPr>
        <xdr:cNvPr id="193" name="直線コネクタ 192"/>
        <xdr:cNvCxnSpPr/>
      </xdr:nvCxnSpPr>
      <xdr:spPr>
        <a:xfrm flipV="1">
          <a:off x="2908300" y="1019365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94" name="楕円 193"/>
        <xdr:cNvSpPr/>
      </xdr:nvSpPr>
      <xdr:spPr>
        <a:xfrm>
          <a:off x="1968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62865</xdr:rowOff>
    </xdr:from>
    <xdr:to>
      <xdr:col>15</xdr:col>
      <xdr:colOff>50800</xdr:colOff>
      <xdr:row>60</xdr:row>
      <xdr:rowOff>62865</xdr:rowOff>
    </xdr:to>
    <xdr:cxnSp macro="">
      <xdr:nvCxnSpPr>
        <xdr:cNvPr id="195" name="直線コネクタ 194"/>
        <xdr:cNvCxnSpPr/>
      </xdr:nvCxnSpPr>
      <xdr:spPr>
        <a:xfrm>
          <a:off x="2019300" y="10349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111125</xdr:rowOff>
    </xdr:from>
    <xdr:to>
      <xdr:col>6</xdr:col>
      <xdr:colOff>38100</xdr:colOff>
      <xdr:row>60</xdr:row>
      <xdr:rowOff>41275</xdr:rowOff>
    </xdr:to>
    <xdr:sp macro="" textlink="">
      <xdr:nvSpPr>
        <xdr:cNvPr id="196" name="楕円 195"/>
        <xdr:cNvSpPr/>
      </xdr:nvSpPr>
      <xdr:spPr>
        <a:xfrm>
          <a:off x="1079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161925</xdr:rowOff>
    </xdr:from>
    <xdr:to>
      <xdr:col>10</xdr:col>
      <xdr:colOff>114300</xdr:colOff>
      <xdr:row>60</xdr:row>
      <xdr:rowOff>62865</xdr:rowOff>
    </xdr:to>
    <xdr:cxnSp macro="">
      <xdr:nvCxnSpPr>
        <xdr:cNvPr id="197" name="直線コネクタ 196"/>
        <xdr:cNvCxnSpPr/>
      </xdr:nvCxnSpPr>
      <xdr:spPr>
        <a:xfrm>
          <a:off x="1130300" y="102774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8"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9"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0"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120032</xdr:rowOff>
    </xdr:from>
    <xdr:ext cx="405111" cy="259045"/>
    <xdr:sp macro="" textlink="">
      <xdr:nvSpPr>
        <xdr:cNvPr id="202" name="n_1mainValue【橋りょう・トンネル】&#10;有形固定資産減価償却率"/>
        <xdr:cNvSpPr txBox="1"/>
      </xdr:nvSpPr>
      <xdr:spPr>
        <a:xfrm>
          <a:off x="3582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203" name="n_2mainValue【橋りょう・トンネル】&#10;有形固定資産減価償却率"/>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104792</xdr:rowOff>
    </xdr:from>
    <xdr:ext cx="405111" cy="259045"/>
    <xdr:sp macro="" textlink="">
      <xdr:nvSpPr>
        <xdr:cNvPr id="204" name="n_3mainValue【橋りょう・トンネル】&#10;有形固定資産減価償却率"/>
        <xdr:cNvSpPr txBox="1"/>
      </xdr:nvSpPr>
      <xdr:spPr>
        <a:xfrm>
          <a:off x="1816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32402</xdr:rowOff>
    </xdr:from>
    <xdr:ext cx="405111" cy="259045"/>
    <xdr:sp macro="" textlink="">
      <xdr:nvSpPr>
        <xdr:cNvPr id="205" name="n_4mainValue【橋りょう・トンネル】&#10;有形固定資産減価償却率"/>
        <xdr:cNvSpPr txBox="1"/>
      </xdr:nvSpPr>
      <xdr:spPr>
        <a:xfrm>
          <a:off x="927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66826</xdr:rowOff>
    </xdr:from>
    <xdr:ext cx="599010" cy="259045"/>
    <xdr:sp macro="" textlink="">
      <xdr:nvSpPr>
        <xdr:cNvPr id="236" name="【橋りょう・トンネル】&#10;一人当たり有形固定資産（償却資産）額平均値テキスト"/>
        <xdr:cNvSpPr txBox="1"/>
      </xdr:nvSpPr>
      <xdr:spPr>
        <a:xfrm>
          <a:off x="10515600" y="1052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166681</xdr:rowOff>
    </xdr:from>
    <xdr:to>
      <xdr:col>55</xdr:col>
      <xdr:colOff>50800</xdr:colOff>
      <xdr:row>59</xdr:row>
      <xdr:rowOff>96831</xdr:rowOff>
    </xdr:to>
    <xdr:sp macro="" textlink="">
      <xdr:nvSpPr>
        <xdr:cNvPr id="247" name="楕円 246"/>
        <xdr:cNvSpPr/>
      </xdr:nvSpPr>
      <xdr:spPr>
        <a:xfrm>
          <a:off x="10426700" y="101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18108</xdr:rowOff>
    </xdr:from>
    <xdr:ext cx="599010" cy="259045"/>
    <xdr:sp macro="" textlink="">
      <xdr:nvSpPr>
        <xdr:cNvPr id="248" name="【橋りょう・トンネル】&#10;一人当たり有形固定資産（償却資産）額該当値テキスト"/>
        <xdr:cNvSpPr txBox="1"/>
      </xdr:nvSpPr>
      <xdr:spPr>
        <a:xfrm>
          <a:off x="10515600" y="996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118585</xdr:rowOff>
    </xdr:from>
    <xdr:to>
      <xdr:col>50</xdr:col>
      <xdr:colOff>165100</xdr:colOff>
      <xdr:row>59</xdr:row>
      <xdr:rowOff>48735</xdr:rowOff>
    </xdr:to>
    <xdr:sp macro="" textlink="">
      <xdr:nvSpPr>
        <xdr:cNvPr id="249" name="楕円 248"/>
        <xdr:cNvSpPr/>
      </xdr:nvSpPr>
      <xdr:spPr>
        <a:xfrm>
          <a:off x="9588500" y="100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169385</xdr:rowOff>
    </xdr:from>
    <xdr:to>
      <xdr:col>55</xdr:col>
      <xdr:colOff>0</xdr:colOff>
      <xdr:row>59</xdr:row>
      <xdr:rowOff>46031</xdr:rowOff>
    </xdr:to>
    <xdr:cxnSp macro="">
      <xdr:nvCxnSpPr>
        <xdr:cNvPr id="250" name="直線コネクタ 249"/>
        <xdr:cNvCxnSpPr/>
      </xdr:nvCxnSpPr>
      <xdr:spPr>
        <a:xfrm>
          <a:off x="9639300" y="10113485"/>
          <a:ext cx="838200" cy="4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117435</xdr:rowOff>
    </xdr:from>
    <xdr:to>
      <xdr:col>46</xdr:col>
      <xdr:colOff>38100</xdr:colOff>
      <xdr:row>60</xdr:row>
      <xdr:rowOff>47585</xdr:rowOff>
    </xdr:to>
    <xdr:sp macro="" textlink="">
      <xdr:nvSpPr>
        <xdr:cNvPr id="251" name="楕円 250"/>
        <xdr:cNvSpPr/>
      </xdr:nvSpPr>
      <xdr:spPr>
        <a:xfrm>
          <a:off x="8699500" y="102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169385</xdr:rowOff>
    </xdr:from>
    <xdr:to>
      <xdr:col>50</xdr:col>
      <xdr:colOff>114300</xdr:colOff>
      <xdr:row>59</xdr:row>
      <xdr:rowOff>168235</xdr:rowOff>
    </xdr:to>
    <xdr:cxnSp macro="">
      <xdr:nvCxnSpPr>
        <xdr:cNvPr id="252" name="直線コネクタ 251"/>
        <xdr:cNvCxnSpPr/>
      </xdr:nvCxnSpPr>
      <xdr:spPr>
        <a:xfrm flipV="1">
          <a:off x="8750300" y="10113485"/>
          <a:ext cx="889000" cy="17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132557</xdr:rowOff>
    </xdr:from>
    <xdr:to>
      <xdr:col>41</xdr:col>
      <xdr:colOff>101600</xdr:colOff>
      <xdr:row>60</xdr:row>
      <xdr:rowOff>62707</xdr:rowOff>
    </xdr:to>
    <xdr:sp macro="" textlink="">
      <xdr:nvSpPr>
        <xdr:cNvPr id="253" name="楕円 252"/>
        <xdr:cNvSpPr/>
      </xdr:nvSpPr>
      <xdr:spPr>
        <a:xfrm>
          <a:off x="7810500" y="102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168235</xdr:rowOff>
    </xdr:from>
    <xdr:to>
      <xdr:col>45</xdr:col>
      <xdr:colOff>177800</xdr:colOff>
      <xdr:row>60</xdr:row>
      <xdr:rowOff>11907</xdr:rowOff>
    </xdr:to>
    <xdr:cxnSp macro="">
      <xdr:nvCxnSpPr>
        <xdr:cNvPr id="254" name="直線コネクタ 253"/>
        <xdr:cNvCxnSpPr/>
      </xdr:nvCxnSpPr>
      <xdr:spPr>
        <a:xfrm flipV="1">
          <a:off x="7861300" y="10283785"/>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141068</xdr:rowOff>
    </xdr:from>
    <xdr:to>
      <xdr:col>36</xdr:col>
      <xdr:colOff>165100</xdr:colOff>
      <xdr:row>60</xdr:row>
      <xdr:rowOff>71218</xdr:rowOff>
    </xdr:to>
    <xdr:sp macro="" textlink="">
      <xdr:nvSpPr>
        <xdr:cNvPr id="255" name="楕円 254"/>
        <xdr:cNvSpPr/>
      </xdr:nvSpPr>
      <xdr:spPr>
        <a:xfrm>
          <a:off x="6921500" y="102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11907</xdr:rowOff>
    </xdr:from>
    <xdr:to>
      <xdr:col>41</xdr:col>
      <xdr:colOff>50800</xdr:colOff>
      <xdr:row>60</xdr:row>
      <xdr:rowOff>20418</xdr:rowOff>
    </xdr:to>
    <xdr:cxnSp macro="">
      <xdr:nvCxnSpPr>
        <xdr:cNvPr id="256" name="直線コネクタ 255"/>
        <xdr:cNvCxnSpPr/>
      </xdr:nvCxnSpPr>
      <xdr:spPr>
        <a:xfrm flipV="1">
          <a:off x="6972300" y="10298907"/>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36015</xdr:rowOff>
    </xdr:from>
    <xdr:ext cx="599010" cy="259045"/>
    <xdr:sp macro="" textlink="">
      <xdr:nvSpPr>
        <xdr:cNvPr id="257" name="n_1aveValue【橋りょう・トンネル】&#10;一人当たり有形固定資産（償却資産）額"/>
        <xdr:cNvSpPr txBox="1"/>
      </xdr:nvSpPr>
      <xdr:spPr>
        <a:xfrm>
          <a:off x="9327095" y="1066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87270</xdr:rowOff>
    </xdr:from>
    <xdr:ext cx="599010" cy="259045"/>
    <xdr:sp macro="" textlink="">
      <xdr:nvSpPr>
        <xdr:cNvPr id="258" name="n_2aveValue【橋りょう・トンネル】&#10;一人当たり有形固定資産（償却資産）額"/>
        <xdr:cNvSpPr txBox="1"/>
      </xdr:nvSpPr>
      <xdr:spPr>
        <a:xfrm>
          <a:off x="84507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89331</xdr:rowOff>
    </xdr:from>
    <xdr:ext cx="599010" cy="259045"/>
    <xdr:sp macro="" textlink="">
      <xdr:nvSpPr>
        <xdr:cNvPr id="259" name="n_3aveValue【橋りょう・トンネル】&#10;一人当たり有形固定資産（償却資産）額"/>
        <xdr:cNvSpPr txBox="1"/>
      </xdr:nvSpPr>
      <xdr:spPr>
        <a:xfrm>
          <a:off x="7561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75257</xdr:rowOff>
    </xdr:from>
    <xdr:ext cx="599010" cy="259045"/>
    <xdr:sp macro="" textlink="">
      <xdr:nvSpPr>
        <xdr:cNvPr id="260" name="n_4aveValue【橋りょう・トンネル】&#10;一人当たり有形固定資産（償却資産）額"/>
        <xdr:cNvSpPr txBox="1"/>
      </xdr:nvSpPr>
      <xdr:spPr>
        <a:xfrm>
          <a:off x="6672795" y="103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65262</xdr:rowOff>
    </xdr:from>
    <xdr:ext cx="599010" cy="259045"/>
    <xdr:sp macro="" textlink="">
      <xdr:nvSpPr>
        <xdr:cNvPr id="261" name="n_1mainValue【橋りょう・トンネル】&#10;一人当たり有形固定資産（償却資産）額"/>
        <xdr:cNvSpPr txBox="1"/>
      </xdr:nvSpPr>
      <xdr:spPr>
        <a:xfrm>
          <a:off x="9327095" y="98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64112</xdr:rowOff>
    </xdr:from>
    <xdr:ext cx="599010" cy="259045"/>
    <xdr:sp macro="" textlink="">
      <xdr:nvSpPr>
        <xdr:cNvPr id="262" name="n_2mainValue【橋りょう・トンネル】&#10;一人当たり有形固定資産（償却資産）額"/>
        <xdr:cNvSpPr txBox="1"/>
      </xdr:nvSpPr>
      <xdr:spPr>
        <a:xfrm>
          <a:off x="8450795" y="1000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79234</xdr:rowOff>
    </xdr:from>
    <xdr:ext cx="599010" cy="259045"/>
    <xdr:sp macro="" textlink="">
      <xdr:nvSpPr>
        <xdr:cNvPr id="263" name="n_3mainValue【橋りょう・トンネル】&#10;一人当たり有形固定資産（償却資産）額"/>
        <xdr:cNvSpPr txBox="1"/>
      </xdr:nvSpPr>
      <xdr:spPr>
        <a:xfrm>
          <a:off x="7561795" y="1002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87745</xdr:rowOff>
    </xdr:from>
    <xdr:ext cx="599010" cy="259045"/>
    <xdr:sp macro="" textlink="">
      <xdr:nvSpPr>
        <xdr:cNvPr id="264" name="n_4mainValue【橋りょう・トンネル】&#10;一人当たり有形固定資産（償却資産）額"/>
        <xdr:cNvSpPr txBox="1"/>
      </xdr:nvSpPr>
      <xdr:spPr>
        <a:xfrm>
          <a:off x="6672795" y="1003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5" name="【公営住宅】&#10;有形固定資産減価償却率平均値テキスト"/>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39551</xdr:rowOff>
    </xdr:from>
    <xdr:to>
      <xdr:col>24</xdr:col>
      <xdr:colOff>114300</xdr:colOff>
      <xdr:row>85</xdr:row>
      <xdr:rowOff>141151</xdr:rowOff>
    </xdr:to>
    <xdr:sp macro="" textlink="">
      <xdr:nvSpPr>
        <xdr:cNvPr id="306" name="楕円 305"/>
        <xdr:cNvSpPr/>
      </xdr:nvSpPr>
      <xdr:spPr>
        <a:xfrm>
          <a:off x="45847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17978</xdr:rowOff>
    </xdr:from>
    <xdr:ext cx="405111" cy="259045"/>
    <xdr:sp macro="" textlink="">
      <xdr:nvSpPr>
        <xdr:cNvPr id="307" name="【公営住宅】&#10;有形固定資産減価償却率該当値テキスト"/>
        <xdr:cNvSpPr txBox="1"/>
      </xdr:nvSpPr>
      <xdr:spPr>
        <a:xfrm>
          <a:off x="4673600"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18324</xdr:rowOff>
    </xdr:from>
    <xdr:to>
      <xdr:col>20</xdr:col>
      <xdr:colOff>38100</xdr:colOff>
      <xdr:row>85</xdr:row>
      <xdr:rowOff>119924</xdr:rowOff>
    </xdr:to>
    <xdr:sp macro="" textlink="">
      <xdr:nvSpPr>
        <xdr:cNvPr id="308" name="楕円 307"/>
        <xdr:cNvSpPr/>
      </xdr:nvSpPr>
      <xdr:spPr>
        <a:xfrm>
          <a:off x="3746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69124</xdr:rowOff>
    </xdr:from>
    <xdr:to>
      <xdr:col>24</xdr:col>
      <xdr:colOff>63500</xdr:colOff>
      <xdr:row>85</xdr:row>
      <xdr:rowOff>90351</xdr:rowOff>
    </xdr:to>
    <xdr:cxnSp macro="">
      <xdr:nvCxnSpPr>
        <xdr:cNvPr id="309" name="直線コネクタ 308"/>
        <xdr:cNvCxnSpPr/>
      </xdr:nvCxnSpPr>
      <xdr:spPr>
        <a:xfrm>
          <a:off x="3797300" y="1464237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144055</xdr:rowOff>
    </xdr:from>
    <xdr:to>
      <xdr:col>15</xdr:col>
      <xdr:colOff>101600</xdr:colOff>
      <xdr:row>85</xdr:row>
      <xdr:rowOff>74205</xdr:rowOff>
    </xdr:to>
    <xdr:sp macro="" textlink="">
      <xdr:nvSpPr>
        <xdr:cNvPr id="310" name="楕円 309"/>
        <xdr:cNvSpPr/>
      </xdr:nvSpPr>
      <xdr:spPr>
        <a:xfrm>
          <a:off x="2857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23405</xdr:rowOff>
    </xdr:from>
    <xdr:to>
      <xdr:col>19</xdr:col>
      <xdr:colOff>177800</xdr:colOff>
      <xdr:row>85</xdr:row>
      <xdr:rowOff>69124</xdr:rowOff>
    </xdr:to>
    <xdr:cxnSp macro="">
      <xdr:nvCxnSpPr>
        <xdr:cNvPr id="311" name="直線コネクタ 310"/>
        <xdr:cNvCxnSpPr/>
      </xdr:nvCxnSpPr>
      <xdr:spPr>
        <a:xfrm>
          <a:off x="2908300" y="145966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144055</xdr:rowOff>
    </xdr:from>
    <xdr:to>
      <xdr:col>10</xdr:col>
      <xdr:colOff>165100</xdr:colOff>
      <xdr:row>85</xdr:row>
      <xdr:rowOff>74205</xdr:rowOff>
    </xdr:to>
    <xdr:sp macro="" textlink="">
      <xdr:nvSpPr>
        <xdr:cNvPr id="312" name="楕円 311"/>
        <xdr:cNvSpPr/>
      </xdr:nvSpPr>
      <xdr:spPr>
        <a:xfrm>
          <a:off x="196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23405</xdr:rowOff>
    </xdr:from>
    <xdr:to>
      <xdr:col>15</xdr:col>
      <xdr:colOff>50800</xdr:colOff>
      <xdr:row>85</xdr:row>
      <xdr:rowOff>23405</xdr:rowOff>
    </xdr:to>
    <xdr:cxnSp macro="">
      <xdr:nvCxnSpPr>
        <xdr:cNvPr id="313" name="直線コネクタ 312"/>
        <xdr:cNvCxnSpPr/>
      </xdr:nvCxnSpPr>
      <xdr:spPr>
        <a:xfrm>
          <a:off x="2019300" y="14596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109764</xdr:rowOff>
    </xdr:from>
    <xdr:to>
      <xdr:col>6</xdr:col>
      <xdr:colOff>38100</xdr:colOff>
      <xdr:row>85</xdr:row>
      <xdr:rowOff>39914</xdr:rowOff>
    </xdr:to>
    <xdr:sp macro="" textlink="">
      <xdr:nvSpPr>
        <xdr:cNvPr id="314" name="楕円 313"/>
        <xdr:cNvSpPr/>
      </xdr:nvSpPr>
      <xdr:spPr>
        <a:xfrm>
          <a:off x="1079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160564</xdr:rowOff>
    </xdr:from>
    <xdr:to>
      <xdr:col>10</xdr:col>
      <xdr:colOff>114300</xdr:colOff>
      <xdr:row>85</xdr:row>
      <xdr:rowOff>23405</xdr:rowOff>
    </xdr:to>
    <xdr:cxnSp macro="">
      <xdr:nvCxnSpPr>
        <xdr:cNvPr id="315" name="直線コネクタ 314"/>
        <xdr:cNvCxnSpPr/>
      </xdr:nvCxnSpPr>
      <xdr:spPr>
        <a:xfrm>
          <a:off x="1130300" y="145623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7"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8"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111051</xdr:rowOff>
    </xdr:from>
    <xdr:ext cx="405111" cy="259045"/>
    <xdr:sp macro="" textlink="">
      <xdr:nvSpPr>
        <xdr:cNvPr id="320" name="n_1mainValue【公営住宅】&#10;有形固定資産減価償却率"/>
        <xdr:cNvSpPr txBox="1"/>
      </xdr:nvSpPr>
      <xdr:spPr>
        <a:xfrm>
          <a:off x="35820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65332</xdr:rowOff>
    </xdr:from>
    <xdr:ext cx="405111" cy="259045"/>
    <xdr:sp macro="" textlink="">
      <xdr:nvSpPr>
        <xdr:cNvPr id="321" name="n_2mainValue【公営住宅】&#10;有形固定資産減価償却率"/>
        <xdr:cNvSpPr txBox="1"/>
      </xdr:nvSpPr>
      <xdr:spPr>
        <a:xfrm>
          <a:off x="2705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65332</xdr:rowOff>
    </xdr:from>
    <xdr:ext cx="405111" cy="259045"/>
    <xdr:sp macro="" textlink="">
      <xdr:nvSpPr>
        <xdr:cNvPr id="322" name="n_3mainValue【公営住宅】&#10;有形固定資産減価償却率"/>
        <xdr:cNvSpPr txBox="1"/>
      </xdr:nvSpPr>
      <xdr:spPr>
        <a:xfrm>
          <a:off x="1816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31041</xdr:rowOff>
    </xdr:from>
    <xdr:ext cx="405111" cy="259045"/>
    <xdr:sp macro="" textlink="">
      <xdr:nvSpPr>
        <xdr:cNvPr id="323" name="n_4mainValue【公営住宅】&#10;有形固定資産減価償却率"/>
        <xdr:cNvSpPr txBox="1"/>
      </xdr:nvSpPr>
      <xdr:spPr>
        <a:xfrm>
          <a:off x="927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63" name="楕円 362"/>
        <xdr:cNvSpPr/>
      </xdr:nvSpPr>
      <xdr:spPr>
        <a:xfrm>
          <a:off x="104267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6366</xdr:rowOff>
    </xdr:from>
    <xdr:ext cx="469744" cy="259045"/>
    <xdr:sp macro="" textlink="">
      <xdr:nvSpPr>
        <xdr:cNvPr id="364" name="【公営住宅】&#10;一人当たり面積該当値テキスト"/>
        <xdr:cNvSpPr txBox="1"/>
      </xdr:nvSpPr>
      <xdr:spPr>
        <a:xfrm>
          <a:off x="10515600" y="1457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93853</xdr:rowOff>
    </xdr:from>
    <xdr:to>
      <xdr:col>50</xdr:col>
      <xdr:colOff>165100</xdr:colOff>
      <xdr:row>86</xdr:row>
      <xdr:rowOff>24003</xdr:rowOff>
    </xdr:to>
    <xdr:sp macro="" textlink="">
      <xdr:nvSpPr>
        <xdr:cNvPr id="365" name="楕円 364"/>
        <xdr:cNvSpPr/>
      </xdr:nvSpPr>
      <xdr:spPr>
        <a:xfrm>
          <a:off x="9588500" y="14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142239</xdr:rowOff>
    </xdr:from>
    <xdr:to>
      <xdr:col>55</xdr:col>
      <xdr:colOff>0</xdr:colOff>
      <xdr:row>85</xdr:row>
      <xdr:rowOff>144653</xdr:rowOff>
    </xdr:to>
    <xdr:cxnSp macro="">
      <xdr:nvCxnSpPr>
        <xdr:cNvPr id="366" name="直線コネクタ 365"/>
        <xdr:cNvCxnSpPr/>
      </xdr:nvCxnSpPr>
      <xdr:spPr>
        <a:xfrm flipV="1">
          <a:off x="9639300" y="14715489"/>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98552</xdr:rowOff>
    </xdr:from>
    <xdr:to>
      <xdr:col>46</xdr:col>
      <xdr:colOff>38100</xdr:colOff>
      <xdr:row>86</xdr:row>
      <xdr:rowOff>28702</xdr:rowOff>
    </xdr:to>
    <xdr:sp macro="" textlink="">
      <xdr:nvSpPr>
        <xdr:cNvPr id="367" name="楕円 366"/>
        <xdr:cNvSpPr/>
      </xdr:nvSpPr>
      <xdr:spPr>
        <a:xfrm>
          <a:off x="8699500" y="146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144653</xdr:rowOff>
    </xdr:from>
    <xdr:to>
      <xdr:col>50</xdr:col>
      <xdr:colOff>114300</xdr:colOff>
      <xdr:row>85</xdr:row>
      <xdr:rowOff>149352</xdr:rowOff>
    </xdr:to>
    <xdr:cxnSp macro="">
      <xdr:nvCxnSpPr>
        <xdr:cNvPr id="368" name="直線コネクタ 367"/>
        <xdr:cNvCxnSpPr/>
      </xdr:nvCxnSpPr>
      <xdr:spPr>
        <a:xfrm flipV="1">
          <a:off x="8750300" y="1471790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100964</xdr:rowOff>
    </xdr:from>
    <xdr:to>
      <xdr:col>41</xdr:col>
      <xdr:colOff>101600</xdr:colOff>
      <xdr:row>86</xdr:row>
      <xdr:rowOff>31114</xdr:rowOff>
    </xdr:to>
    <xdr:sp macro="" textlink="">
      <xdr:nvSpPr>
        <xdr:cNvPr id="369" name="楕円 368"/>
        <xdr:cNvSpPr/>
      </xdr:nvSpPr>
      <xdr:spPr>
        <a:xfrm>
          <a:off x="7810500" y="146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149352</xdr:rowOff>
    </xdr:from>
    <xdr:to>
      <xdr:col>45</xdr:col>
      <xdr:colOff>177800</xdr:colOff>
      <xdr:row>85</xdr:row>
      <xdr:rowOff>151764</xdr:rowOff>
    </xdr:to>
    <xdr:cxnSp macro="">
      <xdr:nvCxnSpPr>
        <xdr:cNvPr id="370" name="直線コネクタ 369"/>
        <xdr:cNvCxnSpPr/>
      </xdr:nvCxnSpPr>
      <xdr:spPr>
        <a:xfrm flipV="1">
          <a:off x="7861300" y="14722602"/>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102488</xdr:rowOff>
    </xdr:from>
    <xdr:to>
      <xdr:col>36</xdr:col>
      <xdr:colOff>165100</xdr:colOff>
      <xdr:row>86</xdr:row>
      <xdr:rowOff>32638</xdr:rowOff>
    </xdr:to>
    <xdr:sp macro="" textlink="">
      <xdr:nvSpPr>
        <xdr:cNvPr id="371" name="楕円 370"/>
        <xdr:cNvSpPr/>
      </xdr:nvSpPr>
      <xdr:spPr>
        <a:xfrm>
          <a:off x="6921500" y="1467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151764</xdr:rowOff>
    </xdr:from>
    <xdr:to>
      <xdr:col>41</xdr:col>
      <xdr:colOff>50800</xdr:colOff>
      <xdr:row>85</xdr:row>
      <xdr:rowOff>153288</xdr:rowOff>
    </xdr:to>
    <xdr:cxnSp macro="">
      <xdr:nvCxnSpPr>
        <xdr:cNvPr id="372" name="直線コネクタ 371"/>
        <xdr:cNvCxnSpPr/>
      </xdr:nvCxnSpPr>
      <xdr:spPr>
        <a:xfrm flipV="1">
          <a:off x="6972300" y="147250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15130</xdr:rowOff>
    </xdr:from>
    <xdr:ext cx="469744" cy="259045"/>
    <xdr:sp macro="" textlink="">
      <xdr:nvSpPr>
        <xdr:cNvPr id="377" name="n_1mainValue【公営住宅】&#10;一人当たり面積"/>
        <xdr:cNvSpPr txBox="1"/>
      </xdr:nvSpPr>
      <xdr:spPr>
        <a:xfrm>
          <a:off x="9391727" y="1475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19829</xdr:rowOff>
    </xdr:from>
    <xdr:ext cx="469744" cy="259045"/>
    <xdr:sp macro="" textlink="">
      <xdr:nvSpPr>
        <xdr:cNvPr id="378" name="n_2mainValue【公営住宅】&#10;一人当たり面積"/>
        <xdr:cNvSpPr txBox="1"/>
      </xdr:nvSpPr>
      <xdr:spPr>
        <a:xfrm>
          <a:off x="8515427" y="147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22241</xdr:rowOff>
    </xdr:from>
    <xdr:ext cx="469744" cy="259045"/>
    <xdr:sp macro="" textlink="">
      <xdr:nvSpPr>
        <xdr:cNvPr id="379" name="n_3mainValue【公営住宅】&#10;一人当たり面積"/>
        <xdr:cNvSpPr txBox="1"/>
      </xdr:nvSpPr>
      <xdr:spPr>
        <a:xfrm>
          <a:off x="7626427" y="1476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23765</xdr:rowOff>
    </xdr:from>
    <xdr:ext cx="469744" cy="259045"/>
    <xdr:sp macro="" textlink="">
      <xdr:nvSpPr>
        <xdr:cNvPr id="380" name="n_4mainValue【公営住宅】&#10;一人当たり面積"/>
        <xdr:cNvSpPr txBox="1"/>
      </xdr:nvSpPr>
      <xdr:spPr>
        <a:xfrm>
          <a:off x="6737427" y="1476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3" name="テキスト ボックス 39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107</xdr:row>
      <xdr:rowOff>40005</xdr:rowOff>
    </xdr:to>
    <xdr:cxnSp macro="">
      <xdr:nvCxnSpPr>
        <xdr:cNvPr id="404" name="直線コネクタ 403"/>
        <xdr:cNvCxnSpPr/>
      </xdr:nvCxnSpPr>
      <xdr:spPr>
        <a:xfrm flipV="1">
          <a:off x="4634865" y="17215486"/>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58437</xdr:rowOff>
    </xdr:from>
    <xdr:ext cx="405111" cy="259045"/>
    <xdr:sp macro="" textlink="">
      <xdr:nvSpPr>
        <xdr:cNvPr id="405" name="【港湾・漁港】&#10;有形固定資産減価償却率最小値テキスト"/>
        <xdr:cNvSpPr txBox="1"/>
      </xdr:nvSpPr>
      <xdr:spPr>
        <a:xfrm>
          <a:off x="4673600" y="184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40005</xdr:rowOff>
    </xdr:from>
    <xdr:to>
      <xdr:col>24</xdr:col>
      <xdr:colOff>152400</xdr:colOff>
      <xdr:row>107</xdr:row>
      <xdr:rowOff>40005</xdr:rowOff>
    </xdr:to>
    <xdr:cxnSp macro="">
      <xdr:nvCxnSpPr>
        <xdr:cNvPr id="406" name="直線コネクタ 405"/>
        <xdr:cNvCxnSpPr/>
      </xdr:nvCxnSpPr>
      <xdr:spPr>
        <a:xfrm>
          <a:off x="4546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340478" cy="259045"/>
    <xdr:sp macro="" textlink="">
      <xdr:nvSpPr>
        <xdr:cNvPr id="407" name="【港湾・漁港】&#10;有形固定資産減価償却率最大値テキスト"/>
        <xdr:cNvSpPr txBox="1"/>
      </xdr:nvSpPr>
      <xdr:spPr>
        <a:xfrm>
          <a:off x="4673600" y="16990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408" name="直線コネクタ 407"/>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409" name="【港湾・漁港】&#10;有形固定資産減価償却率平均値テキスト"/>
        <xdr:cNvSpPr txBox="1"/>
      </xdr:nvSpPr>
      <xdr:spPr>
        <a:xfrm>
          <a:off x="4673600" y="1827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124461</xdr:rowOff>
    </xdr:from>
    <xdr:to>
      <xdr:col>24</xdr:col>
      <xdr:colOff>114300</xdr:colOff>
      <xdr:row>107</xdr:row>
      <xdr:rowOff>54611</xdr:rowOff>
    </xdr:to>
    <xdr:sp macro="" textlink="">
      <xdr:nvSpPr>
        <xdr:cNvPr id="410" name="フローチャート: 判断 409"/>
        <xdr:cNvSpPr/>
      </xdr:nvSpPr>
      <xdr:spPr>
        <a:xfrm>
          <a:off x="45847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57786</xdr:rowOff>
    </xdr:from>
    <xdr:to>
      <xdr:col>20</xdr:col>
      <xdr:colOff>38100</xdr:colOff>
      <xdr:row>106</xdr:row>
      <xdr:rowOff>159386</xdr:rowOff>
    </xdr:to>
    <xdr:sp macro="" textlink="">
      <xdr:nvSpPr>
        <xdr:cNvPr id="411" name="フローチャート: 判断 410"/>
        <xdr:cNvSpPr/>
      </xdr:nvSpPr>
      <xdr:spPr>
        <a:xfrm>
          <a:off x="3746500" y="1823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23495</xdr:rowOff>
    </xdr:from>
    <xdr:to>
      <xdr:col>15</xdr:col>
      <xdr:colOff>101600</xdr:colOff>
      <xdr:row>106</xdr:row>
      <xdr:rowOff>125095</xdr:rowOff>
    </xdr:to>
    <xdr:sp macro="" textlink="">
      <xdr:nvSpPr>
        <xdr:cNvPr id="412" name="フローチャート: 判断 411"/>
        <xdr:cNvSpPr/>
      </xdr:nvSpPr>
      <xdr:spPr>
        <a:xfrm>
          <a:off x="2857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170180</xdr:rowOff>
    </xdr:from>
    <xdr:to>
      <xdr:col>10</xdr:col>
      <xdr:colOff>165100</xdr:colOff>
      <xdr:row>106</xdr:row>
      <xdr:rowOff>100330</xdr:rowOff>
    </xdr:to>
    <xdr:sp macro="" textlink="">
      <xdr:nvSpPr>
        <xdr:cNvPr id="413" name="フローチャート: 判断 412"/>
        <xdr:cNvSpPr/>
      </xdr:nvSpPr>
      <xdr:spPr>
        <a:xfrm>
          <a:off x="1968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29211</xdr:rowOff>
    </xdr:from>
    <xdr:to>
      <xdr:col>6</xdr:col>
      <xdr:colOff>38100</xdr:colOff>
      <xdr:row>106</xdr:row>
      <xdr:rowOff>130811</xdr:rowOff>
    </xdr:to>
    <xdr:sp macro="" textlink="">
      <xdr:nvSpPr>
        <xdr:cNvPr id="414" name="フローチャート: 判断 413"/>
        <xdr:cNvSpPr/>
      </xdr:nvSpPr>
      <xdr:spPr>
        <a:xfrm>
          <a:off x="1079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19686</xdr:rowOff>
    </xdr:from>
    <xdr:to>
      <xdr:col>24</xdr:col>
      <xdr:colOff>114300</xdr:colOff>
      <xdr:row>100</xdr:row>
      <xdr:rowOff>121286</xdr:rowOff>
    </xdr:to>
    <xdr:sp macro="" textlink="">
      <xdr:nvSpPr>
        <xdr:cNvPr id="420" name="楕円 419"/>
        <xdr:cNvSpPr/>
      </xdr:nvSpPr>
      <xdr:spPr>
        <a:xfrm>
          <a:off x="45847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144163</xdr:rowOff>
    </xdr:from>
    <xdr:ext cx="340478" cy="259045"/>
    <xdr:sp macro="" textlink="">
      <xdr:nvSpPr>
        <xdr:cNvPr id="421" name="【港湾・漁港】&#10;有形固定資産減価償却率該当値テキスト"/>
        <xdr:cNvSpPr txBox="1"/>
      </xdr:nvSpPr>
      <xdr:spPr>
        <a:xfrm>
          <a:off x="4673600" y="17117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135889</xdr:rowOff>
    </xdr:from>
    <xdr:to>
      <xdr:col>20</xdr:col>
      <xdr:colOff>38100</xdr:colOff>
      <xdr:row>100</xdr:row>
      <xdr:rowOff>66039</xdr:rowOff>
    </xdr:to>
    <xdr:sp macro="" textlink="">
      <xdr:nvSpPr>
        <xdr:cNvPr id="422" name="楕円 421"/>
        <xdr:cNvSpPr/>
      </xdr:nvSpPr>
      <xdr:spPr>
        <a:xfrm>
          <a:off x="3746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15239</xdr:rowOff>
    </xdr:from>
    <xdr:to>
      <xdr:col>24</xdr:col>
      <xdr:colOff>63500</xdr:colOff>
      <xdr:row>100</xdr:row>
      <xdr:rowOff>70486</xdr:rowOff>
    </xdr:to>
    <xdr:cxnSp macro="">
      <xdr:nvCxnSpPr>
        <xdr:cNvPr id="423" name="直線コネクタ 422"/>
        <xdr:cNvCxnSpPr/>
      </xdr:nvCxnSpPr>
      <xdr:spPr>
        <a:xfrm>
          <a:off x="3797300" y="171602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424" name="楕円 423"/>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15239</xdr:rowOff>
    </xdr:to>
    <xdr:cxnSp macro="">
      <xdr:nvCxnSpPr>
        <xdr:cNvPr id="425" name="直線コネクタ 424"/>
        <xdr:cNvCxnSpPr/>
      </xdr:nvCxnSpPr>
      <xdr:spPr>
        <a:xfrm>
          <a:off x="2908300" y="1714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150513</xdr:rowOff>
    </xdr:from>
    <xdr:ext cx="405111" cy="259045"/>
    <xdr:sp macro="" textlink="">
      <xdr:nvSpPr>
        <xdr:cNvPr id="426" name="n_1aveValue【港湾・漁港】&#10;有形固定資産減価償却率"/>
        <xdr:cNvSpPr txBox="1"/>
      </xdr:nvSpPr>
      <xdr:spPr>
        <a:xfrm>
          <a:off x="3582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116222</xdr:rowOff>
    </xdr:from>
    <xdr:ext cx="405111" cy="259045"/>
    <xdr:sp macro="" textlink="">
      <xdr:nvSpPr>
        <xdr:cNvPr id="427" name="n_2aveValue【港湾・漁港】&#10;有形固定資産減価償却率"/>
        <xdr:cNvSpPr txBox="1"/>
      </xdr:nvSpPr>
      <xdr:spPr>
        <a:xfrm>
          <a:off x="2705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116857</xdr:rowOff>
    </xdr:from>
    <xdr:ext cx="405111" cy="259045"/>
    <xdr:sp macro="" textlink="">
      <xdr:nvSpPr>
        <xdr:cNvPr id="428" name="n_3aveValue【港湾・漁港】&#10;有形固定資産減価償却率"/>
        <xdr:cNvSpPr txBox="1"/>
      </xdr:nvSpPr>
      <xdr:spPr>
        <a:xfrm>
          <a:off x="18167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147338</xdr:rowOff>
    </xdr:from>
    <xdr:ext cx="405111" cy="259045"/>
    <xdr:sp macro="" textlink="">
      <xdr:nvSpPr>
        <xdr:cNvPr id="429" name="n_4aveValue【港湾・漁港】&#10;有形固定資産減価償却率"/>
        <xdr:cNvSpPr txBox="1"/>
      </xdr:nvSpPr>
      <xdr:spPr>
        <a:xfrm>
          <a:off x="927744"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82566</xdr:rowOff>
    </xdr:from>
    <xdr:ext cx="340478" cy="259045"/>
    <xdr:sp macro="" textlink="">
      <xdr:nvSpPr>
        <xdr:cNvPr id="430" name="n_1mainValue【港湾・漁港】&#10;有形固定資産減価償却率"/>
        <xdr:cNvSpPr txBox="1"/>
      </xdr:nvSpPr>
      <xdr:spPr>
        <a:xfrm>
          <a:off x="3614361" y="1688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67327</xdr:rowOff>
    </xdr:from>
    <xdr:ext cx="340478" cy="259045"/>
    <xdr:sp macro="" textlink="">
      <xdr:nvSpPr>
        <xdr:cNvPr id="431" name="n_2mainValue【港湾・漁港】&#10;有形固定資産減価償却率"/>
        <xdr:cNvSpPr txBox="1"/>
      </xdr:nvSpPr>
      <xdr:spPr>
        <a:xfrm>
          <a:off x="2738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131973</xdr:rowOff>
    </xdr:from>
    <xdr:to>
      <xdr:col>54</xdr:col>
      <xdr:colOff>189865</xdr:colOff>
      <xdr:row>107</xdr:row>
      <xdr:rowOff>132885</xdr:rowOff>
    </xdr:to>
    <xdr:cxnSp macro="">
      <xdr:nvCxnSpPr>
        <xdr:cNvPr id="451" name="直線コネクタ 450"/>
        <xdr:cNvCxnSpPr/>
      </xdr:nvCxnSpPr>
      <xdr:spPr>
        <a:xfrm flipV="1">
          <a:off x="10476865" y="17276973"/>
          <a:ext cx="0" cy="120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136712</xdr:rowOff>
    </xdr:from>
    <xdr:ext cx="378565" cy="259045"/>
    <xdr:sp macro="" textlink="">
      <xdr:nvSpPr>
        <xdr:cNvPr id="452" name="【港湾・漁港】&#10;一人当たり有形固定資産（償却資産）額最小値テキスト"/>
        <xdr:cNvSpPr txBox="1"/>
      </xdr:nvSpPr>
      <xdr:spPr>
        <a:xfrm>
          <a:off x="10515600" y="18481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132885</xdr:rowOff>
    </xdr:from>
    <xdr:to>
      <xdr:col>55</xdr:col>
      <xdr:colOff>88900</xdr:colOff>
      <xdr:row>107</xdr:row>
      <xdr:rowOff>132885</xdr:rowOff>
    </xdr:to>
    <xdr:cxnSp macro="">
      <xdr:nvCxnSpPr>
        <xdr:cNvPr id="453" name="直線コネクタ 452"/>
        <xdr:cNvCxnSpPr/>
      </xdr:nvCxnSpPr>
      <xdr:spPr>
        <a:xfrm>
          <a:off x="10388600" y="1847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78650</xdr:rowOff>
    </xdr:from>
    <xdr:ext cx="690189" cy="259045"/>
    <xdr:sp macro="" textlink="">
      <xdr:nvSpPr>
        <xdr:cNvPr id="454" name="【港湾・漁港】&#10;一人当たり有形固定資産（償却資産）額最大値テキスト"/>
        <xdr:cNvSpPr txBox="1"/>
      </xdr:nvSpPr>
      <xdr:spPr>
        <a:xfrm>
          <a:off x="10515600" y="17052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131973</xdr:rowOff>
    </xdr:from>
    <xdr:to>
      <xdr:col>55</xdr:col>
      <xdr:colOff>88900</xdr:colOff>
      <xdr:row>100</xdr:row>
      <xdr:rowOff>131973</xdr:rowOff>
    </xdr:to>
    <xdr:cxnSp macro="">
      <xdr:nvCxnSpPr>
        <xdr:cNvPr id="455" name="直線コネクタ 454"/>
        <xdr:cNvCxnSpPr/>
      </xdr:nvCxnSpPr>
      <xdr:spPr>
        <a:xfrm>
          <a:off x="10388600" y="1727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18353</xdr:rowOff>
    </xdr:from>
    <xdr:ext cx="690189" cy="259045"/>
    <xdr:sp macro="" textlink="">
      <xdr:nvSpPr>
        <xdr:cNvPr id="456" name="【港湾・漁港】&#10;一人当たり有形固定資産（償却資産）額平均値テキスト"/>
        <xdr:cNvSpPr txBox="1"/>
      </xdr:nvSpPr>
      <xdr:spPr>
        <a:xfrm>
          <a:off x="10515600" y="1767770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166926</xdr:rowOff>
    </xdr:from>
    <xdr:to>
      <xdr:col>55</xdr:col>
      <xdr:colOff>50800</xdr:colOff>
      <xdr:row>104</xdr:row>
      <xdr:rowOff>97076</xdr:rowOff>
    </xdr:to>
    <xdr:sp macro="" textlink="">
      <xdr:nvSpPr>
        <xdr:cNvPr id="457" name="フローチャート: 判断 456"/>
        <xdr:cNvSpPr/>
      </xdr:nvSpPr>
      <xdr:spPr>
        <a:xfrm>
          <a:off x="10426700" y="178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126240</xdr:rowOff>
    </xdr:from>
    <xdr:to>
      <xdr:col>50</xdr:col>
      <xdr:colOff>165100</xdr:colOff>
      <xdr:row>105</xdr:row>
      <xdr:rowOff>56390</xdr:rowOff>
    </xdr:to>
    <xdr:sp macro="" textlink="">
      <xdr:nvSpPr>
        <xdr:cNvPr id="458" name="フローチャート: 判断 457"/>
        <xdr:cNvSpPr/>
      </xdr:nvSpPr>
      <xdr:spPr>
        <a:xfrm>
          <a:off x="95885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156573</xdr:rowOff>
    </xdr:from>
    <xdr:to>
      <xdr:col>46</xdr:col>
      <xdr:colOff>38100</xdr:colOff>
      <xdr:row>105</xdr:row>
      <xdr:rowOff>86723</xdr:rowOff>
    </xdr:to>
    <xdr:sp macro="" textlink="">
      <xdr:nvSpPr>
        <xdr:cNvPr id="459" name="フローチャート: 判断 458"/>
        <xdr:cNvSpPr/>
      </xdr:nvSpPr>
      <xdr:spPr>
        <a:xfrm>
          <a:off x="8699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50693</xdr:rowOff>
    </xdr:from>
    <xdr:to>
      <xdr:col>41</xdr:col>
      <xdr:colOff>101600</xdr:colOff>
      <xdr:row>104</xdr:row>
      <xdr:rowOff>152293</xdr:rowOff>
    </xdr:to>
    <xdr:sp macro="" textlink="">
      <xdr:nvSpPr>
        <xdr:cNvPr id="460" name="フローチャート: 判断 459"/>
        <xdr:cNvSpPr/>
      </xdr:nvSpPr>
      <xdr:spPr>
        <a:xfrm>
          <a:off x="7810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10781</xdr:rowOff>
    </xdr:from>
    <xdr:to>
      <xdr:col>36</xdr:col>
      <xdr:colOff>165100</xdr:colOff>
      <xdr:row>104</xdr:row>
      <xdr:rowOff>112381</xdr:rowOff>
    </xdr:to>
    <xdr:sp macro="" textlink="">
      <xdr:nvSpPr>
        <xdr:cNvPr id="461" name="フローチャート: 判断 460"/>
        <xdr:cNvSpPr/>
      </xdr:nvSpPr>
      <xdr:spPr>
        <a:xfrm>
          <a:off x="6921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82085</xdr:rowOff>
    </xdr:from>
    <xdr:to>
      <xdr:col>55</xdr:col>
      <xdr:colOff>50800</xdr:colOff>
      <xdr:row>108</xdr:row>
      <xdr:rowOff>12235</xdr:rowOff>
    </xdr:to>
    <xdr:sp macro="" textlink="">
      <xdr:nvSpPr>
        <xdr:cNvPr id="467" name="楕円 466"/>
        <xdr:cNvSpPr/>
      </xdr:nvSpPr>
      <xdr:spPr>
        <a:xfrm>
          <a:off x="10426700" y="184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168462</xdr:rowOff>
    </xdr:from>
    <xdr:ext cx="378565" cy="259045"/>
    <xdr:sp macro="" textlink="">
      <xdr:nvSpPr>
        <xdr:cNvPr id="468" name="【港湾・漁港】&#10;一人当たり有形固定資産（償却資産）額該当値テキスト"/>
        <xdr:cNvSpPr txBox="1"/>
      </xdr:nvSpPr>
      <xdr:spPr>
        <a:xfrm>
          <a:off x="10515600" y="1834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81886</xdr:rowOff>
    </xdr:from>
    <xdr:to>
      <xdr:col>50</xdr:col>
      <xdr:colOff>165100</xdr:colOff>
      <xdr:row>108</xdr:row>
      <xdr:rowOff>12036</xdr:rowOff>
    </xdr:to>
    <xdr:sp macro="" textlink="">
      <xdr:nvSpPr>
        <xdr:cNvPr id="469" name="楕円 468"/>
        <xdr:cNvSpPr/>
      </xdr:nvSpPr>
      <xdr:spPr>
        <a:xfrm>
          <a:off x="9588500" y="184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132686</xdr:rowOff>
    </xdr:from>
    <xdr:to>
      <xdr:col>55</xdr:col>
      <xdr:colOff>0</xdr:colOff>
      <xdr:row>107</xdr:row>
      <xdr:rowOff>132885</xdr:rowOff>
    </xdr:to>
    <xdr:cxnSp macro="">
      <xdr:nvCxnSpPr>
        <xdr:cNvPr id="470" name="直線コネクタ 469"/>
        <xdr:cNvCxnSpPr/>
      </xdr:nvCxnSpPr>
      <xdr:spPr>
        <a:xfrm>
          <a:off x="9639300" y="18477836"/>
          <a:ext cx="8382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82304</xdr:rowOff>
    </xdr:from>
    <xdr:to>
      <xdr:col>46</xdr:col>
      <xdr:colOff>38100</xdr:colOff>
      <xdr:row>108</xdr:row>
      <xdr:rowOff>12454</xdr:rowOff>
    </xdr:to>
    <xdr:sp macro="" textlink="">
      <xdr:nvSpPr>
        <xdr:cNvPr id="471" name="楕円 470"/>
        <xdr:cNvSpPr/>
      </xdr:nvSpPr>
      <xdr:spPr>
        <a:xfrm>
          <a:off x="8699500" y="184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132686</xdr:rowOff>
    </xdr:from>
    <xdr:to>
      <xdr:col>50</xdr:col>
      <xdr:colOff>114300</xdr:colOff>
      <xdr:row>107</xdr:row>
      <xdr:rowOff>133104</xdr:rowOff>
    </xdr:to>
    <xdr:cxnSp macro="">
      <xdr:nvCxnSpPr>
        <xdr:cNvPr id="472" name="直線コネクタ 471"/>
        <xdr:cNvCxnSpPr/>
      </xdr:nvCxnSpPr>
      <xdr:spPr>
        <a:xfrm flipV="1">
          <a:off x="8750300" y="18477836"/>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72917</xdr:rowOff>
    </xdr:from>
    <xdr:ext cx="599010" cy="259045"/>
    <xdr:sp macro="" textlink="">
      <xdr:nvSpPr>
        <xdr:cNvPr id="473" name="n_1aveValue【港湾・漁港】&#10;一人当たり有形固定資産（償却資産）額"/>
        <xdr:cNvSpPr txBox="1"/>
      </xdr:nvSpPr>
      <xdr:spPr>
        <a:xfrm>
          <a:off x="9327095" y="1773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103250</xdr:rowOff>
    </xdr:from>
    <xdr:ext cx="599010" cy="259045"/>
    <xdr:sp macro="" textlink="">
      <xdr:nvSpPr>
        <xdr:cNvPr id="474" name="n_2aveValue【港湾・漁港】&#10;一人当たり有形固定資産（償却資産）額"/>
        <xdr:cNvSpPr txBox="1"/>
      </xdr:nvSpPr>
      <xdr:spPr>
        <a:xfrm>
          <a:off x="8450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168820</xdr:rowOff>
    </xdr:from>
    <xdr:ext cx="599010" cy="259045"/>
    <xdr:sp macro="" textlink="">
      <xdr:nvSpPr>
        <xdr:cNvPr id="475" name="n_3aveValue【港湾・漁港】&#10;一人当たり有形固定資産（償却資産）額"/>
        <xdr:cNvSpPr txBox="1"/>
      </xdr:nvSpPr>
      <xdr:spPr>
        <a:xfrm>
          <a:off x="7561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128908</xdr:rowOff>
    </xdr:from>
    <xdr:ext cx="690189" cy="259045"/>
    <xdr:sp macro="" textlink="">
      <xdr:nvSpPr>
        <xdr:cNvPr id="476" name="n_4aveValue【港湾・漁港】&#10;一人当たり有形固定資産（償却資産）額"/>
        <xdr:cNvSpPr txBox="1"/>
      </xdr:nvSpPr>
      <xdr:spPr>
        <a:xfrm>
          <a:off x="6627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3163</xdr:rowOff>
    </xdr:from>
    <xdr:ext cx="469744" cy="259045"/>
    <xdr:sp macro="" textlink="">
      <xdr:nvSpPr>
        <xdr:cNvPr id="477" name="n_1mainValue【港湾・漁港】&#10;一人当たり有形固定資産（償却資産）額"/>
        <xdr:cNvSpPr txBox="1"/>
      </xdr:nvSpPr>
      <xdr:spPr>
        <a:xfrm>
          <a:off x="9391728" y="1851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3581</xdr:rowOff>
    </xdr:from>
    <xdr:ext cx="378565" cy="259045"/>
    <xdr:sp macro="" textlink="">
      <xdr:nvSpPr>
        <xdr:cNvPr id="478" name="n_2mainValue【港湾・漁港】&#10;一人当たり有形固定資産（償却資産）額"/>
        <xdr:cNvSpPr txBox="1"/>
      </xdr:nvSpPr>
      <xdr:spPr>
        <a:xfrm>
          <a:off x="8561017" y="18520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1" name="テキスト ボックス 4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1" name="テキスト ボックス 5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503" name="直線コネクタ 502"/>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5" name="直線コネクタ 50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506"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507" name="直線コネクタ 506"/>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508"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509" name="フローチャート: 判断 508"/>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510" name="フローチャート: 判断 509"/>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11" name="フローチャート: 判断 510"/>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512" name="フローチャート: 判断 511"/>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13" name="フローチャート: 判断 512"/>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519" name="楕円 518"/>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520" name="【認定こども園・幼稚園・保育所】&#10;有形固定資産減価償却率該当値テキスト"/>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xdr:rowOff>
    </xdr:from>
    <xdr:to>
      <xdr:col>81</xdr:col>
      <xdr:colOff>101600</xdr:colOff>
      <xdr:row>39</xdr:row>
      <xdr:rowOff>106045</xdr:rowOff>
    </xdr:to>
    <xdr:sp macro="" textlink="">
      <xdr:nvSpPr>
        <xdr:cNvPr id="521" name="楕円 520"/>
        <xdr:cNvSpPr/>
      </xdr:nvSpPr>
      <xdr:spPr>
        <a:xfrm>
          <a:off x="15430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xdr:rowOff>
    </xdr:from>
    <xdr:to>
      <xdr:col>85</xdr:col>
      <xdr:colOff>127000</xdr:colOff>
      <xdr:row>39</xdr:row>
      <xdr:rowOff>55245</xdr:rowOff>
    </xdr:to>
    <xdr:cxnSp macro="">
      <xdr:nvCxnSpPr>
        <xdr:cNvPr id="522" name="直線コネクタ 521"/>
        <xdr:cNvCxnSpPr/>
      </xdr:nvCxnSpPr>
      <xdr:spPr>
        <a:xfrm flipV="1">
          <a:off x="15481300" y="66922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160655</xdr:rowOff>
    </xdr:from>
    <xdr:to>
      <xdr:col>76</xdr:col>
      <xdr:colOff>165100</xdr:colOff>
      <xdr:row>39</xdr:row>
      <xdr:rowOff>90805</xdr:rowOff>
    </xdr:to>
    <xdr:sp macro="" textlink="">
      <xdr:nvSpPr>
        <xdr:cNvPr id="523" name="楕円 522"/>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40005</xdr:rowOff>
    </xdr:from>
    <xdr:to>
      <xdr:col>81</xdr:col>
      <xdr:colOff>50800</xdr:colOff>
      <xdr:row>39</xdr:row>
      <xdr:rowOff>55245</xdr:rowOff>
    </xdr:to>
    <xdr:cxnSp macro="">
      <xdr:nvCxnSpPr>
        <xdr:cNvPr id="524" name="直線コネクタ 523"/>
        <xdr:cNvCxnSpPr/>
      </xdr:nvCxnSpPr>
      <xdr:spPr>
        <a:xfrm>
          <a:off x="14592300" y="6726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107315</xdr:rowOff>
    </xdr:from>
    <xdr:to>
      <xdr:col>72</xdr:col>
      <xdr:colOff>38100</xdr:colOff>
      <xdr:row>40</xdr:row>
      <xdr:rowOff>37465</xdr:rowOff>
    </xdr:to>
    <xdr:sp macro="" textlink="">
      <xdr:nvSpPr>
        <xdr:cNvPr id="525" name="楕円 524"/>
        <xdr:cNvSpPr/>
      </xdr:nvSpPr>
      <xdr:spPr>
        <a:xfrm>
          <a:off x="13652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40005</xdr:rowOff>
    </xdr:from>
    <xdr:to>
      <xdr:col>76</xdr:col>
      <xdr:colOff>114300</xdr:colOff>
      <xdr:row>39</xdr:row>
      <xdr:rowOff>158115</xdr:rowOff>
    </xdr:to>
    <xdr:cxnSp macro="">
      <xdr:nvCxnSpPr>
        <xdr:cNvPr id="526" name="直線コネクタ 525"/>
        <xdr:cNvCxnSpPr/>
      </xdr:nvCxnSpPr>
      <xdr:spPr>
        <a:xfrm flipV="1">
          <a:off x="13703300" y="672655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80645</xdr:rowOff>
    </xdr:from>
    <xdr:to>
      <xdr:col>67</xdr:col>
      <xdr:colOff>101600</xdr:colOff>
      <xdr:row>40</xdr:row>
      <xdr:rowOff>10795</xdr:rowOff>
    </xdr:to>
    <xdr:sp macro="" textlink="">
      <xdr:nvSpPr>
        <xdr:cNvPr id="527" name="楕円 526"/>
        <xdr:cNvSpPr/>
      </xdr:nvSpPr>
      <xdr:spPr>
        <a:xfrm>
          <a:off x="12763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131445</xdr:rowOff>
    </xdr:from>
    <xdr:to>
      <xdr:col>71</xdr:col>
      <xdr:colOff>177800</xdr:colOff>
      <xdr:row>39</xdr:row>
      <xdr:rowOff>158115</xdr:rowOff>
    </xdr:to>
    <xdr:cxnSp macro="">
      <xdr:nvCxnSpPr>
        <xdr:cNvPr id="528" name="直線コネクタ 527"/>
        <xdr:cNvCxnSpPr/>
      </xdr:nvCxnSpPr>
      <xdr:spPr>
        <a:xfrm>
          <a:off x="12814300" y="6817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529"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30" name="n_2ave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531"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32"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97172</xdr:rowOff>
    </xdr:from>
    <xdr:ext cx="405111" cy="259045"/>
    <xdr:sp macro="" textlink="">
      <xdr:nvSpPr>
        <xdr:cNvPr id="533" name="n_1mainValue【認定こども園・幼稚園・保育所】&#10;有形固定資産減価償却率"/>
        <xdr:cNvSpPr txBox="1"/>
      </xdr:nvSpPr>
      <xdr:spPr>
        <a:xfrm>
          <a:off x="15266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81932</xdr:rowOff>
    </xdr:from>
    <xdr:ext cx="405111" cy="259045"/>
    <xdr:sp macro="" textlink="">
      <xdr:nvSpPr>
        <xdr:cNvPr id="534" name="n_2mainValue【認定こども園・幼稚園・保育所】&#10;有形固定資産減価償却率"/>
        <xdr:cNvSpPr txBox="1"/>
      </xdr:nvSpPr>
      <xdr:spPr>
        <a:xfrm>
          <a:off x="14389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28592</xdr:rowOff>
    </xdr:from>
    <xdr:ext cx="405111" cy="259045"/>
    <xdr:sp macro="" textlink="">
      <xdr:nvSpPr>
        <xdr:cNvPr id="535" name="n_3mainValue【認定こども園・幼稚園・保育所】&#10;有形固定資産減価償却率"/>
        <xdr:cNvSpPr txBox="1"/>
      </xdr:nvSpPr>
      <xdr:spPr>
        <a:xfrm>
          <a:off x="13500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1922</xdr:rowOff>
    </xdr:from>
    <xdr:ext cx="405111" cy="259045"/>
    <xdr:sp macro="" textlink="">
      <xdr:nvSpPr>
        <xdr:cNvPr id="536" name="n_4mainValue【認定こども園・幼稚園・保育所】&#10;有形固定資産減価償却率"/>
        <xdr:cNvSpPr txBox="1"/>
      </xdr:nvSpPr>
      <xdr:spPr>
        <a:xfrm>
          <a:off x="12611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7" name="直線コネクタ 5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8" name="テキスト ボックス 5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9" name="直線コネクタ 5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0" name="テキスト ボックス 5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1" name="直線コネクタ 5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2" name="テキスト ボックス 5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3" name="直線コネクタ 5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4" name="テキスト ボックス 5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6" name="テキスト ボックス 5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558" name="直線コネクタ 557"/>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559"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560" name="直線コネクタ 559"/>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561"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562" name="直線コネクタ 561"/>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563"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564" name="フローチャート: 判断 563"/>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565" name="フローチャート: 判断 564"/>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566" name="フローチャート: 判断 565"/>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567" name="フローチャート: 判断 566"/>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568" name="フローチャート: 判断 567"/>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574" name="楕円 573"/>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575" name="【認定こども園・幼稚園・保育所】&#10;一人当たり面積該当値テキスト"/>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576" name="楕円 575"/>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3048</xdr:rowOff>
    </xdr:to>
    <xdr:cxnSp macro="">
      <xdr:nvCxnSpPr>
        <xdr:cNvPr id="577" name="直線コネクタ 576"/>
        <xdr:cNvCxnSpPr/>
      </xdr:nvCxnSpPr>
      <xdr:spPr>
        <a:xfrm flipV="1">
          <a:off x="21323300" y="70302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578" name="楕円 577"/>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5334</xdr:rowOff>
    </xdr:to>
    <xdr:cxnSp macro="">
      <xdr:nvCxnSpPr>
        <xdr:cNvPr id="579" name="直線コネクタ 578"/>
        <xdr:cNvCxnSpPr/>
      </xdr:nvCxnSpPr>
      <xdr:spPr>
        <a:xfrm flipV="1">
          <a:off x="20434300" y="70324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580" name="楕円 579"/>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xdr:rowOff>
    </xdr:from>
    <xdr:to>
      <xdr:col>107</xdr:col>
      <xdr:colOff>50800</xdr:colOff>
      <xdr:row>41</xdr:row>
      <xdr:rowOff>7620</xdr:rowOff>
    </xdr:to>
    <xdr:cxnSp macro="">
      <xdr:nvCxnSpPr>
        <xdr:cNvPr id="581" name="直線コネクタ 580"/>
        <xdr:cNvCxnSpPr/>
      </xdr:nvCxnSpPr>
      <xdr:spPr>
        <a:xfrm flipV="1">
          <a:off x="19545300" y="70347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582" name="楕円 581"/>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7620</xdr:rowOff>
    </xdr:to>
    <xdr:cxnSp macro="">
      <xdr:nvCxnSpPr>
        <xdr:cNvPr id="583" name="直線コネクタ 582"/>
        <xdr:cNvCxnSpPr/>
      </xdr:nvCxnSpPr>
      <xdr:spPr>
        <a:xfrm>
          <a:off x="18656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84" name="n_1ave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85" name="n_2ave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86" name="n_3ave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87" name="n_4aveValue【認定こども園・幼稚園・保育所】&#10;一人当たり面積"/>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588" name="n_1mainValue【認定こども園・幼稚園・保育所】&#10;一人当たり面積"/>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589" name="n_2mainValue【認定こども園・幼稚園・保育所】&#10;一人当たり面積"/>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590" name="n_3mainValue【認定こども園・幼稚園・保育所】&#10;一人当たり面積"/>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591" name="n_4mainValue【認定こども園・幼稚園・保育所】&#10;一人当たり面積"/>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3" name="直線コネクタ 6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4" name="テキスト ボックス 60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5" name="直線コネクタ 6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6" name="テキスト ボックス 6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7" name="直線コネクタ 6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8" name="テキスト ボックス 6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9" name="直線コネクタ 6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0" name="テキスト ボックス 6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1" name="直線コネクタ 6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2" name="テキスト ボックス 6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3" name="直線コネクタ 6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4" name="テキスト ボックス 61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6" name="テキスト ボックス 6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618" name="直線コネクタ 617"/>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61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620" name="直線コネクタ 61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621"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622" name="直線コネクタ 621"/>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623"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624" name="フローチャート: 判断 623"/>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625" name="フローチャート: 判断 624"/>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26" name="フローチャート: 判断 62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627" name="フローチャート: 判断 626"/>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28" name="フローチャート: 判断 627"/>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634" name="楕円 633"/>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635" name="【学校施設】&#10;有形固定資産減価償却率該当値テキスト"/>
        <xdr:cNvSpPr txBox="1"/>
      </xdr:nvSpPr>
      <xdr:spPr>
        <a:xfrm>
          <a:off x="16357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636" name="楕円 635"/>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146957</xdr:rowOff>
    </xdr:to>
    <xdr:cxnSp macro="">
      <xdr:nvCxnSpPr>
        <xdr:cNvPr id="637" name="直線コネクタ 636"/>
        <xdr:cNvCxnSpPr/>
      </xdr:nvCxnSpPr>
      <xdr:spPr>
        <a:xfrm>
          <a:off x="15481300" y="99441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56969</xdr:rowOff>
    </xdr:from>
    <xdr:to>
      <xdr:col>76</xdr:col>
      <xdr:colOff>165100</xdr:colOff>
      <xdr:row>58</xdr:row>
      <xdr:rowOff>158569</xdr:rowOff>
    </xdr:to>
    <xdr:sp macro="" textlink="">
      <xdr:nvSpPr>
        <xdr:cNvPr id="638" name="楕円 637"/>
        <xdr:cNvSpPr/>
      </xdr:nvSpPr>
      <xdr:spPr>
        <a:xfrm>
          <a:off x="14541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107769</xdr:rowOff>
    </xdr:to>
    <xdr:cxnSp macro="">
      <xdr:nvCxnSpPr>
        <xdr:cNvPr id="639" name="直線コネクタ 638"/>
        <xdr:cNvCxnSpPr/>
      </xdr:nvCxnSpPr>
      <xdr:spPr>
        <a:xfrm flipV="1">
          <a:off x="14592300" y="994410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640" name="楕円 639"/>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153488</xdr:rowOff>
    </xdr:to>
    <xdr:cxnSp macro="">
      <xdr:nvCxnSpPr>
        <xdr:cNvPr id="641" name="直線コネクタ 640"/>
        <xdr:cNvCxnSpPr/>
      </xdr:nvCxnSpPr>
      <xdr:spPr>
        <a:xfrm flipV="1">
          <a:off x="13703300" y="100518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138612</xdr:rowOff>
    </xdr:from>
    <xdr:to>
      <xdr:col>67</xdr:col>
      <xdr:colOff>101600</xdr:colOff>
      <xdr:row>59</xdr:row>
      <xdr:rowOff>68762</xdr:rowOff>
    </xdr:to>
    <xdr:sp macro="" textlink="">
      <xdr:nvSpPr>
        <xdr:cNvPr id="642" name="楕円 641"/>
        <xdr:cNvSpPr/>
      </xdr:nvSpPr>
      <xdr:spPr>
        <a:xfrm>
          <a:off x="12763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153488</xdr:rowOff>
    </xdr:from>
    <xdr:to>
      <xdr:col>71</xdr:col>
      <xdr:colOff>177800</xdr:colOff>
      <xdr:row>59</xdr:row>
      <xdr:rowOff>17962</xdr:rowOff>
    </xdr:to>
    <xdr:cxnSp macro="">
      <xdr:nvCxnSpPr>
        <xdr:cNvPr id="643" name="直線コネクタ 642"/>
        <xdr:cNvCxnSpPr/>
      </xdr:nvCxnSpPr>
      <xdr:spPr>
        <a:xfrm flipV="1">
          <a:off x="12814300" y="100975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644"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45"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646"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47" name="n_4aveValue【学校施設】&#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648" name="n_1mainValue【学校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3646</xdr:rowOff>
    </xdr:from>
    <xdr:ext cx="405111" cy="259045"/>
    <xdr:sp macro="" textlink="">
      <xdr:nvSpPr>
        <xdr:cNvPr id="649" name="n_2mainValue【学校施設】&#10;有形固定資産減価償却率"/>
        <xdr:cNvSpPr txBox="1"/>
      </xdr:nvSpPr>
      <xdr:spPr>
        <a:xfrm>
          <a:off x="14389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650" name="n_3mainValue【学校施設】&#10;有形固定資産減価償却率"/>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651" name="n_4main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2" name="テキスト ボックス 6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3" name="直線コネクタ 6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4" name="テキスト ボックス 6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5" name="直線コネクタ 6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6" name="テキスト ボックス 6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7" name="直線コネクタ 6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8" name="テキスト ボックス 6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9" name="直線コネクタ 6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0" name="テキスト ボックス 6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1" name="直線コネクタ 6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72" name="テキスト ボックス 67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4" name="テキスト ボックス 6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676" name="直線コネクタ 675"/>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677"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678" name="直線コネクタ 677"/>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679"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680" name="直線コネクタ 679"/>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681" name="【学校施設】&#10;一人当たり面積平均値テキスト"/>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82" name="フローチャート: 判断 681"/>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83" name="フローチャート: 判断 682"/>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84" name="フローチャート: 判断 683"/>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85" name="フローチャート: 判断 684"/>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86" name="フローチャート: 判断 685"/>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65024</xdr:rowOff>
    </xdr:from>
    <xdr:to>
      <xdr:col>116</xdr:col>
      <xdr:colOff>114300</xdr:colOff>
      <xdr:row>62</xdr:row>
      <xdr:rowOff>166624</xdr:rowOff>
    </xdr:to>
    <xdr:sp macro="" textlink="">
      <xdr:nvSpPr>
        <xdr:cNvPr id="692" name="楕円 691"/>
        <xdr:cNvSpPr/>
      </xdr:nvSpPr>
      <xdr:spPr>
        <a:xfrm>
          <a:off x="22110700" y="106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87901</xdr:rowOff>
    </xdr:from>
    <xdr:ext cx="469744" cy="259045"/>
    <xdr:sp macro="" textlink="">
      <xdr:nvSpPr>
        <xdr:cNvPr id="693" name="【学校施設】&#10;一人当たり面積該当値テキスト"/>
        <xdr:cNvSpPr txBox="1"/>
      </xdr:nvSpPr>
      <xdr:spPr>
        <a:xfrm>
          <a:off x="22199600" y="10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96076</xdr:rowOff>
    </xdr:from>
    <xdr:to>
      <xdr:col>112</xdr:col>
      <xdr:colOff>38100</xdr:colOff>
      <xdr:row>63</xdr:row>
      <xdr:rowOff>26226</xdr:rowOff>
    </xdr:to>
    <xdr:sp macro="" textlink="">
      <xdr:nvSpPr>
        <xdr:cNvPr id="694" name="楕円 693"/>
        <xdr:cNvSpPr/>
      </xdr:nvSpPr>
      <xdr:spPr>
        <a:xfrm>
          <a:off x="21272500" y="107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115824</xdr:rowOff>
    </xdr:from>
    <xdr:to>
      <xdr:col>116</xdr:col>
      <xdr:colOff>63500</xdr:colOff>
      <xdr:row>62</xdr:row>
      <xdr:rowOff>146876</xdr:rowOff>
    </xdr:to>
    <xdr:cxnSp macro="">
      <xdr:nvCxnSpPr>
        <xdr:cNvPr id="695" name="直線コネクタ 694"/>
        <xdr:cNvCxnSpPr/>
      </xdr:nvCxnSpPr>
      <xdr:spPr>
        <a:xfrm flipV="1">
          <a:off x="21323300" y="10745724"/>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107696</xdr:rowOff>
    </xdr:from>
    <xdr:to>
      <xdr:col>107</xdr:col>
      <xdr:colOff>101600</xdr:colOff>
      <xdr:row>63</xdr:row>
      <xdr:rowOff>37846</xdr:rowOff>
    </xdr:to>
    <xdr:sp macro="" textlink="">
      <xdr:nvSpPr>
        <xdr:cNvPr id="696" name="楕円 695"/>
        <xdr:cNvSpPr/>
      </xdr:nvSpPr>
      <xdr:spPr>
        <a:xfrm>
          <a:off x="20383500" y="107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146876</xdr:rowOff>
    </xdr:from>
    <xdr:to>
      <xdr:col>111</xdr:col>
      <xdr:colOff>177800</xdr:colOff>
      <xdr:row>62</xdr:row>
      <xdr:rowOff>158496</xdr:rowOff>
    </xdr:to>
    <xdr:cxnSp macro="">
      <xdr:nvCxnSpPr>
        <xdr:cNvPr id="697" name="直線コネクタ 696"/>
        <xdr:cNvCxnSpPr/>
      </xdr:nvCxnSpPr>
      <xdr:spPr>
        <a:xfrm flipV="1">
          <a:off x="20434300" y="10776776"/>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119507</xdr:rowOff>
    </xdr:from>
    <xdr:to>
      <xdr:col>102</xdr:col>
      <xdr:colOff>165100</xdr:colOff>
      <xdr:row>63</xdr:row>
      <xdr:rowOff>49657</xdr:rowOff>
    </xdr:to>
    <xdr:sp macro="" textlink="">
      <xdr:nvSpPr>
        <xdr:cNvPr id="698" name="楕円 697"/>
        <xdr:cNvSpPr/>
      </xdr:nvSpPr>
      <xdr:spPr>
        <a:xfrm>
          <a:off x="19494500" y="10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158496</xdr:rowOff>
    </xdr:from>
    <xdr:to>
      <xdr:col>107</xdr:col>
      <xdr:colOff>50800</xdr:colOff>
      <xdr:row>62</xdr:row>
      <xdr:rowOff>170307</xdr:rowOff>
    </xdr:to>
    <xdr:cxnSp macro="">
      <xdr:nvCxnSpPr>
        <xdr:cNvPr id="699" name="直線コネクタ 698"/>
        <xdr:cNvCxnSpPr/>
      </xdr:nvCxnSpPr>
      <xdr:spPr>
        <a:xfrm flipV="1">
          <a:off x="19545300" y="1078839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171323</xdr:rowOff>
    </xdr:from>
    <xdr:to>
      <xdr:col>98</xdr:col>
      <xdr:colOff>38100</xdr:colOff>
      <xdr:row>63</xdr:row>
      <xdr:rowOff>101473</xdr:rowOff>
    </xdr:to>
    <xdr:sp macro="" textlink="">
      <xdr:nvSpPr>
        <xdr:cNvPr id="700" name="楕円 699"/>
        <xdr:cNvSpPr/>
      </xdr:nvSpPr>
      <xdr:spPr>
        <a:xfrm>
          <a:off x="18605500" y="108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170307</xdr:rowOff>
    </xdr:from>
    <xdr:to>
      <xdr:col>102</xdr:col>
      <xdr:colOff>114300</xdr:colOff>
      <xdr:row>63</xdr:row>
      <xdr:rowOff>50673</xdr:rowOff>
    </xdr:to>
    <xdr:cxnSp macro="">
      <xdr:nvCxnSpPr>
        <xdr:cNvPr id="701" name="直線コネクタ 700"/>
        <xdr:cNvCxnSpPr/>
      </xdr:nvCxnSpPr>
      <xdr:spPr>
        <a:xfrm flipV="1">
          <a:off x="18656300" y="10800207"/>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702" name="n_1aveValue【学校施設】&#10;一人当たり面積"/>
        <xdr:cNvSpPr txBox="1"/>
      </xdr:nvSpPr>
      <xdr:spPr>
        <a:xfrm>
          <a:off x="210757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115270</xdr:rowOff>
    </xdr:from>
    <xdr:ext cx="469744" cy="259045"/>
    <xdr:sp macro="" textlink="">
      <xdr:nvSpPr>
        <xdr:cNvPr id="703" name="n_2aveValue【学校施設】&#10;一人当たり面積"/>
        <xdr:cNvSpPr txBox="1"/>
      </xdr:nvSpPr>
      <xdr:spPr>
        <a:xfrm>
          <a:off x="20199427" y="109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141940</xdr:rowOff>
    </xdr:from>
    <xdr:ext cx="469744" cy="259045"/>
    <xdr:sp macro="" textlink="">
      <xdr:nvSpPr>
        <xdr:cNvPr id="704" name="n_3aveValue【学校施設】&#10;一人当たり面積"/>
        <xdr:cNvSpPr txBox="1"/>
      </xdr:nvSpPr>
      <xdr:spPr>
        <a:xfrm>
          <a:off x="19310427" y="109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95838</xdr:rowOff>
    </xdr:from>
    <xdr:ext cx="469744" cy="259045"/>
    <xdr:sp macro="" textlink="">
      <xdr:nvSpPr>
        <xdr:cNvPr id="705" name="n_4aveValue【学校施設】&#10;一人当たり面積"/>
        <xdr:cNvSpPr txBox="1"/>
      </xdr:nvSpPr>
      <xdr:spPr>
        <a:xfrm>
          <a:off x="18421427" y="108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42753</xdr:rowOff>
    </xdr:from>
    <xdr:ext cx="469744" cy="259045"/>
    <xdr:sp macro="" textlink="">
      <xdr:nvSpPr>
        <xdr:cNvPr id="706" name="n_1mainValue【学校施設】&#10;一人当たり面積"/>
        <xdr:cNvSpPr txBox="1"/>
      </xdr:nvSpPr>
      <xdr:spPr>
        <a:xfrm>
          <a:off x="21075727" y="1050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54373</xdr:rowOff>
    </xdr:from>
    <xdr:ext cx="469744" cy="259045"/>
    <xdr:sp macro="" textlink="">
      <xdr:nvSpPr>
        <xdr:cNvPr id="707" name="n_2mainValue【学校施設】&#10;一人当たり面積"/>
        <xdr:cNvSpPr txBox="1"/>
      </xdr:nvSpPr>
      <xdr:spPr>
        <a:xfrm>
          <a:off x="20199427" y="1051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66184</xdr:rowOff>
    </xdr:from>
    <xdr:ext cx="469744" cy="259045"/>
    <xdr:sp macro="" textlink="">
      <xdr:nvSpPr>
        <xdr:cNvPr id="708" name="n_3mainValue【学校施設】&#10;一人当たり面積"/>
        <xdr:cNvSpPr txBox="1"/>
      </xdr:nvSpPr>
      <xdr:spPr>
        <a:xfrm>
          <a:off x="19310427" y="1052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118000</xdr:rowOff>
    </xdr:from>
    <xdr:ext cx="469744" cy="259045"/>
    <xdr:sp macro="" textlink="">
      <xdr:nvSpPr>
        <xdr:cNvPr id="709" name="n_4mainValue【学校施設】&#10;一人当たり面積"/>
        <xdr:cNvSpPr txBox="1"/>
      </xdr:nvSpPr>
      <xdr:spPr>
        <a:xfrm>
          <a:off x="18421427" y="1057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750" name="直線コネクタ 749"/>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1"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2" name="直線コネクタ 751"/>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753"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754" name="直線コネクタ 753"/>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755" name="【公民館】&#10;有形固定資産減価償却率平均値テキスト"/>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56" name="フローチャート: 判断 755"/>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757" name="フローチャート: 判断 756"/>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758" name="フローチャート: 判断 757"/>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59" name="フローチャート: 判断 758"/>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760" name="フローチャート: 判断 759"/>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46355</xdr:rowOff>
    </xdr:from>
    <xdr:to>
      <xdr:col>67</xdr:col>
      <xdr:colOff>101600</xdr:colOff>
      <xdr:row>106</xdr:row>
      <xdr:rowOff>147955</xdr:rowOff>
    </xdr:to>
    <xdr:sp macro="" textlink="">
      <xdr:nvSpPr>
        <xdr:cNvPr id="766" name="楕円 765"/>
        <xdr:cNvSpPr/>
      </xdr:nvSpPr>
      <xdr:spPr>
        <a:xfrm>
          <a:off x="12763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38752</xdr:rowOff>
    </xdr:from>
    <xdr:ext cx="405111" cy="259045"/>
    <xdr:sp macro="" textlink="">
      <xdr:nvSpPr>
        <xdr:cNvPr id="767" name="n_1aveValue【公民館】&#10;有形固定資産減価償却率"/>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768" name="n_2aveValue【公民館】&#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69"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770" name="n_4aveValue【公民館】&#10;有形固定資産減価償却率"/>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139082</xdr:rowOff>
    </xdr:from>
    <xdr:ext cx="405111" cy="259045"/>
    <xdr:sp macro="" textlink="">
      <xdr:nvSpPr>
        <xdr:cNvPr id="771" name="n_4mainValue【公民館】&#10;有形固定資産減価償却率"/>
        <xdr:cNvSpPr txBox="1"/>
      </xdr:nvSpPr>
      <xdr:spPr>
        <a:xfrm>
          <a:off x="12611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2" name="直線コネクタ 7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3" name="テキスト ボックス 7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4" name="直線コネクタ 7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5" name="テキスト ボックス 7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6" name="直線コネクタ 7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7" name="テキスト ボックス 7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8" name="直線コネクタ 7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9" name="テキスト ボックス 7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0" name="直線コネクタ 7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1" name="テキスト ボックス 7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95" name="直線コネクタ 794"/>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96"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97" name="直線コネクタ 796"/>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98"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99" name="直線コネクタ 798"/>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800" name="【公民館】&#10;一人当たり面積平均値テキスト"/>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01" name="フローチャート: 判断 800"/>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802" name="フローチャート: 判断 801"/>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03" name="フローチャート: 判断 802"/>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804" name="フローチャート: 判断 803"/>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805" name="フローチャート: 判断 804"/>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139700</xdr:rowOff>
    </xdr:from>
    <xdr:to>
      <xdr:col>98</xdr:col>
      <xdr:colOff>38100</xdr:colOff>
      <xdr:row>108</xdr:row>
      <xdr:rowOff>69850</xdr:rowOff>
    </xdr:to>
    <xdr:sp macro="" textlink="">
      <xdr:nvSpPr>
        <xdr:cNvPr id="811" name="楕円 810"/>
        <xdr:cNvSpPr/>
      </xdr:nvSpPr>
      <xdr:spPr>
        <a:xfrm>
          <a:off x="18605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131335</xdr:rowOff>
    </xdr:from>
    <xdr:ext cx="469744" cy="259045"/>
    <xdr:sp macro="" textlink="">
      <xdr:nvSpPr>
        <xdr:cNvPr id="812" name="n_1aveValue【公民館】&#10;一人当たり面積"/>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813" name="n_2aveValue【公民館】&#10;一人当たり面積"/>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814" name="n_3aveValue【公民館】&#10;一人当たり面積"/>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815"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60977</xdr:rowOff>
    </xdr:from>
    <xdr:ext cx="469744" cy="259045"/>
    <xdr:sp macro="" textlink="">
      <xdr:nvSpPr>
        <xdr:cNvPr id="816" name="n_4mainValue【公民館】&#10;一人当たり面積"/>
        <xdr:cNvSpPr txBox="1"/>
      </xdr:nvSpPr>
      <xdr:spPr>
        <a:xfrm>
          <a:off x="18421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類似団体と比較して特に有形固定資産減価償却率が高くなっている施設は、道路、認定こども園・幼稚園・保育所、公営住宅であり、特に低くなっている施設は、学校施設、港湾・漁港である。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認定こども園・幼稚園・保育所については、津波対策も兼ねて老朽化していた南部保育所と南部幼稚園及び民間保育所１施設を高台移転及び統合し、令和４年度当初開園に向けて事業を実施しているところであるため、将来的には有形固定資産原課償却率については減少する見込みである。</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また、公営住宅については、昭和</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代に多く建設されており、木造が多く、耐用年数である３０年を経過しているものが多くなってきているため、有形固定資産減価償却率が高くなっている。町営住宅長寿命化計画を令和２年度に策定し、今後計画的な維持管理に努めていく。</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12,585
12,485
120.28
9,413,933
8,512,621
752,154
5,050,726
9,731,300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74386</xdr:rowOff>
    </xdr:from>
    <xdr:to>
      <xdr:col>24</xdr:col>
      <xdr:colOff>114300</xdr:colOff>
      <xdr:row>38</xdr:row>
      <xdr:rowOff>4536</xdr:rowOff>
    </xdr:to>
    <xdr:sp macro="" textlink="">
      <xdr:nvSpPr>
        <xdr:cNvPr id="74" name="楕円 73"/>
        <xdr:cNvSpPr/>
      </xdr:nvSpPr>
      <xdr:spPr>
        <a:xfrm>
          <a:off x="45847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52813</xdr:rowOff>
    </xdr:from>
    <xdr:ext cx="405111" cy="259045"/>
    <xdr:sp macro="" textlink="">
      <xdr:nvSpPr>
        <xdr:cNvPr id="75" name="【図書館】&#10;有形固定資産減価償却率該当値テキスト"/>
        <xdr:cNvSpPr txBox="1"/>
      </xdr:nvSpPr>
      <xdr:spPr>
        <a:xfrm>
          <a:off x="4673600"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6" name="楕円 75"/>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125186</xdr:rowOff>
    </xdr:from>
    <xdr:to>
      <xdr:col>24</xdr:col>
      <xdr:colOff>63500</xdr:colOff>
      <xdr:row>37</xdr:row>
      <xdr:rowOff>139881</xdr:rowOff>
    </xdr:to>
    <xdr:cxnSp macro="">
      <xdr:nvCxnSpPr>
        <xdr:cNvPr id="77" name="直線コネクタ 76"/>
        <xdr:cNvCxnSpPr/>
      </xdr:nvCxnSpPr>
      <xdr:spPr>
        <a:xfrm flipV="1">
          <a:off x="3797300" y="646883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18869</xdr:rowOff>
    </xdr:from>
    <xdr:to>
      <xdr:col>15</xdr:col>
      <xdr:colOff>101600</xdr:colOff>
      <xdr:row>37</xdr:row>
      <xdr:rowOff>120469</xdr:rowOff>
    </xdr:to>
    <xdr:sp macro="" textlink="">
      <xdr:nvSpPr>
        <xdr:cNvPr id="78" name="楕円 77"/>
        <xdr:cNvSpPr/>
      </xdr:nvSpPr>
      <xdr:spPr>
        <a:xfrm>
          <a:off x="2857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69669</xdr:rowOff>
    </xdr:from>
    <xdr:to>
      <xdr:col>19</xdr:col>
      <xdr:colOff>177800</xdr:colOff>
      <xdr:row>37</xdr:row>
      <xdr:rowOff>139881</xdr:rowOff>
    </xdr:to>
    <xdr:cxnSp macro="">
      <xdr:nvCxnSpPr>
        <xdr:cNvPr id="79" name="直線コネクタ 78"/>
        <xdr:cNvCxnSpPr/>
      </xdr:nvCxnSpPr>
      <xdr:spPr>
        <a:xfrm>
          <a:off x="2908300" y="6413319"/>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37</xdr:row>
      <xdr:rowOff>69669</xdr:rowOff>
    </xdr:to>
    <xdr:cxnSp macro="">
      <xdr:nvCxnSpPr>
        <xdr:cNvPr id="81" name="直線コネクタ 80"/>
        <xdr:cNvCxnSpPr/>
      </xdr:nvCxnSpPr>
      <xdr:spPr>
        <a:xfrm>
          <a:off x="2019300" y="641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131536</xdr:rowOff>
    </xdr:from>
    <xdr:to>
      <xdr:col>6</xdr:col>
      <xdr:colOff>38100</xdr:colOff>
      <xdr:row>36</xdr:row>
      <xdr:rowOff>61686</xdr:rowOff>
    </xdr:to>
    <xdr:sp macro="" textlink="">
      <xdr:nvSpPr>
        <xdr:cNvPr id="82" name="楕円 81"/>
        <xdr:cNvSpPr/>
      </xdr:nvSpPr>
      <xdr:spPr>
        <a:xfrm>
          <a:off x="1079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37</xdr:row>
      <xdr:rowOff>69669</xdr:rowOff>
    </xdr:to>
    <xdr:cxnSp macro="">
      <xdr:nvCxnSpPr>
        <xdr:cNvPr id="83" name="直線コネクタ 82"/>
        <xdr:cNvCxnSpPr/>
      </xdr:nvCxnSpPr>
      <xdr:spPr>
        <a:xfrm>
          <a:off x="1130300" y="6183086"/>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4" name="n_1aveValue【図書館】&#10;有形固定資産減価償却率"/>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78938</xdr:rowOff>
    </xdr:from>
    <xdr:ext cx="405111" cy="259045"/>
    <xdr:sp macro="" textlink="">
      <xdr:nvSpPr>
        <xdr:cNvPr id="87" name="n_4aveValue【図書館】&#10;有形固定資産減価償却率"/>
        <xdr:cNvSpPr txBox="1"/>
      </xdr:nvSpPr>
      <xdr:spPr>
        <a:xfrm>
          <a:off x="927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10358</xdr:rowOff>
    </xdr:from>
    <xdr:ext cx="405111" cy="259045"/>
    <xdr:sp macro="" textlink="">
      <xdr:nvSpPr>
        <xdr:cNvPr id="88" name="n_1mainValue【図書館】&#10;有形固定資産減価償却率"/>
        <xdr:cNvSpPr txBox="1"/>
      </xdr:nvSpPr>
      <xdr:spPr>
        <a:xfrm>
          <a:off x="35820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89" name="n_2mainValue【図書館】&#10;有形固定資産減価償却率"/>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111596</xdr:rowOff>
    </xdr:from>
    <xdr:ext cx="405111" cy="259045"/>
    <xdr:sp macro="" textlink="">
      <xdr:nvSpPr>
        <xdr:cNvPr id="90" name="n_3mainValue【図書館】&#10;有形固定資産減価償却率"/>
        <xdr:cNvSpPr txBox="1"/>
      </xdr:nvSpPr>
      <xdr:spPr>
        <a:xfrm>
          <a:off x="1816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78213</xdr:rowOff>
    </xdr:from>
    <xdr:ext cx="405111" cy="259045"/>
    <xdr:sp macro="" textlink="">
      <xdr:nvSpPr>
        <xdr:cNvPr id="91" name="n_4mainValue【図書館】&#10;有形固定資産減価償却率"/>
        <xdr:cNvSpPr txBox="1"/>
      </xdr:nvSpPr>
      <xdr:spPr>
        <a:xfrm>
          <a:off x="927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86123</xdr:rowOff>
    </xdr:from>
    <xdr:ext cx="469744" cy="259045"/>
    <xdr:sp macro="" textlink="">
      <xdr:nvSpPr>
        <xdr:cNvPr id="118" name="【図書館】&#10;一人当たり面積平均値テキスト"/>
        <xdr:cNvSpPr txBox="1"/>
      </xdr:nvSpPr>
      <xdr:spPr>
        <a:xfrm>
          <a:off x="10515600" y="6601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129" name="楕円 128"/>
        <xdr:cNvSpPr/>
      </xdr:nvSpPr>
      <xdr:spPr>
        <a:xfrm>
          <a:off x="10426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93997</xdr:rowOff>
    </xdr:from>
    <xdr:ext cx="469744" cy="259045"/>
    <xdr:sp macro="" textlink="">
      <xdr:nvSpPr>
        <xdr:cNvPr id="130" name="【図書館】&#10;一人当たり面積該当値テキスト"/>
        <xdr:cNvSpPr txBox="1"/>
      </xdr:nvSpPr>
      <xdr:spPr>
        <a:xfrm>
          <a:off x="105156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80264</xdr:rowOff>
    </xdr:from>
    <xdr:to>
      <xdr:col>50</xdr:col>
      <xdr:colOff>165100</xdr:colOff>
      <xdr:row>39</xdr:row>
      <xdr:rowOff>10414</xdr:rowOff>
    </xdr:to>
    <xdr:sp macro="" textlink="">
      <xdr:nvSpPr>
        <xdr:cNvPr id="131" name="楕円 130"/>
        <xdr:cNvSpPr/>
      </xdr:nvSpPr>
      <xdr:spPr>
        <a:xfrm>
          <a:off x="9588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131064</xdr:rowOff>
    </xdr:to>
    <xdr:cxnSp macro="">
      <xdr:nvCxnSpPr>
        <xdr:cNvPr id="132" name="直線コネクタ 131"/>
        <xdr:cNvCxnSpPr/>
      </xdr:nvCxnSpPr>
      <xdr:spPr>
        <a:xfrm flipV="1">
          <a:off x="9639300" y="6637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89408</xdr:rowOff>
    </xdr:from>
    <xdr:to>
      <xdr:col>46</xdr:col>
      <xdr:colOff>38100</xdr:colOff>
      <xdr:row>39</xdr:row>
      <xdr:rowOff>19558</xdr:rowOff>
    </xdr:to>
    <xdr:sp macro="" textlink="">
      <xdr:nvSpPr>
        <xdr:cNvPr id="133" name="楕円 132"/>
        <xdr:cNvSpPr/>
      </xdr:nvSpPr>
      <xdr:spPr>
        <a:xfrm>
          <a:off x="8699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131064</xdr:rowOff>
    </xdr:from>
    <xdr:to>
      <xdr:col>50</xdr:col>
      <xdr:colOff>114300</xdr:colOff>
      <xdr:row>38</xdr:row>
      <xdr:rowOff>140208</xdr:rowOff>
    </xdr:to>
    <xdr:cxnSp macro="">
      <xdr:nvCxnSpPr>
        <xdr:cNvPr id="134" name="直線コネクタ 133"/>
        <xdr:cNvCxnSpPr/>
      </xdr:nvCxnSpPr>
      <xdr:spPr>
        <a:xfrm flipV="1">
          <a:off x="8750300" y="6646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98552</xdr:rowOff>
    </xdr:from>
    <xdr:to>
      <xdr:col>41</xdr:col>
      <xdr:colOff>101600</xdr:colOff>
      <xdr:row>39</xdr:row>
      <xdr:rowOff>28702</xdr:rowOff>
    </xdr:to>
    <xdr:sp macro="" textlink="">
      <xdr:nvSpPr>
        <xdr:cNvPr id="135" name="楕円 134"/>
        <xdr:cNvSpPr/>
      </xdr:nvSpPr>
      <xdr:spPr>
        <a:xfrm>
          <a:off x="7810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140208</xdr:rowOff>
    </xdr:from>
    <xdr:to>
      <xdr:col>45</xdr:col>
      <xdr:colOff>177800</xdr:colOff>
      <xdr:row>38</xdr:row>
      <xdr:rowOff>149352</xdr:rowOff>
    </xdr:to>
    <xdr:cxnSp macro="">
      <xdr:nvCxnSpPr>
        <xdr:cNvPr id="136" name="直線コネクタ 135"/>
        <xdr:cNvCxnSpPr/>
      </xdr:nvCxnSpPr>
      <xdr:spPr>
        <a:xfrm flipV="1">
          <a:off x="7861300" y="665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9398</xdr:rowOff>
    </xdr:from>
    <xdr:to>
      <xdr:col>36</xdr:col>
      <xdr:colOff>165100</xdr:colOff>
      <xdr:row>39</xdr:row>
      <xdr:rowOff>110998</xdr:rowOff>
    </xdr:to>
    <xdr:sp macro="" textlink="">
      <xdr:nvSpPr>
        <xdr:cNvPr id="137" name="楕円 136"/>
        <xdr:cNvSpPr/>
      </xdr:nvSpPr>
      <xdr:spPr>
        <a:xfrm>
          <a:off x="6921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149352</xdr:rowOff>
    </xdr:from>
    <xdr:to>
      <xdr:col>41</xdr:col>
      <xdr:colOff>50800</xdr:colOff>
      <xdr:row>39</xdr:row>
      <xdr:rowOff>60198</xdr:rowOff>
    </xdr:to>
    <xdr:cxnSp macro="">
      <xdr:nvCxnSpPr>
        <xdr:cNvPr id="138" name="直線コネクタ 137"/>
        <xdr:cNvCxnSpPr/>
      </xdr:nvCxnSpPr>
      <xdr:spPr>
        <a:xfrm flipV="1">
          <a:off x="6972300" y="6664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42689</xdr:rowOff>
    </xdr:from>
    <xdr:ext cx="469744" cy="259045"/>
    <xdr:sp macro="" textlink="">
      <xdr:nvSpPr>
        <xdr:cNvPr id="139" name="n_1aveValue【図書館】&#10;一人当たり面積"/>
        <xdr:cNvSpPr txBox="1"/>
      </xdr:nvSpPr>
      <xdr:spPr>
        <a:xfrm>
          <a:off x="9391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74693</xdr:rowOff>
    </xdr:from>
    <xdr:ext cx="469744" cy="259045"/>
    <xdr:sp macro="" textlink="">
      <xdr:nvSpPr>
        <xdr:cNvPr id="140" name="n_2aveValue【図書館】&#10;一人当たり面積"/>
        <xdr:cNvSpPr txBox="1"/>
      </xdr:nvSpPr>
      <xdr:spPr>
        <a:xfrm>
          <a:off x="8515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56405</xdr:rowOff>
    </xdr:from>
    <xdr:ext cx="469744" cy="259045"/>
    <xdr:sp macro="" textlink="">
      <xdr:nvSpPr>
        <xdr:cNvPr id="141" name="n_3aveValue【図書館】&#10;一人当たり面積"/>
        <xdr:cNvSpPr txBox="1"/>
      </xdr:nvSpPr>
      <xdr:spPr>
        <a:xfrm>
          <a:off x="7626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2"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26941</xdr:rowOff>
    </xdr:from>
    <xdr:ext cx="469744" cy="259045"/>
    <xdr:sp macro="" textlink="">
      <xdr:nvSpPr>
        <xdr:cNvPr id="143" name="n_1mainValue【図書館】&#10;一人当たり面積"/>
        <xdr:cNvSpPr txBox="1"/>
      </xdr:nvSpPr>
      <xdr:spPr>
        <a:xfrm>
          <a:off x="9391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36085</xdr:rowOff>
    </xdr:from>
    <xdr:ext cx="469744" cy="259045"/>
    <xdr:sp macro="" textlink="">
      <xdr:nvSpPr>
        <xdr:cNvPr id="144" name="n_2mainValue【図書館】&#10;一人当たり面積"/>
        <xdr:cNvSpPr txBox="1"/>
      </xdr:nvSpPr>
      <xdr:spPr>
        <a:xfrm>
          <a:off x="8515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45229</xdr:rowOff>
    </xdr:from>
    <xdr:ext cx="469744" cy="259045"/>
    <xdr:sp macro="" textlink="">
      <xdr:nvSpPr>
        <xdr:cNvPr id="145" name="n_3mainValue【図書館】&#10;一人当たり面積"/>
        <xdr:cNvSpPr txBox="1"/>
      </xdr:nvSpPr>
      <xdr:spPr>
        <a:xfrm>
          <a:off x="7626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102125</xdr:rowOff>
    </xdr:from>
    <xdr:ext cx="469744" cy="259045"/>
    <xdr:sp macro="" textlink="">
      <xdr:nvSpPr>
        <xdr:cNvPr id="146" name="n_4mainValue【図書館】&#10;一人当たり面積"/>
        <xdr:cNvSpPr txBox="1"/>
      </xdr:nvSpPr>
      <xdr:spPr>
        <a:xfrm>
          <a:off x="67374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76" name="【体育館・プール】&#10;有形固定資産減価償却率平均値テキスト"/>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7" name="楕円 186"/>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122572</xdr:rowOff>
    </xdr:from>
    <xdr:ext cx="405111" cy="259045"/>
    <xdr:sp macro="" textlink="">
      <xdr:nvSpPr>
        <xdr:cNvPr id="188" name="【体育館・プール】&#10;有形固定資産減価償却率該当値テキスト"/>
        <xdr:cNvSpPr txBox="1"/>
      </xdr:nvSpPr>
      <xdr:spPr>
        <a:xfrm>
          <a:off x="4673600" y="1023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89" name="楕円 188"/>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150495</xdr:rowOff>
    </xdr:to>
    <xdr:cxnSp macro="">
      <xdr:nvCxnSpPr>
        <xdr:cNvPr id="190" name="直線コネクタ 189"/>
        <xdr:cNvCxnSpPr/>
      </xdr:nvCxnSpPr>
      <xdr:spPr>
        <a:xfrm>
          <a:off x="3797300" y="103727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141605</xdr:rowOff>
    </xdr:from>
    <xdr:to>
      <xdr:col>15</xdr:col>
      <xdr:colOff>101600</xdr:colOff>
      <xdr:row>60</xdr:row>
      <xdr:rowOff>71755</xdr:rowOff>
    </xdr:to>
    <xdr:sp macro="" textlink="">
      <xdr:nvSpPr>
        <xdr:cNvPr id="191" name="楕円 190"/>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85725</xdr:rowOff>
    </xdr:to>
    <xdr:cxnSp macro="">
      <xdr:nvCxnSpPr>
        <xdr:cNvPr id="192" name="直線コネクタ 191"/>
        <xdr:cNvCxnSpPr/>
      </xdr:nvCxnSpPr>
      <xdr:spPr>
        <a:xfrm>
          <a:off x="2908300" y="103079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93" name="楕円 192"/>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20955</xdr:rowOff>
    </xdr:from>
    <xdr:to>
      <xdr:col>15</xdr:col>
      <xdr:colOff>50800</xdr:colOff>
      <xdr:row>60</xdr:row>
      <xdr:rowOff>20955</xdr:rowOff>
    </xdr:to>
    <xdr:cxnSp macro="">
      <xdr:nvCxnSpPr>
        <xdr:cNvPr id="194" name="直線コネクタ 193"/>
        <xdr:cNvCxnSpPr/>
      </xdr:nvCxnSpPr>
      <xdr:spPr>
        <a:xfrm>
          <a:off x="2019300" y="10307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17780</xdr:rowOff>
    </xdr:from>
    <xdr:to>
      <xdr:col>6</xdr:col>
      <xdr:colOff>38100</xdr:colOff>
      <xdr:row>63</xdr:row>
      <xdr:rowOff>119380</xdr:rowOff>
    </xdr:to>
    <xdr:sp macro="" textlink="">
      <xdr:nvSpPr>
        <xdr:cNvPr id="195" name="楕円 194"/>
        <xdr:cNvSpPr/>
      </xdr:nvSpPr>
      <xdr:spPr>
        <a:xfrm>
          <a:off x="1079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20955</xdr:rowOff>
    </xdr:from>
    <xdr:to>
      <xdr:col>10</xdr:col>
      <xdr:colOff>114300</xdr:colOff>
      <xdr:row>63</xdr:row>
      <xdr:rowOff>68580</xdr:rowOff>
    </xdr:to>
    <xdr:cxnSp macro="">
      <xdr:nvCxnSpPr>
        <xdr:cNvPr id="196" name="直線コネクタ 195"/>
        <xdr:cNvCxnSpPr/>
      </xdr:nvCxnSpPr>
      <xdr:spPr>
        <a:xfrm flipV="1">
          <a:off x="1130300" y="10307955"/>
          <a:ext cx="8890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7"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98" name="n_2ave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99"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0" name="n_4aveValue【体育館・プー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153052</xdr:rowOff>
    </xdr:from>
    <xdr:ext cx="405111" cy="259045"/>
    <xdr:sp macro="" textlink="">
      <xdr:nvSpPr>
        <xdr:cNvPr id="201" name="n_1mainValue【体育館・プール】&#10;有形固定資産減価償却率"/>
        <xdr:cNvSpPr txBox="1"/>
      </xdr:nvSpPr>
      <xdr:spPr>
        <a:xfrm>
          <a:off x="3582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202" name="n_2mainValue【体育館・プール】&#10;有形固定資産減価償却率"/>
        <xdr:cNvSpPr txBox="1"/>
      </xdr:nvSpPr>
      <xdr:spPr>
        <a:xfrm>
          <a:off x="2705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88282</xdr:rowOff>
    </xdr:from>
    <xdr:ext cx="405111" cy="259045"/>
    <xdr:sp macro="" textlink="">
      <xdr:nvSpPr>
        <xdr:cNvPr id="203" name="n_3mainValue【体育館・プール】&#10;有形固定資産減価償却率"/>
        <xdr:cNvSpPr txBox="1"/>
      </xdr:nvSpPr>
      <xdr:spPr>
        <a:xfrm>
          <a:off x="1816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110507</xdr:rowOff>
    </xdr:from>
    <xdr:ext cx="405111" cy="259045"/>
    <xdr:sp macro="" textlink="">
      <xdr:nvSpPr>
        <xdr:cNvPr id="204" name="n_4mainValue【体育館・プール】&#10;有形固定資産減価償却率"/>
        <xdr:cNvSpPr txBox="1"/>
      </xdr:nvSpPr>
      <xdr:spPr>
        <a:xfrm>
          <a:off x="927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9" name="【体育館・プール】&#10;一人当たり面積平均値テキスト"/>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4635</xdr:rowOff>
    </xdr:from>
    <xdr:to>
      <xdr:col>55</xdr:col>
      <xdr:colOff>50800</xdr:colOff>
      <xdr:row>63</xdr:row>
      <xdr:rowOff>106235</xdr:rowOff>
    </xdr:to>
    <xdr:sp macro="" textlink="">
      <xdr:nvSpPr>
        <xdr:cNvPr id="240" name="楕円 239"/>
        <xdr:cNvSpPr/>
      </xdr:nvSpPr>
      <xdr:spPr>
        <a:xfrm>
          <a:off x="104267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91012</xdr:rowOff>
    </xdr:from>
    <xdr:ext cx="469744" cy="259045"/>
    <xdr:sp macro="" textlink="">
      <xdr:nvSpPr>
        <xdr:cNvPr id="241" name="【体育館・プール】&#10;一人当たり面積該当値テキスト"/>
        <xdr:cNvSpPr txBox="1"/>
      </xdr:nvSpPr>
      <xdr:spPr>
        <a:xfrm>
          <a:off x="10515600" y="1072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4635</xdr:rowOff>
    </xdr:from>
    <xdr:to>
      <xdr:col>50</xdr:col>
      <xdr:colOff>165100</xdr:colOff>
      <xdr:row>63</xdr:row>
      <xdr:rowOff>106235</xdr:rowOff>
    </xdr:to>
    <xdr:sp macro="" textlink="">
      <xdr:nvSpPr>
        <xdr:cNvPr id="242" name="楕円 241"/>
        <xdr:cNvSpPr/>
      </xdr:nvSpPr>
      <xdr:spPr>
        <a:xfrm>
          <a:off x="9588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55435</xdr:rowOff>
    </xdr:from>
    <xdr:to>
      <xdr:col>55</xdr:col>
      <xdr:colOff>0</xdr:colOff>
      <xdr:row>63</xdr:row>
      <xdr:rowOff>55435</xdr:rowOff>
    </xdr:to>
    <xdr:cxnSp macro="">
      <xdr:nvCxnSpPr>
        <xdr:cNvPr id="243" name="直線コネクタ 242"/>
        <xdr:cNvCxnSpPr/>
      </xdr:nvCxnSpPr>
      <xdr:spPr>
        <a:xfrm>
          <a:off x="9639300" y="1085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4635</xdr:rowOff>
    </xdr:from>
    <xdr:to>
      <xdr:col>46</xdr:col>
      <xdr:colOff>38100</xdr:colOff>
      <xdr:row>63</xdr:row>
      <xdr:rowOff>106235</xdr:rowOff>
    </xdr:to>
    <xdr:sp macro="" textlink="">
      <xdr:nvSpPr>
        <xdr:cNvPr id="244" name="楕円 243"/>
        <xdr:cNvSpPr/>
      </xdr:nvSpPr>
      <xdr:spPr>
        <a:xfrm>
          <a:off x="8699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55435</xdr:rowOff>
    </xdr:from>
    <xdr:to>
      <xdr:col>50</xdr:col>
      <xdr:colOff>114300</xdr:colOff>
      <xdr:row>63</xdr:row>
      <xdr:rowOff>55435</xdr:rowOff>
    </xdr:to>
    <xdr:cxnSp macro="">
      <xdr:nvCxnSpPr>
        <xdr:cNvPr id="245" name="直線コネクタ 244"/>
        <xdr:cNvCxnSpPr/>
      </xdr:nvCxnSpPr>
      <xdr:spPr>
        <a:xfrm>
          <a:off x="8750300" y="108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4635</xdr:rowOff>
    </xdr:from>
    <xdr:to>
      <xdr:col>41</xdr:col>
      <xdr:colOff>101600</xdr:colOff>
      <xdr:row>63</xdr:row>
      <xdr:rowOff>106235</xdr:rowOff>
    </xdr:to>
    <xdr:sp macro="" textlink="">
      <xdr:nvSpPr>
        <xdr:cNvPr id="246" name="楕円 245"/>
        <xdr:cNvSpPr/>
      </xdr:nvSpPr>
      <xdr:spPr>
        <a:xfrm>
          <a:off x="7810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55435</xdr:rowOff>
    </xdr:from>
    <xdr:to>
      <xdr:col>45</xdr:col>
      <xdr:colOff>177800</xdr:colOff>
      <xdr:row>63</xdr:row>
      <xdr:rowOff>55435</xdr:rowOff>
    </xdr:to>
    <xdr:cxnSp macro="">
      <xdr:nvCxnSpPr>
        <xdr:cNvPr id="247" name="直線コネクタ 246"/>
        <xdr:cNvCxnSpPr/>
      </xdr:nvCxnSpPr>
      <xdr:spPr>
        <a:xfrm>
          <a:off x="7861300" y="108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48" name="楕円 247"/>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55435</xdr:rowOff>
    </xdr:to>
    <xdr:cxnSp macro="">
      <xdr:nvCxnSpPr>
        <xdr:cNvPr id="249" name="直線コネクタ 248"/>
        <xdr:cNvCxnSpPr/>
      </xdr:nvCxnSpPr>
      <xdr:spPr>
        <a:xfrm>
          <a:off x="6972300" y="10812780"/>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50" name="n_1aveValue【体育館・プール】&#10;一人当たり面積"/>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51" name="n_2aveValue【体育館・プール】&#10;一人当たり面積"/>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52" name="n_3aveValue【体育館・プール】&#10;一人当たり面積"/>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53" name="n_4aveValue【体育館・プール】&#10;一人当たり面積"/>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97362</xdr:rowOff>
    </xdr:from>
    <xdr:ext cx="469744" cy="259045"/>
    <xdr:sp macro="" textlink="">
      <xdr:nvSpPr>
        <xdr:cNvPr id="254" name="n_1mainValue【体育館・プール】&#10;一人当たり面積"/>
        <xdr:cNvSpPr txBox="1"/>
      </xdr:nvSpPr>
      <xdr:spPr>
        <a:xfrm>
          <a:off x="93917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97362</xdr:rowOff>
    </xdr:from>
    <xdr:ext cx="469744" cy="259045"/>
    <xdr:sp macro="" textlink="">
      <xdr:nvSpPr>
        <xdr:cNvPr id="255" name="n_2mainValue【体育館・プール】&#10;一人当たり面積"/>
        <xdr:cNvSpPr txBox="1"/>
      </xdr:nvSpPr>
      <xdr:spPr>
        <a:xfrm>
          <a:off x="85154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97362</xdr:rowOff>
    </xdr:from>
    <xdr:ext cx="469744" cy="259045"/>
    <xdr:sp macro="" textlink="">
      <xdr:nvSpPr>
        <xdr:cNvPr id="256" name="n_3mainValue【体育館・プール】&#10;一人当たり面積"/>
        <xdr:cNvSpPr txBox="1"/>
      </xdr:nvSpPr>
      <xdr:spPr>
        <a:xfrm>
          <a:off x="76264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main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80" name="直線コネクタ 279"/>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83"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84" name="直線コネクタ 283"/>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14749</xdr:rowOff>
    </xdr:from>
    <xdr:ext cx="405111" cy="259045"/>
    <xdr:sp macro="" textlink="">
      <xdr:nvSpPr>
        <xdr:cNvPr id="285" name="【福祉施設】&#10;有形固定資産減価償却率平均値テキスト"/>
        <xdr:cNvSpPr txBox="1"/>
      </xdr:nvSpPr>
      <xdr:spPr>
        <a:xfrm>
          <a:off x="4673600" y="13730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86" name="フローチャート: 判断 285"/>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87" name="フローチャート: 判断 286"/>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88" name="フローチャート: 判断 287"/>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89" name="フローチャート: 判断 288"/>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0" name="フローチャート: 判断 289"/>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129032</xdr:rowOff>
    </xdr:from>
    <xdr:to>
      <xdr:col>24</xdr:col>
      <xdr:colOff>114300</xdr:colOff>
      <xdr:row>82</xdr:row>
      <xdr:rowOff>59182</xdr:rowOff>
    </xdr:to>
    <xdr:sp macro="" textlink="">
      <xdr:nvSpPr>
        <xdr:cNvPr id="296" name="楕円 295"/>
        <xdr:cNvSpPr/>
      </xdr:nvSpPr>
      <xdr:spPr>
        <a:xfrm>
          <a:off x="4584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107459</xdr:rowOff>
    </xdr:from>
    <xdr:ext cx="405111" cy="259045"/>
    <xdr:sp macro="" textlink="">
      <xdr:nvSpPr>
        <xdr:cNvPr id="297" name="【福祉施設】&#10;有形固定資産減価償却率該当値テキスト"/>
        <xdr:cNvSpPr txBox="1"/>
      </xdr:nvSpPr>
      <xdr:spPr>
        <a:xfrm>
          <a:off x="4673600"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46737</xdr:rowOff>
    </xdr:from>
    <xdr:to>
      <xdr:col>20</xdr:col>
      <xdr:colOff>38100</xdr:colOff>
      <xdr:row>81</xdr:row>
      <xdr:rowOff>148337</xdr:rowOff>
    </xdr:to>
    <xdr:sp macro="" textlink="">
      <xdr:nvSpPr>
        <xdr:cNvPr id="298" name="楕円 297"/>
        <xdr:cNvSpPr/>
      </xdr:nvSpPr>
      <xdr:spPr>
        <a:xfrm>
          <a:off x="3746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97537</xdr:rowOff>
    </xdr:from>
    <xdr:to>
      <xdr:col>24</xdr:col>
      <xdr:colOff>63500</xdr:colOff>
      <xdr:row>82</xdr:row>
      <xdr:rowOff>8382</xdr:rowOff>
    </xdr:to>
    <xdr:cxnSp macro="">
      <xdr:nvCxnSpPr>
        <xdr:cNvPr id="299" name="直線コネクタ 298"/>
        <xdr:cNvCxnSpPr/>
      </xdr:nvCxnSpPr>
      <xdr:spPr>
        <a:xfrm>
          <a:off x="3797300" y="1398498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110744</xdr:rowOff>
    </xdr:from>
    <xdr:to>
      <xdr:col>15</xdr:col>
      <xdr:colOff>101600</xdr:colOff>
      <xdr:row>82</xdr:row>
      <xdr:rowOff>40894</xdr:rowOff>
    </xdr:to>
    <xdr:sp macro="" textlink="">
      <xdr:nvSpPr>
        <xdr:cNvPr id="300" name="楕円 299"/>
        <xdr:cNvSpPr/>
      </xdr:nvSpPr>
      <xdr:spPr>
        <a:xfrm>
          <a:off x="2857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97537</xdr:rowOff>
    </xdr:from>
    <xdr:to>
      <xdr:col>19</xdr:col>
      <xdr:colOff>177800</xdr:colOff>
      <xdr:row>81</xdr:row>
      <xdr:rowOff>161544</xdr:rowOff>
    </xdr:to>
    <xdr:cxnSp macro="">
      <xdr:nvCxnSpPr>
        <xdr:cNvPr id="301" name="直線コネクタ 300"/>
        <xdr:cNvCxnSpPr/>
      </xdr:nvCxnSpPr>
      <xdr:spPr>
        <a:xfrm flipV="1">
          <a:off x="2908300" y="1398498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110744</xdr:rowOff>
    </xdr:from>
    <xdr:to>
      <xdr:col>10</xdr:col>
      <xdr:colOff>165100</xdr:colOff>
      <xdr:row>82</xdr:row>
      <xdr:rowOff>40894</xdr:rowOff>
    </xdr:to>
    <xdr:sp macro="" textlink="">
      <xdr:nvSpPr>
        <xdr:cNvPr id="302" name="楕円 301"/>
        <xdr:cNvSpPr/>
      </xdr:nvSpPr>
      <xdr:spPr>
        <a:xfrm>
          <a:off x="1968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161544</xdr:rowOff>
    </xdr:from>
    <xdr:to>
      <xdr:col>15</xdr:col>
      <xdr:colOff>50800</xdr:colOff>
      <xdr:row>81</xdr:row>
      <xdr:rowOff>161544</xdr:rowOff>
    </xdr:to>
    <xdr:cxnSp macro="">
      <xdr:nvCxnSpPr>
        <xdr:cNvPr id="303" name="直線コネクタ 302"/>
        <xdr:cNvCxnSpPr/>
      </xdr:nvCxnSpPr>
      <xdr:spPr>
        <a:xfrm>
          <a:off x="2019300" y="14048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161037</xdr:rowOff>
    </xdr:from>
    <xdr:to>
      <xdr:col>6</xdr:col>
      <xdr:colOff>38100</xdr:colOff>
      <xdr:row>81</xdr:row>
      <xdr:rowOff>91187</xdr:rowOff>
    </xdr:to>
    <xdr:sp macro="" textlink="">
      <xdr:nvSpPr>
        <xdr:cNvPr id="304" name="楕円 303"/>
        <xdr:cNvSpPr/>
      </xdr:nvSpPr>
      <xdr:spPr>
        <a:xfrm>
          <a:off x="1079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40387</xdr:rowOff>
    </xdr:from>
    <xdr:to>
      <xdr:col>10</xdr:col>
      <xdr:colOff>114300</xdr:colOff>
      <xdr:row>81</xdr:row>
      <xdr:rowOff>161544</xdr:rowOff>
    </xdr:to>
    <xdr:cxnSp macro="">
      <xdr:nvCxnSpPr>
        <xdr:cNvPr id="305" name="直線コネクタ 304"/>
        <xdr:cNvCxnSpPr/>
      </xdr:nvCxnSpPr>
      <xdr:spPr>
        <a:xfrm>
          <a:off x="1130300" y="13927837"/>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61992</xdr:rowOff>
    </xdr:from>
    <xdr:ext cx="405111" cy="259045"/>
    <xdr:sp macro="" textlink="">
      <xdr:nvSpPr>
        <xdr:cNvPr id="306" name="n_1aveValue【福祉施設】&#10;有形固定資産減価償却率"/>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307" name="n_2aveValue【福祉施設】&#10;有形固定資産減価償却率"/>
        <xdr:cNvSpPr txBox="1"/>
      </xdr:nvSpPr>
      <xdr:spPr>
        <a:xfrm>
          <a:off x="2705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75709</xdr:rowOff>
    </xdr:from>
    <xdr:ext cx="405111" cy="259045"/>
    <xdr:sp macro="" textlink="">
      <xdr:nvSpPr>
        <xdr:cNvPr id="308" name="n_3aveValue【福祉施設】&#10;有形固定資産減価償却率"/>
        <xdr:cNvSpPr txBox="1"/>
      </xdr:nvSpPr>
      <xdr:spPr>
        <a:xfrm>
          <a:off x="1816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09"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139464</xdr:rowOff>
    </xdr:from>
    <xdr:ext cx="405111" cy="259045"/>
    <xdr:sp macro="" textlink="">
      <xdr:nvSpPr>
        <xdr:cNvPr id="310" name="n_1mainValue【福祉施設】&#10;有形固定資産減価償却率"/>
        <xdr:cNvSpPr txBox="1"/>
      </xdr:nvSpPr>
      <xdr:spPr>
        <a:xfrm>
          <a:off x="35820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32021</xdr:rowOff>
    </xdr:from>
    <xdr:ext cx="405111" cy="259045"/>
    <xdr:sp macro="" textlink="">
      <xdr:nvSpPr>
        <xdr:cNvPr id="311" name="n_2mainValue【福祉施設】&#10;有形固定資産減価償却率"/>
        <xdr:cNvSpPr txBox="1"/>
      </xdr:nvSpPr>
      <xdr:spPr>
        <a:xfrm>
          <a:off x="2705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32021</xdr:rowOff>
    </xdr:from>
    <xdr:ext cx="405111" cy="259045"/>
    <xdr:sp macro="" textlink="">
      <xdr:nvSpPr>
        <xdr:cNvPr id="312" name="n_3mainValue【福祉施設】&#10;有形固定資産減価償却率"/>
        <xdr:cNvSpPr txBox="1"/>
      </xdr:nvSpPr>
      <xdr:spPr>
        <a:xfrm>
          <a:off x="1816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82314</xdr:rowOff>
    </xdr:from>
    <xdr:ext cx="405111" cy="259045"/>
    <xdr:sp macro="" textlink="">
      <xdr:nvSpPr>
        <xdr:cNvPr id="313" name="n_4mainValue【福祉施設】&#10;有形固定資産減価償却率"/>
        <xdr:cNvSpPr txBox="1"/>
      </xdr:nvSpPr>
      <xdr:spPr>
        <a:xfrm>
          <a:off x="927744" y="139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39" name="直線コネクタ 338"/>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2"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3" name="直線コネクタ 342"/>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344"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45" name="フローチャート: 判断 344"/>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46" name="フローチャート: 判断 345"/>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47" name="フローチャート: 判断 346"/>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8" name="フローチャート: 判断 347"/>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49" name="フローチャート: 判断 348"/>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49349</xdr:rowOff>
    </xdr:from>
    <xdr:to>
      <xdr:col>55</xdr:col>
      <xdr:colOff>50800</xdr:colOff>
      <xdr:row>82</xdr:row>
      <xdr:rowOff>150949</xdr:rowOff>
    </xdr:to>
    <xdr:sp macro="" textlink="">
      <xdr:nvSpPr>
        <xdr:cNvPr id="355" name="楕円 354"/>
        <xdr:cNvSpPr/>
      </xdr:nvSpPr>
      <xdr:spPr>
        <a:xfrm>
          <a:off x="10426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72226</xdr:rowOff>
    </xdr:from>
    <xdr:ext cx="469744" cy="259045"/>
    <xdr:sp macro="" textlink="">
      <xdr:nvSpPr>
        <xdr:cNvPr id="356" name="【福祉施設】&#10;一人当たり面積該当値テキスト"/>
        <xdr:cNvSpPr txBox="1"/>
      </xdr:nvSpPr>
      <xdr:spPr>
        <a:xfrm>
          <a:off x="10515600"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166914</xdr:rowOff>
    </xdr:from>
    <xdr:to>
      <xdr:col>50</xdr:col>
      <xdr:colOff>165100</xdr:colOff>
      <xdr:row>84</xdr:row>
      <xdr:rowOff>97064</xdr:rowOff>
    </xdr:to>
    <xdr:sp macro="" textlink="">
      <xdr:nvSpPr>
        <xdr:cNvPr id="357" name="楕円 356"/>
        <xdr:cNvSpPr/>
      </xdr:nvSpPr>
      <xdr:spPr>
        <a:xfrm>
          <a:off x="9588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100149</xdr:rowOff>
    </xdr:from>
    <xdr:to>
      <xdr:col>55</xdr:col>
      <xdr:colOff>0</xdr:colOff>
      <xdr:row>84</xdr:row>
      <xdr:rowOff>46264</xdr:rowOff>
    </xdr:to>
    <xdr:cxnSp macro="">
      <xdr:nvCxnSpPr>
        <xdr:cNvPr id="358" name="直線コネクタ 357"/>
        <xdr:cNvCxnSpPr/>
      </xdr:nvCxnSpPr>
      <xdr:spPr>
        <a:xfrm flipV="1">
          <a:off x="9639300" y="14159049"/>
          <a:ext cx="8382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59" name="楕円 358"/>
        <xdr:cNvSpPr/>
      </xdr:nvSpPr>
      <xdr:spPr>
        <a:xfrm>
          <a:off x="869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46264</xdr:rowOff>
    </xdr:from>
    <xdr:to>
      <xdr:col>50</xdr:col>
      <xdr:colOff>114300</xdr:colOff>
      <xdr:row>84</xdr:row>
      <xdr:rowOff>54429</xdr:rowOff>
    </xdr:to>
    <xdr:cxnSp macro="">
      <xdr:nvCxnSpPr>
        <xdr:cNvPr id="360" name="直線コネクタ 359"/>
        <xdr:cNvCxnSpPr/>
      </xdr:nvCxnSpPr>
      <xdr:spPr>
        <a:xfrm flipV="1">
          <a:off x="8750300" y="144480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11793</xdr:rowOff>
    </xdr:from>
    <xdr:to>
      <xdr:col>41</xdr:col>
      <xdr:colOff>101600</xdr:colOff>
      <xdr:row>84</xdr:row>
      <xdr:rowOff>113393</xdr:rowOff>
    </xdr:to>
    <xdr:sp macro="" textlink="">
      <xdr:nvSpPr>
        <xdr:cNvPr id="361" name="楕円 360"/>
        <xdr:cNvSpPr/>
      </xdr:nvSpPr>
      <xdr:spPr>
        <a:xfrm>
          <a:off x="7810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54429</xdr:rowOff>
    </xdr:from>
    <xdr:to>
      <xdr:col>45</xdr:col>
      <xdr:colOff>177800</xdr:colOff>
      <xdr:row>84</xdr:row>
      <xdr:rowOff>62593</xdr:rowOff>
    </xdr:to>
    <xdr:cxnSp macro="">
      <xdr:nvCxnSpPr>
        <xdr:cNvPr id="362" name="直線コネクタ 361"/>
        <xdr:cNvCxnSpPr/>
      </xdr:nvCxnSpPr>
      <xdr:spPr>
        <a:xfrm flipV="1">
          <a:off x="7861300" y="144562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160382</xdr:rowOff>
    </xdr:from>
    <xdr:to>
      <xdr:col>36</xdr:col>
      <xdr:colOff>165100</xdr:colOff>
      <xdr:row>85</xdr:row>
      <xdr:rowOff>90532</xdr:rowOff>
    </xdr:to>
    <xdr:sp macro="" textlink="">
      <xdr:nvSpPr>
        <xdr:cNvPr id="363" name="楕円 362"/>
        <xdr:cNvSpPr/>
      </xdr:nvSpPr>
      <xdr:spPr>
        <a:xfrm>
          <a:off x="6921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62593</xdr:rowOff>
    </xdr:from>
    <xdr:to>
      <xdr:col>41</xdr:col>
      <xdr:colOff>50800</xdr:colOff>
      <xdr:row>85</xdr:row>
      <xdr:rowOff>39732</xdr:rowOff>
    </xdr:to>
    <xdr:cxnSp macro="">
      <xdr:nvCxnSpPr>
        <xdr:cNvPr id="364" name="直線コネクタ 363"/>
        <xdr:cNvCxnSpPr/>
      </xdr:nvCxnSpPr>
      <xdr:spPr>
        <a:xfrm flipV="1">
          <a:off x="6972300" y="14464393"/>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109419</xdr:rowOff>
    </xdr:from>
    <xdr:ext cx="469744" cy="259045"/>
    <xdr:sp macro="" textlink="">
      <xdr:nvSpPr>
        <xdr:cNvPr id="365" name="n_1aveValue【福祉施設】&#10;一人当たり面積"/>
        <xdr:cNvSpPr txBox="1"/>
      </xdr:nvSpPr>
      <xdr:spPr>
        <a:xfrm>
          <a:off x="9391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366" name="n_2aveValue【福祉施設】&#10;一人当たり面積"/>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119215</xdr:rowOff>
    </xdr:from>
    <xdr:ext cx="469744" cy="259045"/>
    <xdr:sp macro="" textlink="">
      <xdr:nvSpPr>
        <xdr:cNvPr id="367" name="n_3aveValue【福祉施設】&#10;一人当たり面積"/>
        <xdr:cNvSpPr txBox="1"/>
      </xdr:nvSpPr>
      <xdr:spPr>
        <a:xfrm>
          <a:off x="7626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368"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113591</xdr:rowOff>
    </xdr:from>
    <xdr:ext cx="469744" cy="259045"/>
    <xdr:sp macro="" textlink="">
      <xdr:nvSpPr>
        <xdr:cNvPr id="369" name="n_1mainValue【福祉施設】&#10;一人当たり面積"/>
        <xdr:cNvSpPr txBox="1"/>
      </xdr:nvSpPr>
      <xdr:spPr>
        <a:xfrm>
          <a:off x="9391727" y="1417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70" name="n_2mainValue【福祉施設】&#10;一人当たり面積"/>
        <xdr:cNvSpPr txBox="1"/>
      </xdr:nvSpPr>
      <xdr:spPr>
        <a:xfrm>
          <a:off x="8515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129920</xdr:rowOff>
    </xdr:from>
    <xdr:ext cx="469744" cy="259045"/>
    <xdr:sp macro="" textlink="">
      <xdr:nvSpPr>
        <xdr:cNvPr id="371" name="n_3mainValue【福祉施設】&#10;一人当たり面積"/>
        <xdr:cNvSpPr txBox="1"/>
      </xdr:nvSpPr>
      <xdr:spPr>
        <a:xfrm>
          <a:off x="7626427" y="141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81659</xdr:rowOff>
    </xdr:from>
    <xdr:ext cx="469744" cy="259045"/>
    <xdr:sp macro="" textlink="">
      <xdr:nvSpPr>
        <xdr:cNvPr id="372" name="n_4mainValue【福祉施設】&#10;一人当たり面積"/>
        <xdr:cNvSpPr txBox="1"/>
      </xdr:nvSpPr>
      <xdr:spPr>
        <a:xfrm>
          <a:off x="6737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7" name="テキスト ボックス 4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7" name="テキスト ボックス 4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429" name="直線コネクタ 428"/>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30"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31" name="直線コネクタ 430"/>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432"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433" name="直線コネクタ 432"/>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434" name="【保健センター・保健所】&#10;有形固定資産減価償却率平均値テキスト"/>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35" name="フローチャート: 判断 434"/>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436" name="フローチャート: 判断 435"/>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37" name="フローチャート: 判断 436"/>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438" name="フローチャート: 判断 437"/>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439" name="フローチャート: 判断 438"/>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101600</xdr:rowOff>
    </xdr:from>
    <xdr:to>
      <xdr:col>85</xdr:col>
      <xdr:colOff>177800</xdr:colOff>
      <xdr:row>58</xdr:row>
      <xdr:rowOff>31750</xdr:rowOff>
    </xdr:to>
    <xdr:sp macro="" textlink="">
      <xdr:nvSpPr>
        <xdr:cNvPr id="445" name="楕円 444"/>
        <xdr:cNvSpPr/>
      </xdr:nvSpPr>
      <xdr:spPr>
        <a:xfrm>
          <a:off x="162687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124477</xdr:rowOff>
    </xdr:from>
    <xdr:ext cx="405111" cy="259045"/>
    <xdr:sp macro="" textlink="">
      <xdr:nvSpPr>
        <xdr:cNvPr id="446" name="【保健センター・保健所】&#10;有形固定資産減価償却率該当値テキスト"/>
        <xdr:cNvSpPr txBox="1"/>
      </xdr:nvSpPr>
      <xdr:spPr>
        <a:xfrm>
          <a:off x="16357600"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47" name="楕円 446"/>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57</xdr:row>
      <xdr:rowOff>152400</xdr:rowOff>
    </xdr:to>
    <xdr:cxnSp macro="">
      <xdr:nvCxnSpPr>
        <xdr:cNvPr id="448" name="直線コネクタ 447"/>
        <xdr:cNvCxnSpPr/>
      </xdr:nvCxnSpPr>
      <xdr:spPr>
        <a:xfrm>
          <a:off x="15481300" y="9906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449" name="楕円 448"/>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133350</xdr:rowOff>
    </xdr:to>
    <xdr:cxnSp macro="">
      <xdr:nvCxnSpPr>
        <xdr:cNvPr id="450" name="直線コネクタ 449"/>
        <xdr:cNvCxnSpPr/>
      </xdr:nvCxnSpPr>
      <xdr:spPr>
        <a:xfrm>
          <a:off x="14592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451" name="楕円 450"/>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95250</xdr:rowOff>
    </xdr:to>
    <xdr:cxnSp macro="">
      <xdr:nvCxnSpPr>
        <xdr:cNvPr id="452" name="直線コネクタ 451"/>
        <xdr:cNvCxnSpPr/>
      </xdr:nvCxnSpPr>
      <xdr:spPr>
        <a:xfrm>
          <a:off x="137033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139700</xdr:rowOff>
    </xdr:from>
    <xdr:to>
      <xdr:col>67</xdr:col>
      <xdr:colOff>101600</xdr:colOff>
      <xdr:row>57</xdr:row>
      <xdr:rowOff>69850</xdr:rowOff>
    </xdr:to>
    <xdr:sp macro="" textlink="">
      <xdr:nvSpPr>
        <xdr:cNvPr id="453" name="楕円 452"/>
        <xdr:cNvSpPr/>
      </xdr:nvSpPr>
      <xdr:spPr>
        <a:xfrm>
          <a:off x="12763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19050</xdr:rowOff>
    </xdr:from>
    <xdr:to>
      <xdr:col>71</xdr:col>
      <xdr:colOff>177800</xdr:colOff>
      <xdr:row>57</xdr:row>
      <xdr:rowOff>95250</xdr:rowOff>
    </xdr:to>
    <xdr:cxnSp macro="">
      <xdr:nvCxnSpPr>
        <xdr:cNvPr id="454" name="直線コネクタ 453"/>
        <xdr:cNvCxnSpPr/>
      </xdr:nvCxnSpPr>
      <xdr:spPr>
        <a:xfrm>
          <a:off x="128143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150512</xdr:rowOff>
    </xdr:from>
    <xdr:ext cx="405111" cy="259045"/>
    <xdr:sp macro="" textlink="">
      <xdr:nvSpPr>
        <xdr:cNvPr id="455" name="n_1aveValue【保健センター・保健所】&#10;有形固定資産減価償却率"/>
        <xdr:cNvSpPr txBox="1"/>
      </xdr:nvSpPr>
      <xdr:spPr>
        <a:xfrm>
          <a:off x="152660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137177</xdr:rowOff>
    </xdr:from>
    <xdr:ext cx="405111" cy="259045"/>
    <xdr:sp macro="" textlink="">
      <xdr:nvSpPr>
        <xdr:cNvPr id="456" name="n_2aveValue【保健センター・保健所】&#10;有形固定資産減価償却率"/>
        <xdr:cNvSpPr txBox="1"/>
      </xdr:nvSpPr>
      <xdr:spPr>
        <a:xfrm>
          <a:off x="143897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91457</xdr:rowOff>
    </xdr:from>
    <xdr:ext cx="405111" cy="259045"/>
    <xdr:sp macro="" textlink="">
      <xdr:nvSpPr>
        <xdr:cNvPr id="457" name="n_3aveValue【保健センター・保健所】&#10;有形固定資産減価償却率"/>
        <xdr:cNvSpPr txBox="1"/>
      </xdr:nvSpPr>
      <xdr:spPr>
        <a:xfrm>
          <a:off x="135007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19067</xdr:rowOff>
    </xdr:from>
    <xdr:ext cx="405111" cy="259045"/>
    <xdr:sp macro="" textlink="">
      <xdr:nvSpPr>
        <xdr:cNvPr id="458" name="n_4aveValue【保健センター・保健所】&#10;有形固定資産減価償却率"/>
        <xdr:cNvSpPr txBox="1"/>
      </xdr:nvSpPr>
      <xdr:spPr>
        <a:xfrm>
          <a:off x="12611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59" name="n_1mainValue【保健センター・保健所】&#10;有形固定資産減価償却率"/>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460" name="n_2mainValue【保健センター・保健所】&#10;有形固定資産減価償却率"/>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461" name="n_3main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462" name="n_4main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4" name="テキスト ボックス 4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488" name="直線コネクタ 487"/>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489"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490" name="直線コネクタ 489"/>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491"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492" name="直線コネクタ 491"/>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139899</xdr:rowOff>
    </xdr:from>
    <xdr:ext cx="469744" cy="259045"/>
    <xdr:sp macro="" textlink="">
      <xdr:nvSpPr>
        <xdr:cNvPr id="493" name="【保健センター・保健所】&#10;一人当たり面積平均値テキスト"/>
        <xdr:cNvSpPr txBox="1"/>
      </xdr:nvSpPr>
      <xdr:spPr>
        <a:xfrm>
          <a:off x="22199600" y="10769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494" name="フローチャート: 判断 493"/>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495" name="フローチャート: 判断 494"/>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496" name="フローチャート: 判断 495"/>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497" name="フローチャート: 判断 496"/>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498" name="フローチャート: 判断 497"/>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92891</xdr:rowOff>
    </xdr:from>
    <xdr:to>
      <xdr:col>116</xdr:col>
      <xdr:colOff>114300</xdr:colOff>
      <xdr:row>61</xdr:row>
      <xdr:rowOff>23041</xdr:rowOff>
    </xdr:to>
    <xdr:sp macro="" textlink="">
      <xdr:nvSpPr>
        <xdr:cNvPr id="504" name="楕円 503"/>
        <xdr:cNvSpPr/>
      </xdr:nvSpPr>
      <xdr:spPr>
        <a:xfrm>
          <a:off x="22110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115768</xdr:rowOff>
    </xdr:from>
    <xdr:ext cx="469744" cy="259045"/>
    <xdr:sp macro="" textlink="">
      <xdr:nvSpPr>
        <xdr:cNvPr id="505" name="【保健センター・保健所】&#10;一人当たり面積該当値テキスト"/>
        <xdr:cNvSpPr txBox="1"/>
      </xdr:nvSpPr>
      <xdr:spPr>
        <a:xfrm>
          <a:off x="22199600" y="1023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91259</xdr:rowOff>
    </xdr:from>
    <xdr:to>
      <xdr:col>112</xdr:col>
      <xdr:colOff>38100</xdr:colOff>
      <xdr:row>63</xdr:row>
      <xdr:rowOff>21409</xdr:rowOff>
    </xdr:to>
    <xdr:sp macro="" textlink="">
      <xdr:nvSpPr>
        <xdr:cNvPr id="506" name="楕円 505"/>
        <xdr:cNvSpPr/>
      </xdr:nvSpPr>
      <xdr:spPr>
        <a:xfrm>
          <a:off x="21272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143691</xdr:rowOff>
    </xdr:from>
    <xdr:to>
      <xdr:col>116</xdr:col>
      <xdr:colOff>63500</xdr:colOff>
      <xdr:row>62</xdr:row>
      <xdr:rowOff>142059</xdr:rowOff>
    </xdr:to>
    <xdr:cxnSp macro="">
      <xdr:nvCxnSpPr>
        <xdr:cNvPr id="507" name="直線コネクタ 506"/>
        <xdr:cNvCxnSpPr/>
      </xdr:nvCxnSpPr>
      <xdr:spPr>
        <a:xfrm flipV="1">
          <a:off x="21323300" y="10430691"/>
          <a:ext cx="838200" cy="3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508" name="楕円 507"/>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142059</xdr:rowOff>
    </xdr:from>
    <xdr:to>
      <xdr:col>111</xdr:col>
      <xdr:colOff>177800</xdr:colOff>
      <xdr:row>62</xdr:row>
      <xdr:rowOff>148590</xdr:rowOff>
    </xdr:to>
    <xdr:cxnSp macro="">
      <xdr:nvCxnSpPr>
        <xdr:cNvPr id="509" name="直線コネクタ 508"/>
        <xdr:cNvCxnSpPr/>
      </xdr:nvCxnSpPr>
      <xdr:spPr>
        <a:xfrm flipV="1">
          <a:off x="20434300" y="1077195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104322</xdr:rowOff>
    </xdr:from>
    <xdr:to>
      <xdr:col>102</xdr:col>
      <xdr:colOff>165100</xdr:colOff>
      <xdr:row>63</xdr:row>
      <xdr:rowOff>34472</xdr:rowOff>
    </xdr:to>
    <xdr:sp macro="" textlink="">
      <xdr:nvSpPr>
        <xdr:cNvPr id="510" name="楕円 509"/>
        <xdr:cNvSpPr/>
      </xdr:nvSpPr>
      <xdr:spPr>
        <a:xfrm>
          <a:off x="19494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155122</xdr:rowOff>
    </xdr:to>
    <xdr:cxnSp macro="">
      <xdr:nvCxnSpPr>
        <xdr:cNvPr id="511" name="直線コネクタ 510"/>
        <xdr:cNvCxnSpPr/>
      </xdr:nvCxnSpPr>
      <xdr:spPr>
        <a:xfrm flipV="1">
          <a:off x="19545300" y="107784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107587</xdr:rowOff>
    </xdr:from>
    <xdr:to>
      <xdr:col>98</xdr:col>
      <xdr:colOff>38100</xdr:colOff>
      <xdr:row>63</xdr:row>
      <xdr:rowOff>37737</xdr:rowOff>
    </xdr:to>
    <xdr:sp macro="" textlink="">
      <xdr:nvSpPr>
        <xdr:cNvPr id="512" name="楕円 511"/>
        <xdr:cNvSpPr/>
      </xdr:nvSpPr>
      <xdr:spPr>
        <a:xfrm>
          <a:off x="18605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155122</xdr:rowOff>
    </xdr:from>
    <xdr:to>
      <xdr:col>102</xdr:col>
      <xdr:colOff>114300</xdr:colOff>
      <xdr:row>62</xdr:row>
      <xdr:rowOff>158387</xdr:rowOff>
    </xdr:to>
    <xdr:cxnSp macro="">
      <xdr:nvCxnSpPr>
        <xdr:cNvPr id="513" name="直線コネクタ 512"/>
        <xdr:cNvCxnSpPr/>
      </xdr:nvCxnSpPr>
      <xdr:spPr>
        <a:xfrm flipV="1">
          <a:off x="18656300" y="107850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68053</xdr:rowOff>
    </xdr:from>
    <xdr:ext cx="469744" cy="259045"/>
    <xdr:sp macro="" textlink="">
      <xdr:nvSpPr>
        <xdr:cNvPr id="514" name="n_1aveValue【保健センター・保健所】&#10;一人当たり面積"/>
        <xdr:cNvSpPr txBox="1"/>
      </xdr:nvSpPr>
      <xdr:spPr>
        <a:xfrm>
          <a:off x="21075727"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515" name="n_2ave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130101</xdr:rowOff>
    </xdr:from>
    <xdr:ext cx="469744" cy="259045"/>
    <xdr:sp macro="" textlink="">
      <xdr:nvSpPr>
        <xdr:cNvPr id="516" name="n_3aveValue【保健センター・保健所】&#10;一人当たり面積"/>
        <xdr:cNvSpPr txBox="1"/>
      </xdr:nvSpPr>
      <xdr:spPr>
        <a:xfrm>
          <a:off x="19310427" y="109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149696</xdr:rowOff>
    </xdr:from>
    <xdr:ext cx="469744" cy="259045"/>
    <xdr:sp macro="" textlink="">
      <xdr:nvSpPr>
        <xdr:cNvPr id="517" name="n_4aveValue【保健センター・保健所】&#10;一人当たり面積"/>
        <xdr:cNvSpPr txBox="1"/>
      </xdr:nvSpPr>
      <xdr:spPr>
        <a:xfrm>
          <a:off x="184214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37936</xdr:rowOff>
    </xdr:from>
    <xdr:ext cx="469744" cy="259045"/>
    <xdr:sp macro="" textlink="">
      <xdr:nvSpPr>
        <xdr:cNvPr id="518" name="n_1mainValue【保健センター・保健所】&#10;一人当たり面積"/>
        <xdr:cNvSpPr txBox="1"/>
      </xdr:nvSpPr>
      <xdr:spPr>
        <a:xfrm>
          <a:off x="21075727" y="1049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519" name="n_2main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50999</xdr:rowOff>
    </xdr:from>
    <xdr:ext cx="469744" cy="259045"/>
    <xdr:sp macro="" textlink="">
      <xdr:nvSpPr>
        <xdr:cNvPr id="520" name="n_3mainValue【保健センター・保健所】&#10;一人当たり面積"/>
        <xdr:cNvSpPr txBox="1"/>
      </xdr:nvSpPr>
      <xdr:spPr>
        <a:xfrm>
          <a:off x="19310427" y="1050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54264</xdr:rowOff>
    </xdr:from>
    <xdr:ext cx="469744" cy="259045"/>
    <xdr:sp macro="" textlink="">
      <xdr:nvSpPr>
        <xdr:cNvPr id="521" name="n_4mainValue【保健センター・保健所】&#10;一人当たり面積"/>
        <xdr:cNvSpPr txBox="1"/>
      </xdr:nvSpPr>
      <xdr:spPr>
        <a:xfrm>
          <a:off x="18421427" y="105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47" name="直線コネクタ 546"/>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50"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51" name="直線コネクタ 550"/>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139172</xdr:rowOff>
    </xdr:from>
    <xdr:ext cx="405111" cy="259045"/>
    <xdr:sp macro="" textlink="">
      <xdr:nvSpPr>
        <xdr:cNvPr id="552" name="【消防施設】&#10;有形固定資産減価償却率平均値テキスト"/>
        <xdr:cNvSpPr txBox="1"/>
      </xdr:nvSpPr>
      <xdr:spPr>
        <a:xfrm>
          <a:off x="16357600" y="1402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53" name="フローチャート: 判断 552"/>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54" name="フローチャート: 判断 553"/>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5" name="フローチャート: 判断 554"/>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56" name="フローチャート: 判断 555"/>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57" name="フローチャート: 判断 556"/>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563" name="楕円 562"/>
        <xdr:cNvSpPr/>
      </xdr:nvSpPr>
      <xdr:spPr>
        <a:xfrm>
          <a:off x="16268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22877</xdr:rowOff>
    </xdr:from>
    <xdr:ext cx="405111" cy="259045"/>
    <xdr:sp macro="" textlink="">
      <xdr:nvSpPr>
        <xdr:cNvPr id="564" name="【消防施設】&#10;有形固定資産減価償却率該当値テキスト"/>
        <xdr:cNvSpPr txBox="1"/>
      </xdr:nvSpPr>
      <xdr:spPr>
        <a:xfrm>
          <a:off x="16357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565" name="楕円 564"/>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131173</xdr:rowOff>
    </xdr:from>
    <xdr:to>
      <xdr:col>85</xdr:col>
      <xdr:colOff>127000</xdr:colOff>
      <xdr:row>83</xdr:row>
      <xdr:rowOff>95250</xdr:rowOff>
    </xdr:to>
    <xdr:cxnSp macro="">
      <xdr:nvCxnSpPr>
        <xdr:cNvPr id="566" name="直線コネクタ 565"/>
        <xdr:cNvCxnSpPr/>
      </xdr:nvCxnSpPr>
      <xdr:spPr>
        <a:xfrm>
          <a:off x="15481300" y="14190073"/>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52614</xdr:rowOff>
    </xdr:from>
    <xdr:to>
      <xdr:col>76</xdr:col>
      <xdr:colOff>165100</xdr:colOff>
      <xdr:row>85</xdr:row>
      <xdr:rowOff>154214</xdr:rowOff>
    </xdr:to>
    <xdr:sp macro="" textlink="">
      <xdr:nvSpPr>
        <xdr:cNvPr id="567" name="楕円 566"/>
        <xdr:cNvSpPr/>
      </xdr:nvSpPr>
      <xdr:spPr>
        <a:xfrm>
          <a:off x="14541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131173</xdr:rowOff>
    </xdr:from>
    <xdr:to>
      <xdr:col>81</xdr:col>
      <xdr:colOff>50800</xdr:colOff>
      <xdr:row>85</xdr:row>
      <xdr:rowOff>103414</xdr:rowOff>
    </xdr:to>
    <xdr:cxnSp macro="">
      <xdr:nvCxnSpPr>
        <xdr:cNvPr id="568" name="直線コネクタ 567"/>
        <xdr:cNvCxnSpPr/>
      </xdr:nvCxnSpPr>
      <xdr:spPr>
        <a:xfrm flipV="1">
          <a:off x="14592300" y="14190073"/>
          <a:ext cx="889000" cy="4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68943</xdr:rowOff>
    </xdr:from>
    <xdr:to>
      <xdr:col>72</xdr:col>
      <xdr:colOff>38100</xdr:colOff>
      <xdr:row>85</xdr:row>
      <xdr:rowOff>170543</xdr:rowOff>
    </xdr:to>
    <xdr:sp macro="" textlink="">
      <xdr:nvSpPr>
        <xdr:cNvPr id="569" name="楕円 568"/>
        <xdr:cNvSpPr/>
      </xdr:nvSpPr>
      <xdr:spPr>
        <a:xfrm>
          <a:off x="13652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103414</xdr:rowOff>
    </xdr:from>
    <xdr:to>
      <xdr:col>76</xdr:col>
      <xdr:colOff>114300</xdr:colOff>
      <xdr:row>85</xdr:row>
      <xdr:rowOff>119743</xdr:rowOff>
    </xdr:to>
    <xdr:cxnSp macro="">
      <xdr:nvCxnSpPr>
        <xdr:cNvPr id="570" name="直線コネクタ 569"/>
        <xdr:cNvCxnSpPr/>
      </xdr:nvCxnSpPr>
      <xdr:spPr>
        <a:xfrm flipV="1">
          <a:off x="13703300" y="146766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114663</xdr:rowOff>
    </xdr:from>
    <xdr:to>
      <xdr:col>67</xdr:col>
      <xdr:colOff>101600</xdr:colOff>
      <xdr:row>85</xdr:row>
      <xdr:rowOff>44813</xdr:rowOff>
    </xdr:to>
    <xdr:sp macro="" textlink="">
      <xdr:nvSpPr>
        <xdr:cNvPr id="571" name="楕円 570"/>
        <xdr:cNvSpPr/>
      </xdr:nvSpPr>
      <xdr:spPr>
        <a:xfrm>
          <a:off x="12763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165463</xdr:rowOff>
    </xdr:from>
    <xdr:to>
      <xdr:col>71</xdr:col>
      <xdr:colOff>177800</xdr:colOff>
      <xdr:row>85</xdr:row>
      <xdr:rowOff>119743</xdr:rowOff>
    </xdr:to>
    <xdr:cxnSp macro="">
      <xdr:nvCxnSpPr>
        <xdr:cNvPr id="572" name="直線コネクタ 571"/>
        <xdr:cNvCxnSpPr/>
      </xdr:nvCxnSpPr>
      <xdr:spPr>
        <a:xfrm>
          <a:off x="12814300" y="1456726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73"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74"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575" name="n_3aveValue【消防施設】&#10;有形固定資産減価償却率"/>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576"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27050</xdr:rowOff>
    </xdr:from>
    <xdr:ext cx="405111" cy="259045"/>
    <xdr:sp macro="" textlink="">
      <xdr:nvSpPr>
        <xdr:cNvPr id="577" name="n_1mainValue【消防施設】&#10;有形固定資産減価償却率"/>
        <xdr:cNvSpPr txBox="1"/>
      </xdr:nvSpPr>
      <xdr:spPr>
        <a:xfrm>
          <a:off x="15266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145341</xdr:rowOff>
    </xdr:from>
    <xdr:ext cx="405111" cy="259045"/>
    <xdr:sp macro="" textlink="">
      <xdr:nvSpPr>
        <xdr:cNvPr id="578" name="n_2mainValue【消防施設】&#10;有形固定資産減価償却率"/>
        <xdr:cNvSpPr txBox="1"/>
      </xdr:nvSpPr>
      <xdr:spPr>
        <a:xfrm>
          <a:off x="14389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161670</xdr:rowOff>
    </xdr:from>
    <xdr:ext cx="405111" cy="259045"/>
    <xdr:sp macro="" textlink="">
      <xdr:nvSpPr>
        <xdr:cNvPr id="579" name="n_3mainValue【消防施設】&#10;有形固定資産減価償却率"/>
        <xdr:cNvSpPr txBox="1"/>
      </xdr:nvSpPr>
      <xdr:spPr>
        <a:xfrm>
          <a:off x="135007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35940</xdr:rowOff>
    </xdr:from>
    <xdr:ext cx="405111" cy="259045"/>
    <xdr:sp macro="" textlink="">
      <xdr:nvSpPr>
        <xdr:cNvPr id="580" name="n_4mainValue【消防施設】&#10;有形固定資産減価償却率"/>
        <xdr:cNvSpPr txBox="1"/>
      </xdr:nvSpPr>
      <xdr:spPr>
        <a:xfrm>
          <a:off x="126117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1" name="直線コネクタ 5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2" name="テキスト ボックス 5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3" name="直線コネクタ 5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4" name="テキスト ボックス 5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5" name="直線コネクタ 5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6" name="テキスト ボックス 5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7" name="直線コネクタ 5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8" name="テキスト ボックス 5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9" name="直線コネクタ 5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0" name="テキスト ボックス 5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1" name="直線コネクタ 6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2" name="テキスト ボックス 6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06" name="直線コネクタ 605"/>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7"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8" name="直線コネクタ 607"/>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09"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10" name="直線コネクタ 609"/>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611" name="【消防施設】&#10;一人当たり面積平均値テキスト"/>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12" name="フローチャート: 判断 611"/>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13" name="フローチャート: 判断 612"/>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14" name="フローチャート: 判断 613"/>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15" name="フローチャート: 判断 614"/>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16" name="フローチャート: 判断 615"/>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22" name="楕円 621"/>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623" name="【消防施設】&#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624" name="楕円 623"/>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103414</xdr:rowOff>
    </xdr:to>
    <xdr:cxnSp macro="">
      <xdr:nvCxnSpPr>
        <xdr:cNvPr id="625" name="直線コネクタ 624"/>
        <xdr:cNvCxnSpPr/>
      </xdr:nvCxnSpPr>
      <xdr:spPr>
        <a:xfrm flipV="1">
          <a:off x="21323300" y="14417039"/>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59145</xdr:rowOff>
    </xdr:from>
    <xdr:to>
      <xdr:col>107</xdr:col>
      <xdr:colOff>101600</xdr:colOff>
      <xdr:row>84</xdr:row>
      <xdr:rowOff>160745</xdr:rowOff>
    </xdr:to>
    <xdr:sp macro="" textlink="">
      <xdr:nvSpPr>
        <xdr:cNvPr id="626" name="楕円 625"/>
        <xdr:cNvSpPr/>
      </xdr:nvSpPr>
      <xdr:spPr>
        <a:xfrm>
          <a:off x="20383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84</xdr:row>
      <xdr:rowOff>109945</xdr:rowOff>
    </xdr:to>
    <xdr:cxnSp macro="">
      <xdr:nvCxnSpPr>
        <xdr:cNvPr id="627" name="直線コネクタ 626"/>
        <xdr:cNvCxnSpPr/>
      </xdr:nvCxnSpPr>
      <xdr:spPr>
        <a:xfrm flipV="1">
          <a:off x="20434300" y="145052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28" name="楕円 627"/>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109945</xdr:rowOff>
    </xdr:from>
    <xdr:to>
      <xdr:col>107</xdr:col>
      <xdr:colOff>50800</xdr:colOff>
      <xdr:row>84</xdr:row>
      <xdr:rowOff>119743</xdr:rowOff>
    </xdr:to>
    <xdr:cxnSp macro="">
      <xdr:nvCxnSpPr>
        <xdr:cNvPr id="629" name="直線コネクタ 628"/>
        <xdr:cNvCxnSpPr/>
      </xdr:nvCxnSpPr>
      <xdr:spPr>
        <a:xfrm flipV="1">
          <a:off x="19545300" y="145117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42818</xdr:rowOff>
    </xdr:from>
    <xdr:to>
      <xdr:col>98</xdr:col>
      <xdr:colOff>38100</xdr:colOff>
      <xdr:row>84</xdr:row>
      <xdr:rowOff>144418</xdr:rowOff>
    </xdr:to>
    <xdr:sp macro="" textlink="">
      <xdr:nvSpPr>
        <xdr:cNvPr id="630" name="楕円 629"/>
        <xdr:cNvSpPr/>
      </xdr:nvSpPr>
      <xdr:spPr>
        <a:xfrm>
          <a:off x="18605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93618</xdr:rowOff>
    </xdr:from>
    <xdr:to>
      <xdr:col>102</xdr:col>
      <xdr:colOff>114300</xdr:colOff>
      <xdr:row>84</xdr:row>
      <xdr:rowOff>119743</xdr:rowOff>
    </xdr:to>
    <xdr:cxnSp macro="">
      <xdr:nvCxnSpPr>
        <xdr:cNvPr id="631" name="直線コネクタ 630"/>
        <xdr:cNvCxnSpPr/>
      </xdr:nvCxnSpPr>
      <xdr:spPr>
        <a:xfrm>
          <a:off x="18656300" y="144954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632" name="n_1aveValue【消防施設】&#10;一人当たり面積"/>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633" name="n_2ave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634" name="n_3aveValue【消防施設】&#10;一人当たり面積"/>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35"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145341</xdr:rowOff>
    </xdr:from>
    <xdr:ext cx="469744" cy="259045"/>
    <xdr:sp macro="" textlink="">
      <xdr:nvSpPr>
        <xdr:cNvPr id="636" name="n_1mainValue【消防施設】&#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151872</xdr:rowOff>
    </xdr:from>
    <xdr:ext cx="469744" cy="259045"/>
    <xdr:sp macro="" textlink="">
      <xdr:nvSpPr>
        <xdr:cNvPr id="637" name="n_2mainValue【消防施設】&#10;一人当たり面積"/>
        <xdr:cNvSpPr txBox="1"/>
      </xdr:nvSpPr>
      <xdr:spPr>
        <a:xfrm>
          <a:off x="20199427"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638" name="n_3mainValue【消防施設】&#10;一人当たり面積"/>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135545</xdr:rowOff>
    </xdr:from>
    <xdr:ext cx="469744" cy="259045"/>
    <xdr:sp macro="" textlink="">
      <xdr:nvSpPr>
        <xdr:cNvPr id="639" name="n_4mainValue【消防施設】&#10;一人当たり面積"/>
        <xdr:cNvSpPr txBox="1"/>
      </xdr:nvSpPr>
      <xdr:spPr>
        <a:xfrm>
          <a:off x="18421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65" name="直線コネクタ 664"/>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66"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67" name="直線コネクタ 666"/>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9" name="直線コネクタ 6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70"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71" name="フローチャート: 判断 670"/>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72" name="フローチャート: 判断 671"/>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73" name="フローチャート: 判断 672"/>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74" name="フローチャート: 判断 673"/>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75" name="フローチャート: 判断 674"/>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121738</xdr:rowOff>
    </xdr:from>
    <xdr:to>
      <xdr:col>85</xdr:col>
      <xdr:colOff>177800</xdr:colOff>
      <xdr:row>106</xdr:row>
      <xdr:rowOff>51888</xdr:rowOff>
    </xdr:to>
    <xdr:sp macro="" textlink="">
      <xdr:nvSpPr>
        <xdr:cNvPr id="681" name="楕円 680"/>
        <xdr:cNvSpPr/>
      </xdr:nvSpPr>
      <xdr:spPr>
        <a:xfrm>
          <a:off x="16268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100165</xdr:rowOff>
    </xdr:from>
    <xdr:ext cx="405111" cy="259045"/>
    <xdr:sp macro="" textlink="">
      <xdr:nvSpPr>
        <xdr:cNvPr id="682" name="【庁舎】&#10;有形固定資産減価償却率該当値テキスト"/>
        <xdr:cNvSpPr txBox="1"/>
      </xdr:nvSpPr>
      <xdr:spPr>
        <a:xfrm>
          <a:off x="16357600"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683" name="楕円 682"/>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1088</xdr:rowOff>
    </xdr:to>
    <xdr:cxnSp macro="">
      <xdr:nvCxnSpPr>
        <xdr:cNvPr id="684" name="直線コネクタ 683"/>
        <xdr:cNvCxnSpPr/>
      </xdr:nvCxnSpPr>
      <xdr:spPr>
        <a:xfrm>
          <a:off x="15481300" y="1816988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685" name="楕円 684"/>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7620</xdr:rowOff>
    </xdr:to>
    <xdr:cxnSp macro="">
      <xdr:nvCxnSpPr>
        <xdr:cNvPr id="686" name="直線コネクタ 685"/>
        <xdr:cNvCxnSpPr/>
      </xdr:nvCxnSpPr>
      <xdr:spPr>
        <a:xfrm flipV="1">
          <a:off x="14592300" y="1816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687" name="楕円 686"/>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41911</xdr:rowOff>
    </xdr:to>
    <xdr:cxnSp macro="">
      <xdr:nvCxnSpPr>
        <xdr:cNvPr id="688" name="直線コネクタ 687"/>
        <xdr:cNvCxnSpPr/>
      </xdr:nvCxnSpPr>
      <xdr:spPr>
        <a:xfrm flipV="1">
          <a:off x="13703300" y="18181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5806</xdr:rowOff>
    </xdr:from>
    <xdr:to>
      <xdr:col>67</xdr:col>
      <xdr:colOff>101600</xdr:colOff>
      <xdr:row>105</xdr:row>
      <xdr:rowOff>107406</xdr:rowOff>
    </xdr:to>
    <xdr:sp macro="" textlink="">
      <xdr:nvSpPr>
        <xdr:cNvPr id="689" name="楕円 688"/>
        <xdr:cNvSpPr/>
      </xdr:nvSpPr>
      <xdr:spPr>
        <a:xfrm>
          <a:off x="12763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106</xdr:row>
      <xdr:rowOff>41911</xdr:rowOff>
    </xdr:to>
    <xdr:cxnSp macro="">
      <xdr:nvCxnSpPr>
        <xdr:cNvPr id="690" name="直線コネクタ 689"/>
        <xdr:cNvCxnSpPr/>
      </xdr:nvCxnSpPr>
      <xdr:spPr>
        <a:xfrm>
          <a:off x="12814300" y="1805885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91"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92" name="n_2ave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93" name="n_3ave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94"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695" name="n_1main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696" name="n_2mainValue【庁舎】&#10;有形固定資産減価償却率"/>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697" name="n_3mainValue【庁舎】&#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698" name="n_4mainValue【庁舎】&#10;有形固定資産減価償却率"/>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24" name="直線コネクタ 723"/>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25"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26" name="直線コネクタ 725"/>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27"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28" name="直線コネクタ 727"/>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729" name="【庁舎】&#10;一人当たり面積平均値テキスト"/>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30" name="フローチャート: 判断 729"/>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31" name="フローチャート: 判断 730"/>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32" name="フローチャート: 判断 731"/>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33" name="フローチャート: 判断 732"/>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34" name="フローチャート: 判断 733"/>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40" name="楕円 739"/>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741" name="【庁舎】&#10;一人当たり面積該当値テキスト"/>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153851</xdr:rowOff>
    </xdr:from>
    <xdr:to>
      <xdr:col>112</xdr:col>
      <xdr:colOff>38100</xdr:colOff>
      <xdr:row>105</xdr:row>
      <xdr:rowOff>84001</xdr:rowOff>
    </xdr:to>
    <xdr:sp macro="" textlink="">
      <xdr:nvSpPr>
        <xdr:cNvPr id="742" name="楕円 741"/>
        <xdr:cNvSpPr/>
      </xdr:nvSpPr>
      <xdr:spPr>
        <a:xfrm>
          <a:off x="21272500" y="179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33201</xdr:rowOff>
    </xdr:to>
    <xdr:cxnSp macro="">
      <xdr:nvCxnSpPr>
        <xdr:cNvPr id="743" name="直線コネクタ 742"/>
        <xdr:cNvCxnSpPr/>
      </xdr:nvCxnSpPr>
      <xdr:spPr>
        <a:xfrm flipV="1">
          <a:off x="21323300" y="18021300"/>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166914</xdr:rowOff>
    </xdr:from>
    <xdr:to>
      <xdr:col>107</xdr:col>
      <xdr:colOff>101600</xdr:colOff>
      <xdr:row>105</xdr:row>
      <xdr:rowOff>97064</xdr:rowOff>
    </xdr:to>
    <xdr:sp macro="" textlink="">
      <xdr:nvSpPr>
        <xdr:cNvPr id="744" name="楕円 743"/>
        <xdr:cNvSpPr/>
      </xdr:nvSpPr>
      <xdr:spPr>
        <a:xfrm>
          <a:off x="203835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33201</xdr:rowOff>
    </xdr:from>
    <xdr:to>
      <xdr:col>111</xdr:col>
      <xdr:colOff>177800</xdr:colOff>
      <xdr:row>105</xdr:row>
      <xdr:rowOff>46264</xdr:rowOff>
    </xdr:to>
    <xdr:cxnSp macro="">
      <xdr:nvCxnSpPr>
        <xdr:cNvPr id="745" name="直線コネクタ 744"/>
        <xdr:cNvCxnSpPr/>
      </xdr:nvCxnSpPr>
      <xdr:spPr>
        <a:xfrm flipV="1">
          <a:off x="20434300" y="180354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xdr:rowOff>
    </xdr:from>
    <xdr:to>
      <xdr:col>102</xdr:col>
      <xdr:colOff>165100</xdr:colOff>
      <xdr:row>105</xdr:row>
      <xdr:rowOff>109038</xdr:rowOff>
    </xdr:to>
    <xdr:sp macro="" textlink="">
      <xdr:nvSpPr>
        <xdr:cNvPr id="746" name="楕円 745"/>
        <xdr:cNvSpPr/>
      </xdr:nvSpPr>
      <xdr:spPr>
        <a:xfrm>
          <a:off x="19494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46264</xdr:rowOff>
    </xdr:from>
    <xdr:to>
      <xdr:col>107</xdr:col>
      <xdr:colOff>50800</xdr:colOff>
      <xdr:row>105</xdr:row>
      <xdr:rowOff>58238</xdr:rowOff>
    </xdr:to>
    <xdr:cxnSp macro="">
      <xdr:nvCxnSpPr>
        <xdr:cNvPr id="747" name="直線コネクタ 746"/>
        <xdr:cNvCxnSpPr/>
      </xdr:nvCxnSpPr>
      <xdr:spPr>
        <a:xfrm flipV="1">
          <a:off x="19545300" y="18048514"/>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16692</xdr:rowOff>
    </xdr:from>
    <xdr:to>
      <xdr:col>98</xdr:col>
      <xdr:colOff>38100</xdr:colOff>
      <xdr:row>106</xdr:row>
      <xdr:rowOff>118292</xdr:rowOff>
    </xdr:to>
    <xdr:sp macro="" textlink="">
      <xdr:nvSpPr>
        <xdr:cNvPr id="748" name="楕円 747"/>
        <xdr:cNvSpPr/>
      </xdr:nvSpPr>
      <xdr:spPr>
        <a:xfrm>
          <a:off x="18605500" y="181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58238</xdr:rowOff>
    </xdr:from>
    <xdr:to>
      <xdr:col>102</xdr:col>
      <xdr:colOff>114300</xdr:colOff>
      <xdr:row>106</xdr:row>
      <xdr:rowOff>67492</xdr:rowOff>
    </xdr:to>
    <xdr:cxnSp macro="">
      <xdr:nvCxnSpPr>
        <xdr:cNvPr id="749" name="直線コネクタ 748"/>
        <xdr:cNvCxnSpPr/>
      </xdr:nvCxnSpPr>
      <xdr:spPr>
        <a:xfrm flipV="1">
          <a:off x="18656300" y="18060488"/>
          <a:ext cx="889000" cy="18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64788</xdr:rowOff>
    </xdr:from>
    <xdr:ext cx="469744" cy="259045"/>
    <xdr:sp macro="" textlink="">
      <xdr:nvSpPr>
        <xdr:cNvPr id="750" name="n_1aveValue【庁舎】&#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60433</xdr:rowOff>
    </xdr:from>
    <xdr:ext cx="469744" cy="259045"/>
    <xdr:sp macro="" textlink="">
      <xdr:nvSpPr>
        <xdr:cNvPr id="751" name="n_2aveValue【庁舎】&#10;一人当たり面積"/>
        <xdr:cNvSpPr txBox="1"/>
      </xdr:nvSpPr>
      <xdr:spPr>
        <a:xfrm>
          <a:off x="20199427" y="182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752" name="n_3aveValue【庁舎】&#10;一人当たり面積"/>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753"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100528</xdr:rowOff>
    </xdr:from>
    <xdr:ext cx="469744" cy="259045"/>
    <xdr:sp macro="" textlink="">
      <xdr:nvSpPr>
        <xdr:cNvPr id="754" name="n_1mainValue【庁舎】&#10;一人当たり面積"/>
        <xdr:cNvSpPr txBox="1"/>
      </xdr:nvSpPr>
      <xdr:spPr>
        <a:xfrm>
          <a:off x="21075727" y="177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113591</xdr:rowOff>
    </xdr:from>
    <xdr:ext cx="469744" cy="259045"/>
    <xdr:sp macro="" textlink="">
      <xdr:nvSpPr>
        <xdr:cNvPr id="755" name="n_2mainValue【庁舎】&#10;一人当たり面積"/>
        <xdr:cNvSpPr txBox="1"/>
      </xdr:nvSpPr>
      <xdr:spPr>
        <a:xfrm>
          <a:off x="20199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125565</xdr:rowOff>
    </xdr:from>
    <xdr:ext cx="469744" cy="259045"/>
    <xdr:sp macro="" textlink="">
      <xdr:nvSpPr>
        <xdr:cNvPr id="756" name="n_3mainValue【庁舎】&#10;一人当たり面積"/>
        <xdr:cNvSpPr txBox="1"/>
      </xdr:nvSpPr>
      <xdr:spPr>
        <a:xfrm>
          <a:off x="19310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109419</xdr:rowOff>
    </xdr:from>
    <xdr:ext cx="469744" cy="259045"/>
    <xdr:sp macro="" textlink="">
      <xdr:nvSpPr>
        <xdr:cNvPr id="757" name="n_4mainValue【庁舎】&#10;一人当たり面積"/>
        <xdr:cNvSpPr txBox="1"/>
      </xdr:nvSpPr>
      <xdr:spPr>
        <a:xfrm>
          <a:off x="18421427" y="182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ja-JP" altLang="en-US" sz="1100" b="0" i="0" baseline="0">
              <a:solidFill>
                <a:schemeClr val="dk1"/>
              </a:solidFill>
              <a:effectLst/>
              <a:latin typeface="+mn-lt"/>
              <a:ea typeface="+mn-ea"/>
              <a:cs typeface="+mn-cs"/>
            </a:rPr>
            <a:t>福祉施設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消防施設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庁舎</a:t>
          </a:r>
          <a:r>
            <a:rPr lang="ja-JP" altLang="ja-JP" sz="1100" b="0" i="0" baseline="0">
              <a:solidFill>
                <a:schemeClr val="dk1"/>
              </a:solidFill>
              <a:effectLst/>
              <a:latin typeface="+mn-lt"/>
              <a:ea typeface="+mn-ea"/>
              <a:cs typeface="+mn-cs"/>
            </a:rPr>
            <a:t>であり、特に低くなっている施設は、</a:t>
          </a:r>
          <a:r>
            <a:rPr lang="ja-JP" altLang="en-US" sz="1100" b="0" i="0" baseline="0">
              <a:solidFill>
                <a:schemeClr val="dk1"/>
              </a:solidFill>
              <a:effectLst/>
              <a:latin typeface="+mn-lt"/>
              <a:ea typeface="+mn-ea"/>
              <a:cs typeface="+mn-cs"/>
            </a:rPr>
            <a:t>保健センター・保健所</a:t>
          </a:r>
          <a:r>
            <a:rPr lang="ja-JP" altLang="ja-JP" sz="1100" b="0" i="0" baseline="0">
              <a:solidFill>
                <a:schemeClr val="dk1"/>
              </a:solidFill>
              <a:effectLst/>
              <a:latin typeface="+mn-lt"/>
              <a:ea typeface="+mn-ea"/>
              <a:cs typeface="+mn-cs"/>
            </a:rPr>
            <a:t>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福祉施設については、昭和</a:t>
          </a:r>
          <a:r>
            <a:rPr lang="en-US" altLang="ja-JP" sz="1100" b="0" i="0" baseline="0">
              <a:solidFill>
                <a:schemeClr val="dk1"/>
              </a:solidFill>
              <a:effectLst/>
              <a:latin typeface="+mn-lt"/>
              <a:ea typeface="+mn-ea"/>
              <a:cs typeface="+mn-cs"/>
            </a:rPr>
            <a:t>50</a:t>
          </a:r>
          <a:r>
            <a:rPr lang="ja-JP" altLang="en-US" sz="1100" b="0" i="0" baseline="0">
              <a:solidFill>
                <a:schemeClr val="dk1"/>
              </a:solidFill>
              <a:effectLst/>
              <a:latin typeface="+mn-lt"/>
              <a:ea typeface="+mn-ea"/>
              <a:cs typeface="+mn-cs"/>
            </a:rPr>
            <a:t>年代～平成の初めにかけて多く建設されており、耐用年数は経過していないものの、老朽化が進んでいるため、有形固定資産減価償却率が高くなっている。今後は個別施設計画に基づいて、改築や大規模改修を行い、適切に維持管理していく。</a:t>
          </a:r>
          <a:endParaRPr lang="en-US" altLang="ja-JP" sz="1100" b="0" i="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12,585
12,485
120.28
9,413,933
8,512,621
752,154
5,050,726
9,731,300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基準財政需要額について、合併後、有利な地方債の発行や、新規発行額を抑制してきたため、地方債残高が減少している中でも、公債費の算定内容が有利なものへと変遷し、基準財政需要額全体を押し上げる要因になっている。基準財政収入額は、梅の価格低迷等により町民税（個人・法人）の税収が安定しないことが影響し、基準財政収入額が安定しない状況にある。今後も同様の推移が予想されるが、引き続き、公平で公正な課税客体の捕捉を行い、地方債の発行は、交付税算入の有利なものを発行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xdr:cNvCxnSpPr/>
      </xdr:nvCxnSpPr>
      <xdr:spPr>
        <a:xfrm>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職員の削減や分庁方式の解消など経常経費の削減に取り組んできたことにより、数値は改善傾向にあったが、歳入においては地方交付税が減少したこと、歳出においては、社会保障経費が年々増加していることにより、経常収支比率は悪化傾向にある。</a:t>
          </a:r>
        </a:p>
        <a:p>
          <a:r>
            <a:rPr kumimoji="1" lang="ja-JP" altLang="en-US" sz="1300">
              <a:latin typeface="ＭＳ Ｐゴシック" panose="020B0600070205080204" pitchFamily="50" charset="-128"/>
              <a:ea typeface="ＭＳ Ｐゴシック" panose="020B0600070205080204" pitchFamily="50" charset="-128"/>
            </a:rPr>
            <a:t>和歌山県平均・全国平均に比べて、経常収支比率は低いものの、今後も事務事業の優先度を厳しく精査し、経常経費の削減を図る。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63</xdr:row>
      <xdr:rowOff>78105</xdr:rowOff>
    </xdr:to>
    <xdr:cxnSp macro="">
      <xdr:nvCxnSpPr>
        <xdr:cNvPr id="130" name="直線コネクタ 129"/>
        <xdr:cNvCxnSpPr/>
      </xdr:nvCxnSpPr>
      <xdr:spPr>
        <a:xfrm>
          <a:off x="4114800" y="10716578"/>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63</xdr:row>
      <xdr:rowOff>108268</xdr:rowOff>
    </xdr:to>
    <xdr:cxnSp macro="">
      <xdr:nvCxnSpPr>
        <xdr:cNvPr id="133" name="直線コネクタ 132"/>
        <xdr:cNvCxnSpPr/>
      </xdr:nvCxnSpPr>
      <xdr:spPr>
        <a:xfrm flipV="1">
          <a:off x="3225800" y="1071657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5" name="テキスト ボックス 134"/>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134938</xdr:rowOff>
    </xdr:from>
    <xdr:to>
      <xdr:col>15</xdr:col>
      <xdr:colOff>82550</xdr:colOff>
      <xdr:row>63</xdr:row>
      <xdr:rowOff>108268</xdr:rowOff>
    </xdr:to>
    <xdr:cxnSp macro="">
      <xdr:nvCxnSpPr>
        <xdr:cNvPr id="136" name="直線コネクタ 135"/>
        <xdr:cNvCxnSpPr/>
      </xdr:nvCxnSpPr>
      <xdr:spPr>
        <a:xfrm>
          <a:off x="2336800" y="1076483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134938</xdr:rowOff>
    </xdr:to>
    <xdr:cxnSp macro="">
      <xdr:nvCxnSpPr>
        <xdr:cNvPr id="139" name="直線コネクタ 138"/>
        <xdr:cNvCxnSpPr/>
      </xdr:nvCxnSpPr>
      <xdr:spPr>
        <a:xfrm>
          <a:off x="1447800" y="1056576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9" name="楕円 148"/>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50"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35878</xdr:rowOff>
    </xdr:from>
    <xdr:to>
      <xdr:col>19</xdr:col>
      <xdr:colOff>184150</xdr:colOff>
      <xdr:row>62</xdr:row>
      <xdr:rowOff>137478</xdr:rowOff>
    </xdr:to>
    <xdr:sp macro="" textlink="">
      <xdr:nvSpPr>
        <xdr:cNvPr id="151" name="楕円 150"/>
        <xdr:cNvSpPr/>
      </xdr:nvSpPr>
      <xdr:spPr>
        <a:xfrm>
          <a:off x="4064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147655</xdr:rowOff>
    </xdr:from>
    <xdr:ext cx="736600" cy="259045"/>
    <xdr:sp macro="" textlink="">
      <xdr:nvSpPr>
        <xdr:cNvPr id="152" name="テキスト ボックス 151"/>
        <xdr:cNvSpPr txBox="1"/>
      </xdr:nvSpPr>
      <xdr:spPr>
        <a:xfrm>
          <a:off x="3733800" y="1043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57468</xdr:rowOff>
    </xdr:from>
    <xdr:to>
      <xdr:col>15</xdr:col>
      <xdr:colOff>133350</xdr:colOff>
      <xdr:row>63</xdr:row>
      <xdr:rowOff>159068</xdr:rowOff>
    </xdr:to>
    <xdr:sp macro="" textlink="">
      <xdr:nvSpPr>
        <xdr:cNvPr id="153" name="楕円 152"/>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143845</xdr:rowOff>
    </xdr:from>
    <xdr:ext cx="762000" cy="259045"/>
    <xdr:sp macro="" textlink="">
      <xdr:nvSpPr>
        <xdr:cNvPr id="154" name="テキスト ボックス 153"/>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84138</xdr:rowOff>
    </xdr:from>
    <xdr:to>
      <xdr:col>11</xdr:col>
      <xdr:colOff>82550</xdr:colOff>
      <xdr:row>63</xdr:row>
      <xdr:rowOff>14288</xdr:rowOff>
    </xdr:to>
    <xdr:sp macro="" textlink="">
      <xdr:nvSpPr>
        <xdr:cNvPr id="155" name="楕円 154"/>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170515</xdr:rowOff>
    </xdr:from>
    <xdr:ext cx="762000" cy="259045"/>
    <xdr:sp macro="" textlink="">
      <xdr:nvSpPr>
        <xdr:cNvPr id="156" name="テキスト ボックス 155"/>
        <xdr:cNvSpPr txBox="1"/>
      </xdr:nvSpPr>
      <xdr:spPr>
        <a:xfrm>
          <a:off x="1955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56515</xdr:rowOff>
    </xdr:from>
    <xdr:to>
      <xdr:col>7</xdr:col>
      <xdr:colOff>31750</xdr:colOff>
      <xdr:row>61</xdr:row>
      <xdr:rowOff>158115</xdr:rowOff>
    </xdr:to>
    <xdr:sp macro="" textlink="">
      <xdr:nvSpPr>
        <xdr:cNvPr id="157" name="楕円 156"/>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142892</xdr:rowOff>
    </xdr:from>
    <xdr:ext cx="762000" cy="259045"/>
    <xdr:sp macro="" textlink="">
      <xdr:nvSpPr>
        <xdr:cNvPr id="158" name="テキスト ボックス 157"/>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あたりの人件費・物件費等決算額は、類似団体よりも数値は低いものの、全国平均・和歌山県平均よりも高い数値となっている。要因としては、０・１・２歳児保育の需要増などにより、臨時保育士を多数採用していることなどが主な要因になっている。合併後人件費は減少しているが、物件費が増加しており、今後もより一層事務事業の精査を行うなど、経常経費の削減を行っていく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74034</xdr:rowOff>
    </xdr:from>
    <xdr:to>
      <xdr:col>23</xdr:col>
      <xdr:colOff>133350</xdr:colOff>
      <xdr:row>83</xdr:row>
      <xdr:rowOff>155386</xdr:rowOff>
    </xdr:to>
    <xdr:cxnSp macro="">
      <xdr:nvCxnSpPr>
        <xdr:cNvPr id="191" name="直線コネクタ 190"/>
        <xdr:cNvCxnSpPr/>
      </xdr:nvCxnSpPr>
      <xdr:spPr>
        <a:xfrm>
          <a:off x="4114800" y="14304384"/>
          <a:ext cx="8382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34437</xdr:rowOff>
    </xdr:from>
    <xdr:to>
      <xdr:col>19</xdr:col>
      <xdr:colOff>133350</xdr:colOff>
      <xdr:row>83</xdr:row>
      <xdr:rowOff>74034</xdr:rowOff>
    </xdr:to>
    <xdr:cxnSp macro="">
      <xdr:nvCxnSpPr>
        <xdr:cNvPr id="194" name="直線コネクタ 193"/>
        <xdr:cNvCxnSpPr/>
      </xdr:nvCxnSpPr>
      <xdr:spPr>
        <a:xfrm>
          <a:off x="3225800" y="1426478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161390</xdr:rowOff>
    </xdr:from>
    <xdr:to>
      <xdr:col>15</xdr:col>
      <xdr:colOff>82550</xdr:colOff>
      <xdr:row>83</xdr:row>
      <xdr:rowOff>34437</xdr:rowOff>
    </xdr:to>
    <xdr:cxnSp macro="">
      <xdr:nvCxnSpPr>
        <xdr:cNvPr id="197" name="直線コネクタ 196"/>
        <xdr:cNvCxnSpPr/>
      </xdr:nvCxnSpPr>
      <xdr:spPr>
        <a:xfrm>
          <a:off x="2336800" y="14220290"/>
          <a:ext cx="889000" cy="4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161390</xdr:rowOff>
    </xdr:from>
    <xdr:to>
      <xdr:col>11</xdr:col>
      <xdr:colOff>31750</xdr:colOff>
      <xdr:row>83</xdr:row>
      <xdr:rowOff>27594</xdr:rowOff>
    </xdr:to>
    <xdr:cxnSp macro="">
      <xdr:nvCxnSpPr>
        <xdr:cNvPr id="200" name="直線コネクタ 199"/>
        <xdr:cNvCxnSpPr/>
      </xdr:nvCxnSpPr>
      <xdr:spPr>
        <a:xfrm flipV="1">
          <a:off x="1447800" y="14220290"/>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104586</xdr:rowOff>
    </xdr:from>
    <xdr:to>
      <xdr:col>23</xdr:col>
      <xdr:colOff>184150</xdr:colOff>
      <xdr:row>84</xdr:row>
      <xdr:rowOff>34736</xdr:rowOff>
    </xdr:to>
    <xdr:sp macro="" textlink="">
      <xdr:nvSpPr>
        <xdr:cNvPr id="210" name="楕円 209"/>
        <xdr:cNvSpPr/>
      </xdr:nvSpPr>
      <xdr:spPr>
        <a:xfrm>
          <a:off x="4902200" y="143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121113</xdr:rowOff>
    </xdr:from>
    <xdr:ext cx="762000" cy="259045"/>
    <xdr:sp macro="" textlink="">
      <xdr:nvSpPr>
        <xdr:cNvPr id="211" name="人件費・物件費等の状況該当値テキスト"/>
        <xdr:cNvSpPr txBox="1"/>
      </xdr:nvSpPr>
      <xdr:spPr>
        <a:xfrm>
          <a:off x="5041900" y="141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23234</xdr:rowOff>
    </xdr:from>
    <xdr:to>
      <xdr:col>19</xdr:col>
      <xdr:colOff>184150</xdr:colOff>
      <xdr:row>83</xdr:row>
      <xdr:rowOff>124834</xdr:rowOff>
    </xdr:to>
    <xdr:sp macro="" textlink="">
      <xdr:nvSpPr>
        <xdr:cNvPr id="212" name="楕円 211"/>
        <xdr:cNvSpPr/>
      </xdr:nvSpPr>
      <xdr:spPr>
        <a:xfrm>
          <a:off x="4064000" y="142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135011</xdr:rowOff>
    </xdr:from>
    <xdr:ext cx="736600" cy="259045"/>
    <xdr:sp macro="" textlink="">
      <xdr:nvSpPr>
        <xdr:cNvPr id="213" name="テキスト ボックス 212"/>
        <xdr:cNvSpPr txBox="1"/>
      </xdr:nvSpPr>
      <xdr:spPr>
        <a:xfrm>
          <a:off x="3733800" y="1402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155087</xdr:rowOff>
    </xdr:from>
    <xdr:to>
      <xdr:col>15</xdr:col>
      <xdr:colOff>133350</xdr:colOff>
      <xdr:row>83</xdr:row>
      <xdr:rowOff>85237</xdr:rowOff>
    </xdr:to>
    <xdr:sp macro="" textlink="">
      <xdr:nvSpPr>
        <xdr:cNvPr id="214" name="楕円 213"/>
        <xdr:cNvSpPr/>
      </xdr:nvSpPr>
      <xdr:spPr>
        <a:xfrm>
          <a:off x="3175000" y="1421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95414</xdr:rowOff>
    </xdr:from>
    <xdr:ext cx="762000" cy="259045"/>
    <xdr:sp macro="" textlink="">
      <xdr:nvSpPr>
        <xdr:cNvPr id="215" name="テキスト ボックス 214"/>
        <xdr:cNvSpPr txBox="1"/>
      </xdr:nvSpPr>
      <xdr:spPr>
        <a:xfrm>
          <a:off x="2844800" y="1398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110590</xdr:rowOff>
    </xdr:from>
    <xdr:to>
      <xdr:col>11</xdr:col>
      <xdr:colOff>82550</xdr:colOff>
      <xdr:row>83</xdr:row>
      <xdr:rowOff>40740</xdr:rowOff>
    </xdr:to>
    <xdr:sp macro="" textlink="">
      <xdr:nvSpPr>
        <xdr:cNvPr id="216" name="楕円 215"/>
        <xdr:cNvSpPr/>
      </xdr:nvSpPr>
      <xdr:spPr>
        <a:xfrm>
          <a:off x="2286000" y="141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50917</xdr:rowOff>
    </xdr:from>
    <xdr:ext cx="762000" cy="259045"/>
    <xdr:sp macro="" textlink="">
      <xdr:nvSpPr>
        <xdr:cNvPr id="217" name="テキスト ボックス 216"/>
        <xdr:cNvSpPr txBox="1"/>
      </xdr:nvSpPr>
      <xdr:spPr>
        <a:xfrm>
          <a:off x="1955800" y="1393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148244</xdr:rowOff>
    </xdr:from>
    <xdr:to>
      <xdr:col>7</xdr:col>
      <xdr:colOff>31750</xdr:colOff>
      <xdr:row>83</xdr:row>
      <xdr:rowOff>78394</xdr:rowOff>
    </xdr:to>
    <xdr:sp macro="" textlink="">
      <xdr:nvSpPr>
        <xdr:cNvPr id="218" name="楕円 217"/>
        <xdr:cNvSpPr/>
      </xdr:nvSpPr>
      <xdr:spPr>
        <a:xfrm>
          <a:off x="1397000" y="142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88571</xdr:rowOff>
    </xdr:from>
    <xdr:ext cx="762000" cy="259045"/>
    <xdr:sp macro="" textlink="">
      <xdr:nvSpPr>
        <xdr:cNvPr id="219" name="テキスト ボックス 218"/>
        <xdr:cNvSpPr txBox="1"/>
      </xdr:nvSpPr>
      <xdr:spPr>
        <a:xfrm>
          <a:off x="1066800" y="1397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に比べ給与表の引上げ率が低くなっている。また、高卒、短大卒、大卒などの経験年数による職員構成の変動においても、低い状況となっているが、今後も、計画的な給与制度の見直しを進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80736</xdr:rowOff>
    </xdr:to>
    <xdr:cxnSp macro="">
      <xdr:nvCxnSpPr>
        <xdr:cNvPr id="255" name="直線コネクタ 254"/>
        <xdr:cNvCxnSpPr/>
      </xdr:nvCxnSpPr>
      <xdr:spPr>
        <a:xfrm flipV="1">
          <a:off x="16179800" y="1407069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166914</xdr:rowOff>
    </xdr:to>
    <xdr:cxnSp macro="">
      <xdr:nvCxnSpPr>
        <xdr:cNvPr id="258" name="直線コネクタ 257"/>
        <xdr:cNvCxnSpPr/>
      </xdr:nvCxnSpPr>
      <xdr:spPr>
        <a:xfrm flipV="1">
          <a:off x="15290800" y="141396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12700</xdr:rowOff>
    </xdr:to>
    <xdr:cxnSp macro="">
      <xdr:nvCxnSpPr>
        <xdr:cNvPr id="261" name="直線コネクタ 260"/>
        <xdr:cNvCxnSpPr/>
      </xdr:nvCxnSpPr>
      <xdr:spPr>
        <a:xfrm flipV="1">
          <a:off x="14401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83</xdr:row>
      <xdr:rowOff>12700</xdr:rowOff>
    </xdr:to>
    <xdr:cxnSp macro="">
      <xdr:nvCxnSpPr>
        <xdr:cNvPr id="264" name="直線コネクタ 263"/>
        <xdr:cNvCxnSpPr/>
      </xdr:nvCxnSpPr>
      <xdr:spPr>
        <a:xfrm>
          <a:off x="13512800" y="1405345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4" name="楕円 273"/>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5" name="給与水準   （国との比較）該当値テキスト"/>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76" name="楕円 275"/>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77" name="テキスト ボックス 276"/>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78" name="楕円 277"/>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79" name="テキスト ボックス 278"/>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2" name="楕円 281"/>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3" name="テキスト ボックス 282"/>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定員適正化計画に則り、定員管理を実施してきたことにより、順調に職員の削減を実現することができ、類似団体より低い率となっている。</a:t>
          </a:r>
        </a:p>
        <a:p>
          <a:r>
            <a:rPr kumimoji="1" lang="ja-JP" altLang="en-US" sz="1300">
              <a:latin typeface="ＭＳ Ｐゴシック" panose="020B0600070205080204" pitchFamily="50" charset="-128"/>
              <a:ea typeface="ＭＳ Ｐゴシック" panose="020B0600070205080204" pitchFamily="50" charset="-128"/>
            </a:rPr>
            <a:t>今後も事務の効率化を進め適正な定員管理を引き続き実施する。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135326</xdr:rowOff>
    </xdr:from>
    <xdr:to>
      <xdr:col>81</xdr:col>
      <xdr:colOff>44450</xdr:colOff>
      <xdr:row>60</xdr:row>
      <xdr:rowOff>167499</xdr:rowOff>
    </xdr:to>
    <xdr:cxnSp macro="">
      <xdr:nvCxnSpPr>
        <xdr:cNvPr id="318" name="直線コネクタ 317"/>
        <xdr:cNvCxnSpPr/>
      </xdr:nvCxnSpPr>
      <xdr:spPr>
        <a:xfrm>
          <a:off x="16179800" y="1042232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92428</xdr:rowOff>
    </xdr:from>
    <xdr:to>
      <xdr:col>77</xdr:col>
      <xdr:colOff>44450</xdr:colOff>
      <xdr:row>60</xdr:row>
      <xdr:rowOff>135326</xdr:rowOff>
    </xdr:to>
    <xdr:cxnSp macro="">
      <xdr:nvCxnSpPr>
        <xdr:cNvPr id="321" name="直線コネクタ 320"/>
        <xdr:cNvCxnSpPr/>
      </xdr:nvCxnSpPr>
      <xdr:spPr>
        <a:xfrm>
          <a:off x="15290800" y="10379428"/>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60254</xdr:rowOff>
    </xdr:from>
    <xdr:to>
      <xdr:col>72</xdr:col>
      <xdr:colOff>203200</xdr:colOff>
      <xdr:row>60</xdr:row>
      <xdr:rowOff>92428</xdr:rowOff>
    </xdr:to>
    <xdr:cxnSp macro="">
      <xdr:nvCxnSpPr>
        <xdr:cNvPr id="324" name="直線コネクタ 323"/>
        <xdr:cNvCxnSpPr/>
      </xdr:nvCxnSpPr>
      <xdr:spPr>
        <a:xfrm>
          <a:off x="14401800" y="1034725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60254</xdr:rowOff>
    </xdr:to>
    <xdr:cxnSp macro="">
      <xdr:nvCxnSpPr>
        <xdr:cNvPr id="327" name="直線コネクタ 326"/>
        <xdr:cNvCxnSpPr/>
      </xdr:nvCxnSpPr>
      <xdr:spPr>
        <a:xfrm>
          <a:off x="13512800" y="10344573"/>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9" name="テキスト ボックス 328"/>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116699</xdr:rowOff>
    </xdr:from>
    <xdr:to>
      <xdr:col>81</xdr:col>
      <xdr:colOff>95250</xdr:colOff>
      <xdr:row>61</xdr:row>
      <xdr:rowOff>46849</xdr:rowOff>
    </xdr:to>
    <xdr:sp macro="" textlink="">
      <xdr:nvSpPr>
        <xdr:cNvPr id="337" name="楕円 336"/>
        <xdr:cNvSpPr/>
      </xdr:nvSpPr>
      <xdr:spPr>
        <a:xfrm>
          <a:off x="16967200" y="104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133226</xdr:rowOff>
    </xdr:from>
    <xdr:ext cx="762000" cy="259045"/>
    <xdr:sp macro="" textlink="">
      <xdr:nvSpPr>
        <xdr:cNvPr id="338" name="定員管理の状況該当値テキスト"/>
        <xdr:cNvSpPr txBox="1"/>
      </xdr:nvSpPr>
      <xdr:spPr>
        <a:xfrm>
          <a:off x="17106900" y="1024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84526</xdr:rowOff>
    </xdr:from>
    <xdr:to>
      <xdr:col>77</xdr:col>
      <xdr:colOff>95250</xdr:colOff>
      <xdr:row>61</xdr:row>
      <xdr:rowOff>14676</xdr:rowOff>
    </xdr:to>
    <xdr:sp macro="" textlink="">
      <xdr:nvSpPr>
        <xdr:cNvPr id="339" name="楕円 338"/>
        <xdr:cNvSpPr/>
      </xdr:nvSpPr>
      <xdr:spPr>
        <a:xfrm>
          <a:off x="16129000" y="103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24853</xdr:rowOff>
    </xdr:from>
    <xdr:ext cx="736600" cy="259045"/>
    <xdr:sp macro="" textlink="">
      <xdr:nvSpPr>
        <xdr:cNvPr id="340" name="テキスト ボックス 339"/>
        <xdr:cNvSpPr txBox="1"/>
      </xdr:nvSpPr>
      <xdr:spPr>
        <a:xfrm>
          <a:off x="15798800" y="101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41628</xdr:rowOff>
    </xdr:from>
    <xdr:to>
      <xdr:col>73</xdr:col>
      <xdr:colOff>44450</xdr:colOff>
      <xdr:row>60</xdr:row>
      <xdr:rowOff>143228</xdr:rowOff>
    </xdr:to>
    <xdr:sp macro="" textlink="">
      <xdr:nvSpPr>
        <xdr:cNvPr id="341" name="楕円 340"/>
        <xdr:cNvSpPr/>
      </xdr:nvSpPr>
      <xdr:spPr>
        <a:xfrm>
          <a:off x="15240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153405</xdr:rowOff>
    </xdr:from>
    <xdr:ext cx="762000" cy="259045"/>
    <xdr:sp macro="" textlink="">
      <xdr:nvSpPr>
        <xdr:cNvPr id="342" name="テキスト ボックス 341"/>
        <xdr:cNvSpPr txBox="1"/>
      </xdr:nvSpPr>
      <xdr:spPr>
        <a:xfrm>
          <a:off x="14909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9454</xdr:rowOff>
    </xdr:from>
    <xdr:to>
      <xdr:col>68</xdr:col>
      <xdr:colOff>203200</xdr:colOff>
      <xdr:row>60</xdr:row>
      <xdr:rowOff>111054</xdr:rowOff>
    </xdr:to>
    <xdr:sp macro="" textlink="">
      <xdr:nvSpPr>
        <xdr:cNvPr id="343" name="楕円 342"/>
        <xdr:cNvSpPr/>
      </xdr:nvSpPr>
      <xdr:spPr>
        <a:xfrm>
          <a:off x="14351000" y="102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121231</xdr:rowOff>
    </xdr:from>
    <xdr:ext cx="762000" cy="259045"/>
    <xdr:sp macro="" textlink="">
      <xdr:nvSpPr>
        <xdr:cNvPr id="344" name="テキスト ボックス 343"/>
        <xdr:cNvSpPr txBox="1"/>
      </xdr:nvSpPr>
      <xdr:spPr>
        <a:xfrm>
          <a:off x="14020800" y="100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5" name="楕円 344"/>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46" name="テキスト ボックス 345"/>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については、改善傾向にあるが、全国平均、和歌山県平均、類似団体平均のいずれより高い率になっている。要因としては、合併後新町まちづくり計画に掲げる大型事業を実施したことによる地方債の発行が要因である。</a:t>
          </a:r>
        </a:p>
        <a:p>
          <a:r>
            <a:rPr kumimoji="1" lang="ja-JP" altLang="en-US" sz="1300">
              <a:latin typeface="ＭＳ Ｐゴシック" panose="020B0600070205080204" pitchFamily="50" charset="-128"/>
              <a:ea typeface="ＭＳ Ｐゴシック" panose="020B0600070205080204" pitchFamily="50" charset="-128"/>
            </a:rPr>
            <a:t>今後は、防災対策に関する施策の実施により、地方債の新規発行増加することが見込まれるが、「地方債償還額＞新規発行額」の考えのもとで、着実に地方債残高を減少させ、実質公債費比率の抑制を行う。</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159455</xdr:rowOff>
    </xdr:from>
    <xdr:to>
      <xdr:col>81</xdr:col>
      <xdr:colOff>44450</xdr:colOff>
      <xdr:row>43</xdr:row>
      <xdr:rowOff>122061</xdr:rowOff>
    </xdr:to>
    <xdr:cxnSp macro="">
      <xdr:nvCxnSpPr>
        <xdr:cNvPr id="381" name="直線コネクタ 380"/>
        <xdr:cNvCxnSpPr/>
      </xdr:nvCxnSpPr>
      <xdr:spPr>
        <a:xfrm flipV="1">
          <a:off x="16179800" y="7360355"/>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2"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122061</xdr:rowOff>
    </xdr:from>
    <xdr:to>
      <xdr:col>77</xdr:col>
      <xdr:colOff>44450</xdr:colOff>
      <xdr:row>44</xdr:row>
      <xdr:rowOff>4233</xdr:rowOff>
    </xdr:to>
    <xdr:cxnSp macro="">
      <xdr:nvCxnSpPr>
        <xdr:cNvPr id="384" name="直線コネクタ 383"/>
        <xdr:cNvCxnSpPr/>
      </xdr:nvCxnSpPr>
      <xdr:spPr>
        <a:xfrm flipV="1">
          <a:off x="15290800" y="74944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6" name="テキスト ボックス 38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4233</xdr:rowOff>
    </xdr:to>
    <xdr:cxnSp macro="">
      <xdr:nvCxnSpPr>
        <xdr:cNvPr id="387" name="直線コネクタ 386"/>
        <xdr:cNvCxnSpPr/>
      </xdr:nvCxnSpPr>
      <xdr:spPr>
        <a:xfrm>
          <a:off x="14401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89" name="テキスト ボックス 38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31045</xdr:rowOff>
    </xdr:to>
    <xdr:cxnSp macro="">
      <xdr:nvCxnSpPr>
        <xdr:cNvPr id="390" name="直線コネクタ 389"/>
        <xdr:cNvCxnSpPr/>
      </xdr:nvCxnSpPr>
      <xdr:spPr>
        <a:xfrm flipV="1">
          <a:off x="13512800" y="75078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2" name="テキスト ボックス 39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108655</xdr:rowOff>
    </xdr:from>
    <xdr:to>
      <xdr:col>81</xdr:col>
      <xdr:colOff>95250</xdr:colOff>
      <xdr:row>43</xdr:row>
      <xdr:rowOff>38805</xdr:rowOff>
    </xdr:to>
    <xdr:sp macro="" textlink="">
      <xdr:nvSpPr>
        <xdr:cNvPr id="400" name="楕円 399"/>
        <xdr:cNvSpPr/>
      </xdr:nvSpPr>
      <xdr:spPr>
        <a:xfrm>
          <a:off x="16967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80732</xdr:rowOff>
    </xdr:from>
    <xdr:ext cx="762000" cy="259045"/>
    <xdr:sp macro="" textlink="">
      <xdr:nvSpPr>
        <xdr:cNvPr id="401" name="公債費負担の状況該当値テキスト"/>
        <xdr:cNvSpPr txBox="1"/>
      </xdr:nvSpPr>
      <xdr:spPr>
        <a:xfrm>
          <a:off x="17106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71261</xdr:rowOff>
    </xdr:from>
    <xdr:to>
      <xdr:col>77</xdr:col>
      <xdr:colOff>95250</xdr:colOff>
      <xdr:row>44</xdr:row>
      <xdr:rowOff>1411</xdr:rowOff>
    </xdr:to>
    <xdr:sp macro="" textlink="">
      <xdr:nvSpPr>
        <xdr:cNvPr id="402" name="楕円 401"/>
        <xdr:cNvSpPr/>
      </xdr:nvSpPr>
      <xdr:spPr>
        <a:xfrm>
          <a:off x="16129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157638</xdr:rowOff>
    </xdr:from>
    <xdr:ext cx="736600" cy="259045"/>
    <xdr:sp macro="" textlink="">
      <xdr:nvSpPr>
        <xdr:cNvPr id="403" name="テキスト ボックス 402"/>
        <xdr:cNvSpPr txBox="1"/>
      </xdr:nvSpPr>
      <xdr:spPr>
        <a:xfrm>
          <a:off x="15798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4" name="楕円 403"/>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5" name="テキスト ボックス 404"/>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6" name="楕円 405"/>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7" name="テキスト ボックス 406"/>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151695</xdr:rowOff>
    </xdr:from>
    <xdr:to>
      <xdr:col>64</xdr:col>
      <xdr:colOff>152400</xdr:colOff>
      <xdr:row>44</xdr:row>
      <xdr:rowOff>81845</xdr:rowOff>
    </xdr:to>
    <xdr:sp macro="" textlink="">
      <xdr:nvSpPr>
        <xdr:cNvPr id="408" name="楕円 407"/>
        <xdr:cNvSpPr/>
      </xdr:nvSpPr>
      <xdr:spPr>
        <a:xfrm>
          <a:off x="13462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66622</xdr:rowOff>
    </xdr:from>
    <xdr:ext cx="762000" cy="259045"/>
    <xdr:sp macro="" textlink="">
      <xdr:nvSpPr>
        <xdr:cNvPr id="409" name="テキスト ボックス 408"/>
        <xdr:cNvSpPr txBox="1"/>
      </xdr:nvSpPr>
      <xdr:spPr>
        <a:xfrm>
          <a:off x="13131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類似団体平均、県平均の数値より低い率になっている。</a:t>
          </a:r>
        </a:p>
        <a:p>
          <a:r>
            <a:rPr kumimoji="1" lang="ja-JP" altLang="en-US" sz="1300">
              <a:latin typeface="ＭＳ Ｐゴシック" panose="020B0600070205080204" pitchFamily="50" charset="-128"/>
              <a:ea typeface="ＭＳ Ｐゴシック" panose="020B0600070205080204" pitchFamily="50" charset="-128"/>
            </a:rPr>
            <a:t>これまで繰上償還の実施や大型事業の終了に伴い、地方債残高は順調に減少しているが、公営企業会計への繰出が増加傾向にある。</a:t>
          </a:r>
        </a:p>
        <a:p>
          <a:r>
            <a:rPr kumimoji="1" lang="ja-JP" altLang="en-US" sz="1300">
              <a:latin typeface="ＭＳ Ｐゴシック" panose="020B0600070205080204" pitchFamily="50" charset="-128"/>
              <a:ea typeface="ＭＳ Ｐゴシック" panose="020B0600070205080204" pitchFamily="50" charset="-128"/>
            </a:rPr>
            <a:t>今後も引き続き、新規事業の着手については、事業内容を精査を行い、世代負担を考慮しながら、地方債の発行を行い、企業会計の健全経営に努める。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144907</xdr:rowOff>
    </xdr:from>
    <xdr:to>
      <xdr:col>81</xdr:col>
      <xdr:colOff>44450</xdr:colOff>
      <xdr:row>15</xdr:row>
      <xdr:rowOff>112607</xdr:rowOff>
    </xdr:to>
    <xdr:cxnSp macro="">
      <xdr:nvCxnSpPr>
        <xdr:cNvPr id="443" name="直線コネクタ 442"/>
        <xdr:cNvCxnSpPr/>
      </xdr:nvCxnSpPr>
      <xdr:spPr>
        <a:xfrm flipV="1">
          <a:off x="16179800" y="2545207"/>
          <a:ext cx="8382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4" name="将来負担の状況平均値テキスト"/>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4022</xdr:rowOff>
    </xdr:from>
    <xdr:to>
      <xdr:col>77</xdr:col>
      <xdr:colOff>44450</xdr:colOff>
      <xdr:row>15</xdr:row>
      <xdr:rowOff>112607</xdr:rowOff>
    </xdr:to>
    <xdr:cxnSp macro="">
      <xdr:nvCxnSpPr>
        <xdr:cNvPr id="446" name="直線コネクタ 445"/>
        <xdr:cNvCxnSpPr/>
      </xdr:nvCxnSpPr>
      <xdr:spPr>
        <a:xfrm>
          <a:off x="15290800" y="257577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48" name="テキスト ボックス 447"/>
        <xdr:cNvSpPr txBox="1"/>
      </xdr:nvSpPr>
      <xdr:spPr>
        <a:xfrm>
          <a:off x="15798800" y="279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4022</xdr:rowOff>
    </xdr:from>
    <xdr:to>
      <xdr:col>72</xdr:col>
      <xdr:colOff>203200</xdr:colOff>
      <xdr:row>15</xdr:row>
      <xdr:rowOff>97324</xdr:rowOff>
    </xdr:to>
    <xdr:cxnSp macro="">
      <xdr:nvCxnSpPr>
        <xdr:cNvPr id="449" name="直線コネクタ 448"/>
        <xdr:cNvCxnSpPr/>
      </xdr:nvCxnSpPr>
      <xdr:spPr>
        <a:xfrm flipV="1">
          <a:off x="14401800" y="2575772"/>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39472</xdr:rowOff>
    </xdr:from>
    <xdr:ext cx="762000" cy="259045"/>
    <xdr:sp macro="" textlink="">
      <xdr:nvSpPr>
        <xdr:cNvPr id="451" name="テキスト ボックス 450"/>
        <xdr:cNvSpPr txBox="1"/>
      </xdr:nvSpPr>
      <xdr:spPr>
        <a:xfrm>
          <a:off x="14909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97324</xdr:rowOff>
    </xdr:from>
    <xdr:to>
      <xdr:col>68</xdr:col>
      <xdr:colOff>152400</xdr:colOff>
      <xdr:row>15</xdr:row>
      <xdr:rowOff>164084</xdr:rowOff>
    </xdr:to>
    <xdr:cxnSp macro="">
      <xdr:nvCxnSpPr>
        <xdr:cNvPr id="452" name="直線コネクタ 451"/>
        <xdr:cNvCxnSpPr/>
      </xdr:nvCxnSpPr>
      <xdr:spPr>
        <a:xfrm flipV="1">
          <a:off x="13512800" y="2669074"/>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76471</xdr:rowOff>
    </xdr:from>
    <xdr:ext cx="762000" cy="259045"/>
    <xdr:sp macro="" textlink="">
      <xdr:nvSpPr>
        <xdr:cNvPr id="454" name="テキスト ボックス 453"/>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6" name="テキスト ボックス 455"/>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94107</xdr:rowOff>
    </xdr:from>
    <xdr:to>
      <xdr:col>81</xdr:col>
      <xdr:colOff>95250</xdr:colOff>
      <xdr:row>15</xdr:row>
      <xdr:rowOff>24257</xdr:rowOff>
    </xdr:to>
    <xdr:sp macro="" textlink="">
      <xdr:nvSpPr>
        <xdr:cNvPr id="462" name="楕円 461"/>
        <xdr:cNvSpPr/>
      </xdr:nvSpPr>
      <xdr:spPr>
        <a:xfrm>
          <a:off x="169672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110634</xdr:rowOff>
    </xdr:from>
    <xdr:ext cx="762000" cy="259045"/>
    <xdr:sp macro="" textlink="">
      <xdr:nvSpPr>
        <xdr:cNvPr id="463" name="将来負担の状況該当値テキスト"/>
        <xdr:cNvSpPr txBox="1"/>
      </xdr:nvSpPr>
      <xdr:spPr>
        <a:xfrm>
          <a:off x="17106900" y="233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61807</xdr:rowOff>
    </xdr:from>
    <xdr:to>
      <xdr:col>77</xdr:col>
      <xdr:colOff>95250</xdr:colOff>
      <xdr:row>15</xdr:row>
      <xdr:rowOff>163407</xdr:rowOff>
    </xdr:to>
    <xdr:sp macro="" textlink="">
      <xdr:nvSpPr>
        <xdr:cNvPr id="464" name="楕円 463"/>
        <xdr:cNvSpPr/>
      </xdr:nvSpPr>
      <xdr:spPr>
        <a:xfrm>
          <a:off x="16129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2134</xdr:rowOff>
    </xdr:from>
    <xdr:ext cx="736600" cy="259045"/>
    <xdr:sp macro="" textlink="">
      <xdr:nvSpPr>
        <xdr:cNvPr id="465" name="テキスト ボックス 464"/>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66" name="楕円 465"/>
        <xdr:cNvSpPr/>
      </xdr:nvSpPr>
      <xdr:spPr>
        <a:xfrm>
          <a:off x="15240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67" name="テキスト ボックス 466"/>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46524</xdr:rowOff>
    </xdr:from>
    <xdr:to>
      <xdr:col>68</xdr:col>
      <xdr:colOff>203200</xdr:colOff>
      <xdr:row>15</xdr:row>
      <xdr:rowOff>148124</xdr:rowOff>
    </xdr:to>
    <xdr:sp macro="" textlink="">
      <xdr:nvSpPr>
        <xdr:cNvPr id="468" name="楕円 467"/>
        <xdr:cNvSpPr/>
      </xdr:nvSpPr>
      <xdr:spPr>
        <a:xfrm>
          <a:off x="14351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158301</xdr:rowOff>
    </xdr:from>
    <xdr:ext cx="762000" cy="259045"/>
    <xdr:sp macro="" textlink="">
      <xdr:nvSpPr>
        <xdr:cNvPr id="469" name="テキスト ボックス 468"/>
        <xdr:cNvSpPr txBox="1"/>
      </xdr:nvSpPr>
      <xdr:spPr>
        <a:xfrm>
          <a:off x="14020800" y="238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113284</xdr:rowOff>
    </xdr:from>
    <xdr:to>
      <xdr:col>64</xdr:col>
      <xdr:colOff>152400</xdr:colOff>
      <xdr:row>16</xdr:row>
      <xdr:rowOff>43434</xdr:rowOff>
    </xdr:to>
    <xdr:sp macro="" textlink="">
      <xdr:nvSpPr>
        <xdr:cNvPr id="470" name="楕円 469"/>
        <xdr:cNvSpPr/>
      </xdr:nvSpPr>
      <xdr:spPr>
        <a:xfrm>
          <a:off x="13462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53611</xdr:rowOff>
    </xdr:from>
    <xdr:ext cx="762000" cy="259045"/>
    <xdr:sp macro="" textlink="">
      <xdr:nvSpPr>
        <xdr:cNvPr id="471" name="テキスト ボックス 470"/>
        <xdr:cNvSpPr txBox="1"/>
      </xdr:nvSpPr>
      <xdr:spPr>
        <a:xfrm>
          <a:off x="13131800" y="245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12,585
12,485
120.28
9,413,933
8,512,621
752,154
5,050,726
9,731,300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合併後から定員管理計画に基づき、新規採用、給与水準を抑制しているため、全国平均、和歌山県平均、類似団体平均よりも低い率となっている。今後も適正な定員管理を図り、現在の水準の維持に努める。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20864</xdr:rowOff>
    </xdr:from>
    <xdr:to>
      <xdr:col>24</xdr:col>
      <xdr:colOff>25400</xdr:colOff>
      <xdr:row>35</xdr:row>
      <xdr:rowOff>86178</xdr:rowOff>
    </xdr:to>
    <xdr:cxnSp macro="">
      <xdr:nvCxnSpPr>
        <xdr:cNvPr id="68" name="直線コネクタ 67"/>
        <xdr:cNvCxnSpPr/>
      </xdr:nvCxnSpPr>
      <xdr:spPr>
        <a:xfrm>
          <a:off x="3987800" y="60216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137886</xdr:rowOff>
    </xdr:from>
    <xdr:to>
      <xdr:col>19</xdr:col>
      <xdr:colOff>187325</xdr:colOff>
      <xdr:row>35</xdr:row>
      <xdr:rowOff>20864</xdr:rowOff>
    </xdr:to>
    <xdr:cxnSp macro="">
      <xdr:nvCxnSpPr>
        <xdr:cNvPr id="71" name="直線コネクタ 70"/>
        <xdr:cNvCxnSpPr/>
      </xdr:nvCxnSpPr>
      <xdr:spPr>
        <a:xfrm>
          <a:off x="3098800" y="5967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105228</xdr:rowOff>
    </xdr:from>
    <xdr:to>
      <xdr:col>15</xdr:col>
      <xdr:colOff>98425</xdr:colOff>
      <xdr:row>34</xdr:row>
      <xdr:rowOff>137886</xdr:rowOff>
    </xdr:to>
    <xdr:cxnSp macro="">
      <xdr:nvCxnSpPr>
        <xdr:cNvPr id="74" name="直線コネクタ 73"/>
        <xdr:cNvCxnSpPr/>
      </xdr:nvCxnSpPr>
      <xdr:spPr>
        <a:xfrm>
          <a:off x="2209800" y="5934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105228</xdr:rowOff>
    </xdr:to>
    <xdr:cxnSp macro="">
      <xdr:nvCxnSpPr>
        <xdr:cNvPr id="77" name="直線コネクタ 76"/>
        <xdr:cNvCxnSpPr/>
      </xdr:nvCxnSpPr>
      <xdr:spPr>
        <a:xfrm>
          <a:off x="1320800" y="588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35378</xdr:rowOff>
    </xdr:from>
    <xdr:to>
      <xdr:col>24</xdr:col>
      <xdr:colOff>76200</xdr:colOff>
      <xdr:row>35</xdr:row>
      <xdr:rowOff>136978</xdr:rowOff>
    </xdr:to>
    <xdr:sp macro="" textlink="">
      <xdr:nvSpPr>
        <xdr:cNvPr id="87" name="楕円 86"/>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51905</xdr:rowOff>
    </xdr:from>
    <xdr:ext cx="762000" cy="259045"/>
    <xdr:sp macro="" textlink="">
      <xdr:nvSpPr>
        <xdr:cNvPr id="88"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141514</xdr:rowOff>
    </xdr:from>
    <xdr:to>
      <xdr:col>20</xdr:col>
      <xdr:colOff>38100</xdr:colOff>
      <xdr:row>35</xdr:row>
      <xdr:rowOff>71664</xdr:rowOff>
    </xdr:to>
    <xdr:sp macro="" textlink="">
      <xdr:nvSpPr>
        <xdr:cNvPr id="89" name="楕円 88"/>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81841</xdr:rowOff>
    </xdr:from>
    <xdr:ext cx="736600" cy="259045"/>
    <xdr:sp macro="" textlink="">
      <xdr:nvSpPr>
        <xdr:cNvPr id="90" name="テキスト ボックス 89"/>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87086</xdr:rowOff>
    </xdr:from>
    <xdr:to>
      <xdr:col>15</xdr:col>
      <xdr:colOff>149225</xdr:colOff>
      <xdr:row>35</xdr:row>
      <xdr:rowOff>17236</xdr:rowOff>
    </xdr:to>
    <xdr:sp macro="" textlink="">
      <xdr:nvSpPr>
        <xdr:cNvPr id="91" name="楕円 90"/>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27413</xdr:rowOff>
    </xdr:from>
    <xdr:ext cx="762000" cy="259045"/>
    <xdr:sp macro="" textlink="">
      <xdr:nvSpPr>
        <xdr:cNvPr id="92" name="テキスト ボックス 91"/>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54428</xdr:rowOff>
    </xdr:from>
    <xdr:to>
      <xdr:col>11</xdr:col>
      <xdr:colOff>60325</xdr:colOff>
      <xdr:row>34</xdr:row>
      <xdr:rowOff>156028</xdr:rowOff>
    </xdr:to>
    <xdr:sp macro="" textlink="">
      <xdr:nvSpPr>
        <xdr:cNvPr id="93" name="楕円 92"/>
        <xdr:cNvSpPr/>
      </xdr:nvSpPr>
      <xdr:spPr>
        <a:xfrm>
          <a:off x="2159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166205</xdr:rowOff>
    </xdr:from>
    <xdr:ext cx="762000" cy="259045"/>
    <xdr:sp macro="" textlink="">
      <xdr:nvSpPr>
        <xdr:cNvPr id="94" name="テキスト ボックス 93"/>
        <xdr:cNvSpPr txBox="1"/>
      </xdr:nvSpPr>
      <xdr:spPr>
        <a:xfrm>
          <a:off x="1828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5" name="楕円 94"/>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6" name="テキスト ボックス 95"/>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物件費に係る経常収支比率が各平均より高位にあるのは、保育所の臨時職員や学校支援員の賃金に多額に経費を要しているためである。</a:t>
          </a:r>
        </a:p>
        <a:p>
          <a:r>
            <a:rPr kumimoji="1" lang="ja-JP" altLang="en-US" sz="1300">
              <a:latin typeface="ＭＳ Ｐゴシック" panose="020B0600070205080204" pitchFamily="50" charset="-128"/>
              <a:ea typeface="ＭＳ Ｐゴシック" panose="020B0600070205080204" pitchFamily="50" charset="-128"/>
            </a:rPr>
            <a:t>また、ごみの焼却についても、自前の焼却場は閉鎖し、現在ごみ処理については、県内の他団体に委託をしていることから、処理にかかる運搬費用等が増加している。今後も引き続き、事務事業の精査を行い、経常経費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154214</xdr:rowOff>
    </xdr:from>
    <xdr:to>
      <xdr:col>82</xdr:col>
      <xdr:colOff>107950</xdr:colOff>
      <xdr:row>21</xdr:row>
      <xdr:rowOff>91622</xdr:rowOff>
    </xdr:to>
    <xdr:cxnSp macro="">
      <xdr:nvCxnSpPr>
        <xdr:cNvPr id="131" name="直線コネクタ 130"/>
        <xdr:cNvCxnSpPr/>
      </xdr:nvCxnSpPr>
      <xdr:spPr>
        <a:xfrm>
          <a:off x="15671800" y="35832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53522</xdr:rowOff>
    </xdr:from>
    <xdr:to>
      <xdr:col>78</xdr:col>
      <xdr:colOff>69850</xdr:colOff>
      <xdr:row>20</xdr:row>
      <xdr:rowOff>154214</xdr:rowOff>
    </xdr:to>
    <xdr:cxnSp macro="">
      <xdr:nvCxnSpPr>
        <xdr:cNvPr id="134" name="直線コネクタ 133"/>
        <xdr:cNvCxnSpPr/>
      </xdr:nvCxnSpPr>
      <xdr:spPr>
        <a:xfrm>
          <a:off x="14782800" y="3311072"/>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53522</xdr:rowOff>
    </xdr:to>
    <xdr:cxnSp macro="">
      <xdr:nvCxnSpPr>
        <xdr:cNvPr id="137" name="直線コネクタ 136"/>
        <xdr:cNvCxnSpPr/>
      </xdr:nvCxnSpPr>
      <xdr:spPr>
        <a:xfrm>
          <a:off x="13893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9978</xdr:rowOff>
    </xdr:to>
    <xdr:cxnSp macro="">
      <xdr:nvCxnSpPr>
        <xdr:cNvPr id="140" name="直線コネクタ 139"/>
        <xdr:cNvCxnSpPr/>
      </xdr:nvCxnSpPr>
      <xdr:spPr>
        <a:xfrm>
          <a:off x="13004800" y="3245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40822</xdr:rowOff>
    </xdr:from>
    <xdr:to>
      <xdr:col>82</xdr:col>
      <xdr:colOff>158750</xdr:colOff>
      <xdr:row>21</xdr:row>
      <xdr:rowOff>142422</xdr:rowOff>
    </xdr:to>
    <xdr:sp macro="" textlink="">
      <xdr:nvSpPr>
        <xdr:cNvPr id="150" name="楕円 149"/>
        <xdr:cNvSpPr/>
      </xdr:nvSpPr>
      <xdr:spPr>
        <a:xfrm>
          <a:off x="164592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12899</xdr:rowOff>
    </xdr:from>
    <xdr:ext cx="762000" cy="259045"/>
    <xdr:sp macro="" textlink="">
      <xdr:nvSpPr>
        <xdr:cNvPr id="151" name="物件費該当値テキスト"/>
        <xdr:cNvSpPr txBox="1"/>
      </xdr:nvSpPr>
      <xdr:spPr>
        <a:xfrm>
          <a:off x="16598900" y="361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103414</xdr:rowOff>
    </xdr:from>
    <xdr:to>
      <xdr:col>78</xdr:col>
      <xdr:colOff>120650</xdr:colOff>
      <xdr:row>21</xdr:row>
      <xdr:rowOff>33564</xdr:rowOff>
    </xdr:to>
    <xdr:sp macro="" textlink="">
      <xdr:nvSpPr>
        <xdr:cNvPr id="152" name="楕円 151"/>
        <xdr:cNvSpPr/>
      </xdr:nvSpPr>
      <xdr:spPr>
        <a:xfrm>
          <a:off x="15621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18341</xdr:rowOff>
    </xdr:from>
    <xdr:ext cx="736600" cy="259045"/>
    <xdr:sp macro="" textlink="">
      <xdr:nvSpPr>
        <xdr:cNvPr id="153" name="テキスト ボックス 152"/>
        <xdr:cNvSpPr txBox="1"/>
      </xdr:nvSpPr>
      <xdr:spPr>
        <a:xfrm>
          <a:off x="15290800" y="36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4" name="楕円 153"/>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5" name="テキスト ボックス 154"/>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6" name="楕円 155"/>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7" name="テキスト ボックス 156"/>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8" name="楕円 157"/>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9" name="テキスト ボックス 158"/>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和歌山県平均、類似団体平均よりも低い率となっている。年々扶助費の自然増は避けられない中、各種扶助制度の資格審査等の適正化や各種手当への独自加算等を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20865</xdr:rowOff>
    </xdr:to>
    <xdr:cxnSp macro="">
      <xdr:nvCxnSpPr>
        <xdr:cNvPr id="194" name="直線コネクタ 193"/>
        <xdr:cNvCxnSpPr/>
      </xdr:nvCxnSpPr>
      <xdr:spPr>
        <a:xfrm>
          <a:off x="3987800" y="9450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20865</xdr:rowOff>
    </xdr:to>
    <xdr:cxnSp macro="">
      <xdr:nvCxnSpPr>
        <xdr:cNvPr id="197" name="直線コネクタ 196"/>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20865</xdr:rowOff>
    </xdr:to>
    <xdr:cxnSp macro="">
      <xdr:nvCxnSpPr>
        <xdr:cNvPr id="200" name="直線コネクタ 199"/>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20865</xdr:rowOff>
    </xdr:to>
    <xdr:cxnSp macro="">
      <xdr:nvCxnSpPr>
        <xdr:cNvPr id="203" name="直線コネクタ 202"/>
        <xdr:cNvCxnSpPr/>
      </xdr:nvCxnSpPr>
      <xdr:spPr>
        <a:xfrm>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3" name="楕円 212"/>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4"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5" name="楕円 214"/>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6" name="テキスト ボックス 215"/>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7" name="楕円 216"/>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8" name="テキスト ボックス 21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9" name="楕円 21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20" name="テキスト ボックス 21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21" name="楕円 22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2" name="テキスト ボックス 22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県平均・全国平均を上回っている。</a:t>
          </a:r>
        </a:p>
        <a:p>
          <a:r>
            <a:rPr kumimoji="1" lang="ja-JP" altLang="en-US" sz="1300">
              <a:latin typeface="ＭＳ Ｐゴシック" panose="020B0600070205080204" pitchFamily="50" charset="-128"/>
              <a:ea typeface="ＭＳ Ｐゴシック" panose="020B0600070205080204" pitchFamily="50" charset="-128"/>
            </a:rPr>
            <a:t>要因としては、介護保険会計等の給付費がニーズが増加していることや、下水道施設への維持管理経費として、公営企業会計への繰出金が増加しているためである。</a:t>
          </a:r>
        </a:p>
        <a:p>
          <a:r>
            <a:rPr kumimoji="1" lang="ja-JP" altLang="en-US" sz="1300">
              <a:latin typeface="ＭＳ Ｐゴシック" panose="020B0600070205080204" pitchFamily="50" charset="-128"/>
              <a:ea typeface="ＭＳ Ｐゴシック" panose="020B0600070205080204" pitchFamily="50" charset="-128"/>
            </a:rPr>
            <a:t>今後は、維持管理費の抑制を図り、介護保険会計等についても、保険料の適正化を図ることで、普通会計の負担を減らしてくよう努める。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58</xdr:row>
      <xdr:rowOff>43180</xdr:rowOff>
    </xdr:to>
    <xdr:cxnSp macro="">
      <xdr:nvCxnSpPr>
        <xdr:cNvPr id="255" name="直線コネクタ 254"/>
        <xdr:cNvCxnSpPr/>
      </xdr:nvCxnSpPr>
      <xdr:spPr>
        <a:xfrm>
          <a:off x="15671800" y="98044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92710</xdr:rowOff>
    </xdr:to>
    <xdr:cxnSp macro="">
      <xdr:nvCxnSpPr>
        <xdr:cNvPr id="258" name="直線コネクタ 257"/>
        <xdr:cNvCxnSpPr/>
      </xdr:nvCxnSpPr>
      <xdr:spPr>
        <a:xfrm flipV="1">
          <a:off x="14782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57</xdr:row>
      <xdr:rowOff>92710</xdr:rowOff>
    </xdr:to>
    <xdr:cxnSp macro="">
      <xdr:nvCxnSpPr>
        <xdr:cNvPr id="261" name="直線コネクタ 260"/>
        <xdr:cNvCxnSpPr/>
      </xdr:nvCxnSpPr>
      <xdr:spPr>
        <a:xfrm>
          <a:off x="13893800" y="9667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66040</xdr:rowOff>
    </xdr:to>
    <xdr:cxnSp macro="">
      <xdr:nvCxnSpPr>
        <xdr:cNvPr id="264" name="直線コネクタ 263"/>
        <xdr:cNvCxnSpPr/>
      </xdr:nvCxnSpPr>
      <xdr:spPr>
        <a:xfrm>
          <a:off x="13004800" y="9621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74" name="楕円 273"/>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75"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6" name="楕円 275"/>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7" name="テキスト ボックス 276"/>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8" name="楕円 277"/>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9" name="テキスト ボックス 278"/>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80" name="楕円 279"/>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81" name="テキスト ボックス 280"/>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82" name="楕円 281"/>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83" name="テキスト ボックス 28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全国平均よりも高い率になっている。要因としては、ごみ焼却処分について、県内他団体に処理を委託しているため、処分費用の負担金が生じていることがあげられる。</a:t>
          </a:r>
        </a:p>
        <a:p>
          <a:r>
            <a:rPr kumimoji="1" lang="ja-JP" altLang="en-US" sz="1300">
              <a:latin typeface="ＭＳ Ｐゴシック" panose="020B0600070205080204" pitchFamily="50" charset="-128"/>
              <a:ea typeface="ＭＳ Ｐゴシック" panose="020B0600070205080204" pitchFamily="50" charset="-128"/>
            </a:rPr>
            <a:t>今後も、補助金・負担金の内容を精査し、健全な財政運営に努める。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27940</xdr:rowOff>
    </xdr:to>
    <xdr:cxnSp macro="">
      <xdr:nvCxnSpPr>
        <xdr:cNvPr id="316" name="直線コネクタ 315"/>
        <xdr:cNvCxnSpPr/>
      </xdr:nvCxnSpPr>
      <xdr:spPr>
        <a:xfrm>
          <a:off x="15671800" y="6162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104140</xdr:rowOff>
    </xdr:to>
    <xdr:cxnSp macro="">
      <xdr:nvCxnSpPr>
        <xdr:cNvPr id="319" name="直線コネクタ 318"/>
        <xdr:cNvCxnSpPr/>
      </xdr:nvCxnSpPr>
      <xdr:spPr>
        <a:xfrm flipV="1">
          <a:off x="14782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1" name="テキスト ボックス 32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104140</xdr:rowOff>
    </xdr:to>
    <xdr:cxnSp macro="">
      <xdr:nvCxnSpPr>
        <xdr:cNvPr id="322" name="直線コネクタ 321"/>
        <xdr:cNvCxnSpPr/>
      </xdr:nvCxnSpPr>
      <xdr:spPr>
        <a:xfrm>
          <a:off x="13893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4" name="テキスト ボックス 323"/>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58420</xdr:rowOff>
    </xdr:to>
    <xdr:cxnSp macro="">
      <xdr:nvCxnSpPr>
        <xdr:cNvPr id="325" name="直線コネクタ 324"/>
        <xdr:cNvCxnSpPr/>
      </xdr:nvCxnSpPr>
      <xdr:spPr>
        <a:xfrm>
          <a:off x="13004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7" name="テキスト ボックス 326"/>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9" name="テキスト ボックス 328"/>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35" name="楕円 334"/>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165117</xdr:rowOff>
    </xdr:from>
    <xdr:ext cx="762000" cy="259045"/>
    <xdr:sp macro="" textlink="">
      <xdr:nvSpPr>
        <xdr:cNvPr id="336"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7" name="楕円 336"/>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8" name="テキスト ボックス 33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9" name="楕円 338"/>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40" name="テキスト ボックス 339"/>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41" name="楕円 340"/>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42" name="テキスト ボックス 34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43" name="楕円 342"/>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44" name="テキスト ボックス 343"/>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合併後、旧町村の均衡ある発展を目指し、まちづくり計画に則り、事業を進めてきた結果、地方債残高が増加したため、高い率になっている。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今後は、防災対策に関する施策の実施により、地方債の新規発行増加することが見込まれるが、「地方債償還額＞新規発行額」の考えのもとで、着実に地方債残高を減少させ、当該比率の抑制を行う。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69850</xdr:rowOff>
    </xdr:to>
    <xdr:cxnSp macro="">
      <xdr:nvCxnSpPr>
        <xdr:cNvPr id="373" name="直線コネクタ 372"/>
        <xdr:cNvCxnSpPr/>
      </xdr:nvCxnSpPr>
      <xdr:spPr>
        <a:xfrm flipV="1">
          <a:off x="3987800" y="133400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69850</xdr:rowOff>
    </xdr:from>
    <xdr:to>
      <xdr:col>19</xdr:col>
      <xdr:colOff>187325</xdr:colOff>
      <xdr:row>79</xdr:row>
      <xdr:rowOff>121286</xdr:rowOff>
    </xdr:to>
    <xdr:cxnSp macro="">
      <xdr:nvCxnSpPr>
        <xdr:cNvPr id="376" name="直線コネクタ 375"/>
        <xdr:cNvCxnSpPr/>
      </xdr:nvCxnSpPr>
      <xdr:spPr>
        <a:xfrm flipV="1">
          <a:off x="3098800" y="13442950"/>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121286</xdr:rowOff>
    </xdr:from>
    <xdr:to>
      <xdr:col>15</xdr:col>
      <xdr:colOff>98425</xdr:colOff>
      <xdr:row>80</xdr:row>
      <xdr:rowOff>35561</xdr:rowOff>
    </xdr:to>
    <xdr:cxnSp macro="">
      <xdr:nvCxnSpPr>
        <xdr:cNvPr id="379" name="直線コネクタ 378"/>
        <xdr:cNvCxnSpPr/>
      </xdr:nvCxnSpPr>
      <xdr:spPr>
        <a:xfrm flipV="1">
          <a:off x="2209800" y="136658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1" name="テキスト ボックス 38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149861</xdr:rowOff>
    </xdr:from>
    <xdr:to>
      <xdr:col>11</xdr:col>
      <xdr:colOff>9525</xdr:colOff>
      <xdr:row>80</xdr:row>
      <xdr:rowOff>35561</xdr:rowOff>
    </xdr:to>
    <xdr:cxnSp macro="">
      <xdr:nvCxnSpPr>
        <xdr:cNvPr id="382" name="直線コネクタ 381"/>
        <xdr:cNvCxnSpPr/>
      </xdr:nvCxnSpPr>
      <xdr:spPr>
        <a:xfrm>
          <a:off x="1320800" y="13694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2" name="楕円 39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94" name="楕円 393"/>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105427</xdr:rowOff>
    </xdr:from>
    <xdr:ext cx="736600" cy="259045"/>
    <xdr:sp macro="" textlink="">
      <xdr:nvSpPr>
        <xdr:cNvPr id="395" name="テキスト ボックス 394"/>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70486</xdr:rowOff>
    </xdr:from>
    <xdr:to>
      <xdr:col>15</xdr:col>
      <xdr:colOff>149225</xdr:colOff>
      <xdr:row>80</xdr:row>
      <xdr:rowOff>636</xdr:rowOff>
    </xdr:to>
    <xdr:sp macro="" textlink="">
      <xdr:nvSpPr>
        <xdr:cNvPr id="396" name="楕円 395"/>
        <xdr:cNvSpPr/>
      </xdr:nvSpPr>
      <xdr:spPr>
        <a:xfrm>
          <a:off x="3048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156863</xdr:rowOff>
    </xdr:from>
    <xdr:ext cx="762000" cy="259045"/>
    <xdr:sp macro="" textlink="">
      <xdr:nvSpPr>
        <xdr:cNvPr id="397" name="テキスト ボックス 396"/>
        <xdr:cNvSpPr txBox="1"/>
      </xdr:nvSpPr>
      <xdr:spPr>
        <a:xfrm>
          <a:off x="2717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8" name="楕円 397"/>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9" name="テキスト ボックス 398"/>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99061</xdr:rowOff>
    </xdr:from>
    <xdr:to>
      <xdr:col>6</xdr:col>
      <xdr:colOff>171450</xdr:colOff>
      <xdr:row>80</xdr:row>
      <xdr:rowOff>29211</xdr:rowOff>
    </xdr:to>
    <xdr:sp macro="" textlink="">
      <xdr:nvSpPr>
        <xdr:cNvPr id="400" name="楕円 399"/>
        <xdr:cNvSpPr/>
      </xdr:nvSpPr>
      <xdr:spPr>
        <a:xfrm>
          <a:off x="1270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13988</xdr:rowOff>
    </xdr:from>
    <xdr:ext cx="762000" cy="259045"/>
    <xdr:sp macro="" textlink="">
      <xdr:nvSpPr>
        <xdr:cNvPr id="401" name="テキスト ボックス 400"/>
        <xdr:cNvSpPr txBox="1"/>
      </xdr:nvSpPr>
      <xdr:spPr>
        <a:xfrm>
          <a:off x="939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全国平均、類似団体平均、和歌山県平均のいずれよりも低い数値になっている。大きな要因としては、人件費の経常収支比率が低いことが挙げられる。</a:t>
          </a:r>
        </a:p>
        <a:p>
          <a:r>
            <a:rPr kumimoji="1" lang="ja-JP" altLang="en-US" sz="1300">
              <a:latin typeface="ＭＳ Ｐゴシック" panose="020B0600070205080204" pitchFamily="50" charset="-128"/>
              <a:ea typeface="ＭＳ Ｐゴシック" panose="020B0600070205080204" pitchFamily="50" charset="-128"/>
            </a:rPr>
            <a:t>これまでも経常経費の削減を図り、財政運営に努めてきたが、引き続き、事業内容を精査し、健全な財政運営に努める。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167005</xdr:rowOff>
    </xdr:from>
    <xdr:to>
      <xdr:col>82</xdr:col>
      <xdr:colOff>107950</xdr:colOff>
      <xdr:row>77</xdr:row>
      <xdr:rowOff>81280</xdr:rowOff>
    </xdr:to>
    <xdr:cxnSp macro="">
      <xdr:nvCxnSpPr>
        <xdr:cNvPr id="430" name="直線コネクタ 429"/>
        <xdr:cNvCxnSpPr/>
      </xdr:nvCxnSpPr>
      <xdr:spPr>
        <a:xfrm>
          <a:off x="15671800" y="1302575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1"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75</xdr:row>
      <xdr:rowOff>167005</xdr:rowOff>
    </xdr:to>
    <xdr:cxnSp macro="">
      <xdr:nvCxnSpPr>
        <xdr:cNvPr id="433" name="直線コネクタ 432"/>
        <xdr:cNvCxnSpPr/>
      </xdr:nvCxnSpPr>
      <xdr:spPr>
        <a:xfrm>
          <a:off x="14782800" y="12985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5" name="テキスト ボックス 434"/>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75565</xdr:rowOff>
    </xdr:from>
    <xdr:to>
      <xdr:col>73</xdr:col>
      <xdr:colOff>180975</xdr:colOff>
      <xdr:row>75</xdr:row>
      <xdr:rowOff>127000</xdr:rowOff>
    </xdr:to>
    <xdr:cxnSp macro="">
      <xdr:nvCxnSpPr>
        <xdr:cNvPr id="436" name="直線コネクタ 435"/>
        <xdr:cNvCxnSpPr/>
      </xdr:nvCxnSpPr>
      <xdr:spPr>
        <a:xfrm>
          <a:off x="13893800" y="1276286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8" name="テキスト ボックス 437"/>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75565</xdr:rowOff>
    </xdr:to>
    <xdr:cxnSp macro="">
      <xdr:nvCxnSpPr>
        <xdr:cNvPr id="439" name="直線コネクタ 438"/>
        <xdr:cNvCxnSpPr/>
      </xdr:nvCxnSpPr>
      <xdr:spPr>
        <a:xfrm>
          <a:off x="13004800" y="1263142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41" name="テキスト ボックス 440"/>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3" name="テキスト ボックス 442"/>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9" name="楕円 448"/>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47007</xdr:rowOff>
    </xdr:from>
    <xdr:ext cx="762000" cy="259045"/>
    <xdr:sp macro="" textlink="">
      <xdr:nvSpPr>
        <xdr:cNvPr id="450"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116205</xdr:rowOff>
    </xdr:from>
    <xdr:to>
      <xdr:col>78</xdr:col>
      <xdr:colOff>120650</xdr:colOff>
      <xdr:row>76</xdr:row>
      <xdr:rowOff>46355</xdr:rowOff>
    </xdr:to>
    <xdr:sp macro="" textlink="">
      <xdr:nvSpPr>
        <xdr:cNvPr id="451" name="楕円 450"/>
        <xdr:cNvSpPr/>
      </xdr:nvSpPr>
      <xdr:spPr>
        <a:xfrm>
          <a:off x="15621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56532</xdr:rowOff>
    </xdr:from>
    <xdr:ext cx="736600" cy="259045"/>
    <xdr:sp macro="" textlink="">
      <xdr:nvSpPr>
        <xdr:cNvPr id="452" name="テキスト ボックス 451"/>
        <xdr:cNvSpPr txBox="1"/>
      </xdr:nvSpPr>
      <xdr:spPr>
        <a:xfrm>
          <a:off x="15290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53" name="楕円 452"/>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54" name="テキスト ボックス 453"/>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24765</xdr:rowOff>
    </xdr:from>
    <xdr:to>
      <xdr:col>69</xdr:col>
      <xdr:colOff>142875</xdr:colOff>
      <xdr:row>74</xdr:row>
      <xdr:rowOff>126365</xdr:rowOff>
    </xdr:to>
    <xdr:sp macro="" textlink="">
      <xdr:nvSpPr>
        <xdr:cNvPr id="455" name="楕円 454"/>
        <xdr:cNvSpPr/>
      </xdr:nvSpPr>
      <xdr:spPr>
        <a:xfrm>
          <a:off x="13843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136542</xdr:rowOff>
    </xdr:from>
    <xdr:ext cx="762000" cy="259045"/>
    <xdr:sp macro="" textlink="">
      <xdr:nvSpPr>
        <xdr:cNvPr id="456" name="テキスト ボックス 455"/>
        <xdr:cNvSpPr txBox="1"/>
      </xdr:nvSpPr>
      <xdr:spPr>
        <a:xfrm>
          <a:off x="13512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7" name="楕円 456"/>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8" name="テキスト ボックス 457"/>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8204</xdr:rowOff>
    </xdr:from>
    <xdr:to>
      <xdr:col>29</xdr:col>
      <xdr:colOff>127000</xdr:colOff>
      <xdr:row>19</xdr:row>
      <xdr:rowOff>66840</xdr:rowOff>
    </xdr:to>
    <xdr:cxnSp macro="">
      <xdr:nvCxnSpPr>
        <xdr:cNvPr id="50" name="直線コネクタ 49"/>
        <xdr:cNvCxnSpPr/>
      </xdr:nvCxnSpPr>
      <xdr:spPr bwMode="auto">
        <a:xfrm flipV="1">
          <a:off x="5003800" y="3313379"/>
          <a:ext cx="6477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66840</xdr:rowOff>
    </xdr:from>
    <xdr:to>
      <xdr:col>26</xdr:col>
      <xdr:colOff>50800</xdr:colOff>
      <xdr:row>19</xdr:row>
      <xdr:rowOff>108839</xdr:rowOff>
    </xdr:to>
    <xdr:cxnSp macro="">
      <xdr:nvCxnSpPr>
        <xdr:cNvPr id="53" name="直線コネクタ 52"/>
        <xdr:cNvCxnSpPr/>
      </xdr:nvCxnSpPr>
      <xdr:spPr bwMode="auto">
        <a:xfrm flipV="1">
          <a:off x="4305300" y="3372015"/>
          <a:ext cx="698500" cy="41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108839</xdr:rowOff>
    </xdr:from>
    <xdr:to>
      <xdr:col>22</xdr:col>
      <xdr:colOff>114300</xdr:colOff>
      <xdr:row>19</xdr:row>
      <xdr:rowOff>139674</xdr:rowOff>
    </xdr:to>
    <xdr:cxnSp macro="">
      <xdr:nvCxnSpPr>
        <xdr:cNvPr id="56" name="直線コネクタ 55"/>
        <xdr:cNvCxnSpPr/>
      </xdr:nvCxnSpPr>
      <xdr:spPr bwMode="auto">
        <a:xfrm flipV="1">
          <a:off x="3606800" y="3414014"/>
          <a:ext cx="698500" cy="3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139674</xdr:rowOff>
    </xdr:from>
    <xdr:to>
      <xdr:col>18</xdr:col>
      <xdr:colOff>177800</xdr:colOff>
      <xdr:row>19</xdr:row>
      <xdr:rowOff>162027</xdr:rowOff>
    </xdr:to>
    <xdr:cxnSp macro="">
      <xdr:nvCxnSpPr>
        <xdr:cNvPr id="59" name="直線コネクタ 58"/>
        <xdr:cNvCxnSpPr/>
      </xdr:nvCxnSpPr>
      <xdr:spPr bwMode="auto">
        <a:xfrm flipV="1">
          <a:off x="2908300" y="3444849"/>
          <a:ext cx="698500" cy="2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128854</xdr:rowOff>
    </xdr:from>
    <xdr:to>
      <xdr:col>29</xdr:col>
      <xdr:colOff>177800</xdr:colOff>
      <xdr:row>19</xdr:row>
      <xdr:rowOff>59004</xdr:rowOff>
    </xdr:to>
    <xdr:sp macro="" textlink="">
      <xdr:nvSpPr>
        <xdr:cNvPr id="69" name="楕円 68"/>
        <xdr:cNvSpPr/>
      </xdr:nvSpPr>
      <xdr:spPr bwMode="auto">
        <a:xfrm>
          <a:off x="5600700" y="326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100931</xdr:rowOff>
    </xdr:from>
    <xdr:ext cx="762000" cy="259045"/>
    <xdr:sp macro="" textlink="">
      <xdr:nvSpPr>
        <xdr:cNvPr id="70" name="人口1人当たり決算額の推移該当値テキスト130"/>
        <xdr:cNvSpPr txBox="1"/>
      </xdr:nvSpPr>
      <xdr:spPr>
        <a:xfrm>
          <a:off x="5740400" y="32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16040</xdr:rowOff>
    </xdr:from>
    <xdr:to>
      <xdr:col>26</xdr:col>
      <xdr:colOff>101600</xdr:colOff>
      <xdr:row>19</xdr:row>
      <xdr:rowOff>117640</xdr:rowOff>
    </xdr:to>
    <xdr:sp macro="" textlink="">
      <xdr:nvSpPr>
        <xdr:cNvPr id="71" name="楕円 70"/>
        <xdr:cNvSpPr/>
      </xdr:nvSpPr>
      <xdr:spPr bwMode="auto">
        <a:xfrm>
          <a:off x="4953000" y="332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102417</xdr:rowOff>
    </xdr:from>
    <xdr:ext cx="736600" cy="259045"/>
    <xdr:sp macro="" textlink="">
      <xdr:nvSpPr>
        <xdr:cNvPr id="72" name="テキスト ボックス 71"/>
        <xdr:cNvSpPr txBox="1"/>
      </xdr:nvSpPr>
      <xdr:spPr>
        <a:xfrm>
          <a:off x="4622800" y="340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58039</xdr:rowOff>
    </xdr:from>
    <xdr:to>
      <xdr:col>22</xdr:col>
      <xdr:colOff>165100</xdr:colOff>
      <xdr:row>19</xdr:row>
      <xdr:rowOff>159639</xdr:rowOff>
    </xdr:to>
    <xdr:sp macro="" textlink="">
      <xdr:nvSpPr>
        <xdr:cNvPr id="73" name="楕円 72"/>
        <xdr:cNvSpPr/>
      </xdr:nvSpPr>
      <xdr:spPr bwMode="auto">
        <a:xfrm>
          <a:off x="4254500" y="336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144416</xdr:rowOff>
    </xdr:from>
    <xdr:ext cx="762000" cy="259045"/>
    <xdr:sp macro="" textlink="">
      <xdr:nvSpPr>
        <xdr:cNvPr id="74" name="テキスト ボックス 73"/>
        <xdr:cNvSpPr txBox="1"/>
      </xdr:nvSpPr>
      <xdr:spPr>
        <a:xfrm>
          <a:off x="3924300" y="344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88874</xdr:rowOff>
    </xdr:from>
    <xdr:to>
      <xdr:col>19</xdr:col>
      <xdr:colOff>38100</xdr:colOff>
      <xdr:row>20</xdr:row>
      <xdr:rowOff>19024</xdr:rowOff>
    </xdr:to>
    <xdr:sp macro="" textlink="">
      <xdr:nvSpPr>
        <xdr:cNvPr id="75" name="楕円 74"/>
        <xdr:cNvSpPr/>
      </xdr:nvSpPr>
      <xdr:spPr bwMode="auto">
        <a:xfrm>
          <a:off x="3556000" y="339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3801</xdr:rowOff>
    </xdr:from>
    <xdr:ext cx="762000" cy="259045"/>
    <xdr:sp macro="" textlink="">
      <xdr:nvSpPr>
        <xdr:cNvPr id="76" name="テキスト ボックス 75"/>
        <xdr:cNvSpPr txBox="1"/>
      </xdr:nvSpPr>
      <xdr:spPr>
        <a:xfrm>
          <a:off x="3225800" y="348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111227</xdr:rowOff>
    </xdr:from>
    <xdr:to>
      <xdr:col>15</xdr:col>
      <xdr:colOff>101600</xdr:colOff>
      <xdr:row>20</xdr:row>
      <xdr:rowOff>41377</xdr:rowOff>
    </xdr:to>
    <xdr:sp macro="" textlink="">
      <xdr:nvSpPr>
        <xdr:cNvPr id="77" name="楕円 76"/>
        <xdr:cNvSpPr/>
      </xdr:nvSpPr>
      <xdr:spPr bwMode="auto">
        <a:xfrm>
          <a:off x="2857500" y="341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26154</xdr:rowOff>
    </xdr:from>
    <xdr:ext cx="762000" cy="259045"/>
    <xdr:sp macro="" textlink="">
      <xdr:nvSpPr>
        <xdr:cNvPr id="78" name="テキスト ボックス 77"/>
        <xdr:cNvSpPr txBox="1"/>
      </xdr:nvSpPr>
      <xdr:spPr>
        <a:xfrm>
          <a:off x="2527300" y="350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272390</xdr:rowOff>
    </xdr:from>
    <xdr:to>
      <xdr:col>29</xdr:col>
      <xdr:colOff>127000</xdr:colOff>
      <xdr:row>35</xdr:row>
      <xdr:rowOff>326987</xdr:rowOff>
    </xdr:to>
    <xdr:cxnSp macro="">
      <xdr:nvCxnSpPr>
        <xdr:cNvPr id="112" name="直線コネクタ 111"/>
        <xdr:cNvCxnSpPr/>
      </xdr:nvCxnSpPr>
      <xdr:spPr bwMode="auto">
        <a:xfrm>
          <a:off x="5003800" y="6882740"/>
          <a:ext cx="6477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150337</xdr:rowOff>
    </xdr:from>
    <xdr:to>
      <xdr:col>26</xdr:col>
      <xdr:colOff>50800</xdr:colOff>
      <xdr:row>35</xdr:row>
      <xdr:rowOff>272390</xdr:rowOff>
    </xdr:to>
    <xdr:cxnSp macro="">
      <xdr:nvCxnSpPr>
        <xdr:cNvPr id="115" name="直線コネクタ 114"/>
        <xdr:cNvCxnSpPr/>
      </xdr:nvCxnSpPr>
      <xdr:spPr bwMode="auto">
        <a:xfrm>
          <a:off x="4305300" y="6760687"/>
          <a:ext cx="698500" cy="12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150337</xdr:rowOff>
    </xdr:from>
    <xdr:to>
      <xdr:col>22</xdr:col>
      <xdr:colOff>114300</xdr:colOff>
      <xdr:row>35</xdr:row>
      <xdr:rowOff>167501</xdr:rowOff>
    </xdr:to>
    <xdr:cxnSp macro="">
      <xdr:nvCxnSpPr>
        <xdr:cNvPr id="118" name="直線コネクタ 117"/>
        <xdr:cNvCxnSpPr/>
      </xdr:nvCxnSpPr>
      <xdr:spPr bwMode="auto">
        <a:xfrm flipV="1">
          <a:off x="3606800" y="6760687"/>
          <a:ext cx="698500" cy="17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167501</xdr:rowOff>
    </xdr:from>
    <xdr:to>
      <xdr:col>18</xdr:col>
      <xdr:colOff>177800</xdr:colOff>
      <xdr:row>35</xdr:row>
      <xdr:rowOff>195523</xdr:rowOff>
    </xdr:to>
    <xdr:cxnSp macro="">
      <xdr:nvCxnSpPr>
        <xdr:cNvPr id="121" name="直線コネクタ 120"/>
        <xdr:cNvCxnSpPr/>
      </xdr:nvCxnSpPr>
      <xdr:spPr bwMode="auto">
        <a:xfrm flipV="1">
          <a:off x="2908300" y="6777851"/>
          <a:ext cx="698500" cy="2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23188</xdr:rowOff>
    </xdr:from>
    <xdr:ext cx="762000" cy="259045"/>
    <xdr:sp macro="" textlink="">
      <xdr:nvSpPr>
        <xdr:cNvPr id="123" name="テキスト ボックス 122"/>
        <xdr:cNvSpPr txBox="1"/>
      </xdr:nvSpPr>
      <xdr:spPr>
        <a:xfrm>
          <a:off x="32258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276187</xdr:rowOff>
    </xdr:from>
    <xdr:to>
      <xdr:col>29</xdr:col>
      <xdr:colOff>177800</xdr:colOff>
      <xdr:row>36</xdr:row>
      <xdr:rowOff>34887</xdr:rowOff>
    </xdr:to>
    <xdr:sp macro="" textlink="">
      <xdr:nvSpPr>
        <xdr:cNvPr id="131" name="楕円 130"/>
        <xdr:cNvSpPr/>
      </xdr:nvSpPr>
      <xdr:spPr bwMode="auto">
        <a:xfrm>
          <a:off x="5600700" y="688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248264</xdr:rowOff>
    </xdr:from>
    <xdr:ext cx="762000" cy="259045"/>
    <xdr:sp macro="" textlink="">
      <xdr:nvSpPr>
        <xdr:cNvPr id="132" name="人口1人当たり決算額の推移該当値テキスト445"/>
        <xdr:cNvSpPr txBox="1"/>
      </xdr:nvSpPr>
      <xdr:spPr>
        <a:xfrm>
          <a:off x="5740400" y="68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221590</xdr:rowOff>
    </xdr:from>
    <xdr:to>
      <xdr:col>26</xdr:col>
      <xdr:colOff>101600</xdr:colOff>
      <xdr:row>35</xdr:row>
      <xdr:rowOff>323190</xdr:rowOff>
    </xdr:to>
    <xdr:sp macro="" textlink="">
      <xdr:nvSpPr>
        <xdr:cNvPr id="133" name="楕円 132"/>
        <xdr:cNvSpPr/>
      </xdr:nvSpPr>
      <xdr:spPr bwMode="auto">
        <a:xfrm>
          <a:off x="4953000" y="683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333367</xdr:rowOff>
    </xdr:from>
    <xdr:ext cx="736600" cy="259045"/>
    <xdr:sp macro="" textlink="">
      <xdr:nvSpPr>
        <xdr:cNvPr id="134" name="テキスト ボックス 133"/>
        <xdr:cNvSpPr txBox="1"/>
      </xdr:nvSpPr>
      <xdr:spPr>
        <a:xfrm>
          <a:off x="4622800" y="660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99537</xdr:rowOff>
    </xdr:from>
    <xdr:to>
      <xdr:col>22</xdr:col>
      <xdr:colOff>165100</xdr:colOff>
      <xdr:row>35</xdr:row>
      <xdr:rowOff>201137</xdr:rowOff>
    </xdr:to>
    <xdr:sp macro="" textlink="">
      <xdr:nvSpPr>
        <xdr:cNvPr id="135" name="楕円 134"/>
        <xdr:cNvSpPr/>
      </xdr:nvSpPr>
      <xdr:spPr bwMode="auto">
        <a:xfrm>
          <a:off x="4254500" y="670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211314</xdr:rowOff>
    </xdr:from>
    <xdr:ext cx="762000" cy="259045"/>
    <xdr:sp macro="" textlink="">
      <xdr:nvSpPr>
        <xdr:cNvPr id="136" name="テキスト ボックス 135"/>
        <xdr:cNvSpPr txBox="1"/>
      </xdr:nvSpPr>
      <xdr:spPr>
        <a:xfrm>
          <a:off x="3924300" y="64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116701</xdr:rowOff>
    </xdr:from>
    <xdr:to>
      <xdr:col>19</xdr:col>
      <xdr:colOff>38100</xdr:colOff>
      <xdr:row>35</xdr:row>
      <xdr:rowOff>218301</xdr:rowOff>
    </xdr:to>
    <xdr:sp macro="" textlink="">
      <xdr:nvSpPr>
        <xdr:cNvPr id="137" name="楕円 136"/>
        <xdr:cNvSpPr/>
      </xdr:nvSpPr>
      <xdr:spPr bwMode="auto">
        <a:xfrm>
          <a:off x="3556000" y="672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228478</xdr:rowOff>
    </xdr:from>
    <xdr:ext cx="762000" cy="259045"/>
    <xdr:sp macro="" textlink="">
      <xdr:nvSpPr>
        <xdr:cNvPr id="138" name="テキスト ボックス 137"/>
        <xdr:cNvSpPr txBox="1"/>
      </xdr:nvSpPr>
      <xdr:spPr>
        <a:xfrm>
          <a:off x="3225800" y="64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144723</xdr:rowOff>
    </xdr:from>
    <xdr:to>
      <xdr:col>15</xdr:col>
      <xdr:colOff>101600</xdr:colOff>
      <xdr:row>35</xdr:row>
      <xdr:rowOff>246323</xdr:rowOff>
    </xdr:to>
    <xdr:sp macro="" textlink="">
      <xdr:nvSpPr>
        <xdr:cNvPr id="139" name="楕円 138"/>
        <xdr:cNvSpPr/>
      </xdr:nvSpPr>
      <xdr:spPr bwMode="auto">
        <a:xfrm>
          <a:off x="2857500" y="675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256500</xdr:rowOff>
    </xdr:from>
    <xdr:ext cx="762000" cy="259045"/>
    <xdr:sp macro="" textlink="">
      <xdr:nvSpPr>
        <xdr:cNvPr id="140" name="テキスト ボックス 139"/>
        <xdr:cNvSpPr txBox="1"/>
      </xdr:nvSpPr>
      <xdr:spPr>
        <a:xfrm>
          <a:off x="2527300" y="652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12,585
12,485
120.28
9,413,933
8,512,621
752,154
5,050,726
9,731,300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35393</xdr:rowOff>
    </xdr:from>
    <xdr:to>
      <xdr:col>24</xdr:col>
      <xdr:colOff>63500</xdr:colOff>
      <xdr:row>38</xdr:row>
      <xdr:rowOff>42235</xdr:rowOff>
    </xdr:to>
    <xdr:cxnSp macro="">
      <xdr:nvCxnSpPr>
        <xdr:cNvPr id="63" name="直線コネクタ 62"/>
        <xdr:cNvCxnSpPr/>
      </xdr:nvCxnSpPr>
      <xdr:spPr>
        <a:xfrm flipV="1">
          <a:off x="3797300" y="6550493"/>
          <a:ext cx="8382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42235</xdr:rowOff>
    </xdr:from>
    <xdr:to>
      <xdr:col>19</xdr:col>
      <xdr:colOff>177800</xdr:colOff>
      <xdr:row>38</xdr:row>
      <xdr:rowOff>76476</xdr:rowOff>
    </xdr:to>
    <xdr:cxnSp macro="">
      <xdr:nvCxnSpPr>
        <xdr:cNvPr id="66" name="直線コネクタ 65"/>
        <xdr:cNvCxnSpPr/>
      </xdr:nvCxnSpPr>
      <xdr:spPr>
        <a:xfrm flipV="1">
          <a:off x="2908300" y="6557335"/>
          <a:ext cx="889000" cy="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76476</xdr:rowOff>
    </xdr:from>
    <xdr:to>
      <xdr:col>15</xdr:col>
      <xdr:colOff>50800</xdr:colOff>
      <xdr:row>38</xdr:row>
      <xdr:rowOff>97001</xdr:rowOff>
    </xdr:to>
    <xdr:cxnSp macro="">
      <xdr:nvCxnSpPr>
        <xdr:cNvPr id="69" name="直線コネクタ 68"/>
        <xdr:cNvCxnSpPr/>
      </xdr:nvCxnSpPr>
      <xdr:spPr>
        <a:xfrm flipV="1">
          <a:off x="2019300" y="6591576"/>
          <a:ext cx="889000" cy="2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64638</xdr:rowOff>
    </xdr:from>
    <xdr:to>
      <xdr:col>10</xdr:col>
      <xdr:colOff>114300</xdr:colOff>
      <xdr:row>38</xdr:row>
      <xdr:rowOff>97001</xdr:rowOff>
    </xdr:to>
    <xdr:cxnSp macro="">
      <xdr:nvCxnSpPr>
        <xdr:cNvPr id="72" name="直線コネクタ 71"/>
        <xdr:cNvCxnSpPr/>
      </xdr:nvCxnSpPr>
      <xdr:spPr>
        <a:xfrm>
          <a:off x="1130300" y="6579738"/>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156043</xdr:rowOff>
    </xdr:from>
    <xdr:to>
      <xdr:col>24</xdr:col>
      <xdr:colOff>114300</xdr:colOff>
      <xdr:row>38</xdr:row>
      <xdr:rowOff>86193</xdr:rowOff>
    </xdr:to>
    <xdr:sp macro="" textlink="">
      <xdr:nvSpPr>
        <xdr:cNvPr id="82" name="楕円 81"/>
        <xdr:cNvSpPr/>
      </xdr:nvSpPr>
      <xdr:spPr>
        <a:xfrm>
          <a:off x="4584700" y="64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134470</xdr:rowOff>
    </xdr:from>
    <xdr:ext cx="534377" cy="259045"/>
    <xdr:sp macro="" textlink="">
      <xdr:nvSpPr>
        <xdr:cNvPr id="83" name="人件費該当値テキスト"/>
        <xdr:cNvSpPr txBox="1"/>
      </xdr:nvSpPr>
      <xdr:spPr>
        <a:xfrm>
          <a:off x="4686300" y="64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162885</xdr:rowOff>
    </xdr:from>
    <xdr:to>
      <xdr:col>20</xdr:col>
      <xdr:colOff>38100</xdr:colOff>
      <xdr:row>38</xdr:row>
      <xdr:rowOff>93035</xdr:rowOff>
    </xdr:to>
    <xdr:sp macro="" textlink="">
      <xdr:nvSpPr>
        <xdr:cNvPr id="84" name="楕円 83"/>
        <xdr:cNvSpPr/>
      </xdr:nvSpPr>
      <xdr:spPr>
        <a:xfrm>
          <a:off x="3746500" y="65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84162</xdr:rowOff>
    </xdr:from>
    <xdr:ext cx="534377" cy="259045"/>
    <xdr:sp macro="" textlink="">
      <xdr:nvSpPr>
        <xdr:cNvPr id="85" name="テキスト ボックス 84"/>
        <xdr:cNvSpPr txBox="1"/>
      </xdr:nvSpPr>
      <xdr:spPr>
        <a:xfrm>
          <a:off x="3530111" y="65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25676</xdr:rowOff>
    </xdr:from>
    <xdr:to>
      <xdr:col>15</xdr:col>
      <xdr:colOff>101600</xdr:colOff>
      <xdr:row>38</xdr:row>
      <xdr:rowOff>127276</xdr:rowOff>
    </xdr:to>
    <xdr:sp macro="" textlink="">
      <xdr:nvSpPr>
        <xdr:cNvPr id="86" name="楕円 85"/>
        <xdr:cNvSpPr/>
      </xdr:nvSpPr>
      <xdr:spPr>
        <a:xfrm>
          <a:off x="2857500" y="654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118403</xdr:rowOff>
    </xdr:from>
    <xdr:ext cx="534377" cy="259045"/>
    <xdr:sp macro="" textlink="">
      <xdr:nvSpPr>
        <xdr:cNvPr id="87" name="テキスト ボックス 86"/>
        <xdr:cNvSpPr txBox="1"/>
      </xdr:nvSpPr>
      <xdr:spPr>
        <a:xfrm>
          <a:off x="2641111" y="663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46201</xdr:rowOff>
    </xdr:from>
    <xdr:to>
      <xdr:col>10</xdr:col>
      <xdr:colOff>165100</xdr:colOff>
      <xdr:row>38</xdr:row>
      <xdr:rowOff>147801</xdr:rowOff>
    </xdr:to>
    <xdr:sp macro="" textlink="">
      <xdr:nvSpPr>
        <xdr:cNvPr id="88" name="楕円 87"/>
        <xdr:cNvSpPr/>
      </xdr:nvSpPr>
      <xdr:spPr>
        <a:xfrm>
          <a:off x="1968500" y="65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138928</xdr:rowOff>
    </xdr:from>
    <xdr:ext cx="534377" cy="259045"/>
    <xdr:sp macro="" textlink="">
      <xdr:nvSpPr>
        <xdr:cNvPr id="89" name="テキスト ボックス 88"/>
        <xdr:cNvSpPr txBox="1"/>
      </xdr:nvSpPr>
      <xdr:spPr>
        <a:xfrm>
          <a:off x="1752111" y="66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13838</xdr:rowOff>
    </xdr:from>
    <xdr:to>
      <xdr:col>6</xdr:col>
      <xdr:colOff>38100</xdr:colOff>
      <xdr:row>38</xdr:row>
      <xdr:rowOff>115438</xdr:rowOff>
    </xdr:to>
    <xdr:sp macro="" textlink="">
      <xdr:nvSpPr>
        <xdr:cNvPr id="90" name="楕円 89"/>
        <xdr:cNvSpPr/>
      </xdr:nvSpPr>
      <xdr:spPr>
        <a:xfrm>
          <a:off x="1079500" y="65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106565</xdr:rowOff>
    </xdr:from>
    <xdr:ext cx="534377" cy="259045"/>
    <xdr:sp macro="" textlink="">
      <xdr:nvSpPr>
        <xdr:cNvPr id="91" name="テキスト ボックス 90"/>
        <xdr:cNvSpPr txBox="1"/>
      </xdr:nvSpPr>
      <xdr:spPr>
        <a:xfrm>
          <a:off x="863111" y="66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52653</xdr:rowOff>
    </xdr:from>
    <xdr:to>
      <xdr:col>24</xdr:col>
      <xdr:colOff>63500</xdr:colOff>
      <xdr:row>55</xdr:row>
      <xdr:rowOff>120022</xdr:rowOff>
    </xdr:to>
    <xdr:cxnSp macro="">
      <xdr:nvCxnSpPr>
        <xdr:cNvPr id="118" name="直線コネクタ 117"/>
        <xdr:cNvCxnSpPr/>
      </xdr:nvCxnSpPr>
      <xdr:spPr>
        <a:xfrm flipV="1">
          <a:off x="3797300" y="9482403"/>
          <a:ext cx="838200" cy="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62421</xdr:rowOff>
    </xdr:from>
    <xdr:ext cx="599010" cy="259045"/>
    <xdr:sp macro="" textlink="">
      <xdr:nvSpPr>
        <xdr:cNvPr id="119" name="物件費平均値テキスト"/>
        <xdr:cNvSpPr txBox="1"/>
      </xdr:nvSpPr>
      <xdr:spPr>
        <a:xfrm>
          <a:off x="4686300" y="9492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120022</xdr:rowOff>
    </xdr:from>
    <xdr:to>
      <xdr:col>19</xdr:col>
      <xdr:colOff>177800</xdr:colOff>
      <xdr:row>55</xdr:row>
      <xdr:rowOff>148501</xdr:rowOff>
    </xdr:to>
    <xdr:cxnSp macro="">
      <xdr:nvCxnSpPr>
        <xdr:cNvPr id="121" name="直線コネクタ 120"/>
        <xdr:cNvCxnSpPr/>
      </xdr:nvCxnSpPr>
      <xdr:spPr>
        <a:xfrm flipV="1">
          <a:off x="2908300" y="9549772"/>
          <a:ext cx="8890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45921</xdr:rowOff>
    </xdr:from>
    <xdr:ext cx="599010" cy="259045"/>
    <xdr:sp macro="" textlink="">
      <xdr:nvSpPr>
        <xdr:cNvPr id="123" name="テキスト ボックス 122"/>
        <xdr:cNvSpPr txBox="1"/>
      </xdr:nvSpPr>
      <xdr:spPr>
        <a:xfrm>
          <a:off x="3497795" y="96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148501</xdr:rowOff>
    </xdr:from>
    <xdr:to>
      <xdr:col>15</xdr:col>
      <xdr:colOff>50800</xdr:colOff>
      <xdr:row>56</xdr:row>
      <xdr:rowOff>12251</xdr:rowOff>
    </xdr:to>
    <xdr:cxnSp macro="">
      <xdr:nvCxnSpPr>
        <xdr:cNvPr id="124" name="直線コネクタ 123"/>
        <xdr:cNvCxnSpPr/>
      </xdr:nvCxnSpPr>
      <xdr:spPr>
        <a:xfrm flipV="1">
          <a:off x="2019300" y="9578251"/>
          <a:ext cx="889000" cy="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52235</xdr:rowOff>
    </xdr:from>
    <xdr:ext cx="599010" cy="259045"/>
    <xdr:sp macro="" textlink="">
      <xdr:nvSpPr>
        <xdr:cNvPr id="126" name="テキスト ボックス 125"/>
        <xdr:cNvSpPr txBox="1"/>
      </xdr:nvSpPr>
      <xdr:spPr>
        <a:xfrm>
          <a:off x="2608795" y="96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156886</xdr:rowOff>
    </xdr:from>
    <xdr:to>
      <xdr:col>10</xdr:col>
      <xdr:colOff>114300</xdr:colOff>
      <xdr:row>56</xdr:row>
      <xdr:rowOff>12251</xdr:rowOff>
    </xdr:to>
    <xdr:cxnSp macro="">
      <xdr:nvCxnSpPr>
        <xdr:cNvPr id="127" name="直線コネクタ 126"/>
        <xdr:cNvCxnSpPr/>
      </xdr:nvCxnSpPr>
      <xdr:spPr>
        <a:xfrm>
          <a:off x="1130300" y="9586636"/>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xdr:cNvSpPr txBox="1"/>
      </xdr:nvSpPr>
      <xdr:spPr>
        <a:xfrm>
          <a:off x="863111" y="97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1853</xdr:rowOff>
    </xdr:from>
    <xdr:to>
      <xdr:col>24</xdr:col>
      <xdr:colOff>114300</xdr:colOff>
      <xdr:row>55</xdr:row>
      <xdr:rowOff>103453</xdr:rowOff>
    </xdr:to>
    <xdr:sp macro="" textlink="">
      <xdr:nvSpPr>
        <xdr:cNvPr id="137" name="楕円 136"/>
        <xdr:cNvSpPr/>
      </xdr:nvSpPr>
      <xdr:spPr>
        <a:xfrm>
          <a:off x="4584700" y="94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24730</xdr:rowOff>
    </xdr:from>
    <xdr:ext cx="599010" cy="259045"/>
    <xdr:sp macro="" textlink="">
      <xdr:nvSpPr>
        <xdr:cNvPr id="138" name="物件費該当値テキスト"/>
        <xdr:cNvSpPr txBox="1"/>
      </xdr:nvSpPr>
      <xdr:spPr>
        <a:xfrm>
          <a:off x="4686300" y="928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69222</xdr:rowOff>
    </xdr:from>
    <xdr:to>
      <xdr:col>20</xdr:col>
      <xdr:colOff>38100</xdr:colOff>
      <xdr:row>55</xdr:row>
      <xdr:rowOff>170822</xdr:rowOff>
    </xdr:to>
    <xdr:sp macro="" textlink="">
      <xdr:nvSpPr>
        <xdr:cNvPr id="139" name="楕円 138"/>
        <xdr:cNvSpPr/>
      </xdr:nvSpPr>
      <xdr:spPr>
        <a:xfrm>
          <a:off x="3746500" y="94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15899</xdr:rowOff>
    </xdr:from>
    <xdr:ext cx="599010" cy="259045"/>
    <xdr:sp macro="" textlink="">
      <xdr:nvSpPr>
        <xdr:cNvPr id="140" name="テキスト ボックス 139"/>
        <xdr:cNvSpPr txBox="1"/>
      </xdr:nvSpPr>
      <xdr:spPr>
        <a:xfrm>
          <a:off x="3497795" y="927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97701</xdr:rowOff>
    </xdr:from>
    <xdr:to>
      <xdr:col>15</xdr:col>
      <xdr:colOff>101600</xdr:colOff>
      <xdr:row>56</xdr:row>
      <xdr:rowOff>27851</xdr:rowOff>
    </xdr:to>
    <xdr:sp macro="" textlink="">
      <xdr:nvSpPr>
        <xdr:cNvPr id="141" name="楕円 140"/>
        <xdr:cNvSpPr/>
      </xdr:nvSpPr>
      <xdr:spPr>
        <a:xfrm>
          <a:off x="2857500" y="95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44378</xdr:rowOff>
    </xdr:from>
    <xdr:ext cx="599010" cy="259045"/>
    <xdr:sp macro="" textlink="">
      <xdr:nvSpPr>
        <xdr:cNvPr id="142" name="テキスト ボックス 141"/>
        <xdr:cNvSpPr txBox="1"/>
      </xdr:nvSpPr>
      <xdr:spPr>
        <a:xfrm>
          <a:off x="2608795" y="930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132901</xdr:rowOff>
    </xdr:from>
    <xdr:to>
      <xdr:col>10</xdr:col>
      <xdr:colOff>165100</xdr:colOff>
      <xdr:row>56</xdr:row>
      <xdr:rowOff>63051</xdr:rowOff>
    </xdr:to>
    <xdr:sp macro="" textlink="">
      <xdr:nvSpPr>
        <xdr:cNvPr id="143" name="楕円 142"/>
        <xdr:cNvSpPr/>
      </xdr:nvSpPr>
      <xdr:spPr>
        <a:xfrm>
          <a:off x="1968500" y="9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54178</xdr:rowOff>
    </xdr:from>
    <xdr:ext cx="599010" cy="259045"/>
    <xdr:sp macro="" textlink="">
      <xdr:nvSpPr>
        <xdr:cNvPr id="144" name="テキスト ボックス 143"/>
        <xdr:cNvSpPr txBox="1"/>
      </xdr:nvSpPr>
      <xdr:spPr>
        <a:xfrm>
          <a:off x="1719795" y="96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106086</xdr:rowOff>
    </xdr:from>
    <xdr:to>
      <xdr:col>6</xdr:col>
      <xdr:colOff>38100</xdr:colOff>
      <xdr:row>56</xdr:row>
      <xdr:rowOff>36236</xdr:rowOff>
    </xdr:to>
    <xdr:sp macro="" textlink="">
      <xdr:nvSpPr>
        <xdr:cNvPr id="145" name="楕円 144"/>
        <xdr:cNvSpPr/>
      </xdr:nvSpPr>
      <xdr:spPr>
        <a:xfrm>
          <a:off x="1079500" y="95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52763</xdr:rowOff>
    </xdr:from>
    <xdr:ext cx="599010" cy="259045"/>
    <xdr:sp macro="" textlink="">
      <xdr:nvSpPr>
        <xdr:cNvPr id="146" name="テキスト ボックス 145"/>
        <xdr:cNvSpPr txBox="1"/>
      </xdr:nvSpPr>
      <xdr:spPr>
        <a:xfrm>
          <a:off x="830795" y="931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102896</xdr:rowOff>
    </xdr:from>
    <xdr:to>
      <xdr:col>24</xdr:col>
      <xdr:colOff>63500</xdr:colOff>
      <xdr:row>78</xdr:row>
      <xdr:rowOff>103620</xdr:rowOff>
    </xdr:to>
    <xdr:cxnSp macro="">
      <xdr:nvCxnSpPr>
        <xdr:cNvPr id="175" name="直線コネクタ 174"/>
        <xdr:cNvCxnSpPr/>
      </xdr:nvCxnSpPr>
      <xdr:spPr>
        <a:xfrm flipV="1">
          <a:off x="3797300" y="1347599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103620</xdr:rowOff>
    </xdr:from>
    <xdr:to>
      <xdr:col>19</xdr:col>
      <xdr:colOff>177800</xdr:colOff>
      <xdr:row>78</xdr:row>
      <xdr:rowOff>108992</xdr:rowOff>
    </xdr:to>
    <xdr:cxnSp macro="">
      <xdr:nvCxnSpPr>
        <xdr:cNvPr id="178" name="直線コネクタ 177"/>
        <xdr:cNvCxnSpPr/>
      </xdr:nvCxnSpPr>
      <xdr:spPr>
        <a:xfrm flipV="1">
          <a:off x="2908300" y="1347672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108992</xdr:rowOff>
    </xdr:from>
    <xdr:to>
      <xdr:col>15</xdr:col>
      <xdr:colOff>50800</xdr:colOff>
      <xdr:row>78</xdr:row>
      <xdr:rowOff>127355</xdr:rowOff>
    </xdr:to>
    <xdr:cxnSp macro="">
      <xdr:nvCxnSpPr>
        <xdr:cNvPr id="181" name="直線コネクタ 180"/>
        <xdr:cNvCxnSpPr/>
      </xdr:nvCxnSpPr>
      <xdr:spPr>
        <a:xfrm flipV="1">
          <a:off x="2019300" y="13482092"/>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115012</xdr:rowOff>
    </xdr:from>
    <xdr:to>
      <xdr:col>10</xdr:col>
      <xdr:colOff>114300</xdr:colOff>
      <xdr:row>78</xdr:row>
      <xdr:rowOff>127355</xdr:rowOff>
    </xdr:to>
    <xdr:cxnSp macro="">
      <xdr:nvCxnSpPr>
        <xdr:cNvPr id="184" name="直線コネクタ 183"/>
        <xdr:cNvCxnSpPr/>
      </xdr:nvCxnSpPr>
      <xdr:spPr>
        <a:xfrm>
          <a:off x="1130300" y="13488112"/>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52096</xdr:rowOff>
    </xdr:from>
    <xdr:to>
      <xdr:col>24</xdr:col>
      <xdr:colOff>114300</xdr:colOff>
      <xdr:row>78</xdr:row>
      <xdr:rowOff>153696</xdr:rowOff>
    </xdr:to>
    <xdr:sp macro="" textlink="">
      <xdr:nvSpPr>
        <xdr:cNvPr id="194" name="楕円 193"/>
        <xdr:cNvSpPr/>
      </xdr:nvSpPr>
      <xdr:spPr>
        <a:xfrm>
          <a:off x="45847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138473</xdr:rowOff>
    </xdr:from>
    <xdr:ext cx="469744" cy="259045"/>
    <xdr:sp macro="" textlink="">
      <xdr:nvSpPr>
        <xdr:cNvPr id="195" name="維持補修費該当値テキスト"/>
        <xdr:cNvSpPr txBox="1"/>
      </xdr:nvSpPr>
      <xdr:spPr>
        <a:xfrm>
          <a:off x="4686300" y="133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52820</xdr:rowOff>
    </xdr:from>
    <xdr:to>
      <xdr:col>20</xdr:col>
      <xdr:colOff>38100</xdr:colOff>
      <xdr:row>78</xdr:row>
      <xdr:rowOff>154420</xdr:rowOff>
    </xdr:to>
    <xdr:sp macro="" textlink="">
      <xdr:nvSpPr>
        <xdr:cNvPr id="196" name="楕円 195"/>
        <xdr:cNvSpPr/>
      </xdr:nvSpPr>
      <xdr:spPr>
        <a:xfrm>
          <a:off x="3746500" y="134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145547</xdr:rowOff>
    </xdr:from>
    <xdr:ext cx="469744" cy="259045"/>
    <xdr:sp macro="" textlink="">
      <xdr:nvSpPr>
        <xdr:cNvPr id="197" name="テキスト ボックス 196"/>
        <xdr:cNvSpPr txBox="1"/>
      </xdr:nvSpPr>
      <xdr:spPr>
        <a:xfrm>
          <a:off x="3562428" y="13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58192</xdr:rowOff>
    </xdr:from>
    <xdr:to>
      <xdr:col>15</xdr:col>
      <xdr:colOff>101600</xdr:colOff>
      <xdr:row>78</xdr:row>
      <xdr:rowOff>159792</xdr:rowOff>
    </xdr:to>
    <xdr:sp macro="" textlink="">
      <xdr:nvSpPr>
        <xdr:cNvPr id="198" name="楕円 197"/>
        <xdr:cNvSpPr/>
      </xdr:nvSpPr>
      <xdr:spPr>
        <a:xfrm>
          <a:off x="2857500" y="134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150919</xdr:rowOff>
    </xdr:from>
    <xdr:ext cx="469744" cy="259045"/>
    <xdr:sp macro="" textlink="">
      <xdr:nvSpPr>
        <xdr:cNvPr id="199" name="テキスト ボックス 198"/>
        <xdr:cNvSpPr txBox="1"/>
      </xdr:nvSpPr>
      <xdr:spPr>
        <a:xfrm>
          <a:off x="2673428" y="135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76555</xdr:rowOff>
    </xdr:from>
    <xdr:to>
      <xdr:col>10</xdr:col>
      <xdr:colOff>165100</xdr:colOff>
      <xdr:row>79</xdr:row>
      <xdr:rowOff>6705</xdr:rowOff>
    </xdr:to>
    <xdr:sp macro="" textlink="">
      <xdr:nvSpPr>
        <xdr:cNvPr id="200" name="楕円 199"/>
        <xdr:cNvSpPr/>
      </xdr:nvSpPr>
      <xdr:spPr>
        <a:xfrm>
          <a:off x="1968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169282</xdr:rowOff>
    </xdr:from>
    <xdr:ext cx="469744" cy="259045"/>
    <xdr:sp macro="" textlink="">
      <xdr:nvSpPr>
        <xdr:cNvPr id="201" name="テキスト ボックス 200"/>
        <xdr:cNvSpPr txBox="1"/>
      </xdr:nvSpPr>
      <xdr:spPr>
        <a:xfrm>
          <a:off x="1784428" y="135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64212</xdr:rowOff>
    </xdr:from>
    <xdr:to>
      <xdr:col>6</xdr:col>
      <xdr:colOff>38100</xdr:colOff>
      <xdr:row>78</xdr:row>
      <xdr:rowOff>165812</xdr:rowOff>
    </xdr:to>
    <xdr:sp macro="" textlink="">
      <xdr:nvSpPr>
        <xdr:cNvPr id="202" name="楕円 201"/>
        <xdr:cNvSpPr/>
      </xdr:nvSpPr>
      <xdr:spPr>
        <a:xfrm>
          <a:off x="1079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156939</xdr:rowOff>
    </xdr:from>
    <xdr:ext cx="469744" cy="259045"/>
    <xdr:sp macro="" textlink="">
      <xdr:nvSpPr>
        <xdr:cNvPr id="203" name="テキスト ボックス 202"/>
        <xdr:cNvSpPr txBox="1"/>
      </xdr:nvSpPr>
      <xdr:spPr>
        <a:xfrm>
          <a:off x="895428"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156921</xdr:rowOff>
    </xdr:from>
    <xdr:to>
      <xdr:col>24</xdr:col>
      <xdr:colOff>63500</xdr:colOff>
      <xdr:row>96</xdr:row>
      <xdr:rowOff>161074</xdr:rowOff>
    </xdr:to>
    <xdr:cxnSp macro="">
      <xdr:nvCxnSpPr>
        <xdr:cNvPr id="233" name="直線コネクタ 232"/>
        <xdr:cNvCxnSpPr/>
      </xdr:nvCxnSpPr>
      <xdr:spPr>
        <a:xfrm>
          <a:off x="3797300" y="16616121"/>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119838</xdr:rowOff>
    </xdr:from>
    <xdr:to>
      <xdr:col>19</xdr:col>
      <xdr:colOff>177800</xdr:colOff>
      <xdr:row>96</xdr:row>
      <xdr:rowOff>156921</xdr:rowOff>
    </xdr:to>
    <xdr:cxnSp macro="">
      <xdr:nvCxnSpPr>
        <xdr:cNvPr id="236" name="直線コネクタ 235"/>
        <xdr:cNvCxnSpPr/>
      </xdr:nvCxnSpPr>
      <xdr:spPr>
        <a:xfrm>
          <a:off x="2908300" y="16579038"/>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117005</xdr:rowOff>
    </xdr:from>
    <xdr:to>
      <xdr:col>15</xdr:col>
      <xdr:colOff>50800</xdr:colOff>
      <xdr:row>96</xdr:row>
      <xdr:rowOff>119838</xdr:rowOff>
    </xdr:to>
    <xdr:cxnSp macro="">
      <xdr:nvCxnSpPr>
        <xdr:cNvPr id="239" name="直線コネクタ 238"/>
        <xdr:cNvCxnSpPr/>
      </xdr:nvCxnSpPr>
      <xdr:spPr>
        <a:xfrm>
          <a:off x="2019300" y="16576205"/>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117005</xdr:rowOff>
    </xdr:from>
    <xdr:to>
      <xdr:col>10</xdr:col>
      <xdr:colOff>114300</xdr:colOff>
      <xdr:row>97</xdr:row>
      <xdr:rowOff>4724</xdr:rowOff>
    </xdr:to>
    <xdr:cxnSp macro="">
      <xdr:nvCxnSpPr>
        <xdr:cNvPr id="242" name="直線コネクタ 241"/>
        <xdr:cNvCxnSpPr/>
      </xdr:nvCxnSpPr>
      <xdr:spPr>
        <a:xfrm flipV="1">
          <a:off x="1130300" y="16576205"/>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110274</xdr:rowOff>
    </xdr:from>
    <xdr:to>
      <xdr:col>24</xdr:col>
      <xdr:colOff>114300</xdr:colOff>
      <xdr:row>97</xdr:row>
      <xdr:rowOff>40424</xdr:rowOff>
    </xdr:to>
    <xdr:sp macro="" textlink="">
      <xdr:nvSpPr>
        <xdr:cNvPr id="252" name="楕円 251"/>
        <xdr:cNvSpPr/>
      </xdr:nvSpPr>
      <xdr:spPr>
        <a:xfrm>
          <a:off x="4584700" y="165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88701</xdr:rowOff>
    </xdr:from>
    <xdr:ext cx="534377" cy="259045"/>
    <xdr:sp macro="" textlink="">
      <xdr:nvSpPr>
        <xdr:cNvPr id="253" name="扶助費該当値テキスト"/>
        <xdr:cNvSpPr txBox="1"/>
      </xdr:nvSpPr>
      <xdr:spPr>
        <a:xfrm>
          <a:off x="4686300" y="165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106121</xdr:rowOff>
    </xdr:from>
    <xdr:to>
      <xdr:col>20</xdr:col>
      <xdr:colOff>38100</xdr:colOff>
      <xdr:row>97</xdr:row>
      <xdr:rowOff>36271</xdr:rowOff>
    </xdr:to>
    <xdr:sp macro="" textlink="">
      <xdr:nvSpPr>
        <xdr:cNvPr id="254" name="楕円 253"/>
        <xdr:cNvSpPr/>
      </xdr:nvSpPr>
      <xdr:spPr>
        <a:xfrm>
          <a:off x="3746500" y="1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27398</xdr:rowOff>
    </xdr:from>
    <xdr:ext cx="534377" cy="259045"/>
    <xdr:sp macro="" textlink="">
      <xdr:nvSpPr>
        <xdr:cNvPr id="255" name="テキスト ボックス 254"/>
        <xdr:cNvSpPr txBox="1"/>
      </xdr:nvSpPr>
      <xdr:spPr>
        <a:xfrm>
          <a:off x="3530111" y="166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69038</xdr:rowOff>
    </xdr:from>
    <xdr:to>
      <xdr:col>15</xdr:col>
      <xdr:colOff>101600</xdr:colOff>
      <xdr:row>96</xdr:row>
      <xdr:rowOff>170638</xdr:rowOff>
    </xdr:to>
    <xdr:sp macro="" textlink="">
      <xdr:nvSpPr>
        <xdr:cNvPr id="256" name="楕円 255"/>
        <xdr:cNvSpPr/>
      </xdr:nvSpPr>
      <xdr:spPr>
        <a:xfrm>
          <a:off x="2857500" y="165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161765</xdr:rowOff>
    </xdr:from>
    <xdr:ext cx="534377" cy="259045"/>
    <xdr:sp macro="" textlink="">
      <xdr:nvSpPr>
        <xdr:cNvPr id="257" name="テキスト ボックス 256"/>
        <xdr:cNvSpPr txBox="1"/>
      </xdr:nvSpPr>
      <xdr:spPr>
        <a:xfrm>
          <a:off x="2641111" y="166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66205</xdr:rowOff>
    </xdr:from>
    <xdr:to>
      <xdr:col>10</xdr:col>
      <xdr:colOff>165100</xdr:colOff>
      <xdr:row>96</xdr:row>
      <xdr:rowOff>167805</xdr:rowOff>
    </xdr:to>
    <xdr:sp macro="" textlink="">
      <xdr:nvSpPr>
        <xdr:cNvPr id="258" name="楕円 257"/>
        <xdr:cNvSpPr/>
      </xdr:nvSpPr>
      <xdr:spPr>
        <a:xfrm>
          <a:off x="1968500" y="165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158932</xdr:rowOff>
    </xdr:from>
    <xdr:ext cx="534377" cy="259045"/>
    <xdr:sp macro="" textlink="">
      <xdr:nvSpPr>
        <xdr:cNvPr id="259" name="テキスト ボックス 258"/>
        <xdr:cNvSpPr txBox="1"/>
      </xdr:nvSpPr>
      <xdr:spPr>
        <a:xfrm>
          <a:off x="1752111" y="16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125374</xdr:rowOff>
    </xdr:from>
    <xdr:to>
      <xdr:col>6</xdr:col>
      <xdr:colOff>38100</xdr:colOff>
      <xdr:row>97</xdr:row>
      <xdr:rowOff>55524</xdr:rowOff>
    </xdr:to>
    <xdr:sp macro="" textlink="">
      <xdr:nvSpPr>
        <xdr:cNvPr id="260" name="楕円 259"/>
        <xdr:cNvSpPr/>
      </xdr:nvSpPr>
      <xdr:spPr>
        <a:xfrm>
          <a:off x="1079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46651</xdr:rowOff>
    </xdr:from>
    <xdr:ext cx="534377" cy="259045"/>
    <xdr:sp macro="" textlink="">
      <xdr:nvSpPr>
        <xdr:cNvPr id="261" name="テキスト ボックス 260"/>
        <xdr:cNvSpPr txBox="1"/>
      </xdr:nvSpPr>
      <xdr:spPr>
        <a:xfrm>
          <a:off x="863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414</xdr:rowOff>
    </xdr:from>
    <xdr:to>
      <xdr:col>55</xdr:col>
      <xdr:colOff>0</xdr:colOff>
      <xdr:row>38</xdr:row>
      <xdr:rowOff>33912</xdr:rowOff>
    </xdr:to>
    <xdr:cxnSp macro="">
      <xdr:nvCxnSpPr>
        <xdr:cNvPr id="291" name="直線コネクタ 290"/>
        <xdr:cNvCxnSpPr/>
      </xdr:nvCxnSpPr>
      <xdr:spPr>
        <a:xfrm flipV="1">
          <a:off x="9639300" y="6515514"/>
          <a:ext cx="838200" cy="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163962</xdr:rowOff>
    </xdr:from>
    <xdr:to>
      <xdr:col>50</xdr:col>
      <xdr:colOff>114300</xdr:colOff>
      <xdr:row>38</xdr:row>
      <xdr:rowOff>33912</xdr:rowOff>
    </xdr:to>
    <xdr:cxnSp macro="">
      <xdr:nvCxnSpPr>
        <xdr:cNvPr id="294" name="直線コネクタ 293"/>
        <xdr:cNvCxnSpPr/>
      </xdr:nvCxnSpPr>
      <xdr:spPr>
        <a:xfrm>
          <a:off x="8750300" y="6507612"/>
          <a:ext cx="889000" cy="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163962</xdr:rowOff>
    </xdr:from>
    <xdr:to>
      <xdr:col>45</xdr:col>
      <xdr:colOff>177800</xdr:colOff>
      <xdr:row>38</xdr:row>
      <xdr:rowOff>11981</xdr:rowOff>
    </xdr:to>
    <xdr:cxnSp macro="">
      <xdr:nvCxnSpPr>
        <xdr:cNvPr id="297" name="直線コネクタ 296"/>
        <xdr:cNvCxnSpPr/>
      </xdr:nvCxnSpPr>
      <xdr:spPr>
        <a:xfrm flipV="1">
          <a:off x="7861300" y="6507612"/>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91237</xdr:rowOff>
    </xdr:from>
    <xdr:to>
      <xdr:col>41</xdr:col>
      <xdr:colOff>50800</xdr:colOff>
      <xdr:row>38</xdr:row>
      <xdr:rowOff>11981</xdr:rowOff>
    </xdr:to>
    <xdr:cxnSp macro="">
      <xdr:nvCxnSpPr>
        <xdr:cNvPr id="300" name="直線コネクタ 299"/>
        <xdr:cNvCxnSpPr/>
      </xdr:nvCxnSpPr>
      <xdr:spPr>
        <a:xfrm>
          <a:off x="6972300" y="6434887"/>
          <a:ext cx="889000" cy="9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121064</xdr:rowOff>
    </xdr:from>
    <xdr:to>
      <xdr:col>55</xdr:col>
      <xdr:colOff>50800</xdr:colOff>
      <xdr:row>38</xdr:row>
      <xdr:rowOff>51214</xdr:rowOff>
    </xdr:to>
    <xdr:sp macro="" textlink="">
      <xdr:nvSpPr>
        <xdr:cNvPr id="310" name="楕円 309"/>
        <xdr:cNvSpPr/>
      </xdr:nvSpPr>
      <xdr:spPr>
        <a:xfrm>
          <a:off x="10426700" y="64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99491</xdr:rowOff>
    </xdr:from>
    <xdr:ext cx="534377" cy="259045"/>
    <xdr:sp macro="" textlink="">
      <xdr:nvSpPr>
        <xdr:cNvPr id="311" name="補助費等該当値テキスト"/>
        <xdr:cNvSpPr txBox="1"/>
      </xdr:nvSpPr>
      <xdr:spPr>
        <a:xfrm>
          <a:off x="10528300" y="64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154561</xdr:rowOff>
    </xdr:from>
    <xdr:to>
      <xdr:col>50</xdr:col>
      <xdr:colOff>165100</xdr:colOff>
      <xdr:row>38</xdr:row>
      <xdr:rowOff>84711</xdr:rowOff>
    </xdr:to>
    <xdr:sp macro="" textlink="">
      <xdr:nvSpPr>
        <xdr:cNvPr id="312" name="楕円 311"/>
        <xdr:cNvSpPr/>
      </xdr:nvSpPr>
      <xdr:spPr>
        <a:xfrm>
          <a:off x="9588500" y="64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75839</xdr:rowOff>
    </xdr:from>
    <xdr:ext cx="534377" cy="259045"/>
    <xdr:sp macro="" textlink="">
      <xdr:nvSpPr>
        <xdr:cNvPr id="313" name="テキスト ボックス 312"/>
        <xdr:cNvSpPr txBox="1"/>
      </xdr:nvSpPr>
      <xdr:spPr>
        <a:xfrm>
          <a:off x="9372111" y="659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113162</xdr:rowOff>
    </xdr:from>
    <xdr:to>
      <xdr:col>46</xdr:col>
      <xdr:colOff>38100</xdr:colOff>
      <xdr:row>38</xdr:row>
      <xdr:rowOff>43312</xdr:rowOff>
    </xdr:to>
    <xdr:sp macro="" textlink="">
      <xdr:nvSpPr>
        <xdr:cNvPr id="314" name="楕円 313"/>
        <xdr:cNvSpPr/>
      </xdr:nvSpPr>
      <xdr:spPr>
        <a:xfrm>
          <a:off x="8699500" y="64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34439</xdr:rowOff>
    </xdr:from>
    <xdr:ext cx="534377" cy="259045"/>
    <xdr:sp macro="" textlink="">
      <xdr:nvSpPr>
        <xdr:cNvPr id="315" name="テキスト ボックス 314"/>
        <xdr:cNvSpPr txBox="1"/>
      </xdr:nvSpPr>
      <xdr:spPr>
        <a:xfrm>
          <a:off x="8483111" y="65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132631</xdr:rowOff>
    </xdr:from>
    <xdr:to>
      <xdr:col>41</xdr:col>
      <xdr:colOff>101600</xdr:colOff>
      <xdr:row>38</xdr:row>
      <xdr:rowOff>62781</xdr:rowOff>
    </xdr:to>
    <xdr:sp macro="" textlink="">
      <xdr:nvSpPr>
        <xdr:cNvPr id="316" name="楕円 315"/>
        <xdr:cNvSpPr/>
      </xdr:nvSpPr>
      <xdr:spPr>
        <a:xfrm>
          <a:off x="7810500" y="64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53908</xdr:rowOff>
    </xdr:from>
    <xdr:ext cx="534377" cy="259045"/>
    <xdr:sp macro="" textlink="">
      <xdr:nvSpPr>
        <xdr:cNvPr id="317" name="テキスト ボックス 316"/>
        <xdr:cNvSpPr txBox="1"/>
      </xdr:nvSpPr>
      <xdr:spPr>
        <a:xfrm>
          <a:off x="7594111" y="65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318" name="楕円 317"/>
        <xdr:cNvSpPr/>
      </xdr:nvSpPr>
      <xdr:spPr>
        <a:xfrm>
          <a:off x="6921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133164</xdr:rowOff>
    </xdr:from>
    <xdr:ext cx="534377" cy="259045"/>
    <xdr:sp macro="" textlink="">
      <xdr:nvSpPr>
        <xdr:cNvPr id="319" name="テキスト ボックス 318"/>
        <xdr:cNvSpPr txBox="1"/>
      </xdr:nvSpPr>
      <xdr:spPr>
        <a:xfrm>
          <a:off x="6705111" y="64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168370</xdr:rowOff>
    </xdr:from>
    <xdr:to>
      <xdr:col>55</xdr:col>
      <xdr:colOff>0</xdr:colOff>
      <xdr:row>57</xdr:row>
      <xdr:rowOff>6116</xdr:rowOff>
    </xdr:to>
    <xdr:cxnSp macro="">
      <xdr:nvCxnSpPr>
        <xdr:cNvPr id="350" name="直線コネクタ 349"/>
        <xdr:cNvCxnSpPr/>
      </xdr:nvCxnSpPr>
      <xdr:spPr>
        <a:xfrm>
          <a:off x="9639300" y="9598120"/>
          <a:ext cx="838200" cy="18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1" name="普通建設事業費平均値テキスト"/>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168370</xdr:rowOff>
    </xdr:from>
    <xdr:to>
      <xdr:col>50</xdr:col>
      <xdr:colOff>114300</xdr:colOff>
      <xdr:row>56</xdr:row>
      <xdr:rowOff>151692</xdr:rowOff>
    </xdr:to>
    <xdr:cxnSp macro="">
      <xdr:nvCxnSpPr>
        <xdr:cNvPr id="353" name="直線コネクタ 352"/>
        <xdr:cNvCxnSpPr/>
      </xdr:nvCxnSpPr>
      <xdr:spPr>
        <a:xfrm flipV="1">
          <a:off x="8750300" y="9598120"/>
          <a:ext cx="889000" cy="1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5" name="テキスト ボックス 354"/>
        <xdr:cNvSpPr txBox="1"/>
      </xdr:nvSpPr>
      <xdr:spPr>
        <a:xfrm>
          <a:off x="9339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151692</xdr:rowOff>
    </xdr:from>
    <xdr:to>
      <xdr:col>45</xdr:col>
      <xdr:colOff>177800</xdr:colOff>
      <xdr:row>57</xdr:row>
      <xdr:rowOff>124220</xdr:rowOff>
    </xdr:to>
    <xdr:cxnSp macro="">
      <xdr:nvCxnSpPr>
        <xdr:cNvPr id="356" name="直線コネクタ 355"/>
        <xdr:cNvCxnSpPr/>
      </xdr:nvCxnSpPr>
      <xdr:spPr>
        <a:xfrm flipV="1">
          <a:off x="7861300" y="9752892"/>
          <a:ext cx="889000" cy="14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111698</xdr:rowOff>
    </xdr:from>
    <xdr:ext cx="599010" cy="259045"/>
    <xdr:sp macro="" textlink="">
      <xdr:nvSpPr>
        <xdr:cNvPr id="358" name="テキスト ボックス 357"/>
        <xdr:cNvSpPr txBox="1"/>
      </xdr:nvSpPr>
      <xdr:spPr>
        <a:xfrm>
          <a:off x="8450795" y="98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124220</xdr:rowOff>
    </xdr:from>
    <xdr:to>
      <xdr:col>41</xdr:col>
      <xdr:colOff>50800</xdr:colOff>
      <xdr:row>58</xdr:row>
      <xdr:rowOff>2504</xdr:rowOff>
    </xdr:to>
    <xdr:cxnSp macro="">
      <xdr:nvCxnSpPr>
        <xdr:cNvPr id="359" name="直線コネクタ 358"/>
        <xdr:cNvCxnSpPr/>
      </xdr:nvCxnSpPr>
      <xdr:spPr>
        <a:xfrm flipV="1">
          <a:off x="6972300" y="9896870"/>
          <a:ext cx="889000" cy="4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126766</xdr:rowOff>
    </xdr:from>
    <xdr:to>
      <xdr:col>55</xdr:col>
      <xdr:colOff>50800</xdr:colOff>
      <xdr:row>57</xdr:row>
      <xdr:rowOff>56916</xdr:rowOff>
    </xdr:to>
    <xdr:sp macro="" textlink="">
      <xdr:nvSpPr>
        <xdr:cNvPr id="369" name="楕円 368"/>
        <xdr:cNvSpPr/>
      </xdr:nvSpPr>
      <xdr:spPr>
        <a:xfrm>
          <a:off x="10426700" y="97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149643</xdr:rowOff>
    </xdr:from>
    <xdr:ext cx="599010" cy="259045"/>
    <xdr:sp macro="" textlink="">
      <xdr:nvSpPr>
        <xdr:cNvPr id="370" name="普通建設事業費該当値テキスト"/>
        <xdr:cNvSpPr txBox="1"/>
      </xdr:nvSpPr>
      <xdr:spPr>
        <a:xfrm>
          <a:off x="10528300" y="957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117570</xdr:rowOff>
    </xdr:from>
    <xdr:to>
      <xdr:col>50</xdr:col>
      <xdr:colOff>165100</xdr:colOff>
      <xdr:row>56</xdr:row>
      <xdr:rowOff>47720</xdr:rowOff>
    </xdr:to>
    <xdr:sp macro="" textlink="">
      <xdr:nvSpPr>
        <xdr:cNvPr id="371" name="楕円 370"/>
        <xdr:cNvSpPr/>
      </xdr:nvSpPr>
      <xdr:spPr>
        <a:xfrm>
          <a:off x="9588500" y="95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64247</xdr:rowOff>
    </xdr:from>
    <xdr:ext cx="599010" cy="259045"/>
    <xdr:sp macro="" textlink="">
      <xdr:nvSpPr>
        <xdr:cNvPr id="372" name="テキスト ボックス 371"/>
        <xdr:cNvSpPr txBox="1"/>
      </xdr:nvSpPr>
      <xdr:spPr>
        <a:xfrm>
          <a:off x="9339795" y="932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100892</xdr:rowOff>
    </xdr:from>
    <xdr:to>
      <xdr:col>46</xdr:col>
      <xdr:colOff>38100</xdr:colOff>
      <xdr:row>57</xdr:row>
      <xdr:rowOff>31042</xdr:rowOff>
    </xdr:to>
    <xdr:sp macro="" textlink="">
      <xdr:nvSpPr>
        <xdr:cNvPr id="373" name="楕円 372"/>
        <xdr:cNvSpPr/>
      </xdr:nvSpPr>
      <xdr:spPr>
        <a:xfrm>
          <a:off x="8699500" y="97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47569</xdr:rowOff>
    </xdr:from>
    <xdr:ext cx="599010" cy="259045"/>
    <xdr:sp macro="" textlink="">
      <xdr:nvSpPr>
        <xdr:cNvPr id="374" name="テキスト ボックス 373"/>
        <xdr:cNvSpPr txBox="1"/>
      </xdr:nvSpPr>
      <xdr:spPr>
        <a:xfrm>
          <a:off x="8450795" y="94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73420</xdr:rowOff>
    </xdr:from>
    <xdr:to>
      <xdr:col>41</xdr:col>
      <xdr:colOff>101600</xdr:colOff>
      <xdr:row>58</xdr:row>
      <xdr:rowOff>3570</xdr:rowOff>
    </xdr:to>
    <xdr:sp macro="" textlink="">
      <xdr:nvSpPr>
        <xdr:cNvPr id="375" name="楕円 374"/>
        <xdr:cNvSpPr/>
      </xdr:nvSpPr>
      <xdr:spPr>
        <a:xfrm>
          <a:off x="7810500" y="9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166147</xdr:rowOff>
    </xdr:from>
    <xdr:ext cx="534377" cy="259045"/>
    <xdr:sp macro="" textlink="">
      <xdr:nvSpPr>
        <xdr:cNvPr id="376" name="テキスト ボックス 375"/>
        <xdr:cNvSpPr txBox="1"/>
      </xdr:nvSpPr>
      <xdr:spPr>
        <a:xfrm>
          <a:off x="7594111" y="993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123154</xdr:rowOff>
    </xdr:from>
    <xdr:to>
      <xdr:col>36</xdr:col>
      <xdr:colOff>165100</xdr:colOff>
      <xdr:row>58</xdr:row>
      <xdr:rowOff>53304</xdr:rowOff>
    </xdr:to>
    <xdr:sp macro="" textlink="">
      <xdr:nvSpPr>
        <xdr:cNvPr id="377" name="楕円 376"/>
        <xdr:cNvSpPr/>
      </xdr:nvSpPr>
      <xdr:spPr>
        <a:xfrm>
          <a:off x="6921500" y="98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44431</xdr:rowOff>
    </xdr:from>
    <xdr:ext cx="534377" cy="259045"/>
    <xdr:sp macro="" textlink="">
      <xdr:nvSpPr>
        <xdr:cNvPr id="378" name="テキスト ボックス 377"/>
        <xdr:cNvSpPr txBox="1"/>
      </xdr:nvSpPr>
      <xdr:spPr>
        <a:xfrm>
          <a:off x="6705111" y="99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98064</xdr:rowOff>
    </xdr:from>
    <xdr:to>
      <xdr:col>55</xdr:col>
      <xdr:colOff>0</xdr:colOff>
      <xdr:row>77</xdr:row>
      <xdr:rowOff>73901</xdr:rowOff>
    </xdr:to>
    <xdr:cxnSp macro="">
      <xdr:nvCxnSpPr>
        <xdr:cNvPr id="407" name="直線コネクタ 406"/>
        <xdr:cNvCxnSpPr/>
      </xdr:nvCxnSpPr>
      <xdr:spPr>
        <a:xfrm>
          <a:off x="9639300" y="13128264"/>
          <a:ext cx="838200" cy="1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98064</xdr:rowOff>
    </xdr:from>
    <xdr:to>
      <xdr:col>50</xdr:col>
      <xdr:colOff>114300</xdr:colOff>
      <xdr:row>77</xdr:row>
      <xdr:rowOff>60996</xdr:rowOff>
    </xdr:to>
    <xdr:cxnSp macro="">
      <xdr:nvCxnSpPr>
        <xdr:cNvPr id="410" name="直線コネクタ 409"/>
        <xdr:cNvCxnSpPr/>
      </xdr:nvCxnSpPr>
      <xdr:spPr>
        <a:xfrm flipV="1">
          <a:off x="8750300" y="13128264"/>
          <a:ext cx="889000" cy="1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137884</xdr:rowOff>
    </xdr:from>
    <xdr:ext cx="534377" cy="259045"/>
    <xdr:sp macro="" textlink="">
      <xdr:nvSpPr>
        <xdr:cNvPr id="412" name="テキスト ボックス 411"/>
        <xdr:cNvSpPr txBox="1"/>
      </xdr:nvSpPr>
      <xdr:spPr>
        <a:xfrm>
          <a:off x="9372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60996</xdr:rowOff>
    </xdr:from>
    <xdr:to>
      <xdr:col>45</xdr:col>
      <xdr:colOff>177800</xdr:colOff>
      <xdr:row>77</xdr:row>
      <xdr:rowOff>147114</xdr:rowOff>
    </xdr:to>
    <xdr:cxnSp macro="">
      <xdr:nvCxnSpPr>
        <xdr:cNvPr id="413" name="直線コネクタ 412"/>
        <xdr:cNvCxnSpPr/>
      </xdr:nvCxnSpPr>
      <xdr:spPr>
        <a:xfrm flipV="1">
          <a:off x="7861300" y="13262646"/>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141154</xdr:rowOff>
    </xdr:from>
    <xdr:ext cx="534377" cy="259045"/>
    <xdr:sp macro="" textlink="">
      <xdr:nvSpPr>
        <xdr:cNvPr id="415" name="テキスト ボックス 414"/>
        <xdr:cNvSpPr txBox="1"/>
      </xdr:nvSpPr>
      <xdr:spPr>
        <a:xfrm>
          <a:off x="8483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147114</xdr:rowOff>
    </xdr:from>
    <xdr:to>
      <xdr:col>41</xdr:col>
      <xdr:colOff>50800</xdr:colOff>
      <xdr:row>78</xdr:row>
      <xdr:rowOff>43315</xdr:rowOff>
    </xdr:to>
    <xdr:cxnSp macro="">
      <xdr:nvCxnSpPr>
        <xdr:cNvPr id="416" name="直線コネクタ 415"/>
        <xdr:cNvCxnSpPr/>
      </xdr:nvCxnSpPr>
      <xdr:spPr>
        <a:xfrm flipV="1">
          <a:off x="6972300" y="13348764"/>
          <a:ext cx="889000" cy="6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124100</xdr:rowOff>
    </xdr:from>
    <xdr:ext cx="534377" cy="259045"/>
    <xdr:sp macro="" textlink="">
      <xdr:nvSpPr>
        <xdr:cNvPr id="418" name="テキスト ボックス 417"/>
        <xdr:cNvSpPr txBox="1"/>
      </xdr:nvSpPr>
      <xdr:spPr>
        <a:xfrm>
          <a:off x="7594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xdr:cNvSpPr txBox="1"/>
      </xdr:nvSpPr>
      <xdr:spPr>
        <a:xfrm>
          <a:off x="6705111" y="134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23101</xdr:rowOff>
    </xdr:from>
    <xdr:to>
      <xdr:col>55</xdr:col>
      <xdr:colOff>50800</xdr:colOff>
      <xdr:row>77</xdr:row>
      <xdr:rowOff>124701</xdr:rowOff>
    </xdr:to>
    <xdr:sp macro="" textlink="">
      <xdr:nvSpPr>
        <xdr:cNvPr id="426" name="楕円 425"/>
        <xdr:cNvSpPr/>
      </xdr:nvSpPr>
      <xdr:spPr>
        <a:xfrm>
          <a:off x="10426700" y="132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45978</xdr:rowOff>
    </xdr:from>
    <xdr:ext cx="534377" cy="259045"/>
    <xdr:sp macro="" textlink="">
      <xdr:nvSpPr>
        <xdr:cNvPr id="427" name="普通建設事業費 （ うち新規整備　）該当値テキスト"/>
        <xdr:cNvSpPr txBox="1"/>
      </xdr:nvSpPr>
      <xdr:spPr>
        <a:xfrm>
          <a:off x="10528300" y="130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47264</xdr:rowOff>
    </xdr:from>
    <xdr:to>
      <xdr:col>50</xdr:col>
      <xdr:colOff>165100</xdr:colOff>
      <xdr:row>76</xdr:row>
      <xdr:rowOff>148864</xdr:rowOff>
    </xdr:to>
    <xdr:sp macro="" textlink="">
      <xdr:nvSpPr>
        <xdr:cNvPr id="428" name="楕円 427"/>
        <xdr:cNvSpPr/>
      </xdr:nvSpPr>
      <xdr:spPr>
        <a:xfrm>
          <a:off x="9588500" y="130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165392</xdr:rowOff>
    </xdr:from>
    <xdr:ext cx="599010" cy="259045"/>
    <xdr:sp macro="" textlink="">
      <xdr:nvSpPr>
        <xdr:cNvPr id="429" name="テキスト ボックス 428"/>
        <xdr:cNvSpPr txBox="1"/>
      </xdr:nvSpPr>
      <xdr:spPr>
        <a:xfrm>
          <a:off x="9339795" y="1285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10196</xdr:rowOff>
    </xdr:from>
    <xdr:to>
      <xdr:col>46</xdr:col>
      <xdr:colOff>38100</xdr:colOff>
      <xdr:row>77</xdr:row>
      <xdr:rowOff>111796</xdr:rowOff>
    </xdr:to>
    <xdr:sp macro="" textlink="">
      <xdr:nvSpPr>
        <xdr:cNvPr id="430" name="楕円 429"/>
        <xdr:cNvSpPr/>
      </xdr:nvSpPr>
      <xdr:spPr>
        <a:xfrm>
          <a:off x="8699500" y="1321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128323</xdr:rowOff>
    </xdr:from>
    <xdr:ext cx="534377" cy="259045"/>
    <xdr:sp macro="" textlink="">
      <xdr:nvSpPr>
        <xdr:cNvPr id="431" name="テキスト ボックス 430"/>
        <xdr:cNvSpPr txBox="1"/>
      </xdr:nvSpPr>
      <xdr:spPr>
        <a:xfrm>
          <a:off x="8483111" y="1298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96314</xdr:rowOff>
    </xdr:from>
    <xdr:to>
      <xdr:col>41</xdr:col>
      <xdr:colOff>101600</xdr:colOff>
      <xdr:row>78</xdr:row>
      <xdr:rowOff>26464</xdr:rowOff>
    </xdr:to>
    <xdr:sp macro="" textlink="">
      <xdr:nvSpPr>
        <xdr:cNvPr id="432" name="楕円 431"/>
        <xdr:cNvSpPr/>
      </xdr:nvSpPr>
      <xdr:spPr>
        <a:xfrm>
          <a:off x="7810500" y="132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42991</xdr:rowOff>
    </xdr:from>
    <xdr:ext cx="534377" cy="259045"/>
    <xdr:sp macro="" textlink="">
      <xdr:nvSpPr>
        <xdr:cNvPr id="433" name="テキスト ボックス 432"/>
        <xdr:cNvSpPr txBox="1"/>
      </xdr:nvSpPr>
      <xdr:spPr>
        <a:xfrm>
          <a:off x="7594111" y="130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163965</xdr:rowOff>
    </xdr:from>
    <xdr:to>
      <xdr:col>36</xdr:col>
      <xdr:colOff>165100</xdr:colOff>
      <xdr:row>78</xdr:row>
      <xdr:rowOff>94115</xdr:rowOff>
    </xdr:to>
    <xdr:sp macro="" textlink="">
      <xdr:nvSpPr>
        <xdr:cNvPr id="434" name="楕円 433"/>
        <xdr:cNvSpPr/>
      </xdr:nvSpPr>
      <xdr:spPr>
        <a:xfrm>
          <a:off x="6921500" y="133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110642</xdr:rowOff>
    </xdr:from>
    <xdr:ext cx="534377" cy="259045"/>
    <xdr:sp macro="" textlink="">
      <xdr:nvSpPr>
        <xdr:cNvPr id="435" name="テキスト ボックス 434"/>
        <xdr:cNvSpPr txBox="1"/>
      </xdr:nvSpPr>
      <xdr:spPr>
        <a:xfrm>
          <a:off x="6705111" y="131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109844</xdr:rowOff>
    </xdr:from>
    <xdr:to>
      <xdr:col>55</xdr:col>
      <xdr:colOff>0</xdr:colOff>
      <xdr:row>97</xdr:row>
      <xdr:rowOff>163305</xdr:rowOff>
    </xdr:to>
    <xdr:cxnSp macro="">
      <xdr:nvCxnSpPr>
        <xdr:cNvPr id="462" name="直線コネクタ 461"/>
        <xdr:cNvCxnSpPr/>
      </xdr:nvCxnSpPr>
      <xdr:spPr>
        <a:xfrm flipV="1">
          <a:off x="9639300" y="16740494"/>
          <a:ext cx="838200" cy="5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163305</xdr:rowOff>
    </xdr:from>
    <xdr:to>
      <xdr:col>50</xdr:col>
      <xdr:colOff>114300</xdr:colOff>
      <xdr:row>98</xdr:row>
      <xdr:rowOff>44241</xdr:rowOff>
    </xdr:to>
    <xdr:cxnSp macro="">
      <xdr:nvCxnSpPr>
        <xdr:cNvPr id="465" name="直線コネクタ 464"/>
        <xdr:cNvCxnSpPr/>
      </xdr:nvCxnSpPr>
      <xdr:spPr>
        <a:xfrm flipV="1">
          <a:off x="8750300" y="16793955"/>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44241</xdr:rowOff>
    </xdr:from>
    <xdr:to>
      <xdr:col>45</xdr:col>
      <xdr:colOff>177800</xdr:colOff>
      <xdr:row>98</xdr:row>
      <xdr:rowOff>57592</xdr:rowOff>
    </xdr:to>
    <xdr:cxnSp macro="">
      <xdr:nvCxnSpPr>
        <xdr:cNvPr id="468" name="直線コネクタ 467"/>
        <xdr:cNvCxnSpPr/>
      </xdr:nvCxnSpPr>
      <xdr:spPr>
        <a:xfrm flipV="1">
          <a:off x="7861300" y="16846341"/>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24609</xdr:rowOff>
    </xdr:from>
    <xdr:to>
      <xdr:col>41</xdr:col>
      <xdr:colOff>50800</xdr:colOff>
      <xdr:row>98</xdr:row>
      <xdr:rowOff>57592</xdr:rowOff>
    </xdr:to>
    <xdr:cxnSp macro="">
      <xdr:nvCxnSpPr>
        <xdr:cNvPr id="471" name="直線コネクタ 470"/>
        <xdr:cNvCxnSpPr/>
      </xdr:nvCxnSpPr>
      <xdr:spPr>
        <a:xfrm>
          <a:off x="6972300" y="16826709"/>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59044</xdr:rowOff>
    </xdr:from>
    <xdr:to>
      <xdr:col>55</xdr:col>
      <xdr:colOff>50800</xdr:colOff>
      <xdr:row>97</xdr:row>
      <xdr:rowOff>160644</xdr:rowOff>
    </xdr:to>
    <xdr:sp macro="" textlink="">
      <xdr:nvSpPr>
        <xdr:cNvPr id="481" name="楕円 480"/>
        <xdr:cNvSpPr/>
      </xdr:nvSpPr>
      <xdr:spPr>
        <a:xfrm>
          <a:off x="104267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37471</xdr:rowOff>
    </xdr:from>
    <xdr:ext cx="534377" cy="259045"/>
    <xdr:sp macro="" textlink="">
      <xdr:nvSpPr>
        <xdr:cNvPr id="482" name="普通建設事業費 （ うち更新整備　）該当値テキスト"/>
        <xdr:cNvSpPr txBox="1"/>
      </xdr:nvSpPr>
      <xdr:spPr>
        <a:xfrm>
          <a:off x="10528300" y="166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112505</xdr:rowOff>
    </xdr:from>
    <xdr:to>
      <xdr:col>50</xdr:col>
      <xdr:colOff>165100</xdr:colOff>
      <xdr:row>98</xdr:row>
      <xdr:rowOff>42655</xdr:rowOff>
    </xdr:to>
    <xdr:sp macro="" textlink="">
      <xdr:nvSpPr>
        <xdr:cNvPr id="483" name="楕円 482"/>
        <xdr:cNvSpPr/>
      </xdr:nvSpPr>
      <xdr:spPr>
        <a:xfrm>
          <a:off x="9588500" y="167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33782</xdr:rowOff>
    </xdr:from>
    <xdr:ext cx="534377" cy="259045"/>
    <xdr:sp macro="" textlink="">
      <xdr:nvSpPr>
        <xdr:cNvPr id="484" name="テキスト ボックス 483"/>
        <xdr:cNvSpPr txBox="1"/>
      </xdr:nvSpPr>
      <xdr:spPr>
        <a:xfrm>
          <a:off x="9372111" y="168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164891</xdr:rowOff>
    </xdr:from>
    <xdr:to>
      <xdr:col>46</xdr:col>
      <xdr:colOff>38100</xdr:colOff>
      <xdr:row>98</xdr:row>
      <xdr:rowOff>95041</xdr:rowOff>
    </xdr:to>
    <xdr:sp macro="" textlink="">
      <xdr:nvSpPr>
        <xdr:cNvPr id="485" name="楕円 484"/>
        <xdr:cNvSpPr/>
      </xdr:nvSpPr>
      <xdr:spPr>
        <a:xfrm>
          <a:off x="8699500" y="167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86168</xdr:rowOff>
    </xdr:from>
    <xdr:ext cx="534377" cy="259045"/>
    <xdr:sp macro="" textlink="">
      <xdr:nvSpPr>
        <xdr:cNvPr id="486" name="テキスト ボックス 485"/>
        <xdr:cNvSpPr txBox="1"/>
      </xdr:nvSpPr>
      <xdr:spPr>
        <a:xfrm>
          <a:off x="8483111" y="1688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6792</xdr:rowOff>
    </xdr:from>
    <xdr:to>
      <xdr:col>41</xdr:col>
      <xdr:colOff>101600</xdr:colOff>
      <xdr:row>98</xdr:row>
      <xdr:rowOff>108392</xdr:rowOff>
    </xdr:to>
    <xdr:sp macro="" textlink="">
      <xdr:nvSpPr>
        <xdr:cNvPr id="487" name="楕円 486"/>
        <xdr:cNvSpPr/>
      </xdr:nvSpPr>
      <xdr:spPr>
        <a:xfrm>
          <a:off x="7810500" y="1680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99519</xdr:rowOff>
    </xdr:from>
    <xdr:ext cx="534377" cy="259045"/>
    <xdr:sp macro="" textlink="">
      <xdr:nvSpPr>
        <xdr:cNvPr id="488" name="テキスト ボックス 487"/>
        <xdr:cNvSpPr txBox="1"/>
      </xdr:nvSpPr>
      <xdr:spPr>
        <a:xfrm>
          <a:off x="7594111" y="169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145259</xdr:rowOff>
    </xdr:from>
    <xdr:to>
      <xdr:col>36</xdr:col>
      <xdr:colOff>165100</xdr:colOff>
      <xdr:row>98</xdr:row>
      <xdr:rowOff>75409</xdr:rowOff>
    </xdr:to>
    <xdr:sp macro="" textlink="">
      <xdr:nvSpPr>
        <xdr:cNvPr id="489" name="楕円 488"/>
        <xdr:cNvSpPr/>
      </xdr:nvSpPr>
      <xdr:spPr>
        <a:xfrm>
          <a:off x="6921500" y="167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66536</xdr:rowOff>
    </xdr:from>
    <xdr:ext cx="534377" cy="259045"/>
    <xdr:sp macro="" textlink="">
      <xdr:nvSpPr>
        <xdr:cNvPr id="490" name="テキスト ボックス 489"/>
        <xdr:cNvSpPr txBox="1"/>
      </xdr:nvSpPr>
      <xdr:spPr>
        <a:xfrm>
          <a:off x="6705111" y="168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10975</xdr:rowOff>
    </xdr:from>
    <xdr:to>
      <xdr:col>85</xdr:col>
      <xdr:colOff>127000</xdr:colOff>
      <xdr:row>39</xdr:row>
      <xdr:rowOff>21819</xdr:rowOff>
    </xdr:to>
    <xdr:cxnSp macro="">
      <xdr:nvCxnSpPr>
        <xdr:cNvPr id="519" name="直線コネクタ 518"/>
        <xdr:cNvCxnSpPr/>
      </xdr:nvCxnSpPr>
      <xdr:spPr>
        <a:xfrm flipV="1">
          <a:off x="15481300" y="6697525"/>
          <a:ext cx="8382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112325</xdr:rowOff>
    </xdr:from>
    <xdr:ext cx="534377" cy="259045"/>
    <xdr:sp macro="" textlink="">
      <xdr:nvSpPr>
        <xdr:cNvPr id="520" name="災害復旧事業費平均値テキスト"/>
        <xdr:cNvSpPr txBox="1"/>
      </xdr:nvSpPr>
      <xdr:spPr>
        <a:xfrm>
          <a:off x="16370300" y="662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21819</xdr:rowOff>
    </xdr:from>
    <xdr:to>
      <xdr:col>81</xdr:col>
      <xdr:colOff>50800</xdr:colOff>
      <xdr:row>39</xdr:row>
      <xdr:rowOff>24619</xdr:rowOff>
    </xdr:to>
    <xdr:cxnSp macro="">
      <xdr:nvCxnSpPr>
        <xdr:cNvPr id="522" name="直線コネクタ 521"/>
        <xdr:cNvCxnSpPr/>
      </xdr:nvCxnSpPr>
      <xdr:spPr>
        <a:xfrm flipV="1">
          <a:off x="14592300" y="6708369"/>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24" name="テキスト ボックス 523"/>
        <xdr:cNvSpPr txBox="1"/>
      </xdr:nvSpPr>
      <xdr:spPr>
        <a:xfrm>
          <a:off x="15214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6607</xdr:rowOff>
    </xdr:from>
    <xdr:to>
      <xdr:col>76</xdr:col>
      <xdr:colOff>114300</xdr:colOff>
      <xdr:row>39</xdr:row>
      <xdr:rowOff>24619</xdr:rowOff>
    </xdr:to>
    <xdr:cxnSp macro="">
      <xdr:nvCxnSpPr>
        <xdr:cNvPr id="525" name="直線コネクタ 524"/>
        <xdr:cNvCxnSpPr/>
      </xdr:nvCxnSpPr>
      <xdr:spPr>
        <a:xfrm>
          <a:off x="13703300" y="6693157"/>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168039</xdr:rowOff>
    </xdr:from>
    <xdr:to>
      <xdr:col>71</xdr:col>
      <xdr:colOff>177800</xdr:colOff>
      <xdr:row>39</xdr:row>
      <xdr:rowOff>6607</xdr:rowOff>
    </xdr:to>
    <xdr:cxnSp macro="">
      <xdr:nvCxnSpPr>
        <xdr:cNvPr id="528" name="直線コネクタ 527"/>
        <xdr:cNvCxnSpPr/>
      </xdr:nvCxnSpPr>
      <xdr:spPr>
        <a:xfrm>
          <a:off x="12814300" y="6683139"/>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67723</xdr:rowOff>
    </xdr:from>
    <xdr:ext cx="469744" cy="259045"/>
    <xdr:sp macro="" textlink="">
      <xdr:nvSpPr>
        <xdr:cNvPr id="530" name="テキスト ボックス 529"/>
        <xdr:cNvSpPr txBox="1"/>
      </xdr:nvSpPr>
      <xdr:spPr>
        <a:xfrm>
          <a:off x="13468428" y="67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75273</xdr:rowOff>
    </xdr:from>
    <xdr:ext cx="469744" cy="259045"/>
    <xdr:sp macro="" textlink="">
      <xdr:nvSpPr>
        <xdr:cNvPr id="532" name="テキスト ボックス 531"/>
        <xdr:cNvSpPr txBox="1"/>
      </xdr:nvSpPr>
      <xdr:spPr>
        <a:xfrm>
          <a:off x="12579428" y="676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131625</xdr:rowOff>
    </xdr:from>
    <xdr:to>
      <xdr:col>85</xdr:col>
      <xdr:colOff>177800</xdr:colOff>
      <xdr:row>39</xdr:row>
      <xdr:rowOff>61775</xdr:rowOff>
    </xdr:to>
    <xdr:sp macro="" textlink="">
      <xdr:nvSpPr>
        <xdr:cNvPr id="538" name="楕円 537"/>
        <xdr:cNvSpPr/>
      </xdr:nvSpPr>
      <xdr:spPr>
        <a:xfrm>
          <a:off x="16268700" y="66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91002</xdr:rowOff>
    </xdr:from>
    <xdr:ext cx="534377" cy="259045"/>
    <xdr:sp macro="" textlink="">
      <xdr:nvSpPr>
        <xdr:cNvPr id="539" name="災害復旧事業費該当値テキスト"/>
        <xdr:cNvSpPr txBox="1"/>
      </xdr:nvSpPr>
      <xdr:spPr>
        <a:xfrm>
          <a:off x="16370300" y="64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142469</xdr:rowOff>
    </xdr:from>
    <xdr:to>
      <xdr:col>81</xdr:col>
      <xdr:colOff>101600</xdr:colOff>
      <xdr:row>39</xdr:row>
      <xdr:rowOff>72619</xdr:rowOff>
    </xdr:to>
    <xdr:sp macro="" textlink="">
      <xdr:nvSpPr>
        <xdr:cNvPr id="540" name="楕円 539"/>
        <xdr:cNvSpPr/>
      </xdr:nvSpPr>
      <xdr:spPr>
        <a:xfrm>
          <a:off x="15430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89145</xdr:rowOff>
    </xdr:from>
    <xdr:ext cx="534377" cy="259045"/>
    <xdr:sp macro="" textlink="">
      <xdr:nvSpPr>
        <xdr:cNvPr id="541" name="テキスト ボックス 540"/>
        <xdr:cNvSpPr txBox="1"/>
      </xdr:nvSpPr>
      <xdr:spPr>
        <a:xfrm>
          <a:off x="15214111" y="64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145269</xdr:rowOff>
    </xdr:from>
    <xdr:to>
      <xdr:col>76</xdr:col>
      <xdr:colOff>165100</xdr:colOff>
      <xdr:row>39</xdr:row>
      <xdr:rowOff>75419</xdr:rowOff>
    </xdr:to>
    <xdr:sp macro="" textlink="">
      <xdr:nvSpPr>
        <xdr:cNvPr id="542" name="楕円 541"/>
        <xdr:cNvSpPr/>
      </xdr:nvSpPr>
      <xdr:spPr>
        <a:xfrm>
          <a:off x="14541500" y="66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66546</xdr:rowOff>
    </xdr:from>
    <xdr:ext cx="534377" cy="259045"/>
    <xdr:sp macro="" textlink="">
      <xdr:nvSpPr>
        <xdr:cNvPr id="543" name="テキスト ボックス 542"/>
        <xdr:cNvSpPr txBox="1"/>
      </xdr:nvSpPr>
      <xdr:spPr>
        <a:xfrm>
          <a:off x="14325111" y="67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127257</xdr:rowOff>
    </xdr:from>
    <xdr:to>
      <xdr:col>72</xdr:col>
      <xdr:colOff>38100</xdr:colOff>
      <xdr:row>39</xdr:row>
      <xdr:rowOff>57407</xdr:rowOff>
    </xdr:to>
    <xdr:sp macro="" textlink="">
      <xdr:nvSpPr>
        <xdr:cNvPr id="544" name="楕円 543"/>
        <xdr:cNvSpPr/>
      </xdr:nvSpPr>
      <xdr:spPr>
        <a:xfrm>
          <a:off x="13652500" y="664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73934</xdr:rowOff>
    </xdr:from>
    <xdr:ext cx="534377" cy="259045"/>
    <xdr:sp macro="" textlink="">
      <xdr:nvSpPr>
        <xdr:cNvPr id="545" name="テキスト ボックス 544"/>
        <xdr:cNvSpPr txBox="1"/>
      </xdr:nvSpPr>
      <xdr:spPr>
        <a:xfrm>
          <a:off x="13436111" y="64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117239</xdr:rowOff>
    </xdr:from>
    <xdr:to>
      <xdr:col>67</xdr:col>
      <xdr:colOff>101600</xdr:colOff>
      <xdr:row>39</xdr:row>
      <xdr:rowOff>47389</xdr:rowOff>
    </xdr:to>
    <xdr:sp macro="" textlink="">
      <xdr:nvSpPr>
        <xdr:cNvPr id="546" name="楕円 545"/>
        <xdr:cNvSpPr/>
      </xdr:nvSpPr>
      <xdr:spPr>
        <a:xfrm>
          <a:off x="12763500" y="66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63916</xdr:rowOff>
    </xdr:from>
    <xdr:ext cx="534377" cy="259045"/>
    <xdr:sp macro="" textlink="">
      <xdr:nvSpPr>
        <xdr:cNvPr id="547" name="テキスト ボックス 546"/>
        <xdr:cNvSpPr txBox="1"/>
      </xdr:nvSpPr>
      <xdr:spPr>
        <a:xfrm>
          <a:off x="12547111" y="64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4034</xdr:rowOff>
    </xdr:from>
    <xdr:to>
      <xdr:col>85</xdr:col>
      <xdr:colOff>127000</xdr:colOff>
      <xdr:row>75</xdr:row>
      <xdr:rowOff>39329</xdr:rowOff>
    </xdr:to>
    <xdr:cxnSp macro="">
      <xdr:nvCxnSpPr>
        <xdr:cNvPr id="625" name="直線コネクタ 624"/>
        <xdr:cNvCxnSpPr/>
      </xdr:nvCxnSpPr>
      <xdr:spPr>
        <a:xfrm>
          <a:off x="15481300" y="12862784"/>
          <a:ext cx="8382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6" name="公債費平均値テキスト"/>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36960</xdr:rowOff>
    </xdr:from>
    <xdr:to>
      <xdr:col>81</xdr:col>
      <xdr:colOff>50800</xdr:colOff>
      <xdr:row>75</xdr:row>
      <xdr:rowOff>4034</xdr:rowOff>
    </xdr:to>
    <xdr:cxnSp macro="">
      <xdr:nvCxnSpPr>
        <xdr:cNvPr id="628" name="直線コネクタ 627"/>
        <xdr:cNvCxnSpPr/>
      </xdr:nvCxnSpPr>
      <xdr:spPr>
        <a:xfrm>
          <a:off x="14592300" y="12724260"/>
          <a:ext cx="889000" cy="13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30" name="テキスト ボックス 629"/>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166363</xdr:rowOff>
    </xdr:from>
    <xdr:to>
      <xdr:col>76</xdr:col>
      <xdr:colOff>114300</xdr:colOff>
      <xdr:row>74</xdr:row>
      <xdr:rowOff>36960</xdr:rowOff>
    </xdr:to>
    <xdr:cxnSp macro="">
      <xdr:nvCxnSpPr>
        <xdr:cNvPr id="631" name="直線コネクタ 630"/>
        <xdr:cNvCxnSpPr/>
      </xdr:nvCxnSpPr>
      <xdr:spPr>
        <a:xfrm>
          <a:off x="13703300" y="12682213"/>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128264</xdr:rowOff>
    </xdr:from>
    <xdr:ext cx="534377" cy="259045"/>
    <xdr:sp macro="" textlink="">
      <xdr:nvSpPr>
        <xdr:cNvPr id="633" name="テキスト ボックス 632"/>
        <xdr:cNvSpPr txBox="1"/>
      </xdr:nvSpPr>
      <xdr:spPr>
        <a:xfrm>
          <a:off x="14325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166363</xdr:rowOff>
    </xdr:from>
    <xdr:to>
      <xdr:col>71</xdr:col>
      <xdr:colOff>177800</xdr:colOff>
      <xdr:row>74</xdr:row>
      <xdr:rowOff>6289</xdr:rowOff>
    </xdr:to>
    <xdr:cxnSp macro="">
      <xdr:nvCxnSpPr>
        <xdr:cNvPr id="634" name="直線コネクタ 633"/>
        <xdr:cNvCxnSpPr/>
      </xdr:nvCxnSpPr>
      <xdr:spPr>
        <a:xfrm flipV="1">
          <a:off x="12814300" y="12682213"/>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149486</xdr:rowOff>
    </xdr:from>
    <xdr:ext cx="534377" cy="259045"/>
    <xdr:sp macro="" textlink="">
      <xdr:nvSpPr>
        <xdr:cNvPr id="636" name="テキスト ボックス 635"/>
        <xdr:cNvSpPr txBox="1"/>
      </xdr:nvSpPr>
      <xdr:spPr>
        <a:xfrm>
          <a:off x="13436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133301</xdr:rowOff>
    </xdr:from>
    <xdr:ext cx="534377" cy="259045"/>
    <xdr:sp macro="" textlink="">
      <xdr:nvSpPr>
        <xdr:cNvPr id="638" name="テキスト ボックス 637"/>
        <xdr:cNvSpPr txBox="1"/>
      </xdr:nvSpPr>
      <xdr:spPr>
        <a:xfrm>
          <a:off x="12547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159979</xdr:rowOff>
    </xdr:from>
    <xdr:to>
      <xdr:col>85</xdr:col>
      <xdr:colOff>177800</xdr:colOff>
      <xdr:row>75</xdr:row>
      <xdr:rowOff>90129</xdr:rowOff>
    </xdr:to>
    <xdr:sp macro="" textlink="">
      <xdr:nvSpPr>
        <xdr:cNvPr id="644" name="楕円 643"/>
        <xdr:cNvSpPr/>
      </xdr:nvSpPr>
      <xdr:spPr>
        <a:xfrm>
          <a:off x="16268700" y="1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11406</xdr:rowOff>
    </xdr:from>
    <xdr:ext cx="534377" cy="259045"/>
    <xdr:sp macro="" textlink="">
      <xdr:nvSpPr>
        <xdr:cNvPr id="645" name="公債費該当値テキスト"/>
        <xdr:cNvSpPr txBox="1"/>
      </xdr:nvSpPr>
      <xdr:spPr>
        <a:xfrm>
          <a:off x="16370300" y="1269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124684</xdr:rowOff>
    </xdr:from>
    <xdr:to>
      <xdr:col>81</xdr:col>
      <xdr:colOff>101600</xdr:colOff>
      <xdr:row>75</xdr:row>
      <xdr:rowOff>54834</xdr:rowOff>
    </xdr:to>
    <xdr:sp macro="" textlink="">
      <xdr:nvSpPr>
        <xdr:cNvPr id="646" name="楕円 645"/>
        <xdr:cNvSpPr/>
      </xdr:nvSpPr>
      <xdr:spPr>
        <a:xfrm>
          <a:off x="15430500" y="128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71361</xdr:rowOff>
    </xdr:from>
    <xdr:ext cx="534377" cy="259045"/>
    <xdr:sp macro="" textlink="">
      <xdr:nvSpPr>
        <xdr:cNvPr id="647" name="テキスト ボックス 646"/>
        <xdr:cNvSpPr txBox="1"/>
      </xdr:nvSpPr>
      <xdr:spPr>
        <a:xfrm>
          <a:off x="15214111" y="125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157610</xdr:rowOff>
    </xdr:from>
    <xdr:to>
      <xdr:col>76</xdr:col>
      <xdr:colOff>165100</xdr:colOff>
      <xdr:row>74</xdr:row>
      <xdr:rowOff>87760</xdr:rowOff>
    </xdr:to>
    <xdr:sp macro="" textlink="">
      <xdr:nvSpPr>
        <xdr:cNvPr id="648" name="楕円 647"/>
        <xdr:cNvSpPr/>
      </xdr:nvSpPr>
      <xdr:spPr>
        <a:xfrm>
          <a:off x="14541500" y="126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104287</xdr:rowOff>
    </xdr:from>
    <xdr:ext cx="599010" cy="259045"/>
    <xdr:sp macro="" textlink="">
      <xdr:nvSpPr>
        <xdr:cNvPr id="649" name="テキスト ボックス 648"/>
        <xdr:cNvSpPr txBox="1"/>
      </xdr:nvSpPr>
      <xdr:spPr>
        <a:xfrm>
          <a:off x="14292795" y="124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115563</xdr:rowOff>
    </xdr:from>
    <xdr:to>
      <xdr:col>72</xdr:col>
      <xdr:colOff>38100</xdr:colOff>
      <xdr:row>74</xdr:row>
      <xdr:rowOff>45713</xdr:rowOff>
    </xdr:to>
    <xdr:sp macro="" textlink="">
      <xdr:nvSpPr>
        <xdr:cNvPr id="650" name="楕円 649"/>
        <xdr:cNvSpPr/>
      </xdr:nvSpPr>
      <xdr:spPr>
        <a:xfrm>
          <a:off x="13652500" y="126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62240</xdr:rowOff>
    </xdr:from>
    <xdr:ext cx="599010" cy="259045"/>
    <xdr:sp macro="" textlink="">
      <xdr:nvSpPr>
        <xdr:cNvPr id="651" name="テキスト ボックス 650"/>
        <xdr:cNvSpPr txBox="1"/>
      </xdr:nvSpPr>
      <xdr:spPr>
        <a:xfrm>
          <a:off x="13403795" y="1240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126939</xdr:rowOff>
    </xdr:from>
    <xdr:to>
      <xdr:col>67</xdr:col>
      <xdr:colOff>101600</xdr:colOff>
      <xdr:row>74</xdr:row>
      <xdr:rowOff>57089</xdr:rowOff>
    </xdr:to>
    <xdr:sp macro="" textlink="">
      <xdr:nvSpPr>
        <xdr:cNvPr id="652" name="楕円 651"/>
        <xdr:cNvSpPr/>
      </xdr:nvSpPr>
      <xdr:spPr>
        <a:xfrm>
          <a:off x="12763500" y="126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73616</xdr:rowOff>
    </xdr:from>
    <xdr:ext cx="599010" cy="259045"/>
    <xdr:sp macro="" textlink="">
      <xdr:nvSpPr>
        <xdr:cNvPr id="653" name="テキスト ボックス 652"/>
        <xdr:cNvSpPr txBox="1"/>
      </xdr:nvSpPr>
      <xdr:spPr>
        <a:xfrm>
          <a:off x="12514795" y="1241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112819</xdr:rowOff>
    </xdr:from>
    <xdr:to>
      <xdr:col>85</xdr:col>
      <xdr:colOff>127000</xdr:colOff>
      <xdr:row>98</xdr:row>
      <xdr:rowOff>129496</xdr:rowOff>
    </xdr:to>
    <xdr:cxnSp macro="">
      <xdr:nvCxnSpPr>
        <xdr:cNvPr id="680" name="直線コネクタ 679"/>
        <xdr:cNvCxnSpPr/>
      </xdr:nvCxnSpPr>
      <xdr:spPr>
        <a:xfrm>
          <a:off x="15481300" y="16914919"/>
          <a:ext cx="8382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102884</xdr:rowOff>
    </xdr:from>
    <xdr:to>
      <xdr:col>81</xdr:col>
      <xdr:colOff>50800</xdr:colOff>
      <xdr:row>98</xdr:row>
      <xdr:rowOff>112819</xdr:rowOff>
    </xdr:to>
    <xdr:cxnSp macro="">
      <xdr:nvCxnSpPr>
        <xdr:cNvPr id="683" name="直線コネクタ 682"/>
        <xdr:cNvCxnSpPr/>
      </xdr:nvCxnSpPr>
      <xdr:spPr>
        <a:xfrm>
          <a:off x="14592300" y="16904984"/>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98301</xdr:rowOff>
    </xdr:from>
    <xdr:to>
      <xdr:col>76</xdr:col>
      <xdr:colOff>114300</xdr:colOff>
      <xdr:row>98</xdr:row>
      <xdr:rowOff>102884</xdr:rowOff>
    </xdr:to>
    <xdr:cxnSp macro="">
      <xdr:nvCxnSpPr>
        <xdr:cNvPr id="686" name="直線コネクタ 685"/>
        <xdr:cNvCxnSpPr/>
      </xdr:nvCxnSpPr>
      <xdr:spPr>
        <a:xfrm>
          <a:off x="13703300" y="16900401"/>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98301</xdr:rowOff>
    </xdr:from>
    <xdr:to>
      <xdr:col>71</xdr:col>
      <xdr:colOff>177800</xdr:colOff>
      <xdr:row>98</xdr:row>
      <xdr:rowOff>101060</xdr:rowOff>
    </xdr:to>
    <xdr:cxnSp macro="">
      <xdr:nvCxnSpPr>
        <xdr:cNvPr id="689" name="直線コネクタ 688"/>
        <xdr:cNvCxnSpPr/>
      </xdr:nvCxnSpPr>
      <xdr:spPr>
        <a:xfrm flipV="1">
          <a:off x="12814300" y="16900401"/>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78696</xdr:rowOff>
    </xdr:from>
    <xdr:to>
      <xdr:col>85</xdr:col>
      <xdr:colOff>177800</xdr:colOff>
      <xdr:row>99</xdr:row>
      <xdr:rowOff>8846</xdr:rowOff>
    </xdr:to>
    <xdr:sp macro="" textlink="">
      <xdr:nvSpPr>
        <xdr:cNvPr id="699" name="楕円 698"/>
        <xdr:cNvSpPr/>
      </xdr:nvSpPr>
      <xdr:spPr>
        <a:xfrm>
          <a:off x="16268700" y="168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165073</xdr:rowOff>
    </xdr:from>
    <xdr:ext cx="469744" cy="259045"/>
    <xdr:sp macro="" textlink="">
      <xdr:nvSpPr>
        <xdr:cNvPr id="700" name="積立金該当値テキスト"/>
        <xdr:cNvSpPr txBox="1"/>
      </xdr:nvSpPr>
      <xdr:spPr>
        <a:xfrm>
          <a:off x="16370300" y="167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62019</xdr:rowOff>
    </xdr:from>
    <xdr:to>
      <xdr:col>81</xdr:col>
      <xdr:colOff>101600</xdr:colOff>
      <xdr:row>98</xdr:row>
      <xdr:rowOff>163619</xdr:rowOff>
    </xdr:to>
    <xdr:sp macro="" textlink="">
      <xdr:nvSpPr>
        <xdr:cNvPr id="701" name="楕円 700"/>
        <xdr:cNvSpPr/>
      </xdr:nvSpPr>
      <xdr:spPr>
        <a:xfrm>
          <a:off x="15430500" y="168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154746</xdr:rowOff>
    </xdr:from>
    <xdr:ext cx="534377" cy="259045"/>
    <xdr:sp macro="" textlink="">
      <xdr:nvSpPr>
        <xdr:cNvPr id="702" name="テキスト ボックス 701"/>
        <xdr:cNvSpPr txBox="1"/>
      </xdr:nvSpPr>
      <xdr:spPr>
        <a:xfrm>
          <a:off x="15214111" y="169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52084</xdr:rowOff>
    </xdr:from>
    <xdr:to>
      <xdr:col>76</xdr:col>
      <xdr:colOff>165100</xdr:colOff>
      <xdr:row>98</xdr:row>
      <xdr:rowOff>153684</xdr:rowOff>
    </xdr:to>
    <xdr:sp macro="" textlink="">
      <xdr:nvSpPr>
        <xdr:cNvPr id="703" name="楕円 702"/>
        <xdr:cNvSpPr/>
      </xdr:nvSpPr>
      <xdr:spPr>
        <a:xfrm>
          <a:off x="14541500" y="168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144811</xdr:rowOff>
    </xdr:from>
    <xdr:ext cx="534377" cy="259045"/>
    <xdr:sp macro="" textlink="">
      <xdr:nvSpPr>
        <xdr:cNvPr id="704" name="テキスト ボックス 703"/>
        <xdr:cNvSpPr txBox="1"/>
      </xdr:nvSpPr>
      <xdr:spPr>
        <a:xfrm>
          <a:off x="14325111" y="169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47501</xdr:rowOff>
    </xdr:from>
    <xdr:to>
      <xdr:col>72</xdr:col>
      <xdr:colOff>38100</xdr:colOff>
      <xdr:row>98</xdr:row>
      <xdr:rowOff>149101</xdr:rowOff>
    </xdr:to>
    <xdr:sp macro="" textlink="">
      <xdr:nvSpPr>
        <xdr:cNvPr id="705" name="楕円 704"/>
        <xdr:cNvSpPr/>
      </xdr:nvSpPr>
      <xdr:spPr>
        <a:xfrm>
          <a:off x="13652500" y="168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140228</xdr:rowOff>
    </xdr:from>
    <xdr:ext cx="534377" cy="259045"/>
    <xdr:sp macro="" textlink="">
      <xdr:nvSpPr>
        <xdr:cNvPr id="706" name="テキスト ボックス 705"/>
        <xdr:cNvSpPr txBox="1"/>
      </xdr:nvSpPr>
      <xdr:spPr>
        <a:xfrm>
          <a:off x="13436111" y="169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50260</xdr:rowOff>
    </xdr:from>
    <xdr:to>
      <xdr:col>67</xdr:col>
      <xdr:colOff>101600</xdr:colOff>
      <xdr:row>98</xdr:row>
      <xdr:rowOff>151860</xdr:rowOff>
    </xdr:to>
    <xdr:sp macro="" textlink="">
      <xdr:nvSpPr>
        <xdr:cNvPr id="707" name="楕円 706"/>
        <xdr:cNvSpPr/>
      </xdr:nvSpPr>
      <xdr:spPr>
        <a:xfrm>
          <a:off x="12763500" y="168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142987</xdr:rowOff>
    </xdr:from>
    <xdr:ext cx="534377" cy="259045"/>
    <xdr:sp macro="" textlink="">
      <xdr:nvSpPr>
        <xdr:cNvPr id="708" name="テキスト ボックス 707"/>
        <xdr:cNvSpPr txBox="1"/>
      </xdr:nvSpPr>
      <xdr:spPr>
        <a:xfrm>
          <a:off x="12547111" y="169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35946</xdr:rowOff>
    </xdr:from>
    <xdr:to>
      <xdr:col>116</xdr:col>
      <xdr:colOff>63500</xdr:colOff>
      <xdr:row>74</xdr:row>
      <xdr:rowOff>72507</xdr:rowOff>
    </xdr:to>
    <xdr:cxnSp macro="">
      <xdr:nvCxnSpPr>
        <xdr:cNvPr id="846" name="直線コネクタ 845"/>
        <xdr:cNvCxnSpPr/>
      </xdr:nvCxnSpPr>
      <xdr:spPr>
        <a:xfrm flipV="1">
          <a:off x="21323300" y="12723246"/>
          <a:ext cx="838200" cy="3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66761</xdr:rowOff>
    </xdr:from>
    <xdr:to>
      <xdr:col>111</xdr:col>
      <xdr:colOff>177800</xdr:colOff>
      <xdr:row>74</xdr:row>
      <xdr:rowOff>72507</xdr:rowOff>
    </xdr:to>
    <xdr:cxnSp macro="">
      <xdr:nvCxnSpPr>
        <xdr:cNvPr id="849" name="直線コネクタ 848"/>
        <xdr:cNvCxnSpPr/>
      </xdr:nvCxnSpPr>
      <xdr:spPr>
        <a:xfrm>
          <a:off x="20434300" y="1275406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66761</xdr:rowOff>
    </xdr:from>
    <xdr:to>
      <xdr:col>107</xdr:col>
      <xdr:colOff>50800</xdr:colOff>
      <xdr:row>74</xdr:row>
      <xdr:rowOff>75768</xdr:rowOff>
    </xdr:to>
    <xdr:cxnSp macro="">
      <xdr:nvCxnSpPr>
        <xdr:cNvPr id="852" name="直線コネクタ 851"/>
        <xdr:cNvCxnSpPr/>
      </xdr:nvCxnSpPr>
      <xdr:spPr>
        <a:xfrm flipV="1">
          <a:off x="19545300" y="1275406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60620</xdr:rowOff>
    </xdr:from>
    <xdr:to>
      <xdr:col>102</xdr:col>
      <xdr:colOff>114300</xdr:colOff>
      <xdr:row>74</xdr:row>
      <xdr:rowOff>75768</xdr:rowOff>
    </xdr:to>
    <xdr:cxnSp macro="">
      <xdr:nvCxnSpPr>
        <xdr:cNvPr id="855" name="直線コネクタ 854"/>
        <xdr:cNvCxnSpPr/>
      </xdr:nvCxnSpPr>
      <xdr:spPr>
        <a:xfrm>
          <a:off x="18656300" y="12747920"/>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156596</xdr:rowOff>
    </xdr:from>
    <xdr:to>
      <xdr:col>116</xdr:col>
      <xdr:colOff>114300</xdr:colOff>
      <xdr:row>74</xdr:row>
      <xdr:rowOff>86746</xdr:rowOff>
    </xdr:to>
    <xdr:sp macro="" textlink="">
      <xdr:nvSpPr>
        <xdr:cNvPr id="865" name="楕円 864"/>
        <xdr:cNvSpPr/>
      </xdr:nvSpPr>
      <xdr:spPr>
        <a:xfrm>
          <a:off x="22110700" y="126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8023</xdr:rowOff>
    </xdr:from>
    <xdr:ext cx="534377" cy="259045"/>
    <xdr:sp macro="" textlink="">
      <xdr:nvSpPr>
        <xdr:cNvPr id="866" name="繰出金該当値テキスト"/>
        <xdr:cNvSpPr txBox="1"/>
      </xdr:nvSpPr>
      <xdr:spPr>
        <a:xfrm>
          <a:off x="22212300" y="125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21707</xdr:rowOff>
    </xdr:from>
    <xdr:to>
      <xdr:col>112</xdr:col>
      <xdr:colOff>38100</xdr:colOff>
      <xdr:row>74</xdr:row>
      <xdr:rowOff>123307</xdr:rowOff>
    </xdr:to>
    <xdr:sp macro="" textlink="">
      <xdr:nvSpPr>
        <xdr:cNvPr id="867" name="楕円 866"/>
        <xdr:cNvSpPr/>
      </xdr:nvSpPr>
      <xdr:spPr>
        <a:xfrm>
          <a:off x="21272500" y="127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139834</xdr:rowOff>
    </xdr:from>
    <xdr:ext cx="534377" cy="259045"/>
    <xdr:sp macro="" textlink="">
      <xdr:nvSpPr>
        <xdr:cNvPr id="868" name="テキスト ボックス 867"/>
        <xdr:cNvSpPr txBox="1"/>
      </xdr:nvSpPr>
      <xdr:spPr>
        <a:xfrm>
          <a:off x="21056111" y="124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15961</xdr:rowOff>
    </xdr:from>
    <xdr:to>
      <xdr:col>107</xdr:col>
      <xdr:colOff>101600</xdr:colOff>
      <xdr:row>74</xdr:row>
      <xdr:rowOff>117561</xdr:rowOff>
    </xdr:to>
    <xdr:sp macro="" textlink="">
      <xdr:nvSpPr>
        <xdr:cNvPr id="869" name="楕円 868"/>
        <xdr:cNvSpPr/>
      </xdr:nvSpPr>
      <xdr:spPr>
        <a:xfrm>
          <a:off x="20383500" y="127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134088</xdr:rowOff>
    </xdr:from>
    <xdr:ext cx="534377" cy="259045"/>
    <xdr:sp macro="" textlink="">
      <xdr:nvSpPr>
        <xdr:cNvPr id="870" name="テキスト ボックス 869"/>
        <xdr:cNvSpPr txBox="1"/>
      </xdr:nvSpPr>
      <xdr:spPr>
        <a:xfrm>
          <a:off x="20167111" y="124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24968</xdr:rowOff>
    </xdr:from>
    <xdr:to>
      <xdr:col>102</xdr:col>
      <xdr:colOff>165100</xdr:colOff>
      <xdr:row>74</xdr:row>
      <xdr:rowOff>126568</xdr:rowOff>
    </xdr:to>
    <xdr:sp macro="" textlink="">
      <xdr:nvSpPr>
        <xdr:cNvPr id="871" name="楕円 870"/>
        <xdr:cNvSpPr/>
      </xdr:nvSpPr>
      <xdr:spPr>
        <a:xfrm>
          <a:off x="19494500" y="127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143095</xdr:rowOff>
    </xdr:from>
    <xdr:ext cx="534377" cy="259045"/>
    <xdr:sp macro="" textlink="">
      <xdr:nvSpPr>
        <xdr:cNvPr id="872" name="テキスト ボックス 871"/>
        <xdr:cNvSpPr txBox="1"/>
      </xdr:nvSpPr>
      <xdr:spPr>
        <a:xfrm>
          <a:off x="19278111" y="124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9820</xdr:rowOff>
    </xdr:from>
    <xdr:to>
      <xdr:col>98</xdr:col>
      <xdr:colOff>38100</xdr:colOff>
      <xdr:row>74</xdr:row>
      <xdr:rowOff>111420</xdr:rowOff>
    </xdr:to>
    <xdr:sp macro="" textlink="">
      <xdr:nvSpPr>
        <xdr:cNvPr id="873" name="楕円 872"/>
        <xdr:cNvSpPr/>
      </xdr:nvSpPr>
      <xdr:spPr>
        <a:xfrm>
          <a:off x="18605500" y="126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127947</xdr:rowOff>
    </xdr:from>
    <xdr:ext cx="534377" cy="259045"/>
    <xdr:sp macro="" textlink="">
      <xdr:nvSpPr>
        <xdr:cNvPr id="874" name="テキスト ボックス 873"/>
        <xdr:cNvSpPr txBox="1"/>
      </xdr:nvSpPr>
      <xdr:spPr>
        <a:xfrm>
          <a:off x="18389111" y="1247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物件費は、住民一人当たり１３１，５３９円となっており、年々増加傾向にある。さらに、全国平均、和歌山県平均、類似団体平均と比べて高い水準にある。保育所及び学校の支援員の賃金の増加や、ごみ処理について、県内他団体に委託をしていることが大きな要因になっている。人件費については、合併後定員管理計画に則り、新規採用の抑制を行ってきことから住民一人当たり７４，３８８円となっており、類似団体平均、和歌山県平均より低位にある。</a:t>
          </a:r>
        </a:p>
        <a:p>
          <a:r>
            <a:rPr kumimoji="1" lang="ja-JP" altLang="en-US" sz="1300">
              <a:latin typeface="ＭＳ Ｐゴシック" panose="020B0600070205080204" pitchFamily="50" charset="-128"/>
              <a:ea typeface="ＭＳ Ｐゴシック" panose="020B0600070205080204" pitchFamily="50" charset="-128"/>
            </a:rPr>
            <a:t>普通建設事業については、まちづくり計画に掲げる事業が終了してきているものの、普通建設事業費（うち更新整備）に係る住民一人当たりの額が、４４，０３０円と全国平均、和歌山県平均より高い額となってあり増加傾向にある。</a:t>
          </a:r>
        </a:p>
        <a:p>
          <a:r>
            <a:rPr kumimoji="1" lang="ja-JP" altLang="en-US" sz="1300">
              <a:latin typeface="ＭＳ Ｐゴシック" panose="020B0600070205080204" pitchFamily="50" charset="-128"/>
              <a:ea typeface="ＭＳ Ｐゴシック" panose="020B0600070205080204" pitchFamily="50" charset="-128"/>
            </a:rPr>
            <a:t>このため、公共施設等総合管理計画に基づき、事業費の平準化を行い、計画的な公共施設の更新整備を進めていく。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12,585
12,485
120.28
9,413,933
8,512,621
752,154
5,050,726
9,731,300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34217</xdr:rowOff>
    </xdr:from>
    <xdr:to>
      <xdr:col>24</xdr:col>
      <xdr:colOff>62865</xdr:colOff>
      <xdr:row>37</xdr:row>
      <xdr:rowOff>165173</xdr:rowOff>
    </xdr:to>
    <xdr:cxnSp macro="">
      <xdr:nvCxnSpPr>
        <xdr:cNvPr id="58" name="直線コネクタ 57"/>
        <xdr:cNvCxnSpPr/>
      </xdr:nvCxnSpPr>
      <xdr:spPr>
        <a:xfrm flipV="1">
          <a:off x="4633595" y="5177717"/>
          <a:ext cx="1270" cy="1331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169000</xdr:rowOff>
    </xdr:from>
    <xdr:ext cx="469744" cy="259045"/>
    <xdr:sp macro="" textlink="">
      <xdr:nvSpPr>
        <xdr:cNvPr id="59" name="議会費最小値テキスト"/>
        <xdr:cNvSpPr txBox="1"/>
      </xdr:nvSpPr>
      <xdr:spPr>
        <a:xfrm>
          <a:off x="4686300" y="651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165173</xdr:rowOff>
    </xdr:from>
    <xdr:to>
      <xdr:col>24</xdr:col>
      <xdr:colOff>152400</xdr:colOff>
      <xdr:row>37</xdr:row>
      <xdr:rowOff>165173</xdr:rowOff>
    </xdr:to>
    <xdr:cxnSp macro="">
      <xdr:nvCxnSpPr>
        <xdr:cNvPr id="60" name="直線コネクタ 59"/>
        <xdr:cNvCxnSpPr/>
      </xdr:nvCxnSpPr>
      <xdr:spPr>
        <a:xfrm>
          <a:off x="4546600" y="650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152344</xdr:rowOff>
    </xdr:from>
    <xdr:ext cx="469744" cy="259045"/>
    <xdr:sp macro="" textlink="">
      <xdr:nvSpPr>
        <xdr:cNvPr id="61" name="議会費最大値テキスト"/>
        <xdr:cNvSpPr txBox="1"/>
      </xdr:nvSpPr>
      <xdr:spPr>
        <a:xfrm>
          <a:off x="4686300" y="49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34217</xdr:rowOff>
    </xdr:from>
    <xdr:to>
      <xdr:col>24</xdr:col>
      <xdr:colOff>152400</xdr:colOff>
      <xdr:row>30</xdr:row>
      <xdr:rowOff>34217</xdr:rowOff>
    </xdr:to>
    <xdr:cxnSp macro="">
      <xdr:nvCxnSpPr>
        <xdr:cNvPr id="62" name="直線コネクタ 61"/>
        <xdr:cNvCxnSpPr/>
      </xdr:nvCxnSpPr>
      <xdr:spPr>
        <a:xfrm>
          <a:off x="4546600" y="517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104757</xdr:rowOff>
    </xdr:from>
    <xdr:to>
      <xdr:col>24</xdr:col>
      <xdr:colOff>63500</xdr:colOff>
      <xdr:row>37</xdr:row>
      <xdr:rowOff>147864</xdr:rowOff>
    </xdr:to>
    <xdr:cxnSp macro="">
      <xdr:nvCxnSpPr>
        <xdr:cNvPr id="63" name="直線コネクタ 62"/>
        <xdr:cNvCxnSpPr/>
      </xdr:nvCxnSpPr>
      <xdr:spPr>
        <a:xfrm flipV="1">
          <a:off x="3797300" y="6448407"/>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158803</xdr:rowOff>
    </xdr:from>
    <xdr:ext cx="469744" cy="259045"/>
    <xdr:sp macro="" textlink="">
      <xdr:nvSpPr>
        <xdr:cNvPr id="64" name="議会費平均値テキスト"/>
        <xdr:cNvSpPr txBox="1"/>
      </xdr:nvSpPr>
      <xdr:spPr>
        <a:xfrm>
          <a:off x="4686300" y="581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135926</xdr:rowOff>
    </xdr:from>
    <xdr:to>
      <xdr:col>24</xdr:col>
      <xdr:colOff>114300</xdr:colOff>
      <xdr:row>35</xdr:row>
      <xdr:rowOff>66076</xdr:rowOff>
    </xdr:to>
    <xdr:sp macro="" textlink="">
      <xdr:nvSpPr>
        <xdr:cNvPr id="65" name="フローチャート: 判断 64"/>
        <xdr:cNvSpPr/>
      </xdr:nvSpPr>
      <xdr:spPr>
        <a:xfrm>
          <a:off x="45847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147864</xdr:rowOff>
    </xdr:from>
    <xdr:to>
      <xdr:col>19</xdr:col>
      <xdr:colOff>177800</xdr:colOff>
      <xdr:row>37</xdr:row>
      <xdr:rowOff>154396</xdr:rowOff>
    </xdr:to>
    <xdr:cxnSp macro="">
      <xdr:nvCxnSpPr>
        <xdr:cNvPr id="66" name="直線コネクタ 65"/>
        <xdr:cNvCxnSpPr/>
      </xdr:nvCxnSpPr>
      <xdr:spPr>
        <a:xfrm flipV="1">
          <a:off x="2908300" y="64915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151928</xdr:rowOff>
    </xdr:from>
    <xdr:to>
      <xdr:col>20</xdr:col>
      <xdr:colOff>38100</xdr:colOff>
      <xdr:row>35</xdr:row>
      <xdr:rowOff>82078</xdr:rowOff>
    </xdr:to>
    <xdr:sp macro="" textlink="">
      <xdr:nvSpPr>
        <xdr:cNvPr id="67" name="フローチャート: 判断 66"/>
        <xdr:cNvSpPr/>
      </xdr:nvSpPr>
      <xdr:spPr>
        <a:xfrm>
          <a:off x="3746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98605</xdr:rowOff>
    </xdr:from>
    <xdr:ext cx="469744" cy="259045"/>
    <xdr:sp macro="" textlink="">
      <xdr:nvSpPr>
        <xdr:cNvPr id="68" name="テキスト ボックス 67"/>
        <xdr:cNvSpPr txBox="1"/>
      </xdr:nvSpPr>
      <xdr:spPr>
        <a:xfrm>
          <a:off x="3562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154396</xdr:rowOff>
    </xdr:from>
    <xdr:to>
      <xdr:col>15</xdr:col>
      <xdr:colOff>50800</xdr:colOff>
      <xdr:row>39</xdr:row>
      <xdr:rowOff>32911</xdr:rowOff>
    </xdr:to>
    <xdr:cxnSp macro="">
      <xdr:nvCxnSpPr>
        <xdr:cNvPr id="69" name="直線コネクタ 68"/>
        <xdr:cNvCxnSpPr/>
      </xdr:nvCxnSpPr>
      <xdr:spPr>
        <a:xfrm flipV="1">
          <a:off x="2019300" y="6498046"/>
          <a:ext cx="889000" cy="2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8237</xdr:rowOff>
    </xdr:from>
    <xdr:to>
      <xdr:col>15</xdr:col>
      <xdr:colOff>101600</xdr:colOff>
      <xdr:row>35</xdr:row>
      <xdr:rowOff>109837</xdr:rowOff>
    </xdr:to>
    <xdr:sp macro="" textlink="">
      <xdr:nvSpPr>
        <xdr:cNvPr id="70" name="フローチャート: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126364</xdr:rowOff>
    </xdr:from>
    <xdr:ext cx="469744" cy="259045"/>
    <xdr:sp macro="" textlink="">
      <xdr:nvSpPr>
        <xdr:cNvPr id="71" name="テキスト ボックス 70"/>
        <xdr:cNvSpPr txBox="1"/>
      </xdr:nvSpPr>
      <xdr:spPr>
        <a:xfrm>
          <a:off x="2673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140353</xdr:rowOff>
    </xdr:from>
    <xdr:to>
      <xdr:col>10</xdr:col>
      <xdr:colOff>114300</xdr:colOff>
      <xdr:row>39</xdr:row>
      <xdr:rowOff>32911</xdr:rowOff>
    </xdr:to>
    <xdr:cxnSp macro="">
      <xdr:nvCxnSpPr>
        <xdr:cNvPr id="72" name="直線コネクタ 71"/>
        <xdr:cNvCxnSpPr/>
      </xdr:nvCxnSpPr>
      <xdr:spPr>
        <a:xfrm>
          <a:off x="1130300" y="6484003"/>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49385</xdr:rowOff>
    </xdr:from>
    <xdr:to>
      <xdr:col>10</xdr:col>
      <xdr:colOff>165100</xdr:colOff>
      <xdr:row>35</xdr:row>
      <xdr:rowOff>150985</xdr:rowOff>
    </xdr:to>
    <xdr:sp macro="" textlink="">
      <xdr:nvSpPr>
        <xdr:cNvPr id="73" name="フローチャート: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167512</xdr:rowOff>
    </xdr:from>
    <xdr:ext cx="469744" cy="259045"/>
    <xdr:sp macro="" textlink="">
      <xdr:nvSpPr>
        <xdr:cNvPr id="74" name="テキスト ボックス 73"/>
        <xdr:cNvSpPr txBox="1"/>
      </xdr:nvSpPr>
      <xdr:spPr>
        <a:xfrm>
          <a:off x="1784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51018</xdr:rowOff>
    </xdr:from>
    <xdr:to>
      <xdr:col>6</xdr:col>
      <xdr:colOff>38100</xdr:colOff>
      <xdr:row>34</xdr:row>
      <xdr:rowOff>152618</xdr:rowOff>
    </xdr:to>
    <xdr:sp macro="" textlink="">
      <xdr:nvSpPr>
        <xdr:cNvPr id="75" name="フローチャート: 判断 74"/>
        <xdr:cNvSpPr/>
      </xdr:nvSpPr>
      <xdr:spPr>
        <a:xfrm>
          <a:off x="1079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169145</xdr:rowOff>
    </xdr:from>
    <xdr:ext cx="469744" cy="259045"/>
    <xdr:sp macro="" textlink="">
      <xdr:nvSpPr>
        <xdr:cNvPr id="76" name="テキスト ボックス 75"/>
        <xdr:cNvSpPr txBox="1"/>
      </xdr:nvSpPr>
      <xdr:spPr>
        <a:xfrm>
          <a:off x="895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53957</xdr:rowOff>
    </xdr:from>
    <xdr:to>
      <xdr:col>24</xdr:col>
      <xdr:colOff>114300</xdr:colOff>
      <xdr:row>37</xdr:row>
      <xdr:rowOff>155557</xdr:rowOff>
    </xdr:to>
    <xdr:sp macro="" textlink="">
      <xdr:nvSpPr>
        <xdr:cNvPr id="82" name="楕円 81"/>
        <xdr:cNvSpPr/>
      </xdr:nvSpPr>
      <xdr:spPr>
        <a:xfrm>
          <a:off x="4584700" y="63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140334</xdr:rowOff>
    </xdr:from>
    <xdr:ext cx="469744" cy="259045"/>
    <xdr:sp macro="" textlink="">
      <xdr:nvSpPr>
        <xdr:cNvPr id="83" name="議会費該当値テキスト"/>
        <xdr:cNvSpPr txBox="1"/>
      </xdr:nvSpPr>
      <xdr:spPr>
        <a:xfrm>
          <a:off x="4686300" y="631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97064</xdr:rowOff>
    </xdr:from>
    <xdr:to>
      <xdr:col>20</xdr:col>
      <xdr:colOff>38100</xdr:colOff>
      <xdr:row>38</xdr:row>
      <xdr:rowOff>27214</xdr:rowOff>
    </xdr:to>
    <xdr:sp macro="" textlink="">
      <xdr:nvSpPr>
        <xdr:cNvPr id="84" name="楕円 83"/>
        <xdr:cNvSpPr/>
      </xdr:nvSpPr>
      <xdr:spPr>
        <a:xfrm>
          <a:off x="3746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18342</xdr:rowOff>
    </xdr:from>
    <xdr:ext cx="469744" cy="259045"/>
    <xdr:sp macro="" textlink="">
      <xdr:nvSpPr>
        <xdr:cNvPr id="85" name="テキスト ボックス 84"/>
        <xdr:cNvSpPr txBox="1"/>
      </xdr:nvSpPr>
      <xdr:spPr>
        <a:xfrm>
          <a:off x="3562428"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103596</xdr:rowOff>
    </xdr:from>
    <xdr:to>
      <xdr:col>15</xdr:col>
      <xdr:colOff>101600</xdr:colOff>
      <xdr:row>38</xdr:row>
      <xdr:rowOff>33745</xdr:rowOff>
    </xdr:to>
    <xdr:sp macro="" textlink="">
      <xdr:nvSpPr>
        <xdr:cNvPr id="86" name="楕円 85"/>
        <xdr:cNvSpPr/>
      </xdr:nvSpPr>
      <xdr:spPr>
        <a:xfrm>
          <a:off x="2857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24873</xdr:rowOff>
    </xdr:from>
    <xdr:ext cx="469744" cy="259045"/>
    <xdr:sp macro="" textlink="">
      <xdr:nvSpPr>
        <xdr:cNvPr id="87" name="テキスト ボックス 86"/>
        <xdr:cNvSpPr txBox="1"/>
      </xdr:nvSpPr>
      <xdr:spPr>
        <a:xfrm>
          <a:off x="2673428"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153561</xdr:rowOff>
    </xdr:from>
    <xdr:to>
      <xdr:col>10</xdr:col>
      <xdr:colOff>165100</xdr:colOff>
      <xdr:row>39</xdr:row>
      <xdr:rowOff>83711</xdr:rowOff>
    </xdr:to>
    <xdr:sp macro="" textlink="">
      <xdr:nvSpPr>
        <xdr:cNvPr id="88" name="楕円 87"/>
        <xdr:cNvSpPr/>
      </xdr:nvSpPr>
      <xdr:spPr>
        <a:xfrm>
          <a:off x="1968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74838</xdr:rowOff>
    </xdr:from>
    <xdr:ext cx="469744" cy="259045"/>
    <xdr:sp macro="" textlink="">
      <xdr:nvSpPr>
        <xdr:cNvPr id="89" name="テキスト ボックス 88"/>
        <xdr:cNvSpPr txBox="1"/>
      </xdr:nvSpPr>
      <xdr:spPr>
        <a:xfrm>
          <a:off x="1784428" y="676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89553</xdr:rowOff>
    </xdr:from>
    <xdr:to>
      <xdr:col>6</xdr:col>
      <xdr:colOff>38100</xdr:colOff>
      <xdr:row>38</xdr:row>
      <xdr:rowOff>19703</xdr:rowOff>
    </xdr:to>
    <xdr:sp macro="" textlink="">
      <xdr:nvSpPr>
        <xdr:cNvPr id="90" name="楕円 89"/>
        <xdr:cNvSpPr/>
      </xdr:nvSpPr>
      <xdr:spPr>
        <a:xfrm>
          <a:off x="1079500" y="64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10830</xdr:rowOff>
    </xdr:from>
    <xdr:ext cx="469744" cy="259045"/>
    <xdr:sp macro="" textlink="">
      <xdr:nvSpPr>
        <xdr:cNvPr id="91" name="テキスト ボックス 90"/>
        <xdr:cNvSpPr txBox="1"/>
      </xdr:nvSpPr>
      <xdr:spPr>
        <a:xfrm>
          <a:off x="895428" y="65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5" name="直線コネクタ 114"/>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6"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7" name="直線コネクタ 116"/>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8"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9" name="直線コネクタ 118"/>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96832</xdr:rowOff>
    </xdr:from>
    <xdr:to>
      <xdr:col>24</xdr:col>
      <xdr:colOff>63500</xdr:colOff>
      <xdr:row>58</xdr:row>
      <xdr:rowOff>107338</xdr:rowOff>
    </xdr:to>
    <xdr:cxnSp macro="">
      <xdr:nvCxnSpPr>
        <xdr:cNvPr id="120" name="直線コネクタ 119"/>
        <xdr:cNvCxnSpPr/>
      </xdr:nvCxnSpPr>
      <xdr:spPr>
        <a:xfrm>
          <a:off x="3797300" y="10040932"/>
          <a:ext cx="8382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21" name="総務費平均値テキスト"/>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2" name="フローチャート: 判断 121"/>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61861</xdr:rowOff>
    </xdr:from>
    <xdr:to>
      <xdr:col>19</xdr:col>
      <xdr:colOff>177800</xdr:colOff>
      <xdr:row>58</xdr:row>
      <xdr:rowOff>96832</xdr:rowOff>
    </xdr:to>
    <xdr:cxnSp macro="">
      <xdr:nvCxnSpPr>
        <xdr:cNvPr id="123" name="直線コネクタ 122"/>
        <xdr:cNvCxnSpPr/>
      </xdr:nvCxnSpPr>
      <xdr:spPr>
        <a:xfrm>
          <a:off x="2908300" y="10005961"/>
          <a:ext cx="889000" cy="3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4" name="フローチャート: 判断 123"/>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5" name="テキスト ボックス 124"/>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61861</xdr:rowOff>
    </xdr:from>
    <xdr:to>
      <xdr:col>15</xdr:col>
      <xdr:colOff>50800</xdr:colOff>
      <xdr:row>58</xdr:row>
      <xdr:rowOff>85668</xdr:rowOff>
    </xdr:to>
    <xdr:cxnSp macro="">
      <xdr:nvCxnSpPr>
        <xdr:cNvPr id="126" name="直線コネクタ 125"/>
        <xdr:cNvCxnSpPr/>
      </xdr:nvCxnSpPr>
      <xdr:spPr>
        <a:xfrm flipV="1">
          <a:off x="2019300" y="10005961"/>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7" name="フローチャート: 判断 126"/>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8" name="テキスト ボックス 127"/>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85668</xdr:rowOff>
    </xdr:from>
    <xdr:to>
      <xdr:col>10</xdr:col>
      <xdr:colOff>114300</xdr:colOff>
      <xdr:row>58</xdr:row>
      <xdr:rowOff>86434</xdr:rowOff>
    </xdr:to>
    <xdr:cxnSp macro="">
      <xdr:nvCxnSpPr>
        <xdr:cNvPr id="129" name="直線コネクタ 128"/>
        <xdr:cNvCxnSpPr/>
      </xdr:nvCxnSpPr>
      <xdr:spPr>
        <a:xfrm flipV="1">
          <a:off x="1130300" y="10029768"/>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30" name="フローチャート: 判断 129"/>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31" name="テキスト ボックス 130"/>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2" name="フローチャート: 判断 131"/>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3" name="テキスト ボックス 132"/>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56538</xdr:rowOff>
    </xdr:from>
    <xdr:to>
      <xdr:col>24</xdr:col>
      <xdr:colOff>114300</xdr:colOff>
      <xdr:row>58</xdr:row>
      <xdr:rowOff>158138</xdr:rowOff>
    </xdr:to>
    <xdr:sp macro="" textlink="">
      <xdr:nvSpPr>
        <xdr:cNvPr id="139" name="楕円 138"/>
        <xdr:cNvSpPr/>
      </xdr:nvSpPr>
      <xdr:spPr>
        <a:xfrm>
          <a:off x="4584700" y="100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142915</xdr:rowOff>
    </xdr:from>
    <xdr:ext cx="534377" cy="259045"/>
    <xdr:sp macro="" textlink="">
      <xdr:nvSpPr>
        <xdr:cNvPr id="140" name="総務費該当値テキスト"/>
        <xdr:cNvSpPr txBox="1"/>
      </xdr:nvSpPr>
      <xdr:spPr>
        <a:xfrm>
          <a:off x="4686300" y="991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46032</xdr:rowOff>
    </xdr:from>
    <xdr:to>
      <xdr:col>20</xdr:col>
      <xdr:colOff>38100</xdr:colOff>
      <xdr:row>58</xdr:row>
      <xdr:rowOff>147632</xdr:rowOff>
    </xdr:to>
    <xdr:sp macro="" textlink="">
      <xdr:nvSpPr>
        <xdr:cNvPr id="141" name="楕円 140"/>
        <xdr:cNvSpPr/>
      </xdr:nvSpPr>
      <xdr:spPr>
        <a:xfrm>
          <a:off x="3746500" y="99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138759</xdr:rowOff>
    </xdr:from>
    <xdr:ext cx="534377" cy="259045"/>
    <xdr:sp macro="" textlink="">
      <xdr:nvSpPr>
        <xdr:cNvPr id="142" name="テキスト ボックス 141"/>
        <xdr:cNvSpPr txBox="1"/>
      </xdr:nvSpPr>
      <xdr:spPr>
        <a:xfrm>
          <a:off x="3530111" y="100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11061</xdr:rowOff>
    </xdr:from>
    <xdr:to>
      <xdr:col>15</xdr:col>
      <xdr:colOff>101600</xdr:colOff>
      <xdr:row>58</xdr:row>
      <xdr:rowOff>112661</xdr:rowOff>
    </xdr:to>
    <xdr:sp macro="" textlink="">
      <xdr:nvSpPr>
        <xdr:cNvPr id="143" name="楕円 142"/>
        <xdr:cNvSpPr/>
      </xdr:nvSpPr>
      <xdr:spPr>
        <a:xfrm>
          <a:off x="2857500" y="99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103788</xdr:rowOff>
    </xdr:from>
    <xdr:ext cx="534377" cy="259045"/>
    <xdr:sp macro="" textlink="">
      <xdr:nvSpPr>
        <xdr:cNvPr id="144" name="テキスト ボックス 143"/>
        <xdr:cNvSpPr txBox="1"/>
      </xdr:nvSpPr>
      <xdr:spPr>
        <a:xfrm>
          <a:off x="2641111" y="100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34868</xdr:rowOff>
    </xdr:from>
    <xdr:to>
      <xdr:col>10</xdr:col>
      <xdr:colOff>165100</xdr:colOff>
      <xdr:row>58</xdr:row>
      <xdr:rowOff>136468</xdr:rowOff>
    </xdr:to>
    <xdr:sp macro="" textlink="">
      <xdr:nvSpPr>
        <xdr:cNvPr id="145" name="楕円 144"/>
        <xdr:cNvSpPr/>
      </xdr:nvSpPr>
      <xdr:spPr>
        <a:xfrm>
          <a:off x="1968500" y="99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127595</xdr:rowOff>
    </xdr:from>
    <xdr:ext cx="534377" cy="259045"/>
    <xdr:sp macro="" textlink="">
      <xdr:nvSpPr>
        <xdr:cNvPr id="146" name="テキスト ボックス 145"/>
        <xdr:cNvSpPr txBox="1"/>
      </xdr:nvSpPr>
      <xdr:spPr>
        <a:xfrm>
          <a:off x="1752111" y="100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35634</xdr:rowOff>
    </xdr:from>
    <xdr:to>
      <xdr:col>6</xdr:col>
      <xdr:colOff>38100</xdr:colOff>
      <xdr:row>58</xdr:row>
      <xdr:rowOff>137234</xdr:rowOff>
    </xdr:to>
    <xdr:sp macro="" textlink="">
      <xdr:nvSpPr>
        <xdr:cNvPr id="147" name="楕円 146"/>
        <xdr:cNvSpPr/>
      </xdr:nvSpPr>
      <xdr:spPr>
        <a:xfrm>
          <a:off x="1079500" y="99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128361</xdr:rowOff>
    </xdr:from>
    <xdr:ext cx="534377" cy="259045"/>
    <xdr:sp macro="" textlink="">
      <xdr:nvSpPr>
        <xdr:cNvPr id="148" name="テキスト ボックス 147"/>
        <xdr:cNvSpPr txBox="1"/>
      </xdr:nvSpPr>
      <xdr:spPr>
        <a:xfrm>
          <a:off x="863111" y="1007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3" name="直線コネクタ 172"/>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4"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5" name="直線コネクタ 174"/>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6"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7" name="直線コネクタ 176"/>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112427</xdr:rowOff>
    </xdr:from>
    <xdr:to>
      <xdr:col>24</xdr:col>
      <xdr:colOff>63500</xdr:colOff>
      <xdr:row>76</xdr:row>
      <xdr:rowOff>160038</xdr:rowOff>
    </xdr:to>
    <xdr:cxnSp macro="">
      <xdr:nvCxnSpPr>
        <xdr:cNvPr id="178" name="直線コネクタ 177"/>
        <xdr:cNvCxnSpPr/>
      </xdr:nvCxnSpPr>
      <xdr:spPr>
        <a:xfrm flipV="1">
          <a:off x="3797300" y="13142627"/>
          <a:ext cx="838200" cy="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9" name="民生費平均値テキスト"/>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80" name="フローチャート: 判断 179"/>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129329</xdr:rowOff>
    </xdr:from>
    <xdr:to>
      <xdr:col>19</xdr:col>
      <xdr:colOff>177800</xdr:colOff>
      <xdr:row>76</xdr:row>
      <xdr:rowOff>160038</xdr:rowOff>
    </xdr:to>
    <xdr:cxnSp macro="">
      <xdr:nvCxnSpPr>
        <xdr:cNvPr id="181" name="直線コネクタ 180"/>
        <xdr:cNvCxnSpPr/>
      </xdr:nvCxnSpPr>
      <xdr:spPr>
        <a:xfrm>
          <a:off x="2908300" y="13159529"/>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2" name="フローチャート: 判断 181"/>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3" name="テキスト ボックス 182"/>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129329</xdr:rowOff>
    </xdr:from>
    <xdr:to>
      <xdr:col>15</xdr:col>
      <xdr:colOff>50800</xdr:colOff>
      <xdr:row>76</xdr:row>
      <xdr:rowOff>161882</xdr:rowOff>
    </xdr:to>
    <xdr:cxnSp macro="">
      <xdr:nvCxnSpPr>
        <xdr:cNvPr id="184" name="直線コネクタ 183"/>
        <xdr:cNvCxnSpPr/>
      </xdr:nvCxnSpPr>
      <xdr:spPr>
        <a:xfrm flipV="1">
          <a:off x="2019300" y="13159529"/>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5" name="フローチャート: 判断 184"/>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6" name="テキスト ボックス 185"/>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161882</xdr:rowOff>
    </xdr:from>
    <xdr:to>
      <xdr:col>10</xdr:col>
      <xdr:colOff>114300</xdr:colOff>
      <xdr:row>77</xdr:row>
      <xdr:rowOff>32196</xdr:rowOff>
    </xdr:to>
    <xdr:cxnSp macro="">
      <xdr:nvCxnSpPr>
        <xdr:cNvPr id="187" name="直線コネクタ 186"/>
        <xdr:cNvCxnSpPr/>
      </xdr:nvCxnSpPr>
      <xdr:spPr>
        <a:xfrm flipV="1">
          <a:off x="1130300" y="13192082"/>
          <a:ext cx="889000" cy="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8" name="フローチャート: 判断 187"/>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9" name="テキスト ボックス 188"/>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90" name="フローチャート: 判断 189"/>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91" name="テキスト ボックス 190"/>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61627</xdr:rowOff>
    </xdr:from>
    <xdr:to>
      <xdr:col>24</xdr:col>
      <xdr:colOff>114300</xdr:colOff>
      <xdr:row>76</xdr:row>
      <xdr:rowOff>163227</xdr:rowOff>
    </xdr:to>
    <xdr:sp macro="" textlink="">
      <xdr:nvSpPr>
        <xdr:cNvPr id="197" name="楕円 196"/>
        <xdr:cNvSpPr/>
      </xdr:nvSpPr>
      <xdr:spPr>
        <a:xfrm>
          <a:off x="4584700" y="130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40054</xdr:rowOff>
    </xdr:from>
    <xdr:ext cx="599010" cy="259045"/>
    <xdr:sp macro="" textlink="">
      <xdr:nvSpPr>
        <xdr:cNvPr id="198" name="民生費該当値テキスト"/>
        <xdr:cNvSpPr txBox="1"/>
      </xdr:nvSpPr>
      <xdr:spPr>
        <a:xfrm>
          <a:off x="4686300" y="1307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109238</xdr:rowOff>
    </xdr:from>
    <xdr:to>
      <xdr:col>20</xdr:col>
      <xdr:colOff>38100</xdr:colOff>
      <xdr:row>77</xdr:row>
      <xdr:rowOff>39388</xdr:rowOff>
    </xdr:to>
    <xdr:sp macro="" textlink="">
      <xdr:nvSpPr>
        <xdr:cNvPr id="199" name="楕円 198"/>
        <xdr:cNvSpPr/>
      </xdr:nvSpPr>
      <xdr:spPr>
        <a:xfrm>
          <a:off x="3746500" y="131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30515</xdr:rowOff>
    </xdr:from>
    <xdr:ext cx="599010" cy="259045"/>
    <xdr:sp macro="" textlink="">
      <xdr:nvSpPr>
        <xdr:cNvPr id="200" name="テキスト ボックス 199"/>
        <xdr:cNvSpPr txBox="1"/>
      </xdr:nvSpPr>
      <xdr:spPr>
        <a:xfrm>
          <a:off x="3497795" y="1323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78529</xdr:rowOff>
    </xdr:from>
    <xdr:to>
      <xdr:col>15</xdr:col>
      <xdr:colOff>101600</xdr:colOff>
      <xdr:row>77</xdr:row>
      <xdr:rowOff>8679</xdr:rowOff>
    </xdr:to>
    <xdr:sp macro="" textlink="">
      <xdr:nvSpPr>
        <xdr:cNvPr id="201" name="楕円 200"/>
        <xdr:cNvSpPr/>
      </xdr:nvSpPr>
      <xdr:spPr>
        <a:xfrm>
          <a:off x="2857500" y="131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171256</xdr:rowOff>
    </xdr:from>
    <xdr:ext cx="599010" cy="259045"/>
    <xdr:sp macro="" textlink="">
      <xdr:nvSpPr>
        <xdr:cNvPr id="202" name="テキスト ボックス 201"/>
        <xdr:cNvSpPr txBox="1"/>
      </xdr:nvSpPr>
      <xdr:spPr>
        <a:xfrm>
          <a:off x="2608795" y="1320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111082</xdr:rowOff>
    </xdr:from>
    <xdr:to>
      <xdr:col>10</xdr:col>
      <xdr:colOff>165100</xdr:colOff>
      <xdr:row>77</xdr:row>
      <xdr:rowOff>41232</xdr:rowOff>
    </xdr:to>
    <xdr:sp macro="" textlink="">
      <xdr:nvSpPr>
        <xdr:cNvPr id="203" name="楕円 202"/>
        <xdr:cNvSpPr/>
      </xdr:nvSpPr>
      <xdr:spPr>
        <a:xfrm>
          <a:off x="1968500" y="131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32359</xdr:rowOff>
    </xdr:from>
    <xdr:ext cx="599010" cy="259045"/>
    <xdr:sp macro="" textlink="">
      <xdr:nvSpPr>
        <xdr:cNvPr id="204" name="テキスト ボックス 203"/>
        <xdr:cNvSpPr txBox="1"/>
      </xdr:nvSpPr>
      <xdr:spPr>
        <a:xfrm>
          <a:off x="1719795" y="1323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152846</xdr:rowOff>
    </xdr:from>
    <xdr:to>
      <xdr:col>6</xdr:col>
      <xdr:colOff>38100</xdr:colOff>
      <xdr:row>77</xdr:row>
      <xdr:rowOff>82996</xdr:rowOff>
    </xdr:to>
    <xdr:sp macro="" textlink="">
      <xdr:nvSpPr>
        <xdr:cNvPr id="205" name="楕円 204"/>
        <xdr:cNvSpPr/>
      </xdr:nvSpPr>
      <xdr:spPr>
        <a:xfrm>
          <a:off x="1079500" y="131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74123</xdr:rowOff>
    </xdr:from>
    <xdr:ext cx="599010" cy="259045"/>
    <xdr:sp macro="" textlink="">
      <xdr:nvSpPr>
        <xdr:cNvPr id="206" name="テキスト ボックス 205"/>
        <xdr:cNvSpPr txBox="1"/>
      </xdr:nvSpPr>
      <xdr:spPr>
        <a:xfrm>
          <a:off x="830795" y="1327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31" name="直線コネクタ 230"/>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2" name="衛生費最小値テキスト"/>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3" name="直線コネクタ 232"/>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4" name="衛生費最大値テキスト"/>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5" name="直線コネクタ 234"/>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84365</xdr:rowOff>
    </xdr:from>
    <xdr:to>
      <xdr:col>24</xdr:col>
      <xdr:colOff>63500</xdr:colOff>
      <xdr:row>98</xdr:row>
      <xdr:rowOff>120726</xdr:rowOff>
    </xdr:to>
    <xdr:cxnSp macro="">
      <xdr:nvCxnSpPr>
        <xdr:cNvPr id="236" name="直線コネクタ 235"/>
        <xdr:cNvCxnSpPr/>
      </xdr:nvCxnSpPr>
      <xdr:spPr>
        <a:xfrm flipV="1">
          <a:off x="3797300" y="16886465"/>
          <a:ext cx="838200" cy="3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7" name="衛生費平均値テキスト"/>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8" name="フローチャート: 判断 237"/>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92570</xdr:rowOff>
    </xdr:from>
    <xdr:to>
      <xdr:col>19</xdr:col>
      <xdr:colOff>177800</xdr:colOff>
      <xdr:row>98</xdr:row>
      <xdr:rowOff>120726</xdr:rowOff>
    </xdr:to>
    <xdr:cxnSp macro="">
      <xdr:nvCxnSpPr>
        <xdr:cNvPr id="239" name="直線コネクタ 238"/>
        <xdr:cNvCxnSpPr/>
      </xdr:nvCxnSpPr>
      <xdr:spPr>
        <a:xfrm>
          <a:off x="2908300" y="16894670"/>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40" name="フローチャート: 判断 239"/>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41" name="テキスト ボックス 240"/>
        <xdr:cNvSpPr txBox="1"/>
      </xdr:nvSpPr>
      <xdr:spPr>
        <a:xfrm>
          <a:off x="3530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92570</xdr:rowOff>
    </xdr:from>
    <xdr:to>
      <xdr:col>15</xdr:col>
      <xdr:colOff>50800</xdr:colOff>
      <xdr:row>98</xdr:row>
      <xdr:rowOff>108801</xdr:rowOff>
    </xdr:to>
    <xdr:cxnSp macro="">
      <xdr:nvCxnSpPr>
        <xdr:cNvPr id="242" name="直線コネクタ 241"/>
        <xdr:cNvCxnSpPr/>
      </xdr:nvCxnSpPr>
      <xdr:spPr>
        <a:xfrm flipV="1">
          <a:off x="2019300" y="16894670"/>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3" name="フローチャート: 判断 242"/>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4" name="テキスト ボックス 243"/>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11430</xdr:rowOff>
    </xdr:from>
    <xdr:to>
      <xdr:col>10</xdr:col>
      <xdr:colOff>114300</xdr:colOff>
      <xdr:row>98</xdr:row>
      <xdr:rowOff>108801</xdr:rowOff>
    </xdr:to>
    <xdr:cxnSp macro="">
      <xdr:nvCxnSpPr>
        <xdr:cNvPr id="245" name="直線コネクタ 244"/>
        <xdr:cNvCxnSpPr/>
      </xdr:nvCxnSpPr>
      <xdr:spPr>
        <a:xfrm>
          <a:off x="1130300" y="16813530"/>
          <a:ext cx="889000" cy="9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6" name="フローチャート: 判断 245"/>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7" name="テキスト ボックス 246"/>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8" name="フローチャート: 判断 247"/>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9" name="テキスト ボックス 248"/>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33565</xdr:rowOff>
    </xdr:from>
    <xdr:to>
      <xdr:col>24</xdr:col>
      <xdr:colOff>114300</xdr:colOff>
      <xdr:row>98</xdr:row>
      <xdr:rowOff>135165</xdr:rowOff>
    </xdr:to>
    <xdr:sp macro="" textlink="">
      <xdr:nvSpPr>
        <xdr:cNvPr id="255" name="楕円 254"/>
        <xdr:cNvSpPr/>
      </xdr:nvSpPr>
      <xdr:spPr>
        <a:xfrm>
          <a:off x="4584700" y="168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11992</xdr:rowOff>
    </xdr:from>
    <xdr:ext cx="534377" cy="259045"/>
    <xdr:sp macro="" textlink="">
      <xdr:nvSpPr>
        <xdr:cNvPr id="256" name="衛生費該当値テキスト"/>
        <xdr:cNvSpPr txBox="1"/>
      </xdr:nvSpPr>
      <xdr:spPr>
        <a:xfrm>
          <a:off x="4686300" y="168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69926</xdr:rowOff>
    </xdr:from>
    <xdr:to>
      <xdr:col>20</xdr:col>
      <xdr:colOff>38100</xdr:colOff>
      <xdr:row>99</xdr:row>
      <xdr:rowOff>76</xdr:rowOff>
    </xdr:to>
    <xdr:sp macro="" textlink="">
      <xdr:nvSpPr>
        <xdr:cNvPr id="257" name="楕円 256"/>
        <xdr:cNvSpPr/>
      </xdr:nvSpPr>
      <xdr:spPr>
        <a:xfrm>
          <a:off x="3746500" y="168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162653</xdr:rowOff>
    </xdr:from>
    <xdr:ext cx="534377" cy="259045"/>
    <xdr:sp macro="" textlink="">
      <xdr:nvSpPr>
        <xdr:cNvPr id="258" name="テキスト ボックス 257"/>
        <xdr:cNvSpPr txBox="1"/>
      </xdr:nvSpPr>
      <xdr:spPr>
        <a:xfrm>
          <a:off x="3530111" y="169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41770</xdr:rowOff>
    </xdr:from>
    <xdr:to>
      <xdr:col>15</xdr:col>
      <xdr:colOff>101600</xdr:colOff>
      <xdr:row>98</xdr:row>
      <xdr:rowOff>143370</xdr:rowOff>
    </xdr:to>
    <xdr:sp macro="" textlink="">
      <xdr:nvSpPr>
        <xdr:cNvPr id="259" name="楕円 258"/>
        <xdr:cNvSpPr/>
      </xdr:nvSpPr>
      <xdr:spPr>
        <a:xfrm>
          <a:off x="2857500" y="168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134497</xdr:rowOff>
    </xdr:from>
    <xdr:ext cx="534377" cy="259045"/>
    <xdr:sp macro="" textlink="">
      <xdr:nvSpPr>
        <xdr:cNvPr id="260" name="テキスト ボックス 259"/>
        <xdr:cNvSpPr txBox="1"/>
      </xdr:nvSpPr>
      <xdr:spPr>
        <a:xfrm>
          <a:off x="2641111" y="1693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58001</xdr:rowOff>
    </xdr:from>
    <xdr:to>
      <xdr:col>10</xdr:col>
      <xdr:colOff>165100</xdr:colOff>
      <xdr:row>98</xdr:row>
      <xdr:rowOff>159601</xdr:rowOff>
    </xdr:to>
    <xdr:sp macro="" textlink="">
      <xdr:nvSpPr>
        <xdr:cNvPr id="261" name="楕円 260"/>
        <xdr:cNvSpPr/>
      </xdr:nvSpPr>
      <xdr:spPr>
        <a:xfrm>
          <a:off x="1968500" y="168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150728</xdr:rowOff>
    </xdr:from>
    <xdr:ext cx="534377" cy="259045"/>
    <xdr:sp macro="" textlink="">
      <xdr:nvSpPr>
        <xdr:cNvPr id="262" name="テキスト ボックス 261"/>
        <xdr:cNvSpPr txBox="1"/>
      </xdr:nvSpPr>
      <xdr:spPr>
        <a:xfrm>
          <a:off x="1752111" y="169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132080</xdr:rowOff>
    </xdr:from>
    <xdr:to>
      <xdr:col>6</xdr:col>
      <xdr:colOff>38100</xdr:colOff>
      <xdr:row>98</xdr:row>
      <xdr:rowOff>62230</xdr:rowOff>
    </xdr:to>
    <xdr:sp macro="" textlink="">
      <xdr:nvSpPr>
        <xdr:cNvPr id="263" name="楕円 262"/>
        <xdr:cNvSpPr/>
      </xdr:nvSpPr>
      <xdr:spPr>
        <a:xfrm>
          <a:off x="1079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53357</xdr:rowOff>
    </xdr:from>
    <xdr:ext cx="534377" cy="259045"/>
    <xdr:sp macro="" textlink="">
      <xdr:nvSpPr>
        <xdr:cNvPr id="264" name="テキスト ボックス 263"/>
        <xdr:cNvSpPr txBox="1"/>
      </xdr:nvSpPr>
      <xdr:spPr>
        <a:xfrm>
          <a:off x="863111" y="168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6" name="直線コネクタ 285"/>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9"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90" name="直線コネクタ 289"/>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2" name="労働費平均値テキスト"/>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3" name="フローチャート: 判断 292"/>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5" name="フローチャート: 判断 294"/>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6" name="テキスト ボックス 295"/>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8" name="フローチャート: 判断 297"/>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9" name="テキスト ボックス 298"/>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301" name="フローチャート: 判断 300"/>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2" name="テキスト ボックス 301"/>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3" name="フローチャート: 判断 302"/>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4" name="テキスト ボックス 303"/>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41" name="直線コネクタ 340"/>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2"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3" name="直線コネクタ 342"/>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4"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5" name="直線コネクタ 344"/>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117036</xdr:rowOff>
    </xdr:from>
    <xdr:to>
      <xdr:col>55</xdr:col>
      <xdr:colOff>0</xdr:colOff>
      <xdr:row>57</xdr:row>
      <xdr:rowOff>4566</xdr:rowOff>
    </xdr:to>
    <xdr:cxnSp macro="">
      <xdr:nvCxnSpPr>
        <xdr:cNvPr id="346" name="直線コネクタ 345"/>
        <xdr:cNvCxnSpPr/>
      </xdr:nvCxnSpPr>
      <xdr:spPr>
        <a:xfrm>
          <a:off x="9639300" y="9718236"/>
          <a:ext cx="8382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7" name="農林水産業費平均値テキスト"/>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8" name="フローチャート: 判断 347"/>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117036</xdr:rowOff>
    </xdr:from>
    <xdr:to>
      <xdr:col>50</xdr:col>
      <xdr:colOff>114300</xdr:colOff>
      <xdr:row>56</xdr:row>
      <xdr:rowOff>156959</xdr:rowOff>
    </xdr:to>
    <xdr:cxnSp macro="">
      <xdr:nvCxnSpPr>
        <xdr:cNvPr id="349" name="直線コネクタ 348"/>
        <xdr:cNvCxnSpPr/>
      </xdr:nvCxnSpPr>
      <xdr:spPr>
        <a:xfrm flipV="1">
          <a:off x="8750300" y="9718236"/>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50" name="フローチャート: 判断 349"/>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51" name="テキスト ボックス 350"/>
        <xdr:cNvSpPr txBox="1"/>
      </xdr:nvSpPr>
      <xdr:spPr>
        <a:xfrm>
          <a:off x="9372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149192</xdr:rowOff>
    </xdr:from>
    <xdr:to>
      <xdr:col>45</xdr:col>
      <xdr:colOff>177800</xdr:colOff>
      <xdr:row>56</xdr:row>
      <xdr:rowOff>156959</xdr:rowOff>
    </xdr:to>
    <xdr:cxnSp macro="">
      <xdr:nvCxnSpPr>
        <xdr:cNvPr id="352" name="直線コネクタ 351"/>
        <xdr:cNvCxnSpPr/>
      </xdr:nvCxnSpPr>
      <xdr:spPr>
        <a:xfrm>
          <a:off x="7861300" y="9750392"/>
          <a:ext cx="8890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3" name="フローチャート: 判断 352"/>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4" name="テキスト ボックス 353"/>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139581</xdr:rowOff>
    </xdr:from>
    <xdr:to>
      <xdr:col>41</xdr:col>
      <xdr:colOff>50800</xdr:colOff>
      <xdr:row>56</xdr:row>
      <xdr:rowOff>149192</xdr:rowOff>
    </xdr:to>
    <xdr:cxnSp macro="">
      <xdr:nvCxnSpPr>
        <xdr:cNvPr id="355" name="直線コネクタ 354"/>
        <xdr:cNvCxnSpPr/>
      </xdr:nvCxnSpPr>
      <xdr:spPr>
        <a:xfrm>
          <a:off x="6972300" y="9740781"/>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6" name="フローチャート: 判断 355"/>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7" name="テキスト ボックス 356"/>
        <xdr:cNvSpPr txBox="1"/>
      </xdr:nvSpPr>
      <xdr:spPr>
        <a:xfrm>
          <a:off x="7594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8" name="フローチャート: 判断 357"/>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9" name="テキスト ボックス 358"/>
        <xdr:cNvSpPr txBox="1"/>
      </xdr:nvSpPr>
      <xdr:spPr>
        <a:xfrm>
          <a:off x="6705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125216</xdr:rowOff>
    </xdr:from>
    <xdr:to>
      <xdr:col>55</xdr:col>
      <xdr:colOff>50800</xdr:colOff>
      <xdr:row>57</xdr:row>
      <xdr:rowOff>55366</xdr:rowOff>
    </xdr:to>
    <xdr:sp macro="" textlink="">
      <xdr:nvSpPr>
        <xdr:cNvPr id="365" name="楕円 364"/>
        <xdr:cNvSpPr/>
      </xdr:nvSpPr>
      <xdr:spPr>
        <a:xfrm>
          <a:off x="10426700" y="97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103643</xdr:rowOff>
    </xdr:from>
    <xdr:ext cx="534377" cy="259045"/>
    <xdr:sp macro="" textlink="">
      <xdr:nvSpPr>
        <xdr:cNvPr id="366" name="農林水産業費該当値テキスト"/>
        <xdr:cNvSpPr txBox="1"/>
      </xdr:nvSpPr>
      <xdr:spPr>
        <a:xfrm>
          <a:off x="10528300" y="97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66236</xdr:rowOff>
    </xdr:from>
    <xdr:to>
      <xdr:col>50</xdr:col>
      <xdr:colOff>165100</xdr:colOff>
      <xdr:row>56</xdr:row>
      <xdr:rowOff>167836</xdr:rowOff>
    </xdr:to>
    <xdr:sp macro="" textlink="">
      <xdr:nvSpPr>
        <xdr:cNvPr id="367" name="楕円 366"/>
        <xdr:cNvSpPr/>
      </xdr:nvSpPr>
      <xdr:spPr>
        <a:xfrm>
          <a:off x="9588500" y="9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12913</xdr:rowOff>
    </xdr:from>
    <xdr:ext cx="534377" cy="259045"/>
    <xdr:sp macro="" textlink="">
      <xdr:nvSpPr>
        <xdr:cNvPr id="368" name="テキスト ボックス 367"/>
        <xdr:cNvSpPr txBox="1"/>
      </xdr:nvSpPr>
      <xdr:spPr>
        <a:xfrm>
          <a:off x="9372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106159</xdr:rowOff>
    </xdr:from>
    <xdr:to>
      <xdr:col>46</xdr:col>
      <xdr:colOff>38100</xdr:colOff>
      <xdr:row>57</xdr:row>
      <xdr:rowOff>36309</xdr:rowOff>
    </xdr:to>
    <xdr:sp macro="" textlink="">
      <xdr:nvSpPr>
        <xdr:cNvPr id="369" name="楕円 368"/>
        <xdr:cNvSpPr/>
      </xdr:nvSpPr>
      <xdr:spPr>
        <a:xfrm>
          <a:off x="8699500" y="97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52836</xdr:rowOff>
    </xdr:from>
    <xdr:ext cx="534377" cy="259045"/>
    <xdr:sp macro="" textlink="">
      <xdr:nvSpPr>
        <xdr:cNvPr id="370" name="テキスト ボックス 369"/>
        <xdr:cNvSpPr txBox="1"/>
      </xdr:nvSpPr>
      <xdr:spPr>
        <a:xfrm>
          <a:off x="8483111" y="94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98392</xdr:rowOff>
    </xdr:from>
    <xdr:to>
      <xdr:col>41</xdr:col>
      <xdr:colOff>101600</xdr:colOff>
      <xdr:row>57</xdr:row>
      <xdr:rowOff>28542</xdr:rowOff>
    </xdr:to>
    <xdr:sp macro="" textlink="">
      <xdr:nvSpPr>
        <xdr:cNvPr id="371" name="楕円 370"/>
        <xdr:cNvSpPr/>
      </xdr:nvSpPr>
      <xdr:spPr>
        <a:xfrm>
          <a:off x="7810500" y="96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45069</xdr:rowOff>
    </xdr:from>
    <xdr:ext cx="534377" cy="259045"/>
    <xdr:sp macro="" textlink="">
      <xdr:nvSpPr>
        <xdr:cNvPr id="372" name="テキスト ボックス 371"/>
        <xdr:cNvSpPr txBox="1"/>
      </xdr:nvSpPr>
      <xdr:spPr>
        <a:xfrm>
          <a:off x="7594111" y="94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88781</xdr:rowOff>
    </xdr:from>
    <xdr:to>
      <xdr:col>36</xdr:col>
      <xdr:colOff>165100</xdr:colOff>
      <xdr:row>57</xdr:row>
      <xdr:rowOff>18931</xdr:rowOff>
    </xdr:to>
    <xdr:sp macro="" textlink="">
      <xdr:nvSpPr>
        <xdr:cNvPr id="373" name="楕円 372"/>
        <xdr:cNvSpPr/>
      </xdr:nvSpPr>
      <xdr:spPr>
        <a:xfrm>
          <a:off x="6921500" y="96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35458</xdr:rowOff>
    </xdr:from>
    <xdr:ext cx="534377" cy="259045"/>
    <xdr:sp macro="" textlink="">
      <xdr:nvSpPr>
        <xdr:cNvPr id="374" name="テキスト ボックス 373"/>
        <xdr:cNvSpPr txBox="1"/>
      </xdr:nvSpPr>
      <xdr:spPr>
        <a:xfrm>
          <a:off x="6705111" y="946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4" name="直線コネクタ 393"/>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5"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6" name="直線コネクタ 395"/>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7"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8" name="直線コネクタ 397"/>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150005</xdr:rowOff>
    </xdr:from>
    <xdr:to>
      <xdr:col>55</xdr:col>
      <xdr:colOff>0</xdr:colOff>
      <xdr:row>77</xdr:row>
      <xdr:rowOff>155747</xdr:rowOff>
    </xdr:to>
    <xdr:cxnSp macro="">
      <xdr:nvCxnSpPr>
        <xdr:cNvPr id="399" name="直線コネクタ 398"/>
        <xdr:cNvCxnSpPr/>
      </xdr:nvCxnSpPr>
      <xdr:spPr>
        <a:xfrm flipV="1">
          <a:off x="9639300" y="13351655"/>
          <a:ext cx="8382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400" name="商工費平均値テキスト"/>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401" name="フローチャート: 判断 400"/>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149347</xdr:rowOff>
    </xdr:from>
    <xdr:to>
      <xdr:col>50</xdr:col>
      <xdr:colOff>114300</xdr:colOff>
      <xdr:row>77</xdr:row>
      <xdr:rowOff>155747</xdr:rowOff>
    </xdr:to>
    <xdr:cxnSp macro="">
      <xdr:nvCxnSpPr>
        <xdr:cNvPr id="402" name="直線コネクタ 401"/>
        <xdr:cNvCxnSpPr/>
      </xdr:nvCxnSpPr>
      <xdr:spPr>
        <a:xfrm>
          <a:off x="8750300" y="1335099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3" name="フローチャート: 判断 402"/>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4" name="テキスト ボックス 403"/>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147495</xdr:rowOff>
    </xdr:from>
    <xdr:to>
      <xdr:col>45</xdr:col>
      <xdr:colOff>177800</xdr:colOff>
      <xdr:row>77</xdr:row>
      <xdr:rowOff>149347</xdr:rowOff>
    </xdr:to>
    <xdr:cxnSp macro="">
      <xdr:nvCxnSpPr>
        <xdr:cNvPr id="405" name="直線コネクタ 404"/>
        <xdr:cNvCxnSpPr/>
      </xdr:nvCxnSpPr>
      <xdr:spPr>
        <a:xfrm>
          <a:off x="7861300" y="13349145"/>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6" name="フローチャート: 判断 405"/>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7" name="テキスト ボックス 406"/>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138579</xdr:rowOff>
    </xdr:from>
    <xdr:to>
      <xdr:col>41</xdr:col>
      <xdr:colOff>50800</xdr:colOff>
      <xdr:row>77</xdr:row>
      <xdr:rowOff>147495</xdr:rowOff>
    </xdr:to>
    <xdr:cxnSp macro="">
      <xdr:nvCxnSpPr>
        <xdr:cNvPr id="408" name="直線コネクタ 407"/>
        <xdr:cNvCxnSpPr/>
      </xdr:nvCxnSpPr>
      <xdr:spPr>
        <a:xfrm>
          <a:off x="6972300" y="13340229"/>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9" name="フローチャート: 判断 408"/>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10" name="テキスト ボックス 409"/>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11" name="フローチャート: 判断 410"/>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2" name="テキスト ボックス 411"/>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99205</xdr:rowOff>
    </xdr:from>
    <xdr:to>
      <xdr:col>55</xdr:col>
      <xdr:colOff>50800</xdr:colOff>
      <xdr:row>78</xdr:row>
      <xdr:rowOff>29355</xdr:rowOff>
    </xdr:to>
    <xdr:sp macro="" textlink="">
      <xdr:nvSpPr>
        <xdr:cNvPr id="418" name="楕円 417"/>
        <xdr:cNvSpPr/>
      </xdr:nvSpPr>
      <xdr:spPr>
        <a:xfrm>
          <a:off x="10426700" y="133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14132</xdr:rowOff>
    </xdr:from>
    <xdr:ext cx="469744" cy="259045"/>
    <xdr:sp macro="" textlink="">
      <xdr:nvSpPr>
        <xdr:cNvPr id="419" name="商工費該当値テキスト"/>
        <xdr:cNvSpPr txBox="1"/>
      </xdr:nvSpPr>
      <xdr:spPr>
        <a:xfrm>
          <a:off x="10528300" y="132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104947</xdr:rowOff>
    </xdr:from>
    <xdr:to>
      <xdr:col>50</xdr:col>
      <xdr:colOff>165100</xdr:colOff>
      <xdr:row>78</xdr:row>
      <xdr:rowOff>35097</xdr:rowOff>
    </xdr:to>
    <xdr:sp macro="" textlink="">
      <xdr:nvSpPr>
        <xdr:cNvPr id="420" name="楕円 419"/>
        <xdr:cNvSpPr/>
      </xdr:nvSpPr>
      <xdr:spPr>
        <a:xfrm>
          <a:off x="9588500" y="133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26224</xdr:rowOff>
    </xdr:from>
    <xdr:ext cx="469744" cy="259045"/>
    <xdr:sp macro="" textlink="">
      <xdr:nvSpPr>
        <xdr:cNvPr id="421" name="テキスト ボックス 420"/>
        <xdr:cNvSpPr txBox="1"/>
      </xdr:nvSpPr>
      <xdr:spPr>
        <a:xfrm>
          <a:off x="9404428" y="1339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98547</xdr:rowOff>
    </xdr:from>
    <xdr:to>
      <xdr:col>46</xdr:col>
      <xdr:colOff>38100</xdr:colOff>
      <xdr:row>78</xdr:row>
      <xdr:rowOff>28697</xdr:rowOff>
    </xdr:to>
    <xdr:sp macro="" textlink="">
      <xdr:nvSpPr>
        <xdr:cNvPr id="422" name="楕円 421"/>
        <xdr:cNvSpPr/>
      </xdr:nvSpPr>
      <xdr:spPr>
        <a:xfrm>
          <a:off x="8699500" y="133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19824</xdr:rowOff>
    </xdr:from>
    <xdr:ext cx="469744" cy="259045"/>
    <xdr:sp macro="" textlink="">
      <xdr:nvSpPr>
        <xdr:cNvPr id="423" name="テキスト ボックス 422"/>
        <xdr:cNvSpPr txBox="1"/>
      </xdr:nvSpPr>
      <xdr:spPr>
        <a:xfrm>
          <a:off x="8515428" y="1339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96695</xdr:rowOff>
    </xdr:from>
    <xdr:to>
      <xdr:col>41</xdr:col>
      <xdr:colOff>101600</xdr:colOff>
      <xdr:row>78</xdr:row>
      <xdr:rowOff>26845</xdr:rowOff>
    </xdr:to>
    <xdr:sp macro="" textlink="">
      <xdr:nvSpPr>
        <xdr:cNvPr id="424" name="楕円 423"/>
        <xdr:cNvSpPr/>
      </xdr:nvSpPr>
      <xdr:spPr>
        <a:xfrm>
          <a:off x="7810500" y="132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17972</xdr:rowOff>
    </xdr:from>
    <xdr:ext cx="469744" cy="259045"/>
    <xdr:sp macro="" textlink="">
      <xdr:nvSpPr>
        <xdr:cNvPr id="425" name="テキスト ボックス 424"/>
        <xdr:cNvSpPr txBox="1"/>
      </xdr:nvSpPr>
      <xdr:spPr>
        <a:xfrm>
          <a:off x="7626428" y="133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87779</xdr:rowOff>
    </xdr:from>
    <xdr:to>
      <xdr:col>36</xdr:col>
      <xdr:colOff>165100</xdr:colOff>
      <xdr:row>78</xdr:row>
      <xdr:rowOff>17929</xdr:rowOff>
    </xdr:to>
    <xdr:sp macro="" textlink="">
      <xdr:nvSpPr>
        <xdr:cNvPr id="426" name="楕円 425"/>
        <xdr:cNvSpPr/>
      </xdr:nvSpPr>
      <xdr:spPr>
        <a:xfrm>
          <a:off x="6921500" y="132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9056</xdr:rowOff>
    </xdr:from>
    <xdr:ext cx="534377" cy="259045"/>
    <xdr:sp macro="" textlink="">
      <xdr:nvSpPr>
        <xdr:cNvPr id="427" name="テキスト ボックス 426"/>
        <xdr:cNvSpPr txBox="1"/>
      </xdr:nvSpPr>
      <xdr:spPr>
        <a:xfrm>
          <a:off x="6705111" y="133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9" name="直線コネクタ 448"/>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50"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51" name="直線コネクタ 450"/>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2"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3" name="直線コネクタ 452"/>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121321</xdr:rowOff>
    </xdr:from>
    <xdr:to>
      <xdr:col>55</xdr:col>
      <xdr:colOff>0</xdr:colOff>
      <xdr:row>96</xdr:row>
      <xdr:rowOff>70137</xdr:rowOff>
    </xdr:to>
    <xdr:cxnSp macro="">
      <xdr:nvCxnSpPr>
        <xdr:cNvPr id="454" name="直線コネクタ 453"/>
        <xdr:cNvCxnSpPr/>
      </xdr:nvCxnSpPr>
      <xdr:spPr>
        <a:xfrm>
          <a:off x="9639300" y="16409071"/>
          <a:ext cx="838200" cy="1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49683</xdr:rowOff>
    </xdr:from>
    <xdr:ext cx="534377" cy="259045"/>
    <xdr:sp macro="" textlink="">
      <xdr:nvSpPr>
        <xdr:cNvPr id="455" name="土木費平均値テキスト"/>
        <xdr:cNvSpPr txBox="1"/>
      </xdr:nvSpPr>
      <xdr:spPr>
        <a:xfrm>
          <a:off x="10528300" y="16508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6" name="フローチャート: 判断 455"/>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121321</xdr:rowOff>
    </xdr:from>
    <xdr:to>
      <xdr:col>50</xdr:col>
      <xdr:colOff>114300</xdr:colOff>
      <xdr:row>96</xdr:row>
      <xdr:rowOff>81713</xdr:rowOff>
    </xdr:to>
    <xdr:cxnSp macro="">
      <xdr:nvCxnSpPr>
        <xdr:cNvPr id="457" name="直線コネクタ 456"/>
        <xdr:cNvCxnSpPr/>
      </xdr:nvCxnSpPr>
      <xdr:spPr>
        <a:xfrm flipV="1">
          <a:off x="8750300" y="16409071"/>
          <a:ext cx="889000" cy="1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8" name="フローチャート: 判断 457"/>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13081</xdr:rowOff>
    </xdr:from>
    <xdr:ext cx="534377" cy="259045"/>
    <xdr:sp macro="" textlink="">
      <xdr:nvSpPr>
        <xdr:cNvPr id="459" name="テキスト ボックス 458"/>
        <xdr:cNvSpPr txBox="1"/>
      </xdr:nvSpPr>
      <xdr:spPr>
        <a:xfrm>
          <a:off x="9372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81713</xdr:rowOff>
    </xdr:from>
    <xdr:to>
      <xdr:col>45</xdr:col>
      <xdr:colOff>177800</xdr:colOff>
      <xdr:row>96</xdr:row>
      <xdr:rowOff>160717</xdr:rowOff>
    </xdr:to>
    <xdr:cxnSp macro="">
      <xdr:nvCxnSpPr>
        <xdr:cNvPr id="460" name="直線コネクタ 459"/>
        <xdr:cNvCxnSpPr/>
      </xdr:nvCxnSpPr>
      <xdr:spPr>
        <a:xfrm flipV="1">
          <a:off x="7861300" y="16540913"/>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61" name="フローチャート: 判断 460"/>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6359</xdr:rowOff>
    </xdr:from>
    <xdr:ext cx="534377" cy="259045"/>
    <xdr:sp macro="" textlink="">
      <xdr:nvSpPr>
        <xdr:cNvPr id="462" name="テキスト ボックス 461"/>
        <xdr:cNvSpPr txBox="1"/>
      </xdr:nvSpPr>
      <xdr:spPr>
        <a:xfrm>
          <a:off x="8483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160717</xdr:rowOff>
    </xdr:from>
    <xdr:to>
      <xdr:col>41</xdr:col>
      <xdr:colOff>50800</xdr:colOff>
      <xdr:row>97</xdr:row>
      <xdr:rowOff>49005</xdr:rowOff>
    </xdr:to>
    <xdr:cxnSp macro="">
      <xdr:nvCxnSpPr>
        <xdr:cNvPr id="463" name="直線コネクタ 462"/>
        <xdr:cNvCxnSpPr/>
      </xdr:nvCxnSpPr>
      <xdr:spPr>
        <a:xfrm flipV="1">
          <a:off x="6972300" y="16619917"/>
          <a:ext cx="889000" cy="5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4" name="フローチャート: 判断 463"/>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5" name="テキスト ボックス 464"/>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6" name="フローチャート: 判断 465"/>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7" name="テキスト ボックス 466"/>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19337</xdr:rowOff>
    </xdr:from>
    <xdr:to>
      <xdr:col>55</xdr:col>
      <xdr:colOff>50800</xdr:colOff>
      <xdr:row>96</xdr:row>
      <xdr:rowOff>120937</xdr:rowOff>
    </xdr:to>
    <xdr:sp macro="" textlink="">
      <xdr:nvSpPr>
        <xdr:cNvPr id="473" name="楕円 472"/>
        <xdr:cNvSpPr/>
      </xdr:nvSpPr>
      <xdr:spPr>
        <a:xfrm>
          <a:off x="10426700" y="164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42214</xdr:rowOff>
    </xdr:from>
    <xdr:ext cx="534377" cy="259045"/>
    <xdr:sp macro="" textlink="">
      <xdr:nvSpPr>
        <xdr:cNvPr id="474" name="土木費該当値テキスト"/>
        <xdr:cNvSpPr txBox="1"/>
      </xdr:nvSpPr>
      <xdr:spPr>
        <a:xfrm>
          <a:off x="10528300" y="163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70521</xdr:rowOff>
    </xdr:from>
    <xdr:to>
      <xdr:col>50</xdr:col>
      <xdr:colOff>165100</xdr:colOff>
      <xdr:row>96</xdr:row>
      <xdr:rowOff>671</xdr:rowOff>
    </xdr:to>
    <xdr:sp macro="" textlink="">
      <xdr:nvSpPr>
        <xdr:cNvPr id="475" name="楕円 474"/>
        <xdr:cNvSpPr/>
      </xdr:nvSpPr>
      <xdr:spPr>
        <a:xfrm>
          <a:off x="9588500" y="1635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17198</xdr:rowOff>
    </xdr:from>
    <xdr:ext cx="599010" cy="259045"/>
    <xdr:sp macro="" textlink="">
      <xdr:nvSpPr>
        <xdr:cNvPr id="476" name="テキスト ボックス 475"/>
        <xdr:cNvSpPr txBox="1"/>
      </xdr:nvSpPr>
      <xdr:spPr>
        <a:xfrm>
          <a:off x="9339795" y="1613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30913</xdr:rowOff>
    </xdr:from>
    <xdr:to>
      <xdr:col>46</xdr:col>
      <xdr:colOff>38100</xdr:colOff>
      <xdr:row>96</xdr:row>
      <xdr:rowOff>132513</xdr:rowOff>
    </xdr:to>
    <xdr:sp macro="" textlink="">
      <xdr:nvSpPr>
        <xdr:cNvPr id="477" name="楕円 476"/>
        <xdr:cNvSpPr/>
      </xdr:nvSpPr>
      <xdr:spPr>
        <a:xfrm>
          <a:off x="8699500" y="164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149040</xdr:rowOff>
    </xdr:from>
    <xdr:ext cx="534377" cy="259045"/>
    <xdr:sp macro="" textlink="">
      <xdr:nvSpPr>
        <xdr:cNvPr id="478" name="テキスト ボックス 477"/>
        <xdr:cNvSpPr txBox="1"/>
      </xdr:nvSpPr>
      <xdr:spPr>
        <a:xfrm>
          <a:off x="8483111" y="162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109917</xdr:rowOff>
    </xdr:from>
    <xdr:to>
      <xdr:col>41</xdr:col>
      <xdr:colOff>101600</xdr:colOff>
      <xdr:row>97</xdr:row>
      <xdr:rowOff>40067</xdr:rowOff>
    </xdr:to>
    <xdr:sp macro="" textlink="">
      <xdr:nvSpPr>
        <xdr:cNvPr id="479" name="楕円 478"/>
        <xdr:cNvSpPr/>
      </xdr:nvSpPr>
      <xdr:spPr>
        <a:xfrm>
          <a:off x="7810500" y="165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31194</xdr:rowOff>
    </xdr:from>
    <xdr:ext cx="534377" cy="259045"/>
    <xdr:sp macro="" textlink="">
      <xdr:nvSpPr>
        <xdr:cNvPr id="480" name="テキスト ボックス 479"/>
        <xdr:cNvSpPr txBox="1"/>
      </xdr:nvSpPr>
      <xdr:spPr>
        <a:xfrm>
          <a:off x="7594111" y="166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169655</xdr:rowOff>
    </xdr:from>
    <xdr:to>
      <xdr:col>36</xdr:col>
      <xdr:colOff>165100</xdr:colOff>
      <xdr:row>97</xdr:row>
      <xdr:rowOff>99805</xdr:rowOff>
    </xdr:to>
    <xdr:sp macro="" textlink="">
      <xdr:nvSpPr>
        <xdr:cNvPr id="481" name="楕円 480"/>
        <xdr:cNvSpPr/>
      </xdr:nvSpPr>
      <xdr:spPr>
        <a:xfrm>
          <a:off x="6921500" y="166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90932</xdr:rowOff>
    </xdr:from>
    <xdr:ext cx="534377" cy="259045"/>
    <xdr:sp macro="" textlink="">
      <xdr:nvSpPr>
        <xdr:cNvPr id="482" name="テキスト ボックス 481"/>
        <xdr:cNvSpPr txBox="1"/>
      </xdr:nvSpPr>
      <xdr:spPr>
        <a:xfrm>
          <a:off x="6705111" y="167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5" name="テキスト ボックス 49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7" name="直線コネクタ 506"/>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8"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9" name="直線コネクタ 508"/>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10"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11" name="直線コネクタ 510"/>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578</xdr:rowOff>
    </xdr:from>
    <xdr:to>
      <xdr:col>85</xdr:col>
      <xdr:colOff>127000</xdr:colOff>
      <xdr:row>34</xdr:row>
      <xdr:rowOff>45307</xdr:rowOff>
    </xdr:to>
    <xdr:cxnSp macro="">
      <xdr:nvCxnSpPr>
        <xdr:cNvPr id="512" name="直線コネクタ 511"/>
        <xdr:cNvCxnSpPr/>
      </xdr:nvCxnSpPr>
      <xdr:spPr>
        <a:xfrm flipV="1">
          <a:off x="15481300" y="5486978"/>
          <a:ext cx="838200" cy="3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3" name="消防費平均値テキスト"/>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4" name="フローチャート: 判断 513"/>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45307</xdr:rowOff>
    </xdr:from>
    <xdr:to>
      <xdr:col>81</xdr:col>
      <xdr:colOff>50800</xdr:colOff>
      <xdr:row>36</xdr:row>
      <xdr:rowOff>8865</xdr:rowOff>
    </xdr:to>
    <xdr:cxnSp macro="">
      <xdr:nvCxnSpPr>
        <xdr:cNvPr id="515" name="直線コネクタ 514"/>
        <xdr:cNvCxnSpPr/>
      </xdr:nvCxnSpPr>
      <xdr:spPr>
        <a:xfrm flipV="1">
          <a:off x="14592300" y="5874607"/>
          <a:ext cx="889000" cy="30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6" name="フローチャート: 判断 515"/>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68489</xdr:rowOff>
    </xdr:from>
    <xdr:ext cx="534377" cy="259045"/>
    <xdr:sp macro="" textlink="">
      <xdr:nvSpPr>
        <xdr:cNvPr id="517" name="テキスト ボックス 516"/>
        <xdr:cNvSpPr txBox="1"/>
      </xdr:nvSpPr>
      <xdr:spPr>
        <a:xfrm>
          <a:off x="1521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8865</xdr:rowOff>
    </xdr:from>
    <xdr:to>
      <xdr:col>76</xdr:col>
      <xdr:colOff>114300</xdr:colOff>
      <xdr:row>37</xdr:row>
      <xdr:rowOff>9722</xdr:rowOff>
    </xdr:to>
    <xdr:cxnSp macro="">
      <xdr:nvCxnSpPr>
        <xdr:cNvPr id="518" name="直線コネクタ 517"/>
        <xdr:cNvCxnSpPr/>
      </xdr:nvCxnSpPr>
      <xdr:spPr>
        <a:xfrm flipV="1">
          <a:off x="13703300" y="6181065"/>
          <a:ext cx="889000" cy="17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9" name="フローチャート: 判断 518"/>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132954</xdr:rowOff>
    </xdr:from>
    <xdr:ext cx="534377" cy="259045"/>
    <xdr:sp macro="" textlink="">
      <xdr:nvSpPr>
        <xdr:cNvPr id="520" name="テキスト ボックス 519"/>
        <xdr:cNvSpPr txBox="1"/>
      </xdr:nvSpPr>
      <xdr:spPr>
        <a:xfrm>
          <a:off x="14325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9722</xdr:rowOff>
    </xdr:from>
    <xdr:to>
      <xdr:col>71</xdr:col>
      <xdr:colOff>177800</xdr:colOff>
      <xdr:row>38</xdr:row>
      <xdr:rowOff>131852</xdr:rowOff>
    </xdr:to>
    <xdr:cxnSp macro="">
      <xdr:nvCxnSpPr>
        <xdr:cNvPr id="521" name="直線コネクタ 520"/>
        <xdr:cNvCxnSpPr/>
      </xdr:nvCxnSpPr>
      <xdr:spPr>
        <a:xfrm flipV="1">
          <a:off x="12814300" y="6353372"/>
          <a:ext cx="889000" cy="2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2" name="フローチャート: 判断 521"/>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107580</xdr:rowOff>
    </xdr:from>
    <xdr:ext cx="534377" cy="259045"/>
    <xdr:sp macro="" textlink="">
      <xdr:nvSpPr>
        <xdr:cNvPr id="523" name="テキスト ボックス 522"/>
        <xdr:cNvSpPr txBox="1"/>
      </xdr:nvSpPr>
      <xdr:spPr>
        <a:xfrm>
          <a:off x="13436111" y="64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4" name="フローチャート: 判断 523"/>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5" name="テキスト ボックス 524"/>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121228</xdr:rowOff>
    </xdr:from>
    <xdr:to>
      <xdr:col>85</xdr:col>
      <xdr:colOff>177800</xdr:colOff>
      <xdr:row>32</xdr:row>
      <xdr:rowOff>51378</xdr:rowOff>
    </xdr:to>
    <xdr:sp macro="" textlink="">
      <xdr:nvSpPr>
        <xdr:cNvPr id="531" name="楕円 530"/>
        <xdr:cNvSpPr/>
      </xdr:nvSpPr>
      <xdr:spPr>
        <a:xfrm>
          <a:off x="16268700" y="54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36155</xdr:rowOff>
    </xdr:from>
    <xdr:ext cx="534377" cy="259045"/>
    <xdr:sp macro="" textlink="">
      <xdr:nvSpPr>
        <xdr:cNvPr id="532" name="消防費該当値テキスト"/>
        <xdr:cNvSpPr txBox="1"/>
      </xdr:nvSpPr>
      <xdr:spPr>
        <a:xfrm>
          <a:off x="16370300" y="53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165957</xdr:rowOff>
    </xdr:from>
    <xdr:to>
      <xdr:col>81</xdr:col>
      <xdr:colOff>101600</xdr:colOff>
      <xdr:row>34</xdr:row>
      <xdr:rowOff>96107</xdr:rowOff>
    </xdr:to>
    <xdr:sp macro="" textlink="">
      <xdr:nvSpPr>
        <xdr:cNvPr id="533" name="楕円 532"/>
        <xdr:cNvSpPr/>
      </xdr:nvSpPr>
      <xdr:spPr>
        <a:xfrm>
          <a:off x="15430500" y="58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112634</xdr:rowOff>
    </xdr:from>
    <xdr:ext cx="534377" cy="259045"/>
    <xdr:sp macro="" textlink="">
      <xdr:nvSpPr>
        <xdr:cNvPr id="534" name="テキスト ボックス 533"/>
        <xdr:cNvSpPr txBox="1"/>
      </xdr:nvSpPr>
      <xdr:spPr>
        <a:xfrm>
          <a:off x="15214111" y="559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129515</xdr:rowOff>
    </xdr:from>
    <xdr:to>
      <xdr:col>76</xdr:col>
      <xdr:colOff>165100</xdr:colOff>
      <xdr:row>36</xdr:row>
      <xdr:rowOff>59665</xdr:rowOff>
    </xdr:to>
    <xdr:sp macro="" textlink="">
      <xdr:nvSpPr>
        <xdr:cNvPr id="535" name="楕円 534"/>
        <xdr:cNvSpPr/>
      </xdr:nvSpPr>
      <xdr:spPr>
        <a:xfrm>
          <a:off x="14541500" y="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76192</xdr:rowOff>
    </xdr:from>
    <xdr:ext cx="534377" cy="259045"/>
    <xdr:sp macro="" textlink="">
      <xdr:nvSpPr>
        <xdr:cNvPr id="536" name="テキスト ボックス 535"/>
        <xdr:cNvSpPr txBox="1"/>
      </xdr:nvSpPr>
      <xdr:spPr>
        <a:xfrm>
          <a:off x="14325111" y="59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130372</xdr:rowOff>
    </xdr:from>
    <xdr:to>
      <xdr:col>72</xdr:col>
      <xdr:colOff>38100</xdr:colOff>
      <xdr:row>37</xdr:row>
      <xdr:rowOff>60522</xdr:rowOff>
    </xdr:to>
    <xdr:sp macro="" textlink="">
      <xdr:nvSpPr>
        <xdr:cNvPr id="537" name="楕円 536"/>
        <xdr:cNvSpPr/>
      </xdr:nvSpPr>
      <xdr:spPr>
        <a:xfrm>
          <a:off x="13652500" y="63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77049</xdr:rowOff>
    </xdr:from>
    <xdr:ext cx="534377" cy="259045"/>
    <xdr:sp macro="" textlink="">
      <xdr:nvSpPr>
        <xdr:cNvPr id="538" name="テキスト ボックス 537"/>
        <xdr:cNvSpPr txBox="1"/>
      </xdr:nvSpPr>
      <xdr:spPr>
        <a:xfrm>
          <a:off x="13436111" y="60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81052</xdr:rowOff>
    </xdr:from>
    <xdr:to>
      <xdr:col>67</xdr:col>
      <xdr:colOff>101600</xdr:colOff>
      <xdr:row>39</xdr:row>
      <xdr:rowOff>11202</xdr:rowOff>
    </xdr:to>
    <xdr:sp macro="" textlink="">
      <xdr:nvSpPr>
        <xdr:cNvPr id="539" name="楕円 538"/>
        <xdr:cNvSpPr/>
      </xdr:nvSpPr>
      <xdr:spPr>
        <a:xfrm>
          <a:off x="12763500" y="65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2329</xdr:rowOff>
    </xdr:from>
    <xdr:ext cx="534377" cy="259045"/>
    <xdr:sp macro="" textlink="">
      <xdr:nvSpPr>
        <xdr:cNvPr id="540" name="テキスト ボックス 539"/>
        <xdr:cNvSpPr txBox="1"/>
      </xdr:nvSpPr>
      <xdr:spPr>
        <a:xfrm>
          <a:off x="12547111" y="66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6" name="直線コネクタ 565"/>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7"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8" name="直線コネクタ 567"/>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9"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70" name="直線コネクタ 569"/>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75790</xdr:rowOff>
    </xdr:from>
    <xdr:to>
      <xdr:col>85</xdr:col>
      <xdr:colOff>127000</xdr:colOff>
      <xdr:row>57</xdr:row>
      <xdr:rowOff>80055</xdr:rowOff>
    </xdr:to>
    <xdr:cxnSp macro="">
      <xdr:nvCxnSpPr>
        <xdr:cNvPr id="571" name="直線コネクタ 570"/>
        <xdr:cNvCxnSpPr/>
      </xdr:nvCxnSpPr>
      <xdr:spPr>
        <a:xfrm>
          <a:off x="15481300" y="9676990"/>
          <a:ext cx="838200" cy="17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2" name="教育費平均値テキスト"/>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3" name="フローチャート: 判断 572"/>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75790</xdr:rowOff>
    </xdr:from>
    <xdr:to>
      <xdr:col>81</xdr:col>
      <xdr:colOff>50800</xdr:colOff>
      <xdr:row>57</xdr:row>
      <xdr:rowOff>1214</xdr:rowOff>
    </xdr:to>
    <xdr:cxnSp macro="">
      <xdr:nvCxnSpPr>
        <xdr:cNvPr id="574" name="直線コネクタ 573"/>
        <xdr:cNvCxnSpPr/>
      </xdr:nvCxnSpPr>
      <xdr:spPr>
        <a:xfrm flipV="1">
          <a:off x="14592300" y="9676990"/>
          <a:ext cx="889000" cy="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5" name="フローチャート: 判断 574"/>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6" name="テキスト ボックス 575"/>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1214</xdr:rowOff>
    </xdr:from>
    <xdr:to>
      <xdr:col>76</xdr:col>
      <xdr:colOff>114300</xdr:colOff>
      <xdr:row>57</xdr:row>
      <xdr:rowOff>75796</xdr:rowOff>
    </xdr:to>
    <xdr:cxnSp macro="">
      <xdr:nvCxnSpPr>
        <xdr:cNvPr id="577" name="直線コネクタ 576"/>
        <xdr:cNvCxnSpPr/>
      </xdr:nvCxnSpPr>
      <xdr:spPr>
        <a:xfrm flipV="1">
          <a:off x="13703300" y="9773864"/>
          <a:ext cx="889000" cy="7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8" name="フローチャート: 判断 577"/>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9" name="テキスト ボックス 578"/>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100420</xdr:rowOff>
    </xdr:from>
    <xdr:to>
      <xdr:col>71</xdr:col>
      <xdr:colOff>177800</xdr:colOff>
      <xdr:row>57</xdr:row>
      <xdr:rowOff>75796</xdr:rowOff>
    </xdr:to>
    <xdr:cxnSp macro="">
      <xdr:nvCxnSpPr>
        <xdr:cNvPr id="580" name="直線コネクタ 579"/>
        <xdr:cNvCxnSpPr/>
      </xdr:nvCxnSpPr>
      <xdr:spPr>
        <a:xfrm>
          <a:off x="12814300" y="9701620"/>
          <a:ext cx="889000" cy="14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81" name="フローチャート: 判断 580"/>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2" name="テキスト ボックス 581"/>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3" name="フローチャート: 判断 582"/>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84" name="テキスト ボックス 583"/>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29255</xdr:rowOff>
    </xdr:from>
    <xdr:to>
      <xdr:col>85</xdr:col>
      <xdr:colOff>177800</xdr:colOff>
      <xdr:row>57</xdr:row>
      <xdr:rowOff>130855</xdr:rowOff>
    </xdr:to>
    <xdr:sp macro="" textlink="">
      <xdr:nvSpPr>
        <xdr:cNvPr id="590" name="楕円 589"/>
        <xdr:cNvSpPr/>
      </xdr:nvSpPr>
      <xdr:spPr>
        <a:xfrm>
          <a:off x="16268700" y="98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115632</xdr:rowOff>
    </xdr:from>
    <xdr:ext cx="534377" cy="259045"/>
    <xdr:sp macro="" textlink="">
      <xdr:nvSpPr>
        <xdr:cNvPr id="591" name="教育費該当値テキスト"/>
        <xdr:cNvSpPr txBox="1"/>
      </xdr:nvSpPr>
      <xdr:spPr>
        <a:xfrm>
          <a:off x="16370300" y="97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24990</xdr:rowOff>
    </xdr:from>
    <xdr:to>
      <xdr:col>81</xdr:col>
      <xdr:colOff>101600</xdr:colOff>
      <xdr:row>56</xdr:row>
      <xdr:rowOff>126590</xdr:rowOff>
    </xdr:to>
    <xdr:sp macro="" textlink="">
      <xdr:nvSpPr>
        <xdr:cNvPr id="592" name="楕円 591"/>
        <xdr:cNvSpPr/>
      </xdr:nvSpPr>
      <xdr:spPr>
        <a:xfrm>
          <a:off x="15430500" y="962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143117</xdr:rowOff>
    </xdr:from>
    <xdr:ext cx="534377" cy="259045"/>
    <xdr:sp macro="" textlink="">
      <xdr:nvSpPr>
        <xdr:cNvPr id="593" name="テキスト ボックス 592"/>
        <xdr:cNvSpPr txBox="1"/>
      </xdr:nvSpPr>
      <xdr:spPr>
        <a:xfrm>
          <a:off x="15214111" y="94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121864</xdr:rowOff>
    </xdr:from>
    <xdr:to>
      <xdr:col>76</xdr:col>
      <xdr:colOff>165100</xdr:colOff>
      <xdr:row>57</xdr:row>
      <xdr:rowOff>52014</xdr:rowOff>
    </xdr:to>
    <xdr:sp macro="" textlink="">
      <xdr:nvSpPr>
        <xdr:cNvPr id="594" name="楕円 593"/>
        <xdr:cNvSpPr/>
      </xdr:nvSpPr>
      <xdr:spPr>
        <a:xfrm>
          <a:off x="14541500" y="97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68541</xdr:rowOff>
    </xdr:from>
    <xdr:ext cx="534377" cy="259045"/>
    <xdr:sp macro="" textlink="">
      <xdr:nvSpPr>
        <xdr:cNvPr id="595" name="テキスト ボックス 594"/>
        <xdr:cNvSpPr txBox="1"/>
      </xdr:nvSpPr>
      <xdr:spPr>
        <a:xfrm>
          <a:off x="14325111" y="94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24996</xdr:rowOff>
    </xdr:from>
    <xdr:to>
      <xdr:col>72</xdr:col>
      <xdr:colOff>38100</xdr:colOff>
      <xdr:row>57</xdr:row>
      <xdr:rowOff>126596</xdr:rowOff>
    </xdr:to>
    <xdr:sp macro="" textlink="">
      <xdr:nvSpPr>
        <xdr:cNvPr id="596" name="楕円 595"/>
        <xdr:cNvSpPr/>
      </xdr:nvSpPr>
      <xdr:spPr>
        <a:xfrm>
          <a:off x="13652500" y="97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117723</xdr:rowOff>
    </xdr:from>
    <xdr:ext cx="534377" cy="259045"/>
    <xdr:sp macro="" textlink="">
      <xdr:nvSpPr>
        <xdr:cNvPr id="597" name="テキスト ボックス 596"/>
        <xdr:cNvSpPr txBox="1"/>
      </xdr:nvSpPr>
      <xdr:spPr>
        <a:xfrm>
          <a:off x="13436111" y="989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49620</xdr:rowOff>
    </xdr:from>
    <xdr:to>
      <xdr:col>67</xdr:col>
      <xdr:colOff>101600</xdr:colOff>
      <xdr:row>56</xdr:row>
      <xdr:rowOff>151220</xdr:rowOff>
    </xdr:to>
    <xdr:sp macro="" textlink="">
      <xdr:nvSpPr>
        <xdr:cNvPr id="598" name="楕円 597"/>
        <xdr:cNvSpPr/>
      </xdr:nvSpPr>
      <xdr:spPr>
        <a:xfrm>
          <a:off x="12763500" y="96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167747</xdr:rowOff>
    </xdr:from>
    <xdr:ext cx="534377" cy="259045"/>
    <xdr:sp macro="" textlink="">
      <xdr:nvSpPr>
        <xdr:cNvPr id="599" name="テキスト ボックス 598"/>
        <xdr:cNvSpPr txBox="1"/>
      </xdr:nvSpPr>
      <xdr:spPr>
        <a:xfrm>
          <a:off x="12547111" y="942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3" name="直線コネクタ 622"/>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4"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6"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7" name="直線コネクタ 626"/>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10976</xdr:rowOff>
    </xdr:from>
    <xdr:to>
      <xdr:col>85</xdr:col>
      <xdr:colOff>127000</xdr:colOff>
      <xdr:row>79</xdr:row>
      <xdr:rowOff>21819</xdr:rowOff>
    </xdr:to>
    <xdr:cxnSp macro="">
      <xdr:nvCxnSpPr>
        <xdr:cNvPr id="628" name="直線コネクタ 627"/>
        <xdr:cNvCxnSpPr/>
      </xdr:nvCxnSpPr>
      <xdr:spPr>
        <a:xfrm flipV="1">
          <a:off x="15481300" y="13555526"/>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112324</xdr:rowOff>
    </xdr:from>
    <xdr:ext cx="534377" cy="259045"/>
    <xdr:sp macro="" textlink="">
      <xdr:nvSpPr>
        <xdr:cNvPr id="629" name="災害復旧費平均値テキスト"/>
        <xdr:cNvSpPr txBox="1"/>
      </xdr:nvSpPr>
      <xdr:spPr>
        <a:xfrm>
          <a:off x="16370300" y="13485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30" name="フローチャート: 判断 629"/>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21819</xdr:rowOff>
    </xdr:from>
    <xdr:to>
      <xdr:col>81</xdr:col>
      <xdr:colOff>50800</xdr:colOff>
      <xdr:row>79</xdr:row>
      <xdr:rowOff>24619</xdr:rowOff>
    </xdr:to>
    <xdr:cxnSp macro="">
      <xdr:nvCxnSpPr>
        <xdr:cNvPr id="631" name="直線コネクタ 630"/>
        <xdr:cNvCxnSpPr/>
      </xdr:nvCxnSpPr>
      <xdr:spPr>
        <a:xfrm flipV="1">
          <a:off x="14592300" y="13566369"/>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2" name="フローチャート: 判断 631"/>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33" name="テキスト ボックス 632"/>
        <xdr:cNvSpPr txBox="1"/>
      </xdr:nvSpPr>
      <xdr:spPr>
        <a:xfrm>
          <a:off x="15214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6607</xdr:rowOff>
    </xdr:from>
    <xdr:to>
      <xdr:col>76</xdr:col>
      <xdr:colOff>114300</xdr:colOff>
      <xdr:row>79</xdr:row>
      <xdr:rowOff>24619</xdr:rowOff>
    </xdr:to>
    <xdr:cxnSp macro="">
      <xdr:nvCxnSpPr>
        <xdr:cNvPr id="634" name="直線コネクタ 633"/>
        <xdr:cNvCxnSpPr/>
      </xdr:nvCxnSpPr>
      <xdr:spPr>
        <a:xfrm>
          <a:off x="13703300" y="13551157"/>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5" name="フローチャート: 判断 634"/>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6" name="テキスト ボックス 635"/>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168039</xdr:rowOff>
    </xdr:from>
    <xdr:to>
      <xdr:col>71</xdr:col>
      <xdr:colOff>177800</xdr:colOff>
      <xdr:row>79</xdr:row>
      <xdr:rowOff>6607</xdr:rowOff>
    </xdr:to>
    <xdr:cxnSp macro="">
      <xdr:nvCxnSpPr>
        <xdr:cNvPr id="637" name="直線コネクタ 636"/>
        <xdr:cNvCxnSpPr/>
      </xdr:nvCxnSpPr>
      <xdr:spPr>
        <a:xfrm>
          <a:off x="12814300" y="13541139"/>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8" name="フローチャート: 判断 637"/>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67724</xdr:rowOff>
    </xdr:from>
    <xdr:ext cx="469744" cy="259045"/>
    <xdr:sp macro="" textlink="">
      <xdr:nvSpPr>
        <xdr:cNvPr id="639" name="テキスト ボックス 638"/>
        <xdr:cNvSpPr txBox="1"/>
      </xdr:nvSpPr>
      <xdr:spPr>
        <a:xfrm>
          <a:off x="13468428" y="13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40" name="フローチャート: 判断 639"/>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75272</xdr:rowOff>
    </xdr:from>
    <xdr:ext cx="469744" cy="259045"/>
    <xdr:sp macro="" textlink="">
      <xdr:nvSpPr>
        <xdr:cNvPr id="641" name="テキスト ボックス 640"/>
        <xdr:cNvSpPr txBox="1"/>
      </xdr:nvSpPr>
      <xdr:spPr>
        <a:xfrm>
          <a:off x="12579428" y="13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131626</xdr:rowOff>
    </xdr:from>
    <xdr:to>
      <xdr:col>85</xdr:col>
      <xdr:colOff>177800</xdr:colOff>
      <xdr:row>79</xdr:row>
      <xdr:rowOff>61776</xdr:rowOff>
    </xdr:to>
    <xdr:sp macro="" textlink="">
      <xdr:nvSpPr>
        <xdr:cNvPr id="647" name="楕円 646"/>
        <xdr:cNvSpPr/>
      </xdr:nvSpPr>
      <xdr:spPr>
        <a:xfrm>
          <a:off x="16268700" y="135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91003</xdr:rowOff>
    </xdr:from>
    <xdr:ext cx="534377" cy="259045"/>
    <xdr:sp macro="" textlink="">
      <xdr:nvSpPr>
        <xdr:cNvPr id="648" name="災害復旧費該当値テキスト"/>
        <xdr:cNvSpPr txBox="1"/>
      </xdr:nvSpPr>
      <xdr:spPr>
        <a:xfrm>
          <a:off x="16370300" y="132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142469</xdr:rowOff>
    </xdr:from>
    <xdr:to>
      <xdr:col>81</xdr:col>
      <xdr:colOff>101600</xdr:colOff>
      <xdr:row>79</xdr:row>
      <xdr:rowOff>72619</xdr:rowOff>
    </xdr:to>
    <xdr:sp macro="" textlink="">
      <xdr:nvSpPr>
        <xdr:cNvPr id="649" name="楕円 648"/>
        <xdr:cNvSpPr/>
      </xdr:nvSpPr>
      <xdr:spPr>
        <a:xfrm>
          <a:off x="15430500" y="135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89146</xdr:rowOff>
    </xdr:from>
    <xdr:ext cx="534377" cy="259045"/>
    <xdr:sp macro="" textlink="">
      <xdr:nvSpPr>
        <xdr:cNvPr id="650" name="テキスト ボックス 649"/>
        <xdr:cNvSpPr txBox="1"/>
      </xdr:nvSpPr>
      <xdr:spPr>
        <a:xfrm>
          <a:off x="15214111" y="132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145269</xdr:rowOff>
    </xdr:from>
    <xdr:to>
      <xdr:col>76</xdr:col>
      <xdr:colOff>165100</xdr:colOff>
      <xdr:row>79</xdr:row>
      <xdr:rowOff>75419</xdr:rowOff>
    </xdr:to>
    <xdr:sp macro="" textlink="">
      <xdr:nvSpPr>
        <xdr:cNvPr id="651" name="楕円 650"/>
        <xdr:cNvSpPr/>
      </xdr:nvSpPr>
      <xdr:spPr>
        <a:xfrm>
          <a:off x="14541500" y="135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66546</xdr:rowOff>
    </xdr:from>
    <xdr:ext cx="534377" cy="259045"/>
    <xdr:sp macro="" textlink="">
      <xdr:nvSpPr>
        <xdr:cNvPr id="652" name="テキスト ボックス 651"/>
        <xdr:cNvSpPr txBox="1"/>
      </xdr:nvSpPr>
      <xdr:spPr>
        <a:xfrm>
          <a:off x="14325111" y="1361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127257</xdr:rowOff>
    </xdr:from>
    <xdr:to>
      <xdr:col>72</xdr:col>
      <xdr:colOff>38100</xdr:colOff>
      <xdr:row>79</xdr:row>
      <xdr:rowOff>57407</xdr:rowOff>
    </xdr:to>
    <xdr:sp macro="" textlink="">
      <xdr:nvSpPr>
        <xdr:cNvPr id="653" name="楕円 652"/>
        <xdr:cNvSpPr/>
      </xdr:nvSpPr>
      <xdr:spPr>
        <a:xfrm>
          <a:off x="13652500" y="135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73934</xdr:rowOff>
    </xdr:from>
    <xdr:ext cx="534377" cy="259045"/>
    <xdr:sp macro="" textlink="">
      <xdr:nvSpPr>
        <xdr:cNvPr id="654" name="テキスト ボックス 653"/>
        <xdr:cNvSpPr txBox="1"/>
      </xdr:nvSpPr>
      <xdr:spPr>
        <a:xfrm>
          <a:off x="13436111" y="132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117239</xdr:rowOff>
    </xdr:from>
    <xdr:to>
      <xdr:col>67</xdr:col>
      <xdr:colOff>101600</xdr:colOff>
      <xdr:row>79</xdr:row>
      <xdr:rowOff>47389</xdr:rowOff>
    </xdr:to>
    <xdr:sp macro="" textlink="">
      <xdr:nvSpPr>
        <xdr:cNvPr id="655" name="楕円 654"/>
        <xdr:cNvSpPr/>
      </xdr:nvSpPr>
      <xdr:spPr>
        <a:xfrm>
          <a:off x="12763500" y="134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63916</xdr:rowOff>
    </xdr:from>
    <xdr:ext cx="534377" cy="259045"/>
    <xdr:sp macro="" textlink="">
      <xdr:nvSpPr>
        <xdr:cNvPr id="656" name="テキスト ボックス 655"/>
        <xdr:cNvSpPr txBox="1"/>
      </xdr:nvSpPr>
      <xdr:spPr>
        <a:xfrm>
          <a:off x="12547111" y="132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80" name="直線コネクタ 679"/>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81"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2" name="直線コネクタ 681"/>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3"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4" name="直線コネクタ 683"/>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4034</xdr:rowOff>
    </xdr:from>
    <xdr:to>
      <xdr:col>85</xdr:col>
      <xdr:colOff>127000</xdr:colOff>
      <xdr:row>95</xdr:row>
      <xdr:rowOff>38903</xdr:rowOff>
    </xdr:to>
    <xdr:cxnSp macro="">
      <xdr:nvCxnSpPr>
        <xdr:cNvPr id="685" name="直線コネクタ 684"/>
        <xdr:cNvCxnSpPr/>
      </xdr:nvCxnSpPr>
      <xdr:spPr>
        <a:xfrm>
          <a:off x="15481300" y="16291784"/>
          <a:ext cx="8382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6" name="公債費平均値テキスト"/>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7" name="フローチャート: 判断 686"/>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36959</xdr:rowOff>
    </xdr:from>
    <xdr:to>
      <xdr:col>81</xdr:col>
      <xdr:colOff>50800</xdr:colOff>
      <xdr:row>95</xdr:row>
      <xdr:rowOff>4034</xdr:rowOff>
    </xdr:to>
    <xdr:cxnSp macro="">
      <xdr:nvCxnSpPr>
        <xdr:cNvPr id="688" name="直線コネクタ 687"/>
        <xdr:cNvCxnSpPr/>
      </xdr:nvCxnSpPr>
      <xdr:spPr>
        <a:xfrm>
          <a:off x="14592300" y="16153259"/>
          <a:ext cx="889000" cy="13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9" name="フローチャート: 判断 688"/>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90" name="テキスト ボックス 689"/>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166362</xdr:rowOff>
    </xdr:from>
    <xdr:to>
      <xdr:col>76</xdr:col>
      <xdr:colOff>114300</xdr:colOff>
      <xdr:row>94</xdr:row>
      <xdr:rowOff>36959</xdr:rowOff>
    </xdr:to>
    <xdr:cxnSp macro="">
      <xdr:nvCxnSpPr>
        <xdr:cNvPr id="691" name="直線コネクタ 690"/>
        <xdr:cNvCxnSpPr/>
      </xdr:nvCxnSpPr>
      <xdr:spPr>
        <a:xfrm>
          <a:off x="13703300" y="16111212"/>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2" name="フローチャート: 判断 691"/>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128126</xdr:rowOff>
    </xdr:from>
    <xdr:ext cx="534377" cy="259045"/>
    <xdr:sp macro="" textlink="">
      <xdr:nvSpPr>
        <xdr:cNvPr id="693" name="テキスト ボックス 692"/>
        <xdr:cNvSpPr txBox="1"/>
      </xdr:nvSpPr>
      <xdr:spPr>
        <a:xfrm>
          <a:off x="14325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166362</xdr:rowOff>
    </xdr:from>
    <xdr:to>
      <xdr:col>71</xdr:col>
      <xdr:colOff>177800</xdr:colOff>
      <xdr:row>94</xdr:row>
      <xdr:rowOff>6290</xdr:rowOff>
    </xdr:to>
    <xdr:cxnSp macro="">
      <xdr:nvCxnSpPr>
        <xdr:cNvPr id="694" name="直線コネクタ 693"/>
        <xdr:cNvCxnSpPr/>
      </xdr:nvCxnSpPr>
      <xdr:spPr>
        <a:xfrm flipV="1">
          <a:off x="12814300" y="16111212"/>
          <a:ext cx="8890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5" name="フローチャート: 判断 694"/>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149303</xdr:rowOff>
    </xdr:from>
    <xdr:ext cx="534377" cy="259045"/>
    <xdr:sp macro="" textlink="">
      <xdr:nvSpPr>
        <xdr:cNvPr id="696" name="テキスト ボックス 695"/>
        <xdr:cNvSpPr txBox="1"/>
      </xdr:nvSpPr>
      <xdr:spPr>
        <a:xfrm>
          <a:off x="13436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7" name="フローチャート: 判断 696"/>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132980</xdr:rowOff>
    </xdr:from>
    <xdr:ext cx="534377" cy="259045"/>
    <xdr:sp macro="" textlink="">
      <xdr:nvSpPr>
        <xdr:cNvPr id="698" name="テキスト ボックス 697"/>
        <xdr:cNvSpPr txBox="1"/>
      </xdr:nvSpPr>
      <xdr:spPr>
        <a:xfrm>
          <a:off x="12547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159553</xdr:rowOff>
    </xdr:from>
    <xdr:to>
      <xdr:col>85</xdr:col>
      <xdr:colOff>177800</xdr:colOff>
      <xdr:row>95</xdr:row>
      <xdr:rowOff>89703</xdr:rowOff>
    </xdr:to>
    <xdr:sp macro="" textlink="">
      <xdr:nvSpPr>
        <xdr:cNvPr id="704" name="楕円 703"/>
        <xdr:cNvSpPr/>
      </xdr:nvSpPr>
      <xdr:spPr>
        <a:xfrm>
          <a:off x="16268700" y="1627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10980</xdr:rowOff>
    </xdr:from>
    <xdr:ext cx="534377" cy="259045"/>
    <xdr:sp macro="" textlink="">
      <xdr:nvSpPr>
        <xdr:cNvPr id="705" name="公債費該当値テキスト"/>
        <xdr:cNvSpPr txBox="1"/>
      </xdr:nvSpPr>
      <xdr:spPr>
        <a:xfrm>
          <a:off x="16370300" y="1612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124684</xdr:rowOff>
    </xdr:from>
    <xdr:to>
      <xdr:col>81</xdr:col>
      <xdr:colOff>101600</xdr:colOff>
      <xdr:row>95</xdr:row>
      <xdr:rowOff>54834</xdr:rowOff>
    </xdr:to>
    <xdr:sp macro="" textlink="">
      <xdr:nvSpPr>
        <xdr:cNvPr id="706" name="楕円 705"/>
        <xdr:cNvSpPr/>
      </xdr:nvSpPr>
      <xdr:spPr>
        <a:xfrm>
          <a:off x="15430500" y="162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71361</xdr:rowOff>
    </xdr:from>
    <xdr:ext cx="534377" cy="259045"/>
    <xdr:sp macro="" textlink="">
      <xdr:nvSpPr>
        <xdr:cNvPr id="707" name="テキスト ボックス 706"/>
        <xdr:cNvSpPr txBox="1"/>
      </xdr:nvSpPr>
      <xdr:spPr>
        <a:xfrm>
          <a:off x="15214111" y="1601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157609</xdr:rowOff>
    </xdr:from>
    <xdr:to>
      <xdr:col>76</xdr:col>
      <xdr:colOff>165100</xdr:colOff>
      <xdr:row>94</xdr:row>
      <xdr:rowOff>87759</xdr:rowOff>
    </xdr:to>
    <xdr:sp macro="" textlink="">
      <xdr:nvSpPr>
        <xdr:cNvPr id="708" name="楕円 707"/>
        <xdr:cNvSpPr/>
      </xdr:nvSpPr>
      <xdr:spPr>
        <a:xfrm>
          <a:off x="14541500" y="161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104286</xdr:rowOff>
    </xdr:from>
    <xdr:ext cx="599010" cy="259045"/>
    <xdr:sp macro="" textlink="">
      <xdr:nvSpPr>
        <xdr:cNvPr id="709" name="テキスト ボックス 708"/>
        <xdr:cNvSpPr txBox="1"/>
      </xdr:nvSpPr>
      <xdr:spPr>
        <a:xfrm>
          <a:off x="14292795" y="1587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115562</xdr:rowOff>
    </xdr:from>
    <xdr:to>
      <xdr:col>72</xdr:col>
      <xdr:colOff>38100</xdr:colOff>
      <xdr:row>94</xdr:row>
      <xdr:rowOff>45712</xdr:rowOff>
    </xdr:to>
    <xdr:sp macro="" textlink="">
      <xdr:nvSpPr>
        <xdr:cNvPr id="710" name="楕円 709"/>
        <xdr:cNvSpPr/>
      </xdr:nvSpPr>
      <xdr:spPr>
        <a:xfrm>
          <a:off x="13652500" y="160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62239</xdr:rowOff>
    </xdr:from>
    <xdr:ext cx="599010" cy="259045"/>
    <xdr:sp macro="" textlink="">
      <xdr:nvSpPr>
        <xdr:cNvPr id="711" name="テキスト ボックス 710"/>
        <xdr:cNvSpPr txBox="1"/>
      </xdr:nvSpPr>
      <xdr:spPr>
        <a:xfrm>
          <a:off x="13403795" y="15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126940</xdr:rowOff>
    </xdr:from>
    <xdr:to>
      <xdr:col>67</xdr:col>
      <xdr:colOff>101600</xdr:colOff>
      <xdr:row>94</xdr:row>
      <xdr:rowOff>57090</xdr:rowOff>
    </xdr:to>
    <xdr:sp macro="" textlink="">
      <xdr:nvSpPr>
        <xdr:cNvPr id="712" name="楕円 711"/>
        <xdr:cNvSpPr/>
      </xdr:nvSpPr>
      <xdr:spPr>
        <a:xfrm>
          <a:off x="12763500" y="1607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73617</xdr:rowOff>
    </xdr:from>
    <xdr:ext cx="599010" cy="259045"/>
    <xdr:sp macro="" textlink="">
      <xdr:nvSpPr>
        <xdr:cNvPr id="713" name="テキスト ボックス 712"/>
        <xdr:cNvSpPr txBox="1"/>
      </xdr:nvSpPr>
      <xdr:spPr>
        <a:xfrm>
          <a:off x="12514795" y="1584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3" name="テキスト ボックス 73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7" name="直線コネクタ 736"/>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40"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41" name="直線コネクタ 740"/>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4" name="フローチャート: 判断 74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6" name="フローチャート: 判断 745"/>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7" name="テキスト ボックス 746"/>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9" name="フローチャート: 判断 748"/>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50" name="テキスト ボックス 749"/>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2" name="フローチャート: 判断 751"/>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3" name="テキスト ボックス 752"/>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4" name="フローチャート: 判断 753"/>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5" name="テキスト ボックス 754"/>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あたりの額については、最も高く、１５８，５７９円となっている。障害者自立支援給付費などの扶助費の自然増や、町単独で高校生までの医療費を無料とする事業の実施が主な要因である。</a:t>
          </a:r>
        </a:p>
        <a:p>
          <a:r>
            <a:rPr kumimoji="1" lang="ja-JP" altLang="en-US" sz="1300">
              <a:latin typeface="ＭＳ Ｐゴシック" panose="020B0600070205080204" pitchFamily="50" charset="-128"/>
              <a:ea typeface="ＭＳ Ｐゴシック" panose="020B0600070205080204" pitchFamily="50" charset="-128"/>
            </a:rPr>
            <a:t>また土木費、農林水産業費に係る住民一人あたりの額について、全国平均、県平均よりも高い数値となっており、今後も施設の更新費用に係る普通建設事業の増高が予想されるため、公共施設等総合管理計画に基づき、事業費の平準化を行う。</a:t>
          </a:r>
        </a:p>
        <a:p>
          <a:r>
            <a:rPr kumimoji="1" lang="ja-JP" altLang="en-US" sz="1300">
              <a:latin typeface="ＭＳ Ｐゴシック" panose="020B0600070205080204" pitchFamily="50" charset="-128"/>
              <a:ea typeface="ＭＳ Ｐゴシック" panose="020B0600070205080204" pitchFamily="50" charset="-128"/>
            </a:rPr>
            <a:t>消防費に係る住民一人あたりの額についても全国平均、県平均、類似団体平均よりも高い数値となっている要因は防災拠点の整備に要する事業を実施したことが主な要因である。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教育費に係る住民一人あたりの額については、小学校の空調設備の整備が終了したことにより、数値は減少したものの、全国平均、県平均よりも高い数値となっている。</a:t>
          </a:r>
        </a:p>
        <a:p>
          <a:r>
            <a:rPr kumimoji="1" lang="ja-JP" altLang="en-US" sz="1300">
              <a:latin typeface="ＭＳ Ｐゴシック" panose="020B0600070205080204" pitchFamily="50" charset="-128"/>
              <a:ea typeface="ＭＳ Ｐゴシック" panose="020B0600070205080204" pitchFamily="50" charset="-128"/>
            </a:rPr>
            <a:t>公債費に住民一人あたりの額についても全国平均、県平均、類似団体平均よりも高い数値となっている。要因としては、合併後新町まづくり計画による事業実施による合併特例債を発行し、償還額が影響している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財政調整基金残高については、適切な財源確保と歳出の精査により、取崩しを回避しており、前年度とほぼ同額を維持している。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今後も引き続き事務事業の見直し・統廃合など歳出の合理化など行財政改革を推進するとともに健全な財政運営に努め、財政調整基金残高・実質収支額について、現在の水準を維持していく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黒字であるが、今後普通交付税の合併算定替えが終了し、普通交付税額が減少が見込まれる中、一般会計では、扶助費の増加、国保会計などの公営事業に係る特別会計については、給付費の増による繰出金の増加が見込まれる。</a:t>
          </a:r>
        </a:p>
        <a:p>
          <a:r>
            <a:rPr kumimoji="1" lang="ja-JP" altLang="en-US" sz="1400">
              <a:latin typeface="ＭＳ ゴシック" pitchFamily="49" charset="-128"/>
              <a:ea typeface="ＭＳ ゴシック" pitchFamily="49" charset="-128"/>
            </a:rPr>
            <a:t>一般会計及び農業集落排水事業等の公営企業に係る特別会計については、施設の更新に要する経費が増加することなど厳しい財政運営が予想される。</a:t>
          </a:r>
        </a:p>
        <a:p>
          <a:r>
            <a:rPr kumimoji="1" lang="ja-JP" altLang="en-US" sz="1400">
              <a:latin typeface="ＭＳ ゴシック" pitchFamily="49" charset="-128"/>
              <a:ea typeface="ＭＳ ゴシック" pitchFamily="49" charset="-128"/>
            </a:rPr>
            <a:t>今後は、一般会計、特別会計とも、扶助費については、各種扶助制度の資格審査等の適正化や各種手当への独自加算等を見直しを進めていくことで、財政を圧迫する上昇傾向に歯止めをかけるように努める。施設更新については、公共施設等総合管理計画に基づき、計画的な施設の更新を計画的に進めていく。また、事務の効率化による経常経費の削減、自主財源の確保に努め、より一層、健全な財政運営を進めていき、現在の水準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20803;&#27770;&#31639;&#20998;/07_&#24066;&#30010;&#26449;&#8594;&#30476;&#65288;&#31532;&#65298;&#22238;&#65289;/&#12304;&#36001;&#25919;&#29366;&#27841;&#36039;&#26009;&#38598;&#12305;_303917_&#12415;&#12394;&#12409;&#30010;_2019(&#9733;2&#22238;&#30446;)_R3.10.2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45.4</v>
          </cell>
          <cell r="BX51">
            <v>37.1</v>
          </cell>
          <cell r="CF51">
            <v>25.5</v>
          </cell>
          <cell r="CN51">
            <v>39</v>
          </cell>
          <cell r="CV51">
            <v>21.7</v>
          </cell>
        </row>
        <row r="53">
          <cell r="BP53">
            <v>65.2</v>
          </cell>
          <cell r="BX53">
            <v>63.8</v>
          </cell>
          <cell r="CF53">
            <v>65.3</v>
          </cell>
          <cell r="CN53">
            <v>67.900000000000006</v>
          </cell>
          <cell r="CV53">
            <v>69.7</v>
          </cell>
        </row>
        <row r="55">
          <cell r="AN55" t="str">
            <v>類似団体内平均値</v>
          </cell>
          <cell r="BP55">
            <v>58.9</v>
          </cell>
          <cell r="BX55">
            <v>51.4</v>
          </cell>
          <cell r="CF55">
            <v>46.8</v>
          </cell>
          <cell r="CN55">
            <v>48.4</v>
          </cell>
          <cell r="CV55">
            <v>43</v>
          </cell>
        </row>
        <row r="57">
          <cell r="BP57">
            <v>55.6</v>
          </cell>
          <cell r="BX57">
            <v>59.8</v>
          </cell>
          <cell r="CF57">
            <v>61.4</v>
          </cell>
          <cell r="CN57">
            <v>61.4</v>
          </cell>
          <cell r="CV57">
            <v>62.5</v>
          </cell>
        </row>
        <row r="72">
          <cell r="BP72" t="str">
            <v>H27</v>
          </cell>
          <cell r="BX72" t="str">
            <v>H28</v>
          </cell>
          <cell r="CF72" t="str">
            <v>H29</v>
          </cell>
          <cell r="CN72" t="str">
            <v>H30</v>
          </cell>
          <cell r="CV72" t="str">
            <v>R01</v>
          </cell>
        </row>
        <row r="73">
          <cell r="AN73" t="str">
            <v>当該団体値</v>
          </cell>
          <cell r="BP73">
            <v>45.4</v>
          </cell>
          <cell r="BX73">
            <v>37.1</v>
          </cell>
          <cell r="CF73">
            <v>25.5</v>
          </cell>
          <cell r="CN73">
            <v>39</v>
          </cell>
          <cell r="CV73">
            <v>21.7</v>
          </cell>
        </row>
        <row r="75">
          <cell r="BP75">
            <v>13.4</v>
          </cell>
          <cell r="BX75">
            <v>12.9</v>
          </cell>
          <cell r="CF75">
            <v>13.2</v>
          </cell>
          <cell r="CN75">
            <v>12.8</v>
          </cell>
          <cell r="CV75">
            <v>11.8</v>
          </cell>
        </row>
        <row r="77">
          <cell r="AN77" t="str">
            <v>類似団体内平均値</v>
          </cell>
          <cell r="BP77">
            <v>58.9</v>
          </cell>
          <cell r="BX77">
            <v>51.4</v>
          </cell>
          <cell r="CF77">
            <v>46.8</v>
          </cell>
          <cell r="CN77">
            <v>48.4</v>
          </cell>
          <cell r="CV77">
            <v>43</v>
          </cell>
        </row>
        <row r="79">
          <cell r="BP79">
            <v>10.8</v>
          </cell>
          <cell r="BX79">
            <v>10.199999999999999</v>
          </cell>
          <cell r="CF79">
            <v>9.9</v>
          </cell>
          <cell r="CN79">
            <v>9.9</v>
          </cell>
          <cell r="CV79">
            <v>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Y7" sqref="AY7:BM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9413933</v>
      </c>
      <c r="BO4" s="424"/>
      <c r="BP4" s="424"/>
      <c r="BQ4" s="424"/>
      <c r="BR4" s="424"/>
      <c r="BS4" s="424"/>
      <c r="BT4" s="424"/>
      <c r="BU4" s="425"/>
      <c r="BV4" s="423">
        <v>9943062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14.9</v>
      </c>
      <c r="CU4" s="608"/>
      <c r="CV4" s="608"/>
      <c r="CW4" s="608"/>
      <c r="CX4" s="608"/>
      <c r="CY4" s="608"/>
      <c r="CZ4" s="608"/>
      <c r="DA4" s="609"/>
      <c r="DB4" s="607">
        <v>9.5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8512621</v>
      </c>
      <c r="BO5" s="429"/>
      <c r="BP5" s="429"/>
      <c r="BQ5" s="429"/>
      <c r="BR5" s="429"/>
      <c r="BS5" s="429"/>
      <c r="BT5" s="429"/>
      <c r="BU5" s="430"/>
      <c r="BV5" s="428">
        <v>9171763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91.4</v>
      </c>
      <c r="CU5" s="399"/>
      <c r="CV5" s="399"/>
      <c r="CW5" s="399"/>
      <c r="CX5" s="399"/>
      <c r="CY5" s="399"/>
      <c r="CZ5" s="399"/>
      <c r="DA5" s="400"/>
      <c r="DB5" s="398">
        <v>88.7</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901312</v>
      </c>
      <c r="BO6" s="429"/>
      <c r="BP6" s="429"/>
      <c r="BQ6" s="429"/>
      <c r="BR6" s="429"/>
      <c r="BS6" s="429"/>
      <c r="BT6" s="429"/>
      <c r="BU6" s="430"/>
      <c r="BV6" s="428">
        <v>771299</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94.3</v>
      </c>
      <c r="CU6" s="582"/>
      <c r="CV6" s="582"/>
      <c r="CW6" s="582"/>
      <c r="CX6" s="582"/>
      <c r="CY6" s="582"/>
      <c r="CZ6" s="582"/>
      <c r="DA6" s="583"/>
      <c r="DB6" s="581">
        <v>92.6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149158</v>
      </c>
      <c r="BO7" s="429"/>
      <c r="BP7" s="429"/>
      <c r="BQ7" s="429"/>
      <c r="BR7" s="429"/>
      <c r="BS7" s="429"/>
      <c r="BT7" s="429"/>
      <c r="BU7" s="430"/>
      <c r="BV7" s="428">
        <v>281550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5050726</v>
      </c>
      <c r="CU7" s="429"/>
      <c r="CV7" s="429"/>
      <c r="CW7" s="429"/>
      <c r="CX7" s="429"/>
      <c r="CY7" s="429"/>
      <c r="CZ7" s="429"/>
      <c r="DA7" s="430"/>
      <c r="DB7" s="428">
        <v>5172088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752154</v>
      </c>
      <c r="BO8" s="429"/>
      <c r="BP8" s="429"/>
      <c r="BQ8" s="429"/>
      <c r="BR8" s="429"/>
      <c r="BS8" s="429"/>
      <c r="BT8" s="429"/>
      <c r="BU8" s="430"/>
      <c r="BV8" s="428">
        <v>489749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0.31</v>
      </c>
      <c r="CU8" s="542"/>
      <c r="CV8" s="542"/>
      <c r="CW8" s="542"/>
      <c r="CX8" s="542"/>
      <c r="CY8" s="542"/>
      <c r="CZ8" s="542"/>
      <c r="DA8" s="543"/>
      <c r="DB8" s="541">
        <v>0.3</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12742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262405</v>
      </c>
      <c r="BO9" s="429"/>
      <c r="BP9" s="429"/>
      <c r="BQ9" s="429"/>
      <c r="BR9" s="429"/>
      <c r="BS9" s="429"/>
      <c r="BT9" s="429"/>
      <c r="BU9" s="430"/>
      <c r="BV9" s="428">
        <v>-98845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17.899999999999999</v>
      </c>
      <c r="CU9" s="399"/>
      <c r="CV9" s="399"/>
      <c r="CW9" s="399"/>
      <c r="CX9" s="399"/>
      <c r="CY9" s="399"/>
      <c r="CZ9" s="399"/>
      <c r="DA9" s="400"/>
      <c r="DB9" s="398">
        <v>18.8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13470</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590</v>
      </c>
      <c r="BO10" s="429"/>
      <c r="BP10" s="429"/>
      <c r="BQ10" s="429"/>
      <c r="BR10" s="429"/>
      <c r="BS10" s="429"/>
      <c r="BT10" s="429"/>
      <c r="BU10" s="430"/>
      <c r="BV10" s="428">
        <v>597</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12585</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125</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12485</v>
      </c>
      <c r="S13" s="532"/>
      <c r="T13" s="532"/>
      <c r="U13" s="532"/>
      <c r="V13" s="533"/>
      <c r="W13" s="519" t="s">
        <v>138</v>
      </c>
      <c r="X13" s="441"/>
      <c r="Y13" s="441"/>
      <c r="Z13" s="441"/>
      <c r="AA13" s="441"/>
      <c r="AB13" s="442"/>
      <c r="AC13" s="404">
        <v>2648</v>
      </c>
      <c r="AD13" s="405"/>
      <c r="AE13" s="405"/>
      <c r="AF13" s="405"/>
      <c r="AG13" s="406"/>
      <c r="AH13" s="404">
        <v>2834</v>
      </c>
      <c r="AI13" s="405"/>
      <c r="AJ13" s="405"/>
      <c r="AK13" s="405"/>
      <c r="AL13" s="407"/>
      <c r="AM13" s="497" t="s">
        <v>139</v>
      </c>
      <c r="AN13" s="402"/>
      <c r="AO13" s="402"/>
      <c r="AP13" s="402"/>
      <c r="AQ13" s="402"/>
      <c r="AR13" s="402"/>
      <c r="AS13" s="402"/>
      <c r="AT13" s="403"/>
      <c r="AU13" s="485" t="s">
        <v>125</v>
      </c>
      <c r="AV13" s="486"/>
      <c r="AW13" s="486"/>
      <c r="AX13" s="486"/>
      <c r="AY13" s="408" t="s">
        <v>140</v>
      </c>
      <c r="AZ13" s="409"/>
      <c r="BA13" s="409"/>
      <c r="BB13" s="409"/>
      <c r="BC13" s="409"/>
      <c r="BD13" s="409"/>
      <c r="BE13" s="409"/>
      <c r="BF13" s="409"/>
      <c r="BG13" s="409"/>
      <c r="BH13" s="409"/>
      <c r="BI13" s="409"/>
      <c r="BJ13" s="409"/>
      <c r="BK13" s="409"/>
      <c r="BL13" s="409"/>
      <c r="BM13" s="410"/>
      <c r="BN13" s="428">
        <v>262995</v>
      </c>
      <c r="BO13" s="429"/>
      <c r="BP13" s="429"/>
      <c r="BQ13" s="429"/>
      <c r="BR13" s="429"/>
      <c r="BS13" s="429"/>
      <c r="BT13" s="429"/>
      <c r="BU13" s="430"/>
      <c r="BV13" s="428">
        <v>-98248</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11.8</v>
      </c>
      <c r="CU13" s="399"/>
      <c r="CV13" s="399"/>
      <c r="CW13" s="399"/>
      <c r="CX13" s="399"/>
      <c r="CY13" s="399"/>
      <c r="CZ13" s="399"/>
      <c r="DA13" s="400"/>
      <c r="DB13" s="398">
        <v>12.8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12804</v>
      </c>
      <c r="S14" s="532"/>
      <c r="T14" s="532"/>
      <c r="U14" s="532"/>
      <c r="V14" s="533"/>
      <c r="W14" s="534"/>
      <c r="X14" s="444"/>
      <c r="Y14" s="444"/>
      <c r="Z14" s="444"/>
      <c r="AA14" s="444"/>
      <c r="AB14" s="445"/>
      <c r="AC14" s="524">
        <v>36.5</v>
      </c>
      <c r="AD14" s="525"/>
      <c r="AE14" s="525"/>
      <c r="AF14" s="525"/>
      <c r="AG14" s="526"/>
      <c r="AH14" s="524">
        <v>38.799999999999997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21.7</v>
      </c>
      <c r="CU14" s="536"/>
      <c r="CV14" s="536"/>
      <c r="CW14" s="536"/>
      <c r="CX14" s="536"/>
      <c r="CY14" s="536"/>
      <c r="CZ14" s="536"/>
      <c r="DA14" s="537"/>
      <c r="DB14" s="535">
        <v>39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12709</v>
      </c>
      <c r="S15" s="532"/>
      <c r="T15" s="532"/>
      <c r="U15" s="532"/>
      <c r="V15" s="533"/>
      <c r="W15" s="519" t="s">
        <v>144</v>
      </c>
      <c r="X15" s="441"/>
      <c r="Y15" s="441"/>
      <c r="Z15" s="441"/>
      <c r="AA15" s="441"/>
      <c r="AB15" s="442"/>
      <c r="AC15" s="404">
        <v>1462</v>
      </c>
      <c r="AD15" s="405"/>
      <c r="AE15" s="405"/>
      <c r="AF15" s="405"/>
      <c r="AG15" s="406"/>
      <c r="AH15" s="404">
        <v>1508</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1434298</v>
      </c>
      <c r="BO15" s="424"/>
      <c r="BP15" s="424"/>
      <c r="BQ15" s="424"/>
      <c r="BR15" s="424"/>
      <c r="BS15" s="424"/>
      <c r="BT15" s="424"/>
      <c r="BU15" s="425"/>
      <c r="BV15" s="423">
        <v>1380297</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20.2</v>
      </c>
      <c r="AD16" s="525"/>
      <c r="AE16" s="525"/>
      <c r="AF16" s="525"/>
      <c r="AG16" s="526"/>
      <c r="AH16" s="524">
        <v>20.7</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4455866</v>
      </c>
      <c r="BO16" s="429"/>
      <c r="BP16" s="429"/>
      <c r="BQ16" s="429"/>
      <c r="BR16" s="429"/>
      <c r="BS16" s="429"/>
      <c r="BT16" s="429"/>
      <c r="BU16" s="430"/>
      <c r="BV16" s="428">
        <v>4463768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3140</v>
      </c>
      <c r="AD17" s="405"/>
      <c r="AE17" s="405"/>
      <c r="AF17" s="405"/>
      <c r="AG17" s="406"/>
      <c r="AH17" s="404">
        <v>2956</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1842053</v>
      </c>
      <c r="BO17" s="429"/>
      <c r="BP17" s="429"/>
      <c r="BQ17" s="429"/>
      <c r="BR17" s="429"/>
      <c r="BS17" s="429"/>
      <c r="BT17" s="429"/>
      <c r="BU17" s="430"/>
      <c r="BV17" s="428">
        <v>1781581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120.28</v>
      </c>
      <c r="M18" s="493"/>
      <c r="N18" s="493"/>
      <c r="O18" s="493"/>
      <c r="P18" s="493"/>
      <c r="Q18" s="493"/>
      <c r="R18" s="494"/>
      <c r="S18" s="494"/>
      <c r="T18" s="494"/>
      <c r="U18" s="494"/>
      <c r="V18" s="495"/>
      <c r="W18" s="509"/>
      <c r="X18" s="510"/>
      <c r="Y18" s="510"/>
      <c r="Z18" s="510"/>
      <c r="AA18" s="510"/>
      <c r="AB18" s="520"/>
      <c r="AC18" s="392">
        <v>43.3</v>
      </c>
      <c r="AD18" s="393"/>
      <c r="AE18" s="393"/>
      <c r="AF18" s="393"/>
      <c r="AG18" s="496"/>
      <c r="AH18" s="392">
        <v>40.5</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4721000</v>
      </c>
      <c r="BO18" s="429"/>
      <c r="BP18" s="429"/>
      <c r="BQ18" s="429"/>
      <c r="BR18" s="429"/>
      <c r="BS18" s="429"/>
      <c r="BT18" s="429"/>
      <c r="BU18" s="430"/>
      <c r="BV18" s="428">
        <v>4698489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106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6364463</v>
      </c>
      <c r="BO19" s="429"/>
      <c r="BP19" s="429"/>
      <c r="BQ19" s="429"/>
      <c r="BR19" s="429"/>
      <c r="BS19" s="429"/>
      <c r="BT19" s="429"/>
      <c r="BU19" s="430"/>
      <c r="BV19" s="428">
        <v>6467266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4421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9731300</v>
      </c>
      <c r="BO23" s="429"/>
      <c r="BP23" s="429"/>
      <c r="BQ23" s="429"/>
      <c r="BR23" s="429"/>
      <c r="BS23" s="429"/>
      <c r="BT23" s="429"/>
      <c r="BU23" s="430"/>
      <c r="BV23" s="428">
        <v>9877071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7200</v>
      </c>
      <c r="R24" s="405"/>
      <c r="S24" s="405"/>
      <c r="T24" s="405"/>
      <c r="U24" s="405"/>
      <c r="V24" s="406"/>
      <c r="W24" s="470"/>
      <c r="X24" s="461"/>
      <c r="Y24" s="462"/>
      <c r="Z24" s="401" t="s">
        <v>168</v>
      </c>
      <c r="AA24" s="402"/>
      <c r="AB24" s="402"/>
      <c r="AC24" s="402"/>
      <c r="AD24" s="402"/>
      <c r="AE24" s="402"/>
      <c r="AF24" s="402"/>
      <c r="AG24" s="403"/>
      <c r="AH24" s="404">
        <v>114</v>
      </c>
      <c r="AI24" s="405"/>
      <c r="AJ24" s="405"/>
      <c r="AK24" s="405"/>
      <c r="AL24" s="406"/>
      <c r="AM24" s="404">
        <v>323190</v>
      </c>
      <c r="AN24" s="405"/>
      <c r="AO24" s="405"/>
      <c r="AP24" s="405"/>
      <c r="AQ24" s="405"/>
      <c r="AR24" s="406"/>
      <c r="AS24" s="404">
        <v>2835</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8714886</v>
      </c>
      <c r="BO24" s="429"/>
      <c r="BP24" s="429"/>
      <c r="BQ24" s="429"/>
      <c r="BR24" s="429"/>
      <c r="BS24" s="429"/>
      <c r="BT24" s="429"/>
      <c r="BU24" s="430"/>
      <c r="BV24" s="428">
        <v>9019285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5900</v>
      </c>
      <c r="R25" s="405"/>
      <c r="S25" s="405"/>
      <c r="T25" s="405"/>
      <c r="U25" s="405"/>
      <c r="V25" s="406"/>
      <c r="W25" s="470"/>
      <c r="X25" s="461"/>
      <c r="Y25" s="462"/>
      <c r="Z25" s="401" t="s">
        <v>171</v>
      </c>
      <c r="AA25" s="402"/>
      <c r="AB25" s="402"/>
      <c r="AC25" s="402"/>
      <c r="AD25" s="402"/>
      <c r="AE25" s="402"/>
      <c r="AF25" s="402"/>
      <c r="AG25" s="403"/>
      <c r="AH25" s="404" t="s">
        <v>128</v>
      </c>
      <c r="AI25" s="405"/>
      <c r="AJ25" s="405"/>
      <c r="AK25" s="405"/>
      <c r="AL25" s="406"/>
      <c r="AM25" s="404" t="s">
        <v>136</v>
      </c>
      <c r="AN25" s="405"/>
      <c r="AO25" s="405"/>
      <c r="AP25" s="405"/>
      <c r="AQ25" s="405"/>
      <c r="AR25" s="406"/>
      <c r="AS25" s="404" t="s">
        <v>128</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62372</v>
      </c>
      <c r="BO25" s="424"/>
      <c r="BP25" s="424"/>
      <c r="BQ25" s="424"/>
      <c r="BR25" s="424"/>
      <c r="BS25" s="424"/>
      <c r="BT25" s="424"/>
      <c r="BU25" s="425"/>
      <c r="BV25" s="423">
        <v>73026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5300</v>
      </c>
      <c r="R26" s="405"/>
      <c r="S26" s="405"/>
      <c r="T26" s="405"/>
      <c r="U26" s="405"/>
      <c r="V26" s="406"/>
      <c r="W26" s="470"/>
      <c r="X26" s="461"/>
      <c r="Y26" s="462"/>
      <c r="Z26" s="401" t="s">
        <v>174</v>
      </c>
      <c r="AA26" s="483"/>
      <c r="AB26" s="483"/>
      <c r="AC26" s="483"/>
      <c r="AD26" s="483"/>
      <c r="AE26" s="483"/>
      <c r="AF26" s="483"/>
      <c r="AG26" s="484"/>
      <c r="AH26" s="404">
        <v>2</v>
      </c>
      <c r="AI26" s="405"/>
      <c r="AJ26" s="405"/>
      <c r="AK26" s="405"/>
      <c r="AL26" s="406"/>
      <c r="AM26" s="404" t="s">
        <v>175</v>
      </c>
      <c r="AN26" s="405"/>
      <c r="AO26" s="405"/>
      <c r="AP26" s="405"/>
      <c r="AQ26" s="405"/>
      <c r="AR26" s="406"/>
      <c r="AS26" s="404" t="s">
        <v>175</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2800</v>
      </c>
      <c r="R27" s="405"/>
      <c r="S27" s="405"/>
      <c r="T27" s="405"/>
      <c r="U27" s="405"/>
      <c r="V27" s="406"/>
      <c r="W27" s="470"/>
      <c r="X27" s="461"/>
      <c r="Y27" s="462"/>
      <c r="Z27" s="401" t="s">
        <v>178</v>
      </c>
      <c r="AA27" s="402"/>
      <c r="AB27" s="402"/>
      <c r="AC27" s="402"/>
      <c r="AD27" s="402"/>
      <c r="AE27" s="402"/>
      <c r="AF27" s="402"/>
      <c r="AG27" s="403"/>
      <c r="AH27" s="404">
        <v>5</v>
      </c>
      <c r="AI27" s="405"/>
      <c r="AJ27" s="405"/>
      <c r="AK27" s="405"/>
      <c r="AL27" s="406"/>
      <c r="AM27" s="404">
        <v>16891</v>
      </c>
      <c r="AN27" s="405"/>
      <c r="AO27" s="405"/>
      <c r="AP27" s="405"/>
      <c r="AQ27" s="405"/>
      <c r="AR27" s="406"/>
      <c r="AS27" s="404">
        <v>3378</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486722</v>
      </c>
      <c r="BO27" s="432"/>
      <c r="BP27" s="432"/>
      <c r="BQ27" s="432"/>
      <c r="BR27" s="432"/>
      <c r="BS27" s="432"/>
      <c r="BT27" s="432"/>
      <c r="BU27" s="433"/>
      <c r="BV27" s="431">
        <v>486722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2200</v>
      </c>
      <c r="R28" s="405"/>
      <c r="S28" s="405"/>
      <c r="T28" s="405"/>
      <c r="U28" s="405"/>
      <c r="V28" s="406"/>
      <c r="W28" s="470"/>
      <c r="X28" s="461"/>
      <c r="Y28" s="462"/>
      <c r="Z28" s="401" t="s">
        <v>181</v>
      </c>
      <c r="AA28" s="402"/>
      <c r="AB28" s="402"/>
      <c r="AC28" s="402"/>
      <c r="AD28" s="402"/>
      <c r="AE28" s="402"/>
      <c r="AF28" s="402"/>
      <c r="AG28" s="403"/>
      <c r="AH28" s="404" t="s">
        <v>128</v>
      </c>
      <c r="AI28" s="405"/>
      <c r="AJ28" s="405"/>
      <c r="AK28" s="405"/>
      <c r="AL28" s="406"/>
      <c r="AM28" s="404" t="s">
        <v>128</v>
      </c>
      <c r="AN28" s="405"/>
      <c r="AO28" s="405"/>
      <c r="AP28" s="405"/>
      <c r="AQ28" s="405"/>
      <c r="AR28" s="406"/>
      <c r="AS28" s="404" t="s">
        <v>128</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1483792</v>
      </c>
      <c r="BO28" s="424"/>
      <c r="BP28" s="424"/>
      <c r="BQ28" s="424"/>
      <c r="BR28" s="424"/>
      <c r="BS28" s="424"/>
      <c r="BT28" s="424"/>
      <c r="BU28" s="425"/>
      <c r="BV28" s="423">
        <v>1483202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12</v>
      </c>
      <c r="M29" s="405"/>
      <c r="N29" s="405"/>
      <c r="O29" s="405"/>
      <c r="P29" s="406"/>
      <c r="Q29" s="404">
        <v>2000</v>
      </c>
      <c r="R29" s="405"/>
      <c r="S29" s="405"/>
      <c r="T29" s="405"/>
      <c r="U29" s="405"/>
      <c r="V29" s="406"/>
      <c r="W29" s="471"/>
      <c r="X29" s="472"/>
      <c r="Y29" s="473"/>
      <c r="Z29" s="401" t="s">
        <v>184</v>
      </c>
      <c r="AA29" s="402"/>
      <c r="AB29" s="402"/>
      <c r="AC29" s="402"/>
      <c r="AD29" s="402"/>
      <c r="AE29" s="402"/>
      <c r="AF29" s="402"/>
      <c r="AG29" s="403"/>
      <c r="AH29" s="404">
        <v>119</v>
      </c>
      <c r="AI29" s="405"/>
      <c r="AJ29" s="405"/>
      <c r="AK29" s="405"/>
      <c r="AL29" s="406"/>
      <c r="AM29" s="404">
        <v>340081</v>
      </c>
      <c r="AN29" s="405"/>
      <c r="AO29" s="405"/>
      <c r="AP29" s="405"/>
      <c r="AQ29" s="405"/>
      <c r="AR29" s="406"/>
      <c r="AS29" s="404">
        <v>2858</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483648</v>
      </c>
      <c r="BO29" s="429"/>
      <c r="BP29" s="429"/>
      <c r="BQ29" s="429"/>
      <c r="BR29" s="429"/>
      <c r="BS29" s="429"/>
      <c r="BT29" s="429"/>
      <c r="BU29" s="430"/>
      <c r="BV29" s="428">
        <v>483569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91.9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3677387</v>
      </c>
      <c r="BO30" s="432"/>
      <c r="BP30" s="432"/>
      <c r="BQ30" s="432"/>
      <c r="BR30" s="432"/>
      <c r="BS30" s="432"/>
      <c r="BT30" s="432"/>
      <c r="BU30" s="433"/>
      <c r="BV30" s="431">
        <v>3623166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195</v>
      </c>
      <c r="X33" s="390"/>
      <c r="Y33" s="390"/>
      <c r="Z33" s="390"/>
      <c r="AA33" s="390"/>
      <c r="AB33" s="390"/>
      <c r="AC33" s="390"/>
      <c r="AD33" s="390"/>
      <c r="AE33" s="390"/>
      <c r="AF33" s="390"/>
      <c r="AG33" s="390"/>
      <c r="AH33" s="390"/>
      <c r="AI33" s="390"/>
      <c r="AJ33" s="390"/>
      <c r="AK33" s="390"/>
      <c r="AL33" s="216"/>
      <c r="AM33" s="391" t="s">
        <v>193</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193</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和歌山県市町村総合事務組合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みなべ町開発公社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和歌山県地方税回収機構</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簡易水道事業特別会計</v>
      </c>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田辺周辺広域市町村組合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御坊日高老人福祉施設事務組合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田辺市周辺衛生施設事務組合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和歌山県住宅新築資金等貸付金回収管理組合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日高広域消防事務組合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後期高齢者医療広域連合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紀南環境広域施設組合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18</v>
      </c>
      <c r="BX43" s="387"/>
      <c r="BY43" s="386" t="str">
        <f>IF('各会計、関係団体の財政状況及び健全化判断比率'!B77="","",'各会計、関係団体の財政状況及び健全化判断比率'!B77)</f>
        <v>公立紀南病院組合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49cSrRp4V85rpSO+NU6kFYsEdRRCkptuQosJNGxHq0qQPYd154e+8ID5kow3QlJDtWu79u1QL4yLU2akm8cnEg==" saltValue="Fgk4pAvN/Doju1k6kEm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560</v>
      </c>
      <c r="D34" s="1210"/>
      <c r="E34" s="1211"/>
      <c r="F34" s="32">
        <v>10.62</v>
      </c>
      <c r="G34" s="33">
        <v>11.4</v>
      </c>
      <c r="H34" s="33">
        <v>11.05</v>
      </c>
      <c r="I34" s="33">
        <v>9.4600000000000009</v>
      </c>
      <c r="J34" s="34">
        <v>14.89</v>
      </c>
      <c r="K34" s="22"/>
      <c r="L34" s="22"/>
      <c r="M34" s="22"/>
      <c r="N34" s="22"/>
      <c r="O34" s="22"/>
      <c r="P34" s="22"/>
    </row>
    <row r="35" spans="1:16" ht="39" customHeight="1" x14ac:dyDescent="0.15">
      <c r="A35" s="22"/>
      <c r="B35" s="35"/>
      <c r="C35" s="1204" t="s">
        <v>561</v>
      </c>
      <c r="D35" s="1205"/>
      <c r="E35" s="1206"/>
      <c r="F35" s="36">
        <v>5.49</v>
      </c>
      <c r="G35" s="37">
        <v>5.58</v>
      </c>
      <c r="H35" s="37">
        <v>5.89</v>
      </c>
      <c r="I35" s="37">
        <v>6.13</v>
      </c>
      <c r="J35" s="38">
        <v>6.34</v>
      </c>
      <c r="K35" s="22"/>
      <c r="L35" s="22"/>
      <c r="M35" s="22"/>
      <c r="N35" s="22"/>
      <c r="O35" s="22"/>
      <c r="P35" s="22"/>
    </row>
    <row r="36" spans="1:16" ht="39" customHeight="1" x14ac:dyDescent="0.15">
      <c r="A36" s="22"/>
      <c r="B36" s="35"/>
      <c r="C36" s="1204" t="s">
        <v>562</v>
      </c>
      <c r="D36" s="1205"/>
      <c r="E36" s="1206"/>
      <c r="F36" s="36">
        <v>1.84</v>
      </c>
      <c r="G36" s="37">
        <v>1.96</v>
      </c>
      <c r="H36" s="37">
        <v>3.71</v>
      </c>
      <c r="I36" s="37">
        <v>3.56</v>
      </c>
      <c r="J36" s="38">
        <v>3.95</v>
      </c>
      <c r="K36" s="22"/>
      <c r="L36" s="22"/>
      <c r="M36" s="22"/>
      <c r="N36" s="22"/>
      <c r="O36" s="22"/>
      <c r="P36" s="22"/>
    </row>
    <row r="37" spans="1:16" ht="39" customHeight="1" x14ac:dyDescent="0.15">
      <c r="A37" s="22"/>
      <c r="B37" s="35"/>
      <c r="C37" s="1204" t="s">
        <v>563</v>
      </c>
      <c r="D37" s="1205"/>
      <c r="E37" s="1206"/>
      <c r="F37" s="36">
        <v>0.15</v>
      </c>
      <c r="G37" s="37">
        <v>0.46</v>
      </c>
      <c r="H37" s="37">
        <v>0.14000000000000001</v>
      </c>
      <c r="I37" s="37">
        <v>1.1100000000000001</v>
      </c>
      <c r="J37" s="38">
        <v>1.88</v>
      </c>
      <c r="K37" s="22"/>
      <c r="L37" s="22"/>
      <c r="M37" s="22"/>
      <c r="N37" s="22"/>
      <c r="O37" s="22"/>
      <c r="P37" s="22"/>
    </row>
    <row r="38" spans="1:16" ht="39" customHeight="1" x14ac:dyDescent="0.15">
      <c r="A38" s="22"/>
      <c r="B38" s="35"/>
      <c r="C38" s="1204" t="s">
        <v>564</v>
      </c>
      <c r="D38" s="1205"/>
      <c r="E38" s="1206"/>
      <c r="F38" s="36">
        <v>0.08</v>
      </c>
      <c r="G38" s="37">
        <v>0.16</v>
      </c>
      <c r="H38" s="37">
        <v>0.21</v>
      </c>
      <c r="I38" s="37">
        <v>0.28000000000000003</v>
      </c>
      <c r="J38" s="38">
        <v>0.28000000000000003</v>
      </c>
      <c r="K38" s="22"/>
      <c r="L38" s="22"/>
      <c r="M38" s="22"/>
      <c r="N38" s="22"/>
      <c r="O38" s="22"/>
      <c r="P38" s="22"/>
    </row>
    <row r="39" spans="1:16" ht="39" customHeight="1" x14ac:dyDescent="0.15">
      <c r="A39" s="22"/>
      <c r="B39" s="35"/>
      <c r="C39" s="1204" t="s">
        <v>565</v>
      </c>
      <c r="D39" s="1205"/>
      <c r="E39" s="1206"/>
      <c r="F39" s="36">
        <v>0.08</v>
      </c>
      <c r="G39" s="37">
        <v>0.08</v>
      </c>
      <c r="H39" s="37">
        <v>0.11</v>
      </c>
      <c r="I39" s="37">
        <v>0.15</v>
      </c>
      <c r="J39" s="38">
        <v>0.15</v>
      </c>
      <c r="K39" s="22"/>
      <c r="L39" s="22"/>
      <c r="M39" s="22"/>
      <c r="N39" s="22"/>
      <c r="O39" s="22"/>
      <c r="P39" s="22"/>
    </row>
    <row r="40" spans="1:16" ht="39" customHeight="1" x14ac:dyDescent="0.15">
      <c r="A40" s="22"/>
      <c r="B40" s="35"/>
      <c r="C40" s="1204" t="s">
        <v>566</v>
      </c>
      <c r="D40" s="1205"/>
      <c r="E40" s="1206"/>
      <c r="F40" s="36">
        <v>0.09</v>
      </c>
      <c r="G40" s="37">
        <v>7.0000000000000007E-2</v>
      </c>
      <c r="H40" s="37">
        <v>0.06</v>
      </c>
      <c r="I40" s="37">
        <v>0.12</v>
      </c>
      <c r="J40" s="38">
        <v>0.1</v>
      </c>
      <c r="K40" s="22"/>
      <c r="L40" s="22"/>
      <c r="M40" s="22"/>
      <c r="N40" s="22"/>
      <c r="O40" s="22"/>
      <c r="P40" s="22"/>
    </row>
    <row r="41" spans="1:16" ht="39" customHeight="1" x14ac:dyDescent="0.15">
      <c r="A41" s="22"/>
      <c r="B41" s="35"/>
      <c r="C41" s="1204" t="s">
        <v>567</v>
      </c>
      <c r="D41" s="1205"/>
      <c r="E41" s="1206"/>
      <c r="F41" s="36">
        <v>0.05</v>
      </c>
      <c r="G41" s="37">
        <v>0.09</v>
      </c>
      <c r="H41" s="37">
        <v>0.05</v>
      </c>
      <c r="I41" s="37">
        <v>0.11</v>
      </c>
      <c r="J41" s="38">
        <v>0.09</v>
      </c>
      <c r="K41" s="22"/>
      <c r="L41" s="22"/>
      <c r="M41" s="22"/>
      <c r="N41" s="22"/>
      <c r="O41" s="22"/>
      <c r="P41" s="22"/>
    </row>
    <row r="42" spans="1:16" ht="39" customHeight="1" x14ac:dyDescent="0.15">
      <c r="A42" s="22"/>
      <c r="B42" s="39"/>
      <c r="C42" s="1204" t="s">
        <v>568</v>
      </c>
      <c r="D42" s="1205"/>
      <c r="E42" s="1206"/>
      <c r="F42" s="36" t="s">
        <v>511</v>
      </c>
      <c r="G42" s="37" t="s">
        <v>511</v>
      </c>
      <c r="H42" s="37" t="s">
        <v>511</v>
      </c>
      <c r="I42" s="37" t="s">
        <v>511</v>
      </c>
      <c r="J42" s="38" t="s">
        <v>511</v>
      </c>
      <c r="K42" s="22"/>
      <c r="L42" s="22"/>
      <c r="M42" s="22"/>
      <c r="N42" s="22"/>
      <c r="O42" s="22"/>
      <c r="P42" s="22"/>
    </row>
    <row r="43" spans="1:16" ht="39" customHeight="1" thickBot="1" x14ac:dyDescent="0.2">
      <c r="A43" s="22"/>
      <c r="B43" s="40"/>
      <c r="C43" s="1207" t="s">
        <v>569</v>
      </c>
      <c r="D43" s="1208"/>
      <c r="E43" s="120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BewhHdRmqET28Ta7w5JVgUfXEpoZigQQ0NA1VgZIe9eSa43Qf2KlcqTYrXAJeRJ6Ai+GzUxSqgqPzVlJy/lVw==" saltValue="pe8bCtJV2zbV+PcnY/I0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1577</v>
      </c>
      <c r="L45" s="60">
        <v>1580</v>
      </c>
      <c r="M45" s="60">
        <v>1479</v>
      </c>
      <c r="N45" s="60">
        <v>1220</v>
      </c>
      <c r="O45" s="61">
        <v>1098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511</v>
      </c>
      <c r="L46" s="64" t="s">
        <v>511</v>
      </c>
      <c r="M46" s="64" t="s">
        <v>511</v>
      </c>
      <c r="N46" s="64" t="s">
        <v>511</v>
      </c>
      <c r="O46" s="65" t="s">
        <v>511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511</v>
      </c>
      <c r="L47" s="64" t="s">
        <v>511</v>
      </c>
      <c r="M47" s="64" t="s">
        <v>511</v>
      </c>
      <c r="N47" s="64" t="s">
        <v>511</v>
      </c>
      <c r="O47" s="65" t="s">
        <v>511</v>
      </c>
      <c r="P47" s="48"/>
      <c r="Q47" s="48"/>
      <c r="R47" s="48"/>
      <c r="S47" s="48"/>
      <c r="T47" s="48"/>
      <c r="U47" s="48"/>
    </row>
    <row r="48" spans="1:21" ht="30.75" customHeight="1" x14ac:dyDescent="0.15">
      <c r="A48" s="48"/>
      <c r="B48" s="1232"/>
      <c r="C48" s="1233"/>
      <c r="D48" s="62"/>
      <c r="E48" s="1214" t="s">
        <v>15</v>
      </c>
      <c r="F48" s="1214"/>
      <c r="G48" s="1214"/>
      <c r="H48" s="1214"/>
      <c r="I48" s="1214"/>
      <c r="J48" s="1215"/>
      <c r="K48" s="63">
        <v>348</v>
      </c>
      <c r="L48" s="64">
        <v>352</v>
      </c>
      <c r="M48" s="64">
        <v>371</v>
      </c>
      <c r="N48" s="64">
        <v>409</v>
      </c>
      <c r="O48" s="65">
        <v>411</v>
      </c>
      <c r="P48" s="48"/>
      <c r="Q48" s="48"/>
      <c r="R48" s="48"/>
      <c r="S48" s="48"/>
      <c r="T48" s="48"/>
      <c r="U48" s="48"/>
    </row>
    <row r="49" spans="1:21" ht="30.75" customHeight="1" x14ac:dyDescent="0.15">
      <c r="A49" s="48"/>
      <c r="B49" s="1232"/>
      <c r="C49" s="1233"/>
      <c r="D49" s="62"/>
      <c r="E49" s="1214" t="s">
        <v>16</v>
      </c>
      <c r="F49" s="1214"/>
      <c r="G49" s="1214"/>
      <c r="H49" s="1214"/>
      <c r="I49" s="1214"/>
      <c r="J49" s="1215"/>
      <c r="K49" s="63">
        <v>24</v>
      </c>
      <c r="L49" s="64">
        <v>26</v>
      </c>
      <c r="M49" s="64">
        <v>43</v>
      </c>
      <c r="N49" s="64">
        <v>45</v>
      </c>
      <c r="O49" s="65">
        <v>45</v>
      </c>
      <c r="P49" s="48"/>
      <c r="Q49" s="48"/>
      <c r="R49" s="48"/>
      <c r="S49" s="48"/>
      <c r="T49" s="48"/>
      <c r="U49" s="48"/>
    </row>
    <row r="50" spans="1:21" ht="30.75" customHeight="1" x14ac:dyDescent="0.15">
      <c r="A50" s="48"/>
      <c r="B50" s="1232"/>
      <c r="C50" s="1233"/>
      <c r="D50" s="62"/>
      <c r="E50" s="1214" t="s">
        <v>17</v>
      </c>
      <c r="F50" s="1214"/>
      <c r="G50" s="1214"/>
      <c r="H50" s="1214"/>
      <c r="I50" s="1214"/>
      <c r="J50" s="1215"/>
      <c r="K50" s="63">
        <v>2</v>
      </c>
      <c r="L50" s="64">
        <v>2</v>
      </c>
      <c r="M50" s="64">
        <v>2</v>
      </c>
      <c r="N50" s="64">
        <v>2</v>
      </c>
      <c r="O50" s="65">
        <v>2</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511</v>
      </c>
      <c r="L51" s="64" t="s">
        <v>511</v>
      </c>
      <c r="M51" s="64" t="s">
        <v>511</v>
      </c>
      <c r="N51" s="64" t="s">
        <v>511</v>
      </c>
      <c r="O51" s="65" t="s">
        <v>511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1423</v>
      </c>
      <c r="L52" s="64">
        <v>1418</v>
      </c>
      <c r="M52" s="64">
        <v>1352</v>
      </c>
      <c r="N52" s="64">
        <v>1224</v>
      </c>
      <c r="O52" s="65">
        <v>1147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528</v>
      </c>
      <c r="L53" s="69">
        <v>542</v>
      </c>
      <c r="M53" s="69">
        <v>543</v>
      </c>
      <c r="N53" s="69">
        <v>452</v>
      </c>
      <c r="O53" s="70">
        <v>409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qrUu587pdLyw/UXalsk38XG3uycr7cXyJcoj4zFZZxpDfL1yYWlQxPBKIZjSYl0SnlUGpGu6Gq/AcLEoUJigg==" saltValue="1/qNUnA8DH5a2yWyO/YO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0" t="s">
        <v>30</v>
      </c>
      <c r="C41" s="1251"/>
      <c r="D41" s="102"/>
      <c r="E41" s="1252" t="s">
        <v>31</v>
      </c>
      <c r="F41" s="1252"/>
      <c r="G41" s="1252"/>
      <c r="H41" s="1253"/>
      <c r="I41" s="103">
        <v>11162</v>
      </c>
      <c r="J41" s="104">
        <v>10348</v>
      </c>
      <c r="K41" s="104">
        <v>9926</v>
      </c>
      <c r="L41" s="104">
        <v>9877</v>
      </c>
      <c r="M41" s="105">
        <v>9731</v>
      </c>
    </row>
    <row r="42" spans="2:13" ht="27.75" customHeight="1" x14ac:dyDescent="0.15">
      <c r="B42" s="1240"/>
      <c r="C42" s="1241"/>
      <c r="D42" s="106"/>
      <c r="E42" s="1244" t="s">
        <v>32</v>
      </c>
      <c r="F42" s="1244"/>
      <c r="G42" s="1244"/>
      <c r="H42" s="1245"/>
      <c r="I42" s="107">
        <v>20</v>
      </c>
      <c r="J42" s="108">
        <v>17</v>
      </c>
      <c r="K42" s="108">
        <v>15</v>
      </c>
      <c r="L42" s="108">
        <v>15</v>
      </c>
      <c r="M42" s="109">
        <v>14</v>
      </c>
    </row>
    <row r="43" spans="2:13" ht="27.75" customHeight="1" x14ac:dyDescent="0.15">
      <c r="B43" s="1240"/>
      <c r="C43" s="1241"/>
      <c r="D43" s="106"/>
      <c r="E43" s="1244" t="s">
        <v>33</v>
      </c>
      <c r="F43" s="1244"/>
      <c r="G43" s="1244"/>
      <c r="H43" s="1245"/>
      <c r="I43" s="107">
        <v>5797</v>
      </c>
      <c r="J43" s="108">
        <v>5606</v>
      </c>
      <c r="K43" s="108">
        <v>5411</v>
      </c>
      <c r="L43" s="108">
        <v>5389</v>
      </c>
      <c r="M43" s="109">
        <v>5316</v>
      </c>
    </row>
    <row r="44" spans="2:13" ht="27.75" customHeight="1" x14ac:dyDescent="0.15">
      <c r="B44" s="1240"/>
      <c r="C44" s="1241"/>
      <c r="D44" s="106"/>
      <c r="E44" s="1244" t="s">
        <v>34</v>
      </c>
      <c r="F44" s="1244"/>
      <c r="G44" s="1244"/>
      <c r="H44" s="1245"/>
      <c r="I44" s="107">
        <v>724</v>
      </c>
      <c r="J44" s="108">
        <v>755</v>
      </c>
      <c r="K44" s="108">
        <v>819</v>
      </c>
      <c r="L44" s="108">
        <v>793</v>
      </c>
      <c r="M44" s="109">
        <v>751</v>
      </c>
    </row>
    <row r="45" spans="2:13" ht="27.75" customHeight="1" x14ac:dyDescent="0.15">
      <c r="B45" s="1240"/>
      <c r="C45" s="1241"/>
      <c r="D45" s="106"/>
      <c r="E45" s="1244" t="s">
        <v>35</v>
      </c>
      <c r="F45" s="1244"/>
      <c r="G45" s="1244"/>
      <c r="H45" s="1245"/>
      <c r="I45" s="107">
        <v>1283</v>
      </c>
      <c r="J45" s="108">
        <v>1401</v>
      </c>
      <c r="K45" s="108">
        <v>1179</v>
      </c>
      <c r="L45" s="108">
        <v>1181</v>
      </c>
      <c r="M45" s="109">
        <v>1144</v>
      </c>
    </row>
    <row r="46" spans="2:13" ht="27.75" customHeight="1" x14ac:dyDescent="0.15">
      <c r="B46" s="1240"/>
      <c r="C46" s="1241"/>
      <c r="D46" s="110"/>
      <c r="E46" s="1244" t="s">
        <v>36</v>
      </c>
      <c r="F46" s="1244"/>
      <c r="G46" s="1244"/>
      <c r="H46" s="1245"/>
      <c r="I46" s="107" t="s">
        <v>511</v>
      </c>
      <c r="J46" s="108" t="s">
        <v>511</v>
      </c>
      <c r="K46" s="108" t="s">
        <v>511</v>
      </c>
      <c r="L46" s="108" t="s">
        <v>511</v>
      </c>
      <c r="M46" s="109" t="s">
        <v>511</v>
      </c>
    </row>
    <row r="47" spans="2:13" ht="27.75" customHeight="1" x14ac:dyDescent="0.15">
      <c r="B47" s="1240"/>
      <c r="C47" s="1241"/>
      <c r="D47" s="111"/>
      <c r="E47" s="1254" t="s">
        <v>37</v>
      </c>
      <c r="F47" s="1255"/>
      <c r="G47" s="1255"/>
      <c r="H47" s="1256"/>
      <c r="I47" s="107" t="s">
        <v>511</v>
      </c>
      <c r="J47" s="108" t="s">
        <v>511</v>
      </c>
      <c r="K47" s="108" t="s">
        <v>511</v>
      </c>
      <c r="L47" s="108" t="s">
        <v>511</v>
      </c>
      <c r="M47" s="109" t="s">
        <v>511</v>
      </c>
    </row>
    <row r="48" spans="2:13" ht="27.75" customHeight="1" x14ac:dyDescent="0.15">
      <c r="B48" s="1240"/>
      <c r="C48" s="1241"/>
      <c r="D48" s="106"/>
      <c r="E48" s="1244" t="s">
        <v>38</v>
      </c>
      <c r="F48" s="1244"/>
      <c r="G48" s="1244"/>
      <c r="H48" s="1245"/>
      <c r="I48" s="107" t="s">
        <v>511</v>
      </c>
      <c r="J48" s="108" t="s">
        <v>511</v>
      </c>
      <c r="K48" s="108" t="s">
        <v>511</v>
      </c>
      <c r="L48" s="108" t="s">
        <v>511</v>
      </c>
      <c r="M48" s="109" t="s">
        <v>511</v>
      </c>
    </row>
    <row r="49" spans="2:13" ht="27.75" customHeight="1" x14ac:dyDescent="0.15">
      <c r="B49" s="1242"/>
      <c r="C49" s="1243"/>
      <c r="D49" s="106"/>
      <c r="E49" s="1244" t="s">
        <v>39</v>
      </c>
      <c r="F49" s="1244"/>
      <c r="G49" s="1244"/>
      <c r="H49" s="1245"/>
      <c r="I49" s="107" t="s">
        <v>511</v>
      </c>
      <c r="J49" s="108" t="s">
        <v>511</v>
      </c>
      <c r="K49" s="108" t="s">
        <v>511</v>
      </c>
      <c r="L49" s="108" t="s">
        <v>511</v>
      </c>
      <c r="M49" s="109" t="s">
        <v>511</v>
      </c>
    </row>
    <row r="50" spans="2:13" ht="27.75" customHeight="1" x14ac:dyDescent="0.15">
      <c r="B50" s="1238" t="s">
        <v>40</v>
      </c>
      <c r="C50" s="1239"/>
      <c r="D50" s="112"/>
      <c r="E50" s="1244" t="s">
        <v>41</v>
      </c>
      <c r="F50" s="1244"/>
      <c r="G50" s="1244"/>
      <c r="H50" s="1245"/>
      <c r="I50" s="107">
        <v>4792</v>
      </c>
      <c r="J50" s="108">
        <v>4828</v>
      </c>
      <c r="K50" s="108">
        <v>4862</v>
      </c>
      <c r="L50" s="108">
        <v>4971</v>
      </c>
      <c r="M50" s="109">
        <v>5044</v>
      </c>
    </row>
    <row r="51" spans="2:13" ht="27.75" customHeight="1" x14ac:dyDescent="0.15">
      <c r="B51" s="1240"/>
      <c r="C51" s="1241"/>
      <c r="D51" s="106"/>
      <c r="E51" s="1244" t="s">
        <v>42</v>
      </c>
      <c r="F51" s="1244"/>
      <c r="G51" s="1244"/>
      <c r="H51" s="1245"/>
      <c r="I51" s="107">
        <v>74</v>
      </c>
      <c r="J51" s="108">
        <v>40</v>
      </c>
      <c r="K51" s="108">
        <v>37</v>
      </c>
      <c r="L51" s="108">
        <v>35</v>
      </c>
      <c r="M51" s="109">
        <v>33</v>
      </c>
    </row>
    <row r="52" spans="2:13" ht="27.75" customHeight="1" x14ac:dyDescent="0.15">
      <c r="B52" s="1242"/>
      <c r="C52" s="1243"/>
      <c r="D52" s="106"/>
      <c r="E52" s="1244" t="s">
        <v>43</v>
      </c>
      <c r="F52" s="1244"/>
      <c r="G52" s="1244"/>
      <c r="H52" s="1245"/>
      <c r="I52" s="107">
        <v>12234</v>
      </c>
      <c r="J52" s="108">
        <v>11748</v>
      </c>
      <c r="K52" s="108">
        <v>11432</v>
      </c>
      <c r="L52" s="108">
        <v>10706</v>
      </c>
      <c r="M52" s="109">
        <v>11030</v>
      </c>
    </row>
    <row r="53" spans="2:13" ht="27.75" customHeight="1" thickBot="1" x14ac:dyDescent="0.2">
      <c r="B53" s="1246" t="s">
        <v>44</v>
      </c>
      <c r="C53" s="1247"/>
      <c r="D53" s="113"/>
      <c r="E53" s="1248" t="s">
        <v>45</v>
      </c>
      <c r="F53" s="1248"/>
      <c r="G53" s="1248"/>
      <c r="H53" s="1249"/>
      <c r="I53" s="114">
        <v>1885</v>
      </c>
      <c r="J53" s="115">
        <v>1510</v>
      </c>
      <c r="K53" s="115">
        <v>1018</v>
      </c>
      <c r="L53" s="115">
        <v>1544</v>
      </c>
      <c r="M53" s="116">
        <v>849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taaD5SAvqxAkrFUn0/a3zWG+AV2P/5Db7UDY8KaSdGuetcEovbQ7BaqxGBohCGtGMVsS2UcfDRloKSbLo/tQA==" saltValue="oXuu3QxgLcapn4g0zvdC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1483</v>
      </c>
      <c r="G55" s="128">
        <v>1483</v>
      </c>
      <c r="H55" s="129">
        <v>1484</v>
      </c>
    </row>
    <row r="56" spans="2:8" ht="52.5" customHeight="1" x14ac:dyDescent="0.15">
      <c r="B56" s="130"/>
      <c r="C56" s="1267" t="s">
        <v>49</v>
      </c>
      <c r="D56" s="1267"/>
      <c r="E56" s="1268"/>
      <c r="F56" s="131">
        <v>483</v>
      </c>
      <c r="G56" s="131">
        <v>484</v>
      </c>
      <c r="H56" s="132">
        <v>484</v>
      </c>
    </row>
    <row r="57" spans="2:8" ht="53.25" customHeight="1" x14ac:dyDescent="0.15">
      <c r="B57" s="130"/>
      <c r="C57" s="1269" t="s">
        <v>50</v>
      </c>
      <c r="D57" s="1269"/>
      <c r="E57" s="1270"/>
      <c r="F57" s="133">
        <v>3484</v>
      </c>
      <c r="G57" s="133">
        <v>3623</v>
      </c>
      <c r="H57" s="134">
        <v>3677</v>
      </c>
    </row>
    <row r="58" spans="2:8" ht="45.75" customHeight="1" x14ac:dyDescent="0.15">
      <c r="B58" s="135"/>
      <c r="C58" s="1257" t="s">
        <v>590</v>
      </c>
      <c r="D58" s="1258"/>
      <c r="E58" s="1259"/>
      <c r="F58" s="136">
        <v>1016</v>
      </c>
      <c r="G58" s="136">
        <v>1117</v>
      </c>
      <c r="H58" s="137">
        <v>1118</v>
      </c>
    </row>
    <row r="59" spans="2:8" ht="45.75" customHeight="1" x14ac:dyDescent="0.15">
      <c r="B59" s="135"/>
      <c r="C59" s="1257" t="s">
        <v>591</v>
      </c>
      <c r="D59" s="1258"/>
      <c r="E59" s="1259"/>
      <c r="F59" s="136">
        <v>943</v>
      </c>
      <c r="G59" s="136">
        <v>943</v>
      </c>
      <c r="H59" s="137">
        <v>944</v>
      </c>
    </row>
    <row r="60" spans="2:8" ht="45.75" customHeight="1" x14ac:dyDescent="0.15">
      <c r="B60" s="135"/>
      <c r="C60" s="1257" t="s">
        <v>592</v>
      </c>
      <c r="D60" s="1258"/>
      <c r="E60" s="1259"/>
      <c r="F60" s="136">
        <v>768</v>
      </c>
      <c r="G60" s="136">
        <v>781</v>
      </c>
      <c r="H60" s="137">
        <v>811</v>
      </c>
    </row>
    <row r="61" spans="2:8" ht="45.75" customHeight="1" x14ac:dyDescent="0.15">
      <c r="B61" s="135"/>
      <c r="C61" s="1257" t="s">
        <v>593</v>
      </c>
      <c r="D61" s="1258"/>
      <c r="E61" s="1259"/>
      <c r="F61" s="136">
        <v>322</v>
      </c>
      <c r="G61" s="136">
        <v>322</v>
      </c>
      <c r="H61" s="137">
        <v>322</v>
      </c>
    </row>
    <row r="62" spans="2:8" ht="45.75" customHeight="1" thickBot="1" x14ac:dyDescent="0.2">
      <c r="B62" s="138"/>
      <c r="C62" s="1260" t="s">
        <v>594</v>
      </c>
      <c r="D62" s="1261"/>
      <c r="E62" s="1262"/>
      <c r="F62" s="139">
        <v>151</v>
      </c>
      <c r="G62" s="139">
        <v>151</v>
      </c>
      <c r="H62" s="140">
        <v>152</v>
      </c>
    </row>
    <row r="63" spans="2:8" ht="52.5" customHeight="1" thickBot="1" x14ac:dyDescent="0.2">
      <c r="B63" s="141"/>
      <c r="C63" s="1263" t="s">
        <v>51</v>
      </c>
      <c r="D63" s="1263"/>
      <c r="E63" s="1264"/>
      <c r="F63" s="142">
        <v>5451</v>
      </c>
      <c r="G63" s="142">
        <v>5590</v>
      </c>
      <c r="H63" s="143">
        <v>5645</v>
      </c>
    </row>
    <row r="64" spans="2:8" ht="15" customHeight="1" x14ac:dyDescent="0.15"/>
  </sheetData>
  <sheetProtection algorithmName="SHA-512" hashValue="NjjZfLw6LuChQdwf0yj+9CbfN6ipfghbBeozC+vSMGNZzqnnHbnZ/GskI+0WqihbBMKsD6d6JAdW19HOEa2LhQ==" saltValue="LereLf4Q0iH+EB60Y54Y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R61" sqref="BR61"/>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600</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10">
        <v>45.4</v>
      </c>
      <c r="BQ51" s="1310"/>
      <c r="BR51" s="1310"/>
      <c r="BS51" s="1310"/>
      <c r="BT51" s="1310"/>
      <c r="BU51" s="1310"/>
      <c r="BV51" s="1310"/>
      <c r="BW51" s="1310"/>
      <c r="BX51" s="1310">
        <v>37.1</v>
      </c>
      <c r="BY51" s="1310"/>
      <c r="BZ51" s="1310"/>
      <c r="CA51" s="1310"/>
      <c r="CB51" s="1310"/>
      <c r="CC51" s="1310"/>
      <c r="CD51" s="1310"/>
      <c r="CE51" s="1310"/>
      <c r="CF51" s="1310">
        <v>25.5</v>
      </c>
      <c r="CG51" s="1310"/>
      <c r="CH51" s="1310"/>
      <c r="CI51" s="1310"/>
      <c r="CJ51" s="1310"/>
      <c r="CK51" s="1310"/>
      <c r="CL51" s="1310"/>
      <c r="CM51" s="1310"/>
      <c r="CN51" s="1310">
        <v>39</v>
      </c>
      <c r="CO51" s="1310"/>
      <c r="CP51" s="1310"/>
      <c r="CQ51" s="1310"/>
      <c r="CR51" s="1310"/>
      <c r="CS51" s="1310"/>
      <c r="CT51" s="1310"/>
      <c r="CU51" s="1310"/>
      <c r="CV51" s="1310">
        <v>21.7</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10">
        <v>65.2</v>
      </c>
      <c r="BQ53" s="1310"/>
      <c r="BR53" s="1310"/>
      <c r="BS53" s="1310"/>
      <c r="BT53" s="1310"/>
      <c r="BU53" s="1310"/>
      <c r="BV53" s="1310"/>
      <c r="BW53" s="1310"/>
      <c r="BX53" s="1310">
        <v>63.8</v>
      </c>
      <c r="BY53" s="1310"/>
      <c r="BZ53" s="1310"/>
      <c r="CA53" s="1310"/>
      <c r="CB53" s="1310"/>
      <c r="CC53" s="1310"/>
      <c r="CD53" s="1310"/>
      <c r="CE53" s="1310"/>
      <c r="CF53" s="1310">
        <v>65.3</v>
      </c>
      <c r="CG53" s="1310"/>
      <c r="CH53" s="1310"/>
      <c r="CI53" s="1310"/>
      <c r="CJ53" s="1310"/>
      <c r="CK53" s="1310"/>
      <c r="CL53" s="1310"/>
      <c r="CM53" s="1310"/>
      <c r="CN53" s="1310">
        <v>67.900000000000006</v>
      </c>
      <c r="CO53" s="1310"/>
      <c r="CP53" s="1310"/>
      <c r="CQ53" s="1310"/>
      <c r="CR53" s="1310"/>
      <c r="CS53" s="1310"/>
      <c r="CT53" s="1310"/>
      <c r="CU53" s="1310"/>
      <c r="CV53" s="1310">
        <v>69.7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603</v>
      </c>
      <c r="AO55" s="1305"/>
      <c r="AP55" s="1305"/>
      <c r="AQ55" s="1305"/>
      <c r="AR55" s="1305"/>
      <c r="AS55" s="1305"/>
      <c r="AT55" s="1305"/>
      <c r="AU55" s="1305"/>
      <c r="AV55" s="1305"/>
      <c r="AW55" s="1305"/>
      <c r="AX55" s="1305"/>
      <c r="AY55" s="1305"/>
      <c r="AZ55" s="1305"/>
      <c r="BA55" s="1305"/>
      <c r="BB55" s="1309" t="s">
        <v>601</v>
      </c>
      <c r="BC55" s="1309"/>
      <c r="BD55" s="1309"/>
      <c r="BE55" s="1309"/>
      <c r="BF55" s="1309"/>
      <c r="BG55" s="1309"/>
      <c r="BH55" s="1309"/>
      <c r="BI55" s="1309"/>
      <c r="BJ55" s="1309"/>
      <c r="BK55" s="1309"/>
      <c r="BL55" s="1309"/>
      <c r="BM55" s="1309"/>
      <c r="BN55" s="1309"/>
      <c r="BO55" s="1309"/>
      <c r="BP55" s="1310">
        <v>58.9</v>
      </c>
      <c r="BQ55" s="1310"/>
      <c r="BR55" s="1310"/>
      <c r="BS55" s="1310"/>
      <c r="BT55" s="1310"/>
      <c r="BU55" s="1310"/>
      <c r="BV55" s="1310"/>
      <c r="BW55" s="1310"/>
      <c r="BX55" s="1310">
        <v>51.4</v>
      </c>
      <c r="BY55" s="1310"/>
      <c r="BZ55" s="1310"/>
      <c r="CA55" s="1310"/>
      <c r="CB55" s="1310"/>
      <c r="CC55" s="1310"/>
      <c r="CD55" s="1310"/>
      <c r="CE55" s="1310"/>
      <c r="CF55" s="1310">
        <v>46.8</v>
      </c>
      <c r="CG55" s="1310"/>
      <c r="CH55" s="1310"/>
      <c r="CI55" s="1310"/>
      <c r="CJ55" s="1310"/>
      <c r="CK55" s="1310"/>
      <c r="CL55" s="1310"/>
      <c r="CM55" s="1310"/>
      <c r="CN55" s="1310">
        <v>48.4</v>
      </c>
      <c r="CO55" s="1310"/>
      <c r="CP55" s="1310"/>
      <c r="CQ55" s="1310"/>
      <c r="CR55" s="1310"/>
      <c r="CS55" s="1310"/>
      <c r="CT55" s="1310"/>
      <c r="CU55" s="1310"/>
      <c r="CV55" s="1310">
        <v>43</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602</v>
      </c>
      <c r="BC57" s="1309"/>
      <c r="BD57" s="1309"/>
      <c r="BE57" s="1309"/>
      <c r="BF57" s="1309"/>
      <c r="BG57" s="1309"/>
      <c r="BH57" s="1309"/>
      <c r="BI57" s="1309"/>
      <c r="BJ57" s="1309"/>
      <c r="BK57" s="1309"/>
      <c r="BL57" s="1309"/>
      <c r="BM57" s="1309"/>
      <c r="BN57" s="1309"/>
      <c r="BO57" s="1309"/>
      <c r="BP57" s="1310">
        <v>55.6</v>
      </c>
      <c r="BQ57" s="1310"/>
      <c r="BR57" s="1310"/>
      <c r="BS57" s="1310"/>
      <c r="BT57" s="1310"/>
      <c r="BU57" s="1310"/>
      <c r="BV57" s="1310"/>
      <c r="BW57" s="1310"/>
      <c r="BX57" s="1310">
        <v>59.8</v>
      </c>
      <c r="BY57" s="1310"/>
      <c r="BZ57" s="1310"/>
      <c r="CA57" s="1310"/>
      <c r="CB57" s="1310"/>
      <c r="CC57" s="1310"/>
      <c r="CD57" s="1310"/>
      <c r="CE57" s="1310"/>
      <c r="CF57" s="1310">
        <v>61.4</v>
      </c>
      <c r="CG57" s="1310"/>
      <c r="CH57" s="1310"/>
      <c r="CI57" s="1310"/>
      <c r="CJ57" s="1310"/>
      <c r="CK57" s="1310"/>
      <c r="CL57" s="1310"/>
      <c r="CM57" s="1310"/>
      <c r="CN57" s="1310">
        <v>61.4</v>
      </c>
      <c r="CO57" s="1310"/>
      <c r="CP57" s="1310"/>
      <c r="CQ57" s="1310"/>
      <c r="CR57" s="1310"/>
      <c r="CS57" s="1310"/>
      <c r="CT57" s="1310"/>
      <c r="CU57" s="1310"/>
      <c r="CV57" s="1310">
        <v>62.5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604</v>
      </c>
    </row>
    <row r="64" spans="1:109" x14ac:dyDescent="0.15">
      <c r="B64" s="1280"/>
      <c r="G64" s="1287"/>
      <c r="I64" s="1320"/>
      <c r="J64" s="1320"/>
      <c r="K64" s="1320"/>
      <c r="L64" s="1320"/>
      <c r="M64" s="1320"/>
      <c r="N64" s="1321"/>
      <c r="AM64" s="1287"/>
      <c r="AN64" s="1287" t="s">
        <v>597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600</v>
      </c>
      <c r="AO73" s="1309"/>
      <c r="AP73" s="1309"/>
      <c r="AQ73" s="1309"/>
      <c r="AR73" s="1309"/>
      <c r="AS73" s="1309"/>
      <c r="AT73" s="1309"/>
      <c r="AU73" s="1309"/>
      <c r="AV73" s="1309"/>
      <c r="AW73" s="1309"/>
      <c r="AX73" s="1309"/>
      <c r="AY73" s="1309"/>
      <c r="AZ73" s="1309"/>
      <c r="BA73" s="1309"/>
      <c r="BB73" s="1309" t="s">
        <v>601</v>
      </c>
      <c r="BC73" s="1309"/>
      <c r="BD73" s="1309"/>
      <c r="BE73" s="1309"/>
      <c r="BF73" s="1309"/>
      <c r="BG73" s="1309"/>
      <c r="BH73" s="1309"/>
      <c r="BI73" s="1309"/>
      <c r="BJ73" s="1309"/>
      <c r="BK73" s="1309"/>
      <c r="BL73" s="1309"/>
      <c r="BM73" s="1309"/>
      <c r="BN73" s="1309"/>
      <c r="BO73" s="1309"/>
      <c r="BP73" s="1310">
        <v>45.4</v>
      </c>
      <c r="BQ73" s="1310"/>
      <c r="BR73" s="1310"/>
      <c r="BS73" s="1310"/>
      <c r="BT73" s="1310"/>
      <c r="BU73" s="1310"/>
      <c r="BV73" s="1310"/>
      <c r="BW73" s="1310"/>
      <c r="BX73" s="1310">
        <v>37.1</v>
      </c>
      <c r="BY73" s="1310"/>
      <c r="BZ73" s="1310"/>
      <c r="CA73" s="1310"/>
      <c r="CB73" s="1310"/>
      <c r="CC73" s="1310"/>
      <c r="CD73" s="1310"/>
      <c r="CE73" s="1310"/>
      <c r="CF73" s="1310">
        <v>25.5</v>
      </c>
      <c r="CG73" s="1310"/>
      <c r="CH73" s="1310"/>
      <c r="CI73" s="1310"/>
      <c r="CJ73" s="1310"/>
      <c r="CK73" s="1310"/>
      <c r="CL73" s="1310"/>
      <c r="CM73" s="1310"/>
      <c r="CN73" s="1310">
        <v>39</v>
      </c>
      <c r="CO73" s="1310"/>
      <c r="CP73" s="1310"/>
      <c r="CQ73" s="1310"/>
      <c r="CR73" s="1310"/>
      <c r="CS73" s="1310"/>
      <c r="CT73" s="1310"/>
      <c r="CU73" s="1310"/>
      <c r="CV73" s="1310">
        <v>21.7</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606</v>
      </c>
      <c r="BC75" s="1309"/>
      <c r="BD75" s="1309"/>
      <c r="BE75" s="1309"/>
      <c r="BF75" s="1309"/>
      <c r="BG75" s="1309"/>
      <c r="BH75" s="1309"/>
      <c r="BI75" s="1309"/>
      <c r="BJ75" s="1309"/>
      <c r="BK75" s="1309"/>
      <c r="BL75" s="1309"/>
      <c r="BM75" s="1309"/>
      <c r="BN75" s="1309"/>
      <c r="BO75" s="1309"/>
      <c r="BP75" s="1310">
        <v>13.4</v>
      </c>
      <c r="BQ75" s="1310"/>
      <c r="BR75" s="1310"/>
      <c r="BS75" s="1310"/>
      <c r="BT75" s="1310"/>
      <c r="BU75" s="1310"/>
      <c r="BV75" s="1310"/>
      <c r="BW75" s="1310"/>
      <c r="BX75" s="1310">
        <v>12.9</v>
      </c>
      <c r="BY75" s="1310"/>
      <c r="BZ75" s="1310"/>
      <c r="CA75" s="1310"/>
      <c r="CB75" s="1310"/>
      <c r="CC75" s="1310"/>
      <c r="CD75" s="1310"/>
      <c r="CE75" s="1310"/>
      <c r="CF75" s="1310">
        <v>13.2</v>
      </c>
      <c r="CG75" s="1310"/>
      <c r="CH75" s="1310"/>
      <c r="CI75" s="1310"/>
      <c r="CJ75" s="1310"/>
      <c r="CK75" s="1310"/>
      <c r="CL75" s="1310"/>
      <c r="CM75" s="1310"/>
      <c r="CN75" s="1310">
        <v>12.8</v>
      </c>
      <c r="CO75" s="1310"/>
      <c r="CP75" s="1310"/>
      <c r="CQ75" s="1310"/>
      <c r="CR75" s="1310"/>
      <c r="CS75" s="1310"/>
      <c r="CT75" s="1310"/>
      <c r="CU75" s="1310"/>
      <c r="CV75" s="1310">
        <v>11.8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603</v>
      </c>
      <c r="AO77" s="1305"/>
      <c r="AP77" s="1305"/>
      <c r="AQ77" s="1305"/>
      <c r="AR77" s="1305"/>
      <c r="AS77" s="1305"/>
      <c r="AT77" s="1305"/>
      <c r="AU77" s="1305"/>
      <c r="AV77" s="1305"/>
      <c r="AW77" s="1305"/>
      <c r="AX77" s="1305"/>
      <c r="AY77" s="1305"/>
      <c r="AZ77" s="1305"/>
      <c r="BA77" s="1305"/>
      <c r="BB77" s="1309" t="s">
        <v>601</v>
      </c>
      <c r="BC77" s="1309"/>
      <c r="BD77" s="1309"/>
      <c r="BE77" s="1309"/>
      <c r="BF77" s="1309"/>
      <c r="BG77" s="1309"/>
      <c r="BH77" s="1309"/>
      <c r="BI77" s="1309"/>
      <c r="BJ77" s="1309"/>
      <c r="BK77" s="1309"/>
      <c r="BL77" s="1309"/>
      <c r="BM77" s="1309"/>
      <c r="BN77" s="1309"/>
      <c r="BO77" s="1309"/>
      <c r="BP77" s="1310">
        <v>58.9</v>
      </c>
      <c r="BQ77" s="1310"/>
      <c r="BR77" s="1310"/>
      <c r="BS77" s="1310"/>
      <c r="BT77" s="1310"/>
      <c r="BU77" s="1310"/>
      <c r="BV77" s="1310"/>
      <c r="BW77" s="1310"/>
      <c r="BX77" s="1310">
        <v>51.4</v>
      </c>
      <c r="BY77" s="1310"/>
      <c r="BZ77" s="1310"/>
      <c r="CA77" s="1310"/>
      <c r="CB77" s="1310"/>
      <c r="CC77" s="1310"/>
      <c r="CD77" s="1310"/>
      <c r="CE77" s="1310"/>
      <c r="CF77" s="1310">
        <v>46.8</v>
      </c>
      <c r="CG77" s="1310"/>
      <c r="CH77" s="1310"/>
      <c r="CI77" s="1310"/>
      <c r="CJ77" s="1310"/>
      <c r="CK77" s="1310"/>
      <c r="CL77" s="1310"/>
      <c r="CM77" s="1310"/>
      <c r="CN77" s="1310">
        <v>48.4</v>
      </c>
      <c r="CO77" s="1310"/>
      <c r="CP77" s="1310"/>
      <c r="CQ77" s="1310"/>
      <c r="CR77" s="1310"/>
      <c r="CS77" s="1310"/>
      <c r="CT77" s="1310"/>
      <c r="CU77" s="1310"/>
      <c r="CV77" s="1310">
        <v>43</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606</v>
      </c>
      <c r="BC79" s="1309"/>
      <c r="BD79" s="1309"/>
      <c r="BE79" s="1309"/>
      <c r="BF79" s="1309"/>
      <c r="BG79" s="1309"/>
      <c r="BH79" s="1309"/>
      <c r="BI79" s="1309"/>
      <c r="BJ79" s="1309"/>
      <c r="BK79" s="1309"/>
      <c r="BL79" s="1309"/>
      <c r="BM79" s="1309"/>
      <c r="BN79" s="1309"/>
      <c r="BO79" s="1309"/>
      <c r="BP79" s="1310">
        <v>10.8</v>
      </c>
      <c r="BQ79" s="1310"/>
      <c r="BR79" s="1310"/>
      <c r="BS79" s="1310"/>
      <c r="BT79" s="1310"/>
      <c r="BU79" s="1310"/>
      <c r="BV79" s="1310"/>
      <c r="BW79" s="1310"/>
      <c r="BX79" s="1310">
        <v>10.199999999999999</v>
      </c>
      <c r="BY79" s="1310"/>
      <c r="BZ79" s="1310"/>
      <c r="CA79" s="1310"/>
      <c r="CB79" s="1310"/>
      <c r="CC79" s="1310"/>
      <c r="CD79" s="1310"/>
      <c r="CE79" s="1310"/>
      <c r="CF79" s="1310">
        <v>9.9</v>
      </c>
      <c r="CG79" s="1310"/>
      <c r="CH79" s="1310"/>
      <c r="CI79" s="1310"/>
      <c r="CJ79" s="1310"/>
      <c r="CK79" s="1310"/>
      <c r="CL79" s="1310"/>
      <c r="CM79" s="1310"/>
      <c r="CN79" s="1310">
        <v>9.9</v>
      </c>
      <c r="CO79" s="1310"/>
      <c r="CP79" s="1310"/>
      <c r="CQ79" s="1310"/>
      <c r="CR79" s="1310"/>
      <c r="CS79" s="1310"/>
      <c r="CT79" s="1310"/>
      <c r="CU79" s="1310"/>
      <c r="CV79" s="1310">
        <v>9.9</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gqHLXYzVfhReNTUPnotXpg1i5nHCQ19Y9sdDnurYDmBoNFljOjTu1TE5P+YJ2n6RyIidRejF/8CsCDRhjpxhw==" saltValue="Bmf6t89hJozjiq75BcC57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R61" sqref="BR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J+KUqDx/z2JZCBB9OYaQ4NKk9LhROhDP0uHABx6KT5ypEIGRkijIjCSbPC/5KpLa25HKixO5fh/km2Lxd+z7tw==" saltValue="G5P9Jh19S/k4tsLZvtOoy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L1" zoomScaleNormal="100" zoomScaleSheetLayoutView="55" workbookViewId="0">
      <selection activeCell="BR61" sqref="BR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tuu6HF4RnwXmjILsmCyr+26sECB8MU+jbxZMbWDFRjDeGnKFFPL1Xzvnj6i9jRVdssW54677YLCyh7SF+RbmwQ==" saltValue="j0TLcWy/HWHno9yNDeHKm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82011</v>
      </c>
      <c r="E3" s="162"/>
      <c r="F3" s="163">
        <v>93741</v>
      </c>
      <c r="G3" s="164"/>
      <c r="H3" s="165"/>
    </row>
    <row r="4" spans="1:8" x14ac:dyDescent="0.15">
      <c r="A4" s="166"/>
      <c r="B4" s="167"/>
      <c r="C4" s="168"/>
      <c r="D4" s="169">
        <v>37161</v>
      </c>
      <c r="E4" s="170"/>
      <c r="F4" s="171">
        <v>46285</v>
      </c>
      <c r="G4" s="172"/>
      <c r="H4" s="173"/>
    </row>
    <row r="5" spans="1:8" x14ac:dyDescent="0.15">
      <c r="A5" s="154" t="s">
        <v>545</v>
      </c>
      <c r="B5" s="159"/>
      <c r="C5" s="160"/>
      <c r="D5" s="161">
        <v>97240</v>
      </c>
      <c r="E5" s="162"/>
      <c r="F5" s="163">
        <v>107537</v>
      </c>
      <c r="G5" s="164"/>
      <c r="H5" s="165"/>
    </row>
    <row r="6" spans="1:8" x14ac:dyDescent="0.15">
      <c r="A6" s="166"/>
      <c r="B6" s="167"/>
      <c r="C6" s="168"/>
      <c r="D6" s="169">
        <v>43495</v>
      </c>
      <c r="E6" s="170"/>
      <c r="F6" s="171">
        <v>57923</v>
      </c>
      <c r="G6" s="172"/>
      <c r="H6" s="173"/>
    </row>
    <row r="7" spans="1:8" x14ac:dyDescent="0.15">
      <c r="A7" s="154" t="s">
        <v>546</v>
      </c>
      <c r="B7" s="159"/>
      <c r="C7" s="160"/>
      <c r="D7" s="161">
        <v>141328</v>
      </c>
      <c r="E7" s="162"/>
      <c r="F7" s="163">
        <v>113913</v>
      </c>
      <c r="G7" s="164"/>
      <c r="H7" s="165"/>
    </row>
    <row r="8" spans="1:8" x14ac:dyDescent="0.15">
      <c r="A8" s="166"/>
      <c r="B8" s="167"/>
      <c r="C8" s="168"/>
      <c r="D8" s="169">
        <v>68006</v>
      </c>
      <c r="E8" s="170"/>
      <c r="F8" s="171">
        <v>53160</v>
      </c>
      <c r="G8" s="172"/>
      <c r="H8" s="173"/>
    </row>
    <row r="9" spans="1:8" x14ac:dyDescent="0.15">
      <c r="A9" s="154" t="s">
        <v>547</v>
      </c>
      <c r="B9" s="159"/>
      <c r="C9" s="160"/>
      <c r="D9" s="161">
        <v>188721</v>
      </c>
      <c r="E9" s="162"/>
      <c r="F9" s="163">
        <v>115050</v>
      </c>
      <c r="G9" s="164"/>
      <c r="H9" s="165"/>
    </row>
    <row r="10" spans="1:8" x14ac:dyDescent="0.15">
      <c r="A10" s="166"/>
      <c r="B10" s="167"/>
      <c r="C10" s="168"/>
      <c r="D10" s="169">
        <v>75575</v>
      </c>
      <c r="E10" s="170"/>
      <c r="F10" s="171">
        <v>53792</v>
      </c>
      <c r="G10" s="172"/>
      <c r="H10" s="173"/>
    </row>
    <row r="11" spans="1:8" x14ac:dyDescent="0.15">
      <c r="A11" s="154" t="s">
        <v>548</v>
      </c>
      <c r="B11" s="159"/>
      <c r="C11" s="160"/>
      <c r="D11" s="161">
        <v>133405</v>
      </c>
      <c r="E11" s="162"/>
      <c r="F11" s="163">
        <v>118252</v>
      </c>
      <c r="G11" s="164"/>
      <c r="H11" s="165"/>
    </row>
    <row r="12" spans="1:8" x14ac:dyDescent="0.15">
      <c r="A12" s="166"/>
      <c r="B12" s="167"/>
      <c r="C12" s="174"/>
      <c r="D12" s="169">
        <v>65632</v>
      </c>
      <c r="E12" s="170"/>
      <c r="F12" s="171">
        <v>49994</v>
      </c>
      <c r="G12" s="172"/>
      <c r="H12" s="173"/>
    </row>
    <row r="13" spans="1:8" x14ac:dyDescent="0.15">
      <c r="A13" s="154"/>
      <c r="B13" s="159"/>
      <c r="C13" s="175"/>
      <c r="D13" s="176">
        <v>128541</v>
      </c>
      <c r="E13" s="177"/>
      <c r="F13" s="178">
        <v>109699</v>
      </c>
      <c r="G13" s="179"/>
      <c r="H13" s="165"/>
    </row>
    <row r="14" spans="1:8" x14ac:dyDescent="0.15">
      <c r="A14" s="166"/>
      <c r="B14" s="167"/>
      <c r="C14" s="168"/>
      <c r="D14" s="169">
        <v>57974</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10.62</v>
      </c>
      <c r="C19" s="180">
        <f>ROUND(VALUE(SUBSTITUTE(実質収支比率等に係る経年分析!G$48,"▲","-")),2)</f>
        <v>11.4</v>
      </c>
      <c r="D19" s="180">
        <f>ROUND(VALUE(SUBSTITUTE(実質収支比率等に係る経年分析!H$48,"▲","-")),2)</f>
        <v>11.05</v>
      </c>
      <c r="E19" s="180">
        <f>ROUND(VALUE(SUBSTITUTE(実質収支比率等に係る経年分析!I$48,"▲","-")),2)</f>
        <v>9.4700000000000006</v>
      </c>
      <c r="F19" s="180">
        <f>ROUND(VALUE(SUBSTITUTE(実質収支比率等に係る経年分析!J$48,"▲","-")),2)</f>
        <v>14.89</v>
      </c>
    </row>
    <row r="20" spans="1:11" x14ac:dyDescent="0.15">
      <c r="A20" s="180" t="s">
        <v>55</v>
      </c>
      <c r="B20" s="180">
        <f>ROUND(VALUE(SUBSTITUTE(実質収支比率等に係る経年分析!F$47,"▲","-")),2)</f>
        <v>26.78</v>
      </c>
      <c r="C20" s="180">
        <f>ROUND(VALUE(SUBSTITUTE(実質収支比率等に係る経年分析!G$47,"▲","-")),2)</f>
        <v>27.18</v>
      </c>
      <c r="D20" s="180">
        <f>ROUND(VALUE(SUBSTITUTE(実質収支比率等に係る経年分析!H$47,"▲","-")),2)</f>
        <v>27.84</v>
      </c>
      <c r="E20" s="180">
        <f>ROUND(VALUE(SUBSTITUTE(実質収支比率等に係る経年分析!I$47,"▲","-")),2)</f>
        <v>28.68</v>
      </c>
      <c r="F20" s="180">
        <f>ROUND(VALUE(SUBSTITUTE(実質収支比率等に係る経年分析!J$47,"▲","-")),2)</f>
        <v>29.38</v>
      </c>
    </row>
    <row r="21" spans="1:11" x14ac:dyDescent="0.15">
      <c r="A21" s="180" t="s">
        <v>56</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0.64</v>
      </c>
      <c r="D21" s="180">
        <f>IF(ISNUMBER(VALUE(SUBSTITUTE(実質収支比率等に係る経年分析!H$49,"▲","-"))),ROUND(VALUE(SUBSTITUTE(実質収支比率等に係る経年分析!H$49,"▲","-")),2),NA())</f>
        <v>-0.61</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5.21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1.1100000000000001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14.89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1423</v>
      </c>
      <c r="E42" s="182"/>
      <c r="F42" s="182"/>
      <c r="G42" s="182">
        <f>'実質公債費比率（分子）の構造'!L$52</f>
        <v>1418</v>
      </c>
      <c r="H42" s="182"/>
      <c r="I42" s="182"/>
      <c r="J42" s="182">
        <f>'実質公債費比率（分子）の構造'!M$52</f>
        <v>1352</v>
      </c>
      <c r="K42" s="182"/>
      <c r="L42" s="182"/>
      <c r="M42" s="182">
        <f>'実質公債費比率（分子）の構造'!N$52</f>
        <v>1224</v>
      </c>
      <c r="N42" s="182"/>
      <c r="O42" s="182"/>
      <c r="P42" s="182">
        <f>'実質公債費比率（分子）の構造'!O$52</f>
        <v>1147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24</v>
      </c>
      <c r="C45" s="182"/>
      <c r="D45" s="182"/>
      <c r="E45" s="182">
        <f>'実質公債費比率（分子）の構造'!L$49</f>
        <v>26</v>
      </c>
      <c r="F45" s="182"/>
      <c r="G45" s="182"/>
      <c r="H45" s="182">
        <f>'実質公債費比率（分子）の構造'!M$49</f>
        <v>43</v>
      </c>
      <c r="I45" s="182"/>
      <c r="J45" s="182"/>
      <c r="K45" s="182">
        <f>'実質公債費比率（分子）の構造'!N$49</f>
        <v>45</v>
      </c>
      <c r="L45" s="182"/>
      <c r="M45" s="182"/>
      <c r="N45" s="182">
        <f>'実質公債費比率（分子）の構造'!O$49</f>
        <v>45</v>
      </c>
      <c r="O45" s="182"/>
      <c r="P45" s="182"/>
    </row>
    <row r="46" spans="1:16" x14ac:dyDescent="0.15">
      <c r="A46" s="182" t="s">
        <v>67</v>
      </c>
      <c r="B46" s="182">
        <f>'実質公債費比率（分子）の構造'!K$48</f>
        <v>348</v>
      </c>
      <c r="C46" s="182"/>
      <c r="D46" s="182"/>
      <c r="E46" s="182">
        <f>'実質公債費比率（分子）の構造'!L$48</f>
        <v>352</v>
      </c>
      <c r="F46" s="182"/>
      <c r="G46" s="182"/>
      <c r="H46" s="182">
        <f>'実質公債費比率（分子）の構造'!M$48</f>
        <v>371</v>
      </c>
      <c r="I46" s="182"/>
      <c r="J46" s="182"/>
      <c r="K46" s="182">
        <f>'実質公債費比率（分子）の構造'!N$48</f>
        <v>409</v>
      </c>
      <c r="L46" s="182"/>
      <c r="M46" s="182"/>
      <c r="N46" s="182">
        <f>'実質公債費比率（分子）の構造'!O$48</f>
        <v>411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1577</v>
      </c>
      <c r="C49" s="182"/>
      <c r="D49" s="182"/>
      <c r="E49" s="182">
        <f>'実質公債費比率（分子）の構造'!L$45</f>
        <v>1580</v>
      </c>
      <c r="F49" s="182"/>
      <c r="G49" s="182"/>
      <c r="H49" s="182">
        <f>'実質公債費比率（分子）の構造'!M$45</f>
        <v>1479</v>
      </c>
      <c r="I49" s="182"/>
      <c r="J49" s="182"/>
      <c r="K49" s="182">
        <f>'実質公債費比率（分子）の構造'!N$45</f>
        <v>1220</v>
      </c>
      <c r="L49" s="182"/>
      <c r="M49" s="182"/>
      <c r="N49" s="182">
        <f>'実質公債費比率（分子）の構造'!O$45</f>
        <v>1098</v>
      </c>
      <c r="O49" s="182"/>
      <c r="P49" s="182"/>
    </row>
    <row r="50" spans="1:16" x14ac:dyDescent="0.15">
      <c r="A50" s="182" t="s">
        <v>71</v>
      </c>
      <c r="B50" s="182" t="e">
        <f>NA()</f>
        <v>#N/A</v>
      </c>
      <c r="C50" s="182">
        <f>IF(ISNUMBER('実質公債費比率（分子）の構造'!K$53),'実質公債費比率（分子）の構造'!K$53,NA())</f>
        <v>528</v>
      </c>
      <c r="D50" s="182" t="e">
        <f>NA()</f>
        <v>#N/A</v>
      </c>
      <c r="E50" s="182" t="e">
        <f>NA()</f>
        <v>#N/A</v>
      </c>
      <c r="F50" s="182">
        <f>IF(ISNUMBER('実質公債費比率（分子）の構造'!L$53),'実質公債費比率（分子）の構造'!L$53,NA())</f>
        <v>542</v>
      </c>
      <c r="G50" s="182" t="e">
        <f>NA()</f>
        <v>#N/A</v>
      </c>
      <c r="H50" s="182" t="e">
        <f>NA()</f>
        <v>#N/A</v>
      </c>
      <c r="I50" s="182">
        <f>IF(ISNUMBER('実質公債費比率（分子）の構造'!M$53),'実質公債費比率（分子）の構造'!M$53,NA())</f>
        <v>543</v>
      </c>
      <c r="J50" s="182" t="e">
        <f>NA()</f>
        <v>#N/A</v>
      </c>
      <c r="K50" s="182" t="e">
        <f>NA()</f>
        <v>#N/A</v>
      </c>
      <c r="L50" s="182">
        <f>IF(ISNUMBER('実質公債費比率（分子）の構造'!N$53),'実質公債費比率（分子）の構造'!N$53,NA())</f>
        <v>452</v>
      </c>
      <c r="M50" s="182" t="e">
        <f>NA()</f>
        <v>#N/A</v>
      </c>
      <c r="N50" s="182" t="e">
        <f>NA()</f>
        <v>#N/A</v>
      </c>
      <c r="O50" s="182">
        <f>IF(ISNUMBER('実質公債費比率（分子）の構造'!O$53),'実質公債費比率（分子）の構造'!O$53,NA())</f>
        <v>409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12234</v>
      </c>
      <c r="E56" s="181"/>
      <c r="F56" s="181"/>
      <c r="G56" s="181">
        <f>'将来負担比率（分子）の構造'!J$52</f>
        <v>11748</v>
      </c>
      <c r="H56" s="181"/>
      <c r="I56" s="181"/>
      <c r="J56" s="181">
        <f>'将来負担比率（分子）の構造'!K$52</f>
        <v>11432</v>
      </c>
      <c r="K56" s="181"/>
      <c r="L56" s="181"/>
      <c r="M56" s="181">
        <f>'将来負担比率（分子）の構造'!L$52</f>
        <v>10706</v>
      </c>
      <c r="N56" s="181"/>
      <c r="O56" s="181"/>
      <c r="P56" s="181">
        <f>'将来負担比率（分子）の構造'!M$52</f>
        <v>11030</v>
      </c>
    </row>
    <row r="57" spans="1:16" x14ac:dyDescent="0.15">
      <c r="A57" s="181" t="s">
        <v>42</v>
      </c>
      <c r="B57" s="181"/>
      <c r="C57" s="181"/>
      <c r="D57" s="181">
        <f>'将来負担比率（分子）の構造'!I$51</f>
        <v>74</v>
      </c>
      <c r="E57" s="181"/>
      <c r="F57" s="181"/>
      <c r="G57" s="181">
        <f>'将来負担比率（分子）の構造'!J$51</f>
        <v>40</v>
      </c>
      <c r="H57" s="181"/>
      <c r="I57" s="181"/>
      <c r="J57" s="181">
        <f>'将来負担比率（分子）の構造'!K$51</f>
        <v>37</v>
      </c>
      <c r="K57" s="181"/>
      <c r="L57" s="181"/>
      <c r="M57" s="181">
        <f>'将来負担比率（分子）の構造'!L$51</f>
        <v>35</v>
      </c>
      <c r="N57" s="181"/>
      <c r="O57" s="181"/>
      <c r="P57" s="181">
        <f>'将来負担比率（分子）の構造'!M$51</f>
        <v>33</v>
      </c>
    </row>
    <row r="58" spans="1:16" x14ac:dyDescent="0.15">
      <c r="A58" s="181" t="s">
        <v>41</v>
      </c>
      <c r="B58" s="181"/>
      <c r="C58" s="181"/>
      <c r="D58" s="181">
        <f>'将来負担比率（分子）の構造'!I$50</f>
        <v>4792</v>
      </c>
      <c r="E58" s="181"/>
      <c r="F58" s="181"/>
      <c r="G58" s="181">
        <f>'将来負担比率（分子）の構造'!J$50</f>
        <v>4828</v>
      </c>
      <c r="H58" s="181"/>
      <c r="I58" s="181"/>
      <c r="J58" s="181">
        <f>'将来負担比率（分子）の構造'!K$50</f>
        <v>4862</v>
      </c>
      <c r="K58" s="181"/>
      <c r="L58" s="181"/>
      <c r="M58" s="181">
        <f>'将来負担比率（分子）の構造'!L$50</f>
        <v>4971</v>
      </c>
      <c r="N58" s="181"/>
      <c r="O58" s="181"/>
      <c r="P58" s="181">
        <f>'将来負担比率（分子）の構造'!M$50</f>
        <v>5044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1283</v>
      </c>
      <c r="C62" s="181"/>
      <c r="D62" s="181"/>
      <c r="E62" s="181">
        <f>'将来負担比率（分子）の構造'!J$45</f>
        <v>1401</v>
      </c>
      <c r="F62" s="181"/>
      <c r="G62" s="181"/>
      <c r="H62" s="181">
        <f>'将来負担比率（分子）の構造'!K$45</f>
        <v>1179</v>
      </c>
      <c r="I62" s="181"/>
      <c r="J62" s="181"/>
      <c r="K62" s="181">
        <f>'将来負担比率（分子）の構造'!L$45</f>
        <v>1181</v>
      </c>
      <c r="L62" s="181"/>
      <c r="M62" s="181"/>
      <c r="N62" s="181">
        <f>'将来負担比率（分子）の構造'!M$45</f>
        <v>1144</v>
      </c>
      <c r="O62" s="181"/>
      <c r="P62" s="181"/>
    </row>
    <row r="63" spans="1:16" x14ac:dyDescent="0.15">
      <c r="A63" s="181" t="s">
        <v>34</v>
      </c>
      <c r="B63" s="181">
        <f>'将来負担比率（分子）の構造'!I$44</f>
        <v>724</v>
      </c>
      <c r="C63" s="181"/>
      <c r="D63" s="181"/>
      <c r="E63" s="181">
        <f>'将来負担比率（分子）の構造'!J$44</f>
        <v>755</v>
      </c>
      <c r="F63" s="181"/>
      <c r="G63" s="181"/>
      <c r="H63" s="181">
        <f>'将来負担比率（分子）の構造'!K$44</f>
        <v>819</v>
      </c>
      <c r="I63" s="181"/>
      <c r="J63" s="181"/>
      <c r="K63" s="181">
        <f>'将来負担比率（分子）の構造'!L$44</f>
        <v>793</v>
      </c>
      <c r="L63" s="181"/>
      <c r="M63" s="181"/>
      <c r="N63" s="181">
        <f>'将来負担比率（分子）の構造'!M$44</f>
        <v>751</v>
      </c>
      <c r="O63" s="181"/>
      <c r="P63" s="181"/>
    </row>
    <row r="64" spans="1:16" x14ac:dyDescent="0.15">
      <c r="A64" s="181" t="s">
        <v>33</v>
      </c>
      <c r="B64" s="181">
        <f>'将来負担比率（分子）の構造'!I$43</f>
        <v>5797</v>
      </c>
      <c r="C64" s="181"/>
      <c r="D64" s="181"/>
      <c r="E64" s="181">
        <f>'将来負担比率（分子）の構造'!J$43</f>
        <v>5606</v>
      </c>
      <c r="F64" s="181"/>
      <c r="G64" s="181"/>
      <c r="H64" s="181">
        <f>'将来負担比率（分子）の構造'!K$43</f>
        <v>5411</v>
      </c>
      <c r="I64" s="181"/>
      <c r="J64" s="181"/>
      <c r="K64" s="181">
        <f>'将来負担比率（分子）の構造'!L$43</f>
        <v>5389</v>
      </c>
      <c r="L64" s="181"/>
      <c r="M64" s="181"/>
      <c r="N64" s="181">
        <f>'将来負担比率（分子）の構造'!M$43</f>
        <v>5316</v>
      </c>
      <c r="O64" s="181"/>
      <c r="P64" s="181"/>
    </row>
    <row r="65" spans="1:16" x14ac:dyDescent="0.15">
      <c r="A65" s="181" t="s">
        <v>32</v>
      </c>
      <c r="B65" s="181">
        <f>'将来負担比率（分子）の構造'!I$42</f>
        <v>20</v>
      </c>
      <c r="C65" s="181"/>
      <c r="D65" s="181"/>
      <c r="E65" s="181">
        <f>'将来負担比率（分子）の構造'!J$42</f>
        <v>17</v>
      </c>
      <c r="F65" s="181"/>
      <c r="G65" s="181"/>
      <c r="H65" s="181">
        <f>'将来負担比率（分子）の構造'!K$42</f>
        <v>15</v>
      </c>
      <c r="I65" s="181"/>
      <c r="J65" s="181"/>
      <c r="K65" s="181">
        <f>'将来負担比率（分子）の構造'!L$42</f>
        <v>15</v>
      </c>
      <c r="L65" s="181"/>
      <c r="M65" s="181"/>
      <c r="N65" s="181">
        <f>'将来負担比率（分子）の構造'!M$42</f>
        <v>14</v>
      </c>
      <c r="O65" s="181"/>
      <c r="P65" s="181"/>
    </row>
    <row r="66" spans="1:16" x14ac:dyDescent="0.15">
      <c r="A66" s="181" t="s">
        <v>31</v>
      </c>
      <c r="B66" s="181">
        <f>'将来負担比率（分子）の構造'!I$41</f>
        <v>11162</v>
      </c>
      <c r="C66" s="181"/>
      <c r="D66" s="181"/>
      <c r="E66" s="181">
        <f>'将来負担比率（分子）の構造'!J$41</f>
        <v>10348</v>
      </c>
      <c r="F66" s="181"/>
      <c r="G66" s="181"/>
      <c r="H66" s="181">
        <f>'将来負担比率（分子）の構造'!K$41</f>
        <v>9926</v>
      </c>
      <c r="I66" s="181"/>
      <c r="J66" s="181"/>
      <c r="K66" s="181">
        <f>'将来負担比率（分子）の構造'!L$41</f>
        <v>9877</v>
      </c>
      <c r="L66" s="181"/>
      <c r="M66" s="181"/>
      <c r="N66" s="181">
        <f>'将来負担比率（分子）の構造'!M$41</f>
        <v>9731</v>
      </c>
      <c r="O66" s="181"/>
      <c r="P66" s="181"/>
    </row>
    <row r="67" spans="1:16" x14ac:dyDescent="0.15">
      <c r="A67" s="181" t="s">
        <v>75</v>
      </c>
      <c r="B67" s="181" t="e">
        <f>NA()</f>
        <v>#N/A</v>
      </c>
      <c r="C67" s="181">
        <f>IF(ISNUMBER('将来負担比率（分子）の構造'!I$53), IF('将来負担比率（分子）の構造'!I$53 &lt; 0, 0, '将来負担比率（分子）の構造'!I$53), NA())</f>
        <v>1885</v>
      </c>
      <c r="D67" s="181" t="e">
        <f>NA()</f>
        <v>#N/A</v>
      </c>
      <c r="E67" s="181" t="e">
        <f>NA()</f>
        <v>#N/A</v>
      </c>
      <c r="F67" s="181">
        <f>IF(ISNUMBER('将来負担比率（分子）の構造'!J$53), IF('将来負担比率（分子）の構造'!J$53 &lt; 0, 0, '将来負担比率（分子）の構造'!J$53), NA())</f>
        <v>1510</v>
      </c>
      <c r="G67" s="181" t="e">
        <f>NA()</f>
        <v>#N/A</v>
      </c>
      <c r="H67" s="181" t="e">
        <f>NA()</f>
        <v>#N/A</v>
      </c>
      <c r="I67" s="181">
        <f>IF(ISNUMBER('将来負担比率（分子）の構造'!K$53), IF('将来負担比率（分子）の構造'!K$53 &lt; 0, 0, '将来負担比率（分子）の構造'!K$53), NA())</f>
        <v>1018</v>
      </c>
      <c r="J67" s="181" t="e">
        <f>NA()</f>
        <v>#N/A</v>
      </c>
      <c r="K67" s="181" t="e">
        <f>NA()</f>
        <v>#N/A</v>
      </c>
      <c r="L67" s="181">
        <f>IF(ISNUMBER('将来負担比率（分子）の構造'!L$53), IF('将来負担比率（分子）の構造'!L$53 &lt; 0, 0, '将来負担比率（分子）の構造'!L$53), NA())</f>
        <v>1544</v>
      </c>
      <c r="M67" s="181" t="e">
        <f>NA()</f>
        <v>#N/A</v>
      </c>
      <c r="N67" s="181" t="e">
        <f>NA()</f>
        <v>#N/A</v>
      </c>
      <c r="O67" s="181">
        <f>IF(ISNUMBER('将来負担比率（分子）の構造'!M$53), IF('将来負担比率（分子）の構造'!M$53 &lt; 0, 0, '将来負担比率（分子）の構造'!M$53), NA())</f>
        <v>849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1483</v>
      </c>
      <c r="C72" s="185">
        <f>基金残高に係る経年分析!G55</f>
        <v>1483</v>
      </c>
      <c r="D72" s="185">
        <f>基金残高に係る経年分析!H55</f>
        <v>1484</v>
      </c>
    </row>
    <row r="73" spans="1:16" x14ac:dyDescent="0.15">
      <c r="A73" s="184" t="s">
        <v>78</v>
      </c>
      <c r="B73" s="185">
        <f>基金残高に係る経年分析!F56</f>
        <v>483</v>
      </c>
      <c r="C73" s="185">
        <f>基金残高に係る経年分析!G56</f>
        <v>484</v>
      </c>
      <c r="D73" s="185">
        <f>基金残高に係る経年分析!H56</f>
        <v>484</v>
      </c>
    </row>
    <row r="74" spans="1:16" x14ac:dyDescent="0.15">
      <c r="A74" s="184" t="s">
        <v>79</v>
      </c>
      <c r="B74" s="185">
        <f>基金残高に係る経年分析!F57</f>
        <v>3484</v>
      </c>
      <c r="C74" s="185">
        <f>基金残高に係る経年分析!G57</f>
        <v>3623</v>
      </c>
      <c r="D74" s="185">
        <f>基金残高に係る経年分析!H57</f>
        <v>3677</v>
      </c>
    </row>
  </sheetData>
  <sheetProtection algorithmName="SHA-512" hashValue="rXuD5+ccHSGVR4XCIpKEUhdwzDHyt1QJlwDrus3XJhGMSdX78oJBSv6TTibeqLv9alkCy06zZlFApBJn3kAwaw==" saltValue="7QJpIMjITuXis79aOafL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222</v>
      </c>
      <c r="C5" s="709"/>
      <c r="D5" s="709"/>
      <c r="E5" s="709"/>
      <c r="F5" s="709"/>
      <c r="G5" s="709"/>
      <c r="H5" s="709"/>
      <c r="I5" s="709"/>
      <c r="J5" s="709"/>
      <c r="K5" s="709"/>
      <c r="L5" s="709"/>
      <c r="M5" s="709"/>
      <c r="N5" s="709"/>
      <c r="O5" s="709"/>
      <c r="P5" s="709"/>
      <c r="Q5" s="710"/>
      <c r="R5" s="695">
        <v>1585714</v>
      </c>
      <c r="S5" s="696"/>
      <c r="T5" s="696"/>
      <c r="U5" s="696"/>
      <c r="V5" s="696"/>
      <c r="W5" s="696"/>
      <c r="X5" s="696"/>
      <c r="Y5" s="739"/>
      <c r="Z5" s="757">
        <v>16.8</v>
      </c>
      <c r="AA5" s="757"/>
      <c r="AB5" s="757"/>
      <c r="AC5" s="757"/>
      <c r="AD5" s="758">
        <v>1585714</v>
      </c>
      <c r="AE5" s="758"/>
      <c r="AF5" s="758"/>
      <c r="AG5" s="758"/>
      <c r="AH5" s="758"/>
      <c r="AI5" s="758"/>
      <c r="AJ5" s="758"/>
      <c r="AK5" s="758"/>
      <c r="AL5" s="740">
        <v>31.7</v>
      </c>
      <c r="AM5" s="713"/>
      <c r="AN5" s="713"/>
      <c r="AO5" s="741"/>
      <c r="AP5" s="708" t="s">
        <v>223</v>
      </c>
      <c r="AQ5" s="709"/>
      <c r="AR5" s="709"/>
      <c r="AS5" s="709"/>
      <c r="AT5" s="709"/>
      <c r="AU5" s="709"/>
      <c r="AV5" s="709"/>
      <c r="AW5" s="709"/>
      <c r="AX5" s="709"/>
      <c r="AY5" s="709"/>
      <c r="AZ5" s="709"/>
      <c r="BA5" s="709"/>
      <c r="BB5" s="709"/>
      <c r="BC5" s="709"/>
      <c r="BD5" s="709"/>
      <c r="BE5" s="709"/>
      <c r="BF5" s="710"/>
      <c r="BG5" s="640">
        <v>1557014</v>
      </c>
      <c r="BH5" s="641"/>
      <c r="BI5" s="641"/>
      <c r="BJ5" s="641"/>
      <c r="BK5" s="641"/>
      <c r="BL5" s="641"/>
      <c r="BM5" s="641"/>
      <c r="BN5" s="642"/>
      <c r="BO5" s="677">
        <v>98.2</v>
      </c>
      <c r="BP5" s="677"/>
      <c r="BQ5" s="677"/>
      <c r="BR5" s="677"/>
      <c r="BS5" s="678" t="s">
        <v>224</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216</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76784</v>
      </c>
      <c r="S6" s="641"/>
      <c r="T6" s="641"/>
      <c r="U6" s="641"/>
      <c r="V6" s="641"/>
      <c r="W6" s="641"/>
      <c r="X6" s="641"/>
      <c r="Y6" s="642"/>
      <c r="Z6" s="677">
        <v>0.8</v>
      </c>
      <c r="AA6" s="677"/>
      <c r="AB6" s="677"/>
      <c r="AC6" s="677"/>
      <c r="AD6" s="678">
        <v>76784</v>
      </c>
      <c r="AE6" s="678"/>
      <c r="AF6" s="678"/>
      <c r="AG6" s="678"/>
      <c r="AH6" s="678"/>
      <c r="AI6" s="678"/>
      <c r="AJ6" s="678"/>
      <c r="AK6" s="678"/>
      <c r="AL6" s="643">
        <v>1.5</v>
      </c>
      <c r="AM6" s="644"/>
      <c r="AN6" s="644"/>
      <c r="AO6" s="679"/>
      <c r="AP6" s="637" t="s">
        <v>229</v>
      </c>
      <c r="AQ6" s="638"/>
      <c r="AR6" s="638"/>
      <c r="AS6" s="638"/>
      <c r="AT6" s="638"/>
      <c r="AU6" s="638"/>
      <c r="AV6" s="638"/>
      <c r="AW6" s="638"/>
      <c r="AX6" s="638"/>
      <c r="AY6" s="638"/>
      <c r="AZ6" s="638"/>
      <c r="BA6" s="638"/>
      <c r="BB6" s="638"/>
      <c r="BC6" s="638"/>
      <c r="BD6" s="638"/>
      <c r="BE6" s="638"/>
      <c r="BF6" s="639"/>
      <c r="BG6" s="640">
        <v>1557014</v>
      </c>
      <c r="BH6" s="641"/>
      <c r="BI6" s="641"/>
      <c r="BJ6" s="641"/>
      <c r="BK6" s="641"/>
      <c r="BL6" s="641"/>
      <c r="BM6" s="641"/>
      <c r="BN6" s="642"/>
      <c r="BO6" s="677">
        <v>98.2</v>
      </c>
      <c r="BP6" s="677"/>
      <c r="BQ6" s="677"/>
      <c r="BR6" s="677"/>
      <c r="BS6" s="678" t="s">
        <v>224</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75909</v>
      </c>
      <c r="CS6" s="641"/>
      <c r="CT6" s="641"/>
      <c r="CU6" s="641"/>
      <c r="CV6" s="641"/>
      <c r="CW6" s="641"/>
      <c r="CX6" s="641"/>
      <c r="CY6" s="642"/>
      <c r="CZ6" s="740">
        <v>0.9</v>
      </c>
      <c r="DA6" s="713"/>
      <c r="DB6" s="713"/>
      <c r="DC6" s="743"/>
      <c r="DD6" s="646" t="s">
        <v>128</v>
      </c>
      <c r="DE6" s="641"/>
      <c r="DF6" s="641"/>
      <c r="DG6" s="641"/>
      <c r="DH6" s="641"/>
      <c r="DI6" s="641"/>
      <c r="DJ6" s="641"/>
      <c r="DK6" s="641"/>
      <c r="DL6" s="641"/>
      <c r="DM6" s="641"/>
      <c r="DN6" s="641"/>
      <c r="DO6" s="641"/>
      <c r="DP6" s="642"/>
      <c r="DQ6" s="646">
        <v>75909</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1950</v>
      </c>
      <c r="S7" s="641"/>
      <c r="T7" s="641"/>
      <c r="U7" s="641"/>
      <c r="V7" s="641"/>
      <c r="W7" s="641"/>
      <c r="X7" s="641"/>
      <c r="Y7" s="642"/>
      <c r="Z7" s="677">
        <v>0</v>
      </c>
      <c r="AA7" s="677"/>
      <c r="AB7" s="677"/>
      <c r="AC7" s="677"/>
      <c r="AD7" s="678">
        <v>1950</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673624</v>
      </c>
      <c r="BH7" s="641"/>
      <c r="BI7" s="641"/>
      <c r="BJ7" s="641"/>
      <c r="BK7" s="641"/>
      <c r="BL7" s="641"/>
      <c r="BM7" s="641"/>
      <c r="BN7" s="642"/>
      <c r="BO7" s="677">
        <v>42.5</v>
      </c>
      <c r="BP7" s="677"/>
      <c r="BQ7" s="677"/>
      <c r="BR7" s="677"/>
      <c r="BS7" s="678" t="s">
        <v>224</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717200</v>
      </c>
      <c r="CS7" s="641"/>
      <c r="CT7" s="641"/>
      <c r="CU7" s="641"/>
      <c r="CV7" s="641"/>
      <c r="CW7" s="641"/>
      <c r="CX7" s="641"/>
      <c r="CY7" s="642"/>
      <c r="CZ7" s="677">
        <v>8.4</v>
      </c>
      <c r="DA7" s="677"/>
      <c r="DB7" s="677"/>
      <c r="DC7" s="677"/>
      <c r="DD7" s="646">
        <v>5945</v>
      </c>
      <c r="DE7" s="641"/>
      <c r="DF7" s="641"/>
      <c r="DG7" s="641"/>
      <c r="DH7" s="641"/>
      <c r="DI7" s="641"/>
      <c r="DJ7" s="641"/>
      <c r="DK7" s="641"/>
      <c r="DL7" s="641"/>
      <c r="DM7" s="641"/>
      <c r="DN7" s="641"/>
      <c r="DO7" s="641"/>
      <c r="DP7" s="642"/>
      <c r="DQ7" s="646">
        <v>493293</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9112</v>
      </c>
      <c r="S8" s="641"/>
      <c r="T8" s="641"/>
      <c r="U8" s="641"/>
      <c r="V8" s="641"/>
      <c r="W8" s="641"/>
      <c r="X8" s="641"/>
      <c r="Y8" s="642"/>
      <c r="Z8" s="677">
        <v>0.1</v>
      </c>
      <c r="AA8" s="677"/>
      <c r="AB8" s="677"/>
      <c r="AC8" s="677"/>
      <c r="AD8" s="678">
        <v>9112</v>
      </c>
      <c r="AE8" s="678"/>
      <c r="AF8" s="678"/>
      <c r="AG8" s="678"/>
      <c r="AH8" s="678"/>
      <c r="AI8" s="678"/>
      <c r="AJ8" s="678"/>
      <c r="AK8" s="678"/>
      <c r="AL8" s="643">
        <v>0.2</v>
      </c>
      <c r="AM8" s="644"/>
      <c r="AN8" s="644"/>
      <c r="AO8" s="679"/>
      <c r="AP8" s="637" t="s">
        <v>235</v>
      </c>
      <c r="AQ8" s="638"/>
      <c r="AR8" s="638"/>
      <c r="AS8" s="638"/>
      <c r="AT8" s="638"/>
      <c r="AU8" s="638"/>
      <c r="AV8" s="638"/>
      <c r="AW8" s="638"/>
      <c r="AX8" s="638"/>
      <c r="AY8" s="638"/>
      <c r="AZ8" s="638"/>
      <c r="BA8" s="638"/>
      <c r="BB8" s="638"/>
      <c r="BC8" s="638"/>
      <c r="BD8" s="638"/>
      <c r="BE8" s="638"/>
      <c r="BF8" s="639"/>
      <c r="BG8" s="640">
        <v>21800</v>
      </c>
      <c r="BH8" s="641"/>
      <c r="BI8" s="641"/>
      <c r="BJ8" s="641"/>
      <c r="BK8" s="641"/>
      <c r="BL8" s="641"/>
      <c r="BM8" s="641"/>
      <c r="BN8" s="642"/>
      <c r="BO8" s="677">
        <v>1.4</v>
      </c>
      <c r="BP8" s="677"/>
      <c r="BQ8" s="677"/>
      <c r="BR8" s="677"/>
      <c r="BS8" s="646" t="s">
        <v>224</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1995722</v>
      </c>
      <c r="CS8" s="641"/>
      <c r="CT8" s="641"/>
      <c r="CU8" s="641"/>
      <c r="CV8" s="641"/>
      <c r="CW8" s="641"/>
      <c r="CX8" s="641"/>
      <c r="CY8" s="642"/>
      <c r="CZ8" s="677">
        <v>23.4</v>
      </c>
      <c r="DA8" s="677"/>
      <c r="DB8" s="677"/>
      <c r="DC8" s="677"/>
      <c r="DD8" s="646">
        <v>35865</v>
      </c>
      <c r="DE8" s="641"/>
      <c r="DF8" s="641"/>
      <c r="DG8" s="641"/>
      <c r="DH8" s="641"/>
      <c r="DI8" s="641"/>
      <c r="DJ8" s="641"/>
      <c r="DK8" s="641"/>
      <c r="DL8" s="641"/>
      <c r="DM8" s="641"/>
      <c r="DN8" s="641"/>
      <c r="DO8" s="641"/>
      <c r="DP8" s="642"/>
      <c r="DQ8" s="646">
        <v>1194597</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4861</v>
      </c>
      <c r="S9" s="641"/>
      <c r="T9" s="641"/>
      <c r="U9" s="641"/>
      <c r="V9" s="641"/>
      <c r="W9" s="641"/>
      <c r="X9" s="641"/>
      <c r="Y9" s="642"/>
      <c r="Z9" s="677">
        <v>0.1</v>
      </c>
      <c r="AA9" s="677"/>
      <c r="AB9" s="677"/>
      <c r="AC9" s="677"/>
      <c r="AD9" s="678">
        <v>4861</v>
      </c>
      <c r="AE9" s="678"/>
      <c r="AF9" s="678"/>
      <c r="AG9" s="678"/>
      <c r="AH9" s="678"/>
      <c r="AI9" s="678"/>
      <c r="AJ9" s="678"/>
      <c r="AK9" s="678"/>
      <c r="AL9" s="643">
        <v>0.1</v>
      </c>
      <c r="AM9" s="644"/>
      <c r="AN9" s="644"/>
      <c r="AO9" s="679"/>
      <c r="AP9" s="637" t="s">
        <v>238</v>
      </c>
      <c r="AQ9" s="638"/>
      <c r="AR9" s="638"/>
      <c r="AS9" s="638"/>
      <c r="AT9" s="638"/>
      <c r="AU9" s="638"/>
      <c r="AV9" s="638"/>
      <c r="AW9" s="638"/>
      <c r="AX9" s="638"/>
      <c r="AY9" s="638"/>
      <c r="AZ9" s="638"/>
      <c r="BA9" s="638"/>
      <c r="BB9" s="638"/>
      <c r="BC9" s="638"/>
      <c r="BD9" s="638"/>
      <c r="BE9" s="638"/>
      <c r="BF9" s="639"/>
      <c r="BG9" s="640">
        <v>585675</v>
      </c>
      <c r="BH9" s="641"/>
      <c r="BI9" s="641"/>
      <c r="BJ9" s="641"/>
      <c r="BK9" s="641"/>
      <c r="BL9" s="641"/>
      <c r="BM9" s="641"/>
      <c r="BN9" s="642"/>
      <c r="BO9" s="677">
        <v>36.9</v>
      </c>
      <c r="BP9" s="677"/>
      <c r="BQ9" s="677"/>
      <c r="BR9" s="677"/>
      <c r="BS9" s="646" t="s">
        <v>224</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507898</v>
      </c>
      <c r="CS9" s="641"/>
      <c r="CT9" s="641"/>
      <c r="CU9" s="641"/>
      <c r="CV9" s="641"/>
      <c r="CW9" s="641"/>
      <c r="CX9" s="641"/>
      <c r="CY9" s="642"/>
      <c r="CZ9" s="677">
        <v>6</v>
      </c>
      <c r="DA9" s="677"/>
      <c r="DB9" s="677"/>
      <c r="DC9" s="677"/>
      <c r="DD9" s="646">
        <v>34332</v>
      </c>
      <c r="DE9" s="641"/>
      <c r="DF9" s="641"/>
      <c r="DG9" s="641"/>
      <c r="DH9" s="641"/>
      <c r="DI9" s="641"/>
      <c r="DJ9" s="641"/>
      <c r="DK9" s="641"/>
      <c r="DL9" s="641"/>
      <c r="DM9" s="641"/>
      <c r="DN9" s="641"/>
      <c r="DO9" s="641"/>
      <c r="DP9" s="642"/>
      <c r="DQ9" s="646">
        <v>467215</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224</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128</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31452</v>
      </c>
      <c r="BH10" s="641"/>
      <c r="BI10" s="641"/>
      <c r="BJ10" s="641"/>
      <c r="BK10" s="641"/>
      <c r="BL10" s="641"/>
      <c r="BM10" s="641"/>
      <c r="BN10" s="642"/>
      <c r="BO10" s="677">
        <v>2</v>
      </c>
      <c r="BP10" s="677"/>
      <c r="BQ10" s="677"/>
      <c r="BR10" s="677"/>
      <c r="BS10" s="646" t="s">
        <v>128</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t="s">
        <v>243</v>
      </c>
      <c r="CS10" s="641"/>
      <c r="CT10" s="641"/>
      <c r="CU10" s="641"/>
      <c r="CV10" s="641"/>
      <c r="CW10" s="641"/>
      <c r="CX10" s="641"/>
      <c r="CY10" s="642"/>
      <c r="CZ10" s="677" t="s">
        <v>224</v>
      </c>
      <c r="DA10" s="677"/>
      <c r="DB10" s="677"/>
      <c r="DC10" s="677"/>
      <c r="DD10" s="646" t="s">
        <v>224</v>
      </c>
      <c r="DE10" s="641"/>
      <c r="DF10" s="641"/>
      <c r="DG10" s="641"/>
      <c r="DH10" s="641"/>
      <c r="DI10" s="641"/>
      <c r="DJ10" s="641"/>
      <c r="DK10" s="641"/>
      <c r="DL10" s="641"/>
      <c r="DM10" s="641"/>
      <c r="DN10" s="641"/>
      <c r="DO10" s="641"/>
      <c r="DP10" s="642"/>
      <c r="DQ10" s="646" t="s">
        <v>128</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216047</v>
      </c>
      <c r="S11" s="641"/>
      <c r="T11" s="641"/>
      <c r="U11" s="641"/>
      <c r="V11" s="641"/>
      <c r="W11" s="641"/>
      <c r="X11" s="641"/>
      <c r="Y11" s="642"/>
      <c r="Z11" s="643">
        <v>2.2999999999999998</v>
      </c>
      <c r="AA11" s="644"/>
      <c r="AB11" s="644"/>
      <c r="AC11" s="645"/>
      <c r="AD11" s="646">
        <v>216047</v>
      </c>
      <c r="AE11" s="641"/>
      <c r="AF11" s="641"/>
      <c r="AG11" s="641"/>
      <c r="AH11" s="641"/>
      <c r="AI11" s="641"/>
      <c r="AJ11" s="641"/>
      <c r="AK11" s="642"/>
      <c r="AL11" s="643">
        <v>4.3</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34697</v>
      </c>
      <c r="BH11" s="641"/>
      <c r="BI11" s="641"/>
      <c r="BJ11" s="641"/>
      <c r="BK11" s="641"/>
      <c r="BL11" s="641"/>
      <c r="BM11" s="641"/>
      <c r="BN11" s="642"/>
      <c r="BO11" s="677">
        <v>2.2000000000000002</v>
      </c>
      <c r="BP11" s="677"/>
      <c r="BQ11" s="677"/>
      <c r="BR11" s="677"/>
      <c r="BS11" s="646" t="s">
        <v>224</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843907</v>
      </c>
      <c r="CS11" s="641"/>
      <c r="CT11" s="641"/>
      <c r="CU11" s="641"/>
      <c r="CV11" s="641"/>
      <c r="CW11" s="641"/>
      <c r="CX11" s="641"/>
      <c r="CY11" s="642"/>
      <c r="CZ11" s="677">
        <v>9.9</v>
      </c>
      <c r="DA11" s="677"/>
      <c r="DB11" s="677"/>
      <c r="DC11" s="677"/>
      <c r="DD11" s="646">
        <v>315751</v>
      </c>
      <c r="DE11" s="641"/>
      <c r="DF11" s="641"/>
      <c r="DG11" s="641"/>
      <c r="DH11" s="641"/>
      <c r="DI11" s="641"/>
      <c r="DJ11" s="641"/>
      <c r="DK11" s="641"/>
      <c r="DL11" s="641"/>
      <c r="DM11" s="641"/>
      <c r="DN11" s="641"/>
      <c r="DO11" s="641"/>
      <c r="DP11" s="642"/>
      <c r="DQ11" s="646">
        <v>372564</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128</v>
      </c>
      <c r="S12" s="641"/>
      <c r="T12" s="641"/>
      <c r="U12" s="641"/>
      <c r="V12" s="641"/>
      <c r="W12" s="641"/>
      <c r="X12" s="641"/>
      <c r="Y12" s="642"/>
      <c r="Z12" s="677" t="s">
        <v>128</v>
      </c>
      <c r="AA12" s="677"/>
      <c r="AB12" s="677"/>
      <c r="AC12" s="677"/>
      <c r="AD12" s="678" t="s">
        <v>128</v>
      </c>
      <c r="AE12" s="678"/>
      <c r="AF12" s="678"/>
      <c r="AG12" s="678"/>
      <c r="AH12" s="678"/>
      <c r="AI12" s="678"/>
      <c r="AJ12" s="678"/>
      <c r="AK12" s="678"/>
      <c r="AL12" s="643" t="s">
        <v>224</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748473</v>
      </c>
      <c r="BH12" s="641"/>
      <c r="BI12" s="641"/>
      <c r="BJ12" s="641"/>
      <c r="BK12" s="641"/>
      <c r="BL12" s="641"/>
      <c r="BM12" s="641"/>
      <c r="BN12" s="642"/>
      <c r="BO12" s="677">
        <v>47.2</v>
      </c>
      <c r="BP12" s="677"/>
      <c r="BQ12" s="677"/>
      <c r="BR12" s="677"/>
      <c r="BS12" s="646" t="s">
        <v>243</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103154</v>
      </c>
      <c r="CS12" s="641"/>
      <c r="CT12" s="641"/>
      <c r="CU12" s="641"/>
      <c r="CV12" s="641"/>
      <c r="CW12" s="641"/>
      <c r="CX12" s="641"/>
      <c r="CY12" s="642"/>
      <c r="CZ12" s="677">
        <v>1.2</v>
      </c>
      <c r="DA12" s="677"/>
      <c r="DB12" s="677"/>
      <c r="DC12" s="677"/>
      <c r="DD12" s="646">
        <v>21815</v>
      </c>
      <c r="DE12" s="641"/>
      <c r="DF12" s="641"/>
      <c r="DG12" s="641"/>
      <c r="DH12" s="641"/>
      <c r="DI12" s="641"/>
      <c r="DJ12" s="641"/>
      <c r="DK12" s="641"/>
      <c r="DL12" s="641"/>
      <c r="DM12" s="641"/>
      <c r="DN12" s="641"/>
      <c r="DO12" s="641"/>
      <c r="DP12" s="642"/>
      <c r="DQ12" s="646">
        <v>81969</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224</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748234</v>
      </c>
      <c r="BH13" s="641"/>
      <c r="BI13" s="641"/>
      <c r="BJ13" s="641"/>
      <c r="BK13" s="641"/>
      <c r="BL13" s="641"/>
      <c r="BM13" s="641"/>
      <c r="BN13" s="642"/>
      <c r="BO13" s="677">
        <v>47.2</v>
      </c>
      <c r="BP13" s="677"/>
      <c r="BQ13" s="677"/>
      <c r="BR13" s="677"/>
      <c r="BS13" s="646" t="s">
        <v>128</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1135355</v>
      </c>
      <c r="CS13" s="641"/>
      <c r="CT13" s="641"/>
      <c r="CU13" s="641"/>
      <c r="CV13" s="641"/>
      <c r="CW13" s="641"/>
      <c r="CX13" s="641"/>
      <c r="CY13" s="642"/>
      <c r="CZ13" s="677">
        <v>13.3</v>
      </c>
      <c r="DA13" s="677"/>
      <c r="DB13" s="677"/>
      <c r="DC13" s="677"/>
      <c r="DD13" s="646">
        <v>462366</v>
      </c>
      <c r="DE13" s="641"/>
      <c r="DF13" s="641"/>
      <c r="DG13" s="641"/>
      <c r="DH13" s="641"/>
      <c r="DI13" s="641"/>
      <c r="DJ13" s="641"/>
      <c r="DK13" s="641"/>
      <c r="DL13" s="641"/>
      <c r="DM13" s="641"/>
      <c r="DN13" s="641"/>
      <c r="DO13" s="641"/>
      <c r="DP13" s="642"/>
      <c r="DQ13" s="646">
        <v>667664</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11736</v>
      </c>
      <c r="S14" s="641"/>
      <c r="T14" s="641"/>
      <c r="U14" s="641"/>
      <c r="V14" s="641"/>
      <c r="W14" s="641"/>
      <c r="X14" s="641"/>
      <c r="Y14" s="642"/>
      <c r="Z14" s="677">
        <v>0.1</v>
      </c>
      <c r="AA14" s="677"/>
      <c r="AB14" s="677"/>
      <c r="AC14" s="677"/>
      <c r="AD14" s="678">
        <v>11736</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62678</v>
      </c>
      <c r="BH14" s="641"/>
      <c r="BI14" s="641"/>
      <c r="BJ14" s="641"/>
      <c r="BK14" s="641"/>
      <c r="BL14" s="641"/>
      <c r="BM14" s="641"/>
      <c r="BN14" s="642"/>
      <c r="BO14" s="677">
        <v>4</v>
      </c>
      <c r="BP14" s="677"/>
      <c r="BQ14" s="677"/>
      <c r="BR14" s="677"/>
      <c r="BS14" s="646" t="s">
        <v>136</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1073533</v>
      </c>
      <c r="CS14" s="641"/>
      <c r="CT14" s="641"/>
      <c r="CU14" s="641"/>
      <c r="CV14" s="641"/>
      <c r="CW14" s="641"/>
      <c r="CX14" s="641"/>
      <c r="CY14" s="642"/>
      <c r="CZ14" s="677">
        <v>12.6</v>
      </c>
      <c r="DA14" s="677"/>
      <c r="DB14" s="677"/>
      <c r="DC14" s="677"/>
      <c r="DD14" s="646">
        <v>754981</v>
      </c>
      <c r="DE14" s="641"/>
      <c r="DF14" s="641"/>
      <c r="DG14" s="641"/>
      <c r="DH14" s="641"/>
      <c r="DI14" s="641"/>
      <c r="DJ14" s="641"/>
      <c r="DK14" s="641"/>
      <c r="DL14" s="641"/>
      <c r="DM14" s="641"/>
      <c r="DN14" s="641"/>
      <c r="DO14" s="641"/>
      <c r="DP14" s="642"/>
      <c r="DQ14" s="646">
        <v>362407</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224</v>
      </c>
      <c r="AE15" s="678"/>
      <c r="AF15" s="678"/>
      <c r="AG15" s="678"/>
      <c r="AH15" s="678"/>
      <c r="AI15" s="678"/>
      <c r="AJ15" s="678"/>
      <c r="AK15" s="678"/>
      <c r="AL15" s="643" t="s">
        <v>224</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72239</v>
      </c>
      <c r="BH15" s="641"/>
      <c r="BI15" s="641"/>
      <c r="BJ15" s="641"/>
      <c r="BK15" s="641"/>
      <c r="BL15" s="641"/>
      <c r="BM15" s="641"/>
      <c r="BN15" s="642"/>
      <c r="BO15" s="677">
        <v>4.5999999999999996</v>
      </c>
      <c r="BP15" s="677"/>
      <c r="BQ15" s="677"/>
      <c r="BR15" s="677"/>
      <c r="BS15" s="646" t="s">
        <v>128</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696980</v>
      </c>
      <c r="CS15" s="641"/>
      <c r="CT15" s="641"/>
      <c r="CU15" s="641"/>
      <c r="CV15" s="641"/>
      <c r="CW15" s="641"/>
      <c r="CX15" s="641"/>
      <c r="CY15" s="642"/>
      <c r="CZ15" s="677">
        <v>8.1999999999999993</v>
      </c>
      <c r="DA15" s="677"/>
      <c r="DB15" s="677"/>
      <c r="DC15" s="677"/>
      <c r="DD15" s="646">
        <v>47842</v>
      </c>
      <c r="DE15" s="641"/>
      <c r="DF15" s="641"/>
      <c r="DG15" s="641"/>
      <c r="DH15" s="641"/>
      <c r="DI15" s="641"/>
      <c r="DJ15" s="641"/>
      <c r="DK15" s="641"/>
      <c r="DL15" s="641"/>
      <c r="DM15" s="641"/>
      <c r="DN15" s="641"/>
      <c r="DO15" s="641"/>
      <c r="DP15" s="642"/>
      <c r="DQ15" s="646">
        <v>605641</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3225</v>
      </c>
      <c r="S16" s="641"/>
      <c r="T16" s="641"/>
      <c r="U16" s="641"/>
      <c r="V16" s="641"/>
      <c r="W16" s="641"/>
      <c r="X16" s="641"/>
      <c r="Y16" s="642"/>
      <c r="Z16" s="677">
        <v>0</v>
      </c>
      <c r="AA16" s="677"/>
      <c r="AB16" s="677"/>
      <c r="AC16" s="677"/>
      <c r="AD16" s="678">
        <v>3225</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224</v>
      </c>
      <c r="BH16" s="641"/>
      <c r="BI16" s="641"/>
      <c r="BJ16" s="641"/>
      <c r="BK16" s="641"/>
      <c r="BL16" s="641"/>
      <c r="BM16" s="641"/>
      <c r="BN16" s="642"/>
      <c r="BO16" s="677" t="s">
        <v>128</v>
      </c>
      <c r="BP16" s="677"/>
      <c r="BQ16" s="677"/>
      <c r="BR16" s="677"/>
      <c r="BS16" s="646" t="s">
        <v>128</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221149</v>
      </c>
      <c r="CS16" s="641"/>
      <c r="CT16" s="641"/>
      <c r="CU16" s="641"/>
      <c r="CV16" s="641"/>
      <c r="CW16" s="641"/>
      <c r="CX16" s="641"/>
      <c r="CY16" s="642"/>
      <c r="CZ16" s="677">
        <v>2.6</v>
      </c>
      <c r="DA16" s="677"/>
      <c r="DB16" s="677"/>
      <c r="DC16" s="677"/>
      <c r="DD16" s="646" t="s">
        <v>224</v>
      </c>
      <c r="DE16" s="641"/>
      <c r="DF16" s="641"/>
      <c r="DG16" s="641"/>
      <c r="DH16" s="641"/>
      <c r="DI16" s="641"/>
      <c r="DJ16" s="641"/>
      <c r="DK16" s="641"/>
      <c r="DL16" s="641"/>
      <c r="DM16" s="641"/>
      <c r="DN16" s="641"/>
      <c r="DO16" s="641"/>
      <c r="DP16" s="642"/>
      <c r="DQ16" s="646">
        <v>2593</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34798</v>
      </c>
      <c r="S17" s="641"/>
      <c r="T17" s="641"/>
      <c r="U17" s="641"/>
      <c r="V17" s="641"/>
      <c r="W17" s="641"/>
      <c r="X17" s="641"/>
      <c r="Y17" s="642"/>
      <c r="Z17" s="677">
        <v>0.4</v>
      </c>
      <c r="AA17" s="677"/>
      <c r="AB17" s="677"/>
      <c r="AC17" s="677"/>
      <c r="AD17" s="678">
        <v>34798</v>
      </c>
      <c r="AE17" s="678"/>
      <c r="AF17" s="678"/>
      <c r="AG17" s="678"/>
      <c r="AH17" s="678"/>
      <c r="AI17" s="678"/>
      <c r="AJ17" s="678"/>
      <c r="AK17" s="678"/>
      <c r="AL17" s="643">
        <v>0.7</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224</v>
      </c>
      <c r="BH17" s="641"/>
      <c r="BI17" s="641"/>
      <c r="BJ17" s="641"/>
      <c r="BK17" s="641"/>
      <c r="BL17" s="641"/>
      <c r="BM17" s="641"/>
      <c r="BN17" s="642"/>
      <c r="BO17" s="677" t="s">
        <v>224</v>
      </c>
      <c r="BP17" s="677"/>
      <c r="BQ17" s="677"/>
      <c r="BR17" s="677"/>
      <c r="BS17" s="646" t="s">
        <v>224</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1141814</v>
      </c>
      <c r="CS17" s="641"/>
      <c r="CT17" s="641"/>
      <c r="CU17" s="641"/>
      <c r="CV17" s="641"/>
      <c r="CW17" s="641"/>
      <c r="CX17" s="641"/>
      <c r="CY17" s="642"/>
      <c r="CZ17" s="677">
        <v>13.4</v>
      </c>
      <c r="DA17" s="677"/>
      <c r="DB17" s="677"/>
      <c r="DC17" s="677"/>
      <c r="DD17" s="646" t="s">
        <v>128</v>
      </c>
      <c r="DE17" s="641"/>
      <c r="DF17" s="641"/>
      <c r="DG17" s="641"/>
      <c r="DH17" s="641"/>
      <c r="DI17" s="641"/>
      <c r="DJ17" s="641"/>
      <c r="DK17" s="641"/>
      <c r="DL17" s="641"/>
      <c r="DM17" s="641"/>
      <c r="DN17" s="641"/>
      <c r="DO17" s="641"/>
      <c r="DP17" s="642"/>
      <c r="DQ17" s="646">
        <v>1139299</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5257</v>
      </c>
      <c r="S18" s="641"/>
      <c r="T18" s="641"/>
      <c r="U18" s="641"/>
      <c r="V18" s="641"/>
      <c r="W18" s="641"/>
      <c r="X18" s="641"/>
      <c r="Y18" s="642"/>
      <c r="Z18" s="677">
        <v>0.1</v>
      </c>
      <c r="AA18" s="677"/>
      <c r="AB18" s="677"/>
      <c r="AC18" s="677"/>
      <c r="AD18" s="678">
        <v>5257</v>
      </c>
      <c r="AE18" s="678"/>
      <c r="AF18" s="678"/>
      <c r="AG18" s="678"/>
      <c r="AH18" s="678"/>
      <c r="AI18" s="678"/>
      <c r="AJ18" s="678"/>
      <c r="AK18" s="678"/>
      <c r="AL18" s="643">
        <v>0.1</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224</v>
      </c>
      <c r="BH18" s="641"/>
      <c r="BI18" s="641"/>
      <c r="BJ18" s="641"/>
      <c r="BK18" s="641"/>
      <c r="BL18" s="641"/>
      <c r="BM18" s="641"/>
      <c r="BN18" s="642"/>
      <c r="BO18" s="677" t="s">
        <v>224</v>
      </c>
      <c r="BP18" s="677"/>
      <c r="BQ18" s="677"/>
      <c r="BR18" s="677"/>
      <c r="BS18" s="646" t="s">
        <v>243</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224</v>
      </c>
      <c r="DA18" s="677"/>
      <c r="DB18" s="677"/>
      <c r="DC18" s="677"/>
      <c r="DD18" s="646" t="s">
        <v>128</v>
      </c>
      <c r="DE18" s="641"/>
      <c r="DF18" s="641"/>
      <c r="DG18" s="641"/>
      <c r="DH18" s="641"/>
      <c r="DI18" s="641"/>
      <c r="DJ18" s="641"/>
      <c r="DK18" s="641"/>
      <c r="DL18" s="641"/>
      <c r="DM18" s="641"/>
      <c r="DN18" s="641"/>
      <c r="DO18" s="641"/>
      <c r="DP18" s="642"/>
      <c r="DQ18" s="646" t="s">
        <v>224</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1492</v>
      </c>
      <c r="S19" s="641"/>
      <c r="T19" s="641"/>
      <c r="U19" s="641"/>
      <c r="V19" s="641"/>
      <c r="W19" s="641"/>
      <c r="X19" s="641"/>
      <c r="Y19" s="642"/>
      <c r="Z19" s="677">
        <v>0</v>
      </c>
      <c r="AA19" s="677"/>
      <c r="AB19" s="677"/>
      <c r="AC19" s="677"/>
      <c r="AD19" s="678">
        <v>1492</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28700</v>
      </c>
      <c r="BH19" s="641"/>
      <c r="BI19" s="641"/>
      <c r="BJ19" s="641"/>
      <c r="BK19" s="641"/>
      <c r="BL19" s="641"/>
      <c r="BM19" s="641"/>
      <c r="BN19" s="642"/>
      <c r="BO19" s="677">
        <v>1.8</v>
      </c>
      <c r="BP19" s="677"/>
      <c r="BQ19" s="677"/>
      <c r="BR19" s="677"/>
      <c r="BS19" s="646" t="s">
        <v>224</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224</v>
      </c>
      <c r="CS19" s="641"/>
      <c r="CT19" s="641"/>
      <c r="CU19" s="641"/>
      <c r="CV19" s="641"/>
      <c r="CW19" s="641"/>
      <c r="CX19" s="641"/>
      <c r="CY19" s="642"/>
      <c r="CZ19" s="677" t="s">
        <v>224</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360</v>
      </c>
      <c r="S20" s="641"/>
      <c r="T20" s="641"/>
      <c r="U20" s="641"/>
      <c r="V20" s="641"/>
      <c r="W20" s="641"/>
      <c r="X20" s="641"/>
      <c r="Y20" s="642"/>
      <c r="Z20" s="677">
        <v>0</v>
      </c>
      <c r="AA20" s="677"/>
      <c r="AB20" s="677"/>
      <c r="AC20" s="677"/>
      <c r="AD20" s="678">
        <v>360</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28700</v>
      </c>
      <c r="BH20" s="641"/>
      <c r="BI20" s="641"/>
      <c r="BJ20" s="641"/>
      <c r="BK20" s="641"/>
      <c r="BL20" s="641"/>
      <c r="BM20" s="641"/>
      <c r="BN20" s="642"/>
      <c r="BO20" s="677">
        <v>1.8</v>
      </c>
      <c r="BP20" s="677"/>
      <c r="BQ20" s="677"/>
      <c r="BR20" s="677"/>
      <c r="BS20" s="646" t="s">
        <v>224</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8512621</v>
      </c>
      <c r="CS20" s="641"/>
      <c r="CT20" s="641"/>
      <c r="CU20" s="641"/>
      <c r="CV20" s="641"/>
      <c r="CW20" s="641"/>
      <c r="CX20" s="641"/>
      <c r="CY20" s="642"/>
      <c r="CZ20" s="677">
        <v>100</v>
      </c>
      <c r="DA20" s="677"/>
      <c r="DB20" s="677"/>
      <c r="DC20" s="677"/>
      <c r="DD20" s="646">
        <v>1678897</v>
      </c>
      <c r="DE20" s="641"/>
      <c r="DF20" s="641"/>
      <c r="DG20" s="641"/>
      <c r="DH20" s="641"/>
      <c r="DI20" s="641"/>
      <c r="DJ20" s="641"/>
      <c r="DK20" s="641"/>
      <c r="DL20" s="641"/>
      <c r="DM20" s="641"/>
      <c r="DN20" s="641"/>
      <c r="DO20" s="641"/>
      <c r="DP20" s="642"/>
      <c r="DQ20" s="646">
        <v>5463151</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27689</v>
      </c>
      <c r="S21" s="641"/>
      <c r="T21" s="641"/>
      <c r="U21" s="641"/>
      <c r="V21" s="641"/>
      <c r="W21" s="641"/>
      <c r="X21" s="641"/>
      <c r="Y21" s="642"/>
      <c r="Z21" s="677">
        <v>0.3</v>
      </c>
      <c r="AA21" s="677"/>
      <c r="AB21" s="677"/>
      <c r="AC21" s="677"/>
      <c r="AD21" s="678">
        <v>27689</v>
      </c>
      <c r="AE21" s="678"/>
      <c r="AF21" s="678"/>
      <c r="AG21" s="678"/>
      <c r="AH21" s="678"/>
      <c r="AI21" s="678"/>
      <c r="AJ21" s="678"/>
      <c r="AK21" s="678"/>
      <c r="AL21" s="643">
        <v>0.6</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v>28700</v>
      </c>
      <c r="BH21" s="641"/>
      <c r="BI21" s="641"/>
      <c r="BJ21" s="641"/>
      <c r="BK21" s="641"/>
      <c r="BL21" s="641"/>
      <c r="BM21" s="641"/>
      <c r="BN21" s="642"/>
      <c r="BO21" s="677">
        <v>1.8</v>
      </c>
      <c r="BP21" s="677"/>
      <c r="BQ21" s="677"/>
      <c r="BR21" s="677"/>
      <c r="BS21" s="646" t="s">
        <v>224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3551662</v>
      </c>
      <c r="S22" s="641"/>
      <c r="T22" s="641"/>
      <c r="U22" s="641"/>
      <c r="V22" s="641"/>
      <c r="W22" s="641"/>
      <c r="X22" s="641"/>
      <c r="Y22" s="642"/>
      <c r="Z22" s="677">
        <v>37.700000000000003</v>
      </c>
      <c r="AA22" s="677"/>
      <c r="AB22" s="677"/>
      <c r="AC22" s="677"/>
      <c r="AD22" s="678">
        <v>3050180</v>
      </c>
      <c r="AE22" s="678"/>
      <c r="AF22" s="678"/>
      <c r="AG22" s="678"/>
      <c r="AH22" s="678"/>
      <c r="AI22" s="678"/>
      <c r="AJ22" s="678"/>
      <c r="AK22" s="678"/>
      <c r="AL22" s="643">
        <v>60.9</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128</v>
      </c>
      <c r="BH22" s="641"/>
      <c r="BI22" s="641"/>
      <c r="BJ22" s="641"/>
      <c r="BK22" s="641"/>
      <c r="BL22" s="641"/>
      <c r="BM22" s="641"/>
      <c r="BN22" s="642"/>
      <c r="BO22" s="677" t="s">
        <v>224</v>
      </c>
      <c r="BP22" s="677"/>
      <c r="BQ22" s="677"/>
      <c r="BR22" s="677"/>
      <c r="BS22" s="646" t="s">
        <v>136</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3050180</v>
      </c>
      <c r="S23" s="641"/>
      <c r="T23" s="641"/>
      <c r="U23" s="641"/>
      <c r="V23" s="641"/>
      <c r="W23" s="641"/>
      <c r="X23" s="641"/>
      <c r="Y23" s="642"/>
      <c r="Z23" s="677">
        <v>32.4</v>
      </c>
      <c r="AA23" s="677"/>
      <c r="AB23" s="677"/>
      <c r="AC23" s="677"/>
      <c r="AD23" s="678">
        <v>3050180</v>
      </c>
      <c r="AE23" s="678"/>
      <c r="AF23" s="678"/>
      <c r="AG23" s="678"/>
      <c r="AH23" s="678"/>
      <c r="AI23" s="678"/>
      <c r="AJ23" s="678"/>
      <c r="AK23" s="678"/>
      <c r="AL23" s="643">
        <v>60.9</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224</v>
      </c>
      <c r="BH23" s="641"/>
      <c r="BI23" s="641"/>
      <c r="BJ23" s="641"/>
      <c r="BK23" s="641"/>
      <c r="BL23" s="641"/>
      <c r="BM23" s="641"/>
      <c r="BN23" s="642"/>
      <c r="BO23" s="677" t="s">
        <v>128</v>
      </c>
      <c r="BP23" s="677"/>
      <c r="BQ23" s="677"/>
      <c r="BR23" s="677"/>
      <c r="BS23" s="646" t="s">
        <v>128</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501482</v>
      </c>
      <c r="S24" s="641"/>
      <c r="T24" s="641"/>
      <c r="U24" s="641"/>
      <c r="V24" s="641"/>
      <c r="W24" s="641"/>
      <c r="X24" s="641"/>
      <c r="Y24" s="642"/>
      <c r="Z24" s="677">
        <v>5.3</v>
      </c>
      <c r="AA24" s="677"/>
      <c r="AB24" s="677"/>
      <c r="AC24" s="677"/>
      <c r="AD24" s="678" t="s">
        <v>224</v>
      </c>
      <c r="AE24" s="678"/>
      <c r="AF24" s="678"/>
      <c r="AG24" s="678"/>
      <c r="AH24" s="678"/>
      <c r="AI24" s="678"/>
      <c r="AJ24" s="678"/>
      <c r="AK24" s="678"/>
      <c r="AL24" s="643" t="s">
        <v>128</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224</v>
      </c>
      <c r="BP24" s="677"/>
      <c r="BQ24" s="677"/>
      <c r="BR24" s="677"/>
      <c r="BS24" s="646" t="s">
        <v>224</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2848956</v>
      </c>
      <c r="CS24" s="696"/>
      <c r="CT24" s="696"/>
      <c r="CU24" s="696"/>
      <c r="CV24" s="696"/>
      <c r="CW24" s="696"/>
      <c r="CX24" s="696"/>
      <c r="CY24" s="739"/>
      <c r="CZ24" s="740">
        <v>33.5</v>
      </c>
      <c r="DA24" s="713"/>
      <c r="DB24" s="713"/>
      <c r="DC24" s="743"/>
      <c r="DD24" s="738">
        <v>2254241</v>
      </c>
      <c r="DE24" s="696"/>
      <c r="DF24" s="696"/>
      <c r="DG24" s="696"/>
      <c r="DH24" s="696"/>
      <c r="DI24" s="696"/>
      <c r="DJ24" s="696"/>
      <c r="DK24" s="739"/>
      <c r="DL24" s="738">
        <v>2188991</v>
      </c>
      <c r="DM24" s="696"/>
      <c r="DN24" s="696"/>
      <c r="DO24" s="696"/>
      <c r="DP24" s="696"/>
      <c r="DQ24" s="696"/>
      <c r="DR24" s="696"/>
      <c r="DS24" s="696"/>
      <c r="DT24" s="696"/>
      <c r="DU24" s="696"/>
      <c r="DV24" s="739"/>
      <c r="DW24" s="740">
        <v>42.4</v>
      </c>
      <c r="DX24" s="713"/>
      <c r="DY24" s="713"/>
      <c r="DZ24" s="713"/>
      <c r="EA24" s="713"/>
      <c r="EB24" s="713"/>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224</v>
      </c>
      <c r="S25" s="641"/>
      <c r="T25" s="641"/>
      <c r="U25" s="641"/>
      <c r="V25" s="641"/>
      <c r="W25" s="641"/>
      <c r="X25" s="641"/>
      <c r="Y25" s="642"/>
      <c r="Z25" s="677" t="s">
        <v>224</v>
      </c>
      <c r="AA25" s="677"/>
      <c r="AB25" s="677"/>
      <c r="AC25" s="677"/>
      <c r="AD25" s="678" t="s">
        <v>243</v>
      </c>
      <c r="AE25" s="678"/>
      <c r="AF25" s="678"/>
      <c r="AG25" s="678"/>
      <c r="AH25" s="678"/>
      <c r="AI25" s="678"/>
      <c r="AJ25" s="678"/>
      <c r="AK25" s="678"/>
      <c r="AL25" s="643" t="s">
        <v>128</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224</v>
      </c>
      <c r="BH25" s="641"/>
      <c r="BI25" s="641"/>
      <c r="BJ25" s="641"/>
      <c r="BK25" s="641"/>
      <c r="BL25" s="641"/>
      <c r="BM25" s="641"/>
      <c r="BN25" s="642"/>
      <c r="BO25" s="677" t="s">
        <v>128</v>
      </c>
      <c r="BP25" s="677"/>
      <c r="BQ25" s="677"/>
      <c r="BR25" s="677"/>
      <c r="BS25" s="646" t="s">
        <v>224</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936170</v>
      </c>
      <c r="CS25" s="659"/>
      <c r="CT25" s="659"/>
      <c r="CU25" s="659"/>
      <c r="CV25" s="659"/>
      <c r="CW25" s="659"/>
      <c r="CX25" s="659"/>
      <c r="CY25" s="660"/>
      <c r="CZ25" s="643">
        <v>11</v>
      </c>
      <c r="DA25" s="661"/>
      <c r="DB25" s="661"/>
      <c r="DC25" s="662"/>
      <c r="DD25" s="646">
        <v>875698</v>
      </c>
      <c r="DE25" s="659"/>
      <c r="DF25" s="659"/>
      <c r="DG25" s="659"/>
      <c r="DH25" s="659"/>
      <c r="DI25" s="659"/>
      <c r="DJ25" s="659"/>
      <c r="DK25" s="660"/>
      <c r="DL25" s="646">
        <v>853948</v>
      </c>
      <c r="DM25" s="659"/>
      <c r="DN25" s="659"/>
      <c r="DO25" s="659"/>
      <c r="DP25" s="659"/>
      <c r="DQ25" s="659"/>
      <c r="DR25" s="659"/>
      <c r="DS25" s="659"/>
      <c r="DT25" s="659"/>
      <c r="DU25" s="659"/>
      <c r="DV25" s="660"/>
      <c r="DW25" s="643">
        <v>16.5</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5495889</v>
      </c>
      <c r="S26" s="641"/>
      <c r="T26" s="641"/>
      <c r="U26" s="641"/>
      <c r="V26" s="641"/>
      <c r="W26" s="641"/>
      <c r="X26" s="641"/>
      <c r="Y26" s="642"/>
      <c r="Z26" s="677">
        <v>58.4</v>
      </c>
      <c r="AA26" s="677"/>
      <c r="AB26" s="677"/>
      <c r="AC26" s="677"/>
      <c r="AD26" s="678">
        <v>4994407</v>
      </c>
      <c r="AE26" s="678"/>
      <c r="AF26" s="678"/>
      <c r="AG26" s="678"/>
      <c r="AH26" s="678"/>
      <c r="AI26" s="678"/>
      <c r="AJ26" s="678"/>
      <c r="AK26" s="678"/>
      <c r="AL26" s="643">
        <v>99.7</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224</v>
      </c>
      <c r="BH26" s="641"/>
      <c r="BI26" s="641"/>
      <c r="BJ26" s="641"/>
      <c r="BK26" s="641"/>
      <c r="BL26" s="641"/>
      <c r="BM26" s="641"/>
      <c r="BN26" s="642"/>
      <c r="BO26" s="677" t="s">
        <v>224</v>
      </c>
      <c r="BP26" s="677"/>
      <c r="BQ26" s="677"/>
      <c r="BR26" s="677"/>
      <c r="BS26" s="646" t="s">
        <v>128</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591505</v>
      </c>
      <c r="CS26" s="641"/>
      <c r="CT26" s="641"/>
      <c r="CU26" s="641"/>
      <c r="CV26" s="641"/>
      <c r="CW26" s="641"/>
      <c r="CX26" s="641"/>
      <c r="CY26" s="642"/>
      <c r="CZ26" s="643">
        <v>6.9</v>
      </c>
      <c r="DA26" s="661"/>
      <c r="DB26" s="661"/>
      <c r="DC26" s="662"/>
      <c r="DD26" s="646">
        <v>545462</v>
      </c>
      <c r="DE26" s="641"/>
      <c r="DF26" s="641"/>
      <c r="DG26" s="641"/>
      <c r="DH26" s="641"/>
      <c r="DI26" s="641"/>
      <c r="DJ26" s="641"/>
      <c r="DK26" s="642"/>
      <c r="DL26" s="646" t="s">
        <v>128</v>
      </c>
      <c r="DM26" s="641"/>
      <c r="DN26" s="641"/>
      <c r="DO26" s="641"/>
      <c r="DP26" s="641"/>
      <c r="DQ26" s="641"/>
      <c r="DR26" s="641"/>
      <c r="DS26" s="641"/>
      <c r="DT26" s="641"/>
      <c r="DU26" s="641"/>
      <c r="DV26" s="642"/>
      <c r="DW26" s="643" t="s">
        <v>224</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1212</v>
      </c>
      <c r="S27" s="641"/>
      <c r="T27" s="641"/>
      <c r="U27" s="641"/>
      <c r="V27" s="641"/>
      <c r="W27" s="641"/>
      <c r="X27" s="641"/>
      <c r="Y27" s="642"/>
      <c r="Z27" s="677">
        <v>0</v>
      </c>
      <c r="AA27" s="677"/>
      <c r="AB27" s="677"/>
      <c r="AC27" s="677"/>
      <c r="AD27" s="678">
        <v>1212</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1585714</v>
      </c>
      <c r="BH27" s="641"/>
      <c r="BI27" s="641"/>
      <c r="BJ27" s="641"/>
      <c r="BK27" s="641"/>
      <c r="BL27" s="641"/>
      <c r="BM27" s="641"/>
      <c r="BN27" s="642"/>
      <c r="BO27" s="677">
        <v>100</v>
      </c>
      <c r="BP27" s="677"/>
      <c r="BQ27" s="677"/>
      <c r="BR27" s="677"/>
      <c r="BS27" s="646" t="s">
        <v>224</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771675</v>
      </c>
      <c r="CS27" s="659"/>
      <c r="CT27" s="659"/>
      <c r="CU27" s="659"/>
      <c r="CV27" s="659"/>
      <c r="CW27" s="659"/>
      <c r="CX27" s="659"/>
      <c r="CY27" s="660"/>
      <c r="CZ27" s="643">
        <v>9.1</v>
      </c>
      <c r="DA27" s="661"/>
      <c r="DB27" s="661"/>
      <c r="DC27" s="662"/>
      <c r="DD27" s="646">
        <v>239947</v>
      </c>
      <c r="DE27" s="659"/>
      <c r="DF27" s="659"/>
      <c r="DG27" s="659"/>
      <c r="DH27" s="659"/>
      <c r="DI27" s="659"/>
      <c r="DJ27" s="659"/>
      <c r="DK27" s="660"/>
      <c r="DL27" s="646">
        <v>239947</v>
      </c>
      <c r="DM27" s="659"/>
      <c r="DN27" s="659"/>
      <c r="DO27" s="659"/>
      <c r="DP27" s="659"/>
      <c r="DQ27" s="659"/>
      <c r="DR27" s="659"/>
      <c r="DS27" s="659"/>
      <c r="DT27" s="659"/>
      <c r="DU27" s="659"/>
      <c r="DV27" s="660"/>
      <c r="DW27" s="643">
        <v>4.5999999999999996</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11306</v>
      </c>
      <c r="S28" s="641"/>
      <c r="T28" s="641"/>
      <c r="U28" s="641"/>
      <c r="V28" s="641"/>
      <c r="W28" s="641"/>
      <c r="X28" s="641"/>
      <c r="Y28" s="642"/>
      <c r="Z28" s="677">
        <v>0.1</v>
      </c>
      <c r="AA28" s="677"/>
      <c r="AB28" s="677"/>
      <c r="AC28" s="677"/>
      <c r="AD28" s="678" t="s">
        <v>224</v>
      </c>
      <c r="AE28" s="678"/>
      <c r="AF28" s="678"/>
      <c r="AG28" s="678"/>
      <c r="AH28" s="678"/>
      <c r="AI28" s="678"/>
      <c r="AJ28" s="678"/>
      <c r="AK28" s="678"/>
      <c r="AL28" s="643" t="s">
        <v>224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1141111</v>
      </c>
      <c r="CS28" s="641"/>
      <c r="CT28" s="641"/>
      <c r="CU28" s="641"/>
      <c r="CV28" s="641"/>
      <c r="CW28" s="641"/>
      <c r="CX28" s="641"/>
      <c r="CY28" s="642"/>
      <c r="CZ28" s="643">
        <v>13.4</v>
      </c>
      <c r="DA28" s="661"/>
      <c r="DB28" s="661"/>
      <c r="DC28" s="662"/>
      <c r="DD28" s="646">
        <v>1138596</v>
      </c>
      <c r="DE28" s="641"/>
      <c r="DF28" s="641"/>
      <c r="DG28" s="641"/>
      <c r="DH28" s="641"/>
      <c r="DI28" s="641"/>
      <c r="DJ28" s="641"/>
      <c r="DK28" s="642"/>
      <c r="DL28" s="646">
        <v>1095096</v>
      </c>
      <c r="DM28" s="641"/>
      <c r="DN28" s="641"/>
      <c r="DO28" s="641"/>
      <c r="DP28" s="641"/>
      <c r="DQ28" s="641"/>
      <c r="DR28" s="641"/>
      <c r="DS28" s="641"/>
      <c r="DT28" s="641"/>
      <c r="DU28" s="641"/>
      <c r="DV28" s="642"/>
      <c r="DW28" s="643">
        <v>21.2</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102163</v>
      </c>
      <c r="S29" s="641"/>
      <c r="T29" s="641"/>
      <c r="U29" s="641"/>
      <c r="V29" s="641"/>
      <c r="W29" s="641"/>
      <c r="X29" s="641"/>
      <c r="Y29" s="642"/>
      <c r="Z29" s="677">
        <v>1.1000000000000001</v>
      </c>
      <c r="AA29" s="677"/>
      <c r="AB29" s="677"/>
      <c r="AC29" s="677"/>
      <c r="AD29" s="678">
        <v>10796</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70</v>
      </c>
      <c r="CG29" s="674"/>
      <c r="CH29" s="674"/>
      <c r="CI29" s="674"/>
      <c r="CJ29" s="674"/>
      <c r="CK29" s="674"/>
      <c r="CL29" s="674"/>
      <c r="CM29" s="674"/>
      <c r="CN29" s="674"/>
      <c r="CO29" s="674"/>
      <c r="CP29" s="674"/>
      <c r="CQ29" s="675"/>
      <c r="CR29" s="640">
        <v>1141111</v>
      </c>
      <c r="CS29" s="659"/>
      <c r="CT29" s="659"/>
      <c r="CU29" s="659"/>
      <c r="CV29" s="659"/>
      <c r="CW29" s="659"/>
      <c r="CX29" s="659"/>
      <c r="CY29" s="660"/>
      <c r="CZ29" s="643">
        <v>13.4</v>
      </c>
      <c r="DA29" s="661"/>
      <c r="DB29" s="661"/>
      <c r="DC29" s="662"/>
      <c r="DD29" s="646">
        <v>1138596</v>
      </c>
      <c r="DE29" s="659"/>
      <c r="DF29" s="659"/>
      <c r="DG29" s="659"/>
      <c r="DH29" s="659"/>
      <c r="DI29" s="659"/>
      <c r="DJ29" s="659"/>
      <c r="DK29" s="660"/>
      <c r="DL29" s="646">
        <v>1095096</v>
      </c>
      <c r="DM29" s="659"/>
      <c r="DN29" s="659"/>
      <c r="DO29" s="659"/>
      <c r="DP29" s="659"/>
      <c r="DQ29" s="659"/>
      <c r="DR29" s="659"/>
      <c r="DS29" s="659"/>
      <c r="DT29" s="659"/>
      <c r="DU29" s="659"/>
      <c r="DV29" s="660"/>
      <c r="DW29" s="643">
        <v>21.2</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33938</v>
      </c>
      <c r="S30" s="641"/>
      <c r="T30" s="641"/>
      <c r="U30" s="641"/>
      <c r="V30" s="641"/>
      <c r="W30" s="641"/>
      <c r="X30" s="641"/>
      <c r="Y30" s="642"/>
      <c r="Z30" s="677">
        <v>0.4</v>
      </c>
      <c r="AA30" s="677"/>
      <c r="AB30" s="677"/>
      <c r="AC30" s="677"/>
      <c r="AD30" s="678" t="s">
        <v>224</v>
      </c>
      <c r="AE30" s="678"/>
      <c r="AF30" s="678"/>
      <c r="AG30" s="678"/>
      <c r="AH30" s="678"/>
      <c r="AI30" s="678"/>
      <c r="AJ30" s="678"/>
      <c r="AK30" s="678"/>
      <c r="AL30" s="643" t="s">
        <v>224</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73" t="s">
        <v>305</v>
      </c>
      <c r="CG30" s="674"/>
      <c r="CH30" s="674"/>
      <c r="CI30" s="674"/>
      <c r="CJ30" s="674"/>
      <c r="CK30" s="674"/>
      <c r="CL30" s="674"/>
      <c r="CM30" s="674"/>
      <c r="CN30" s="674"/>
      <c r="CO30" s="674"/>
      <c r="CP30" s="674"/>
      <c r="CQ30" s="675"/>
      <c r="CR30" s="640">
        <v>1081264</v>
      </c>
      <c r="CS30" s="641"/>
      <c r="CT30" s="641"/>
      <c r="CU30" s="641"/>
      <c r="CV30" s="641"/>
      <c r="CW30" s="641"/>
      <c r="CX30" s="641"/>
      <c r="CY30" s="642"/>
      <c r="CZ30" s="643">
        <v>12.7</v>
      </c>
      <c r="DA30" s="661"/>
      <c r="DB30" s="661"/>
      <c r="DC30" s="662"/>
      <c r="DD30" s="646">
        <v>1079339</v>
      </c>
      <c r="DE30" s="641"/>
      <c r="DF30" s="641"/>
      <c r="DG30" s="641"/>
      <c r="DH30" s="641"/>
      <c r="DI30" s="641"/>
      <c r="DJ30" s="641"/>
      <c r="DK30" s="642"/>
      <c r="DL30" s="646">
        <v>1035839</v>
      </c>
      <c r="DM30" s="641"/>
      <c r="DN30" s="641"/>
      <c r="DO30" s="641"/>
      <c r="DP30" s="641"/>
      <c r="DQ30" s="641"/>
      <c r="DR30" s="641"/>
      <c r="DS30" s="641"/>
      <c r="DT30" s="641"/>
      <c r="DU30" s="641"/>
      <c r="DV30" s="642"/>
      <c r="DW30" s="643">
        <v>20</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969435</v>
      </c>
      <c r="S31" s="641"/>
      <c r="T31" s="641"/>
      <c r="U31" s="641"/>
      <c r="V31" s="641"/>
      <c r="W31" s="641"/>
      <c r="X31" s="641"/>
      <c r="Y31" s="642"/>
      <c r="Z31" s="677">
        <v>10.3</v>
      </c>
      <c r="AA31" s="677"/>
      <c r="AB31" s="677"/>
      <c r="AC31" s="677"/>
      <c r="AD31" s="678" t="s">
        <v>128</v>
      </c>
      <c r="AE31" s="678"/>
      <c r="AF31" s="678"/>
      <c r="AG31" s="678"/>
      <c r="AH31" s="678"/>
      <c r="AI31" s="678"/>
      <c r="AJ31" s="678"/>
      <c r="AK31" s="678"/>
      <c r="AL31" s="643" t="s">
        <v>128</v>
      </c>
      <c r="AM31" s="644"/>
      <c r="AN31" s="644"/>
      <c r="AO31" s="679"/>
      <c r="AP31" s="715" t="s">
        <v>307</v>
      </c>
      <c r="AQ31" s="716"/>
      <c r="AR31" s="716"/>
      <c r="AS31" s="716"/>
      <c r="AT31" s="721" t="s">
        <v>308</v>
      </c>
      <c r="AU31" s="231"/>
      <c r="AV31" s="231"/>
      <c r="AW31" s="231"/>
      <c r="AX31" s="708" t="s">
        <v>184</v>
      </c>
      <c r="AY31" s="709"/>
      <c r="AZ31" s="709"/>
      <c r="BA31" s="709"/>
      <c r="BB31" s="709"/>
      <c r="BC31" s="709"/>
      <c r="BD31" s="709"/>
      <c r="BE31" s="709"/>
      <c r="BF31" s="710"/>
      <c r="BG31" s="711">
        <v>99.5</v>
      </c>
      <c r="BH31" s="712"/>
      <c r="BI31" s="712"/>
      <c r="BJ31" s="712"/>
      <c r="BK31" s="712"/>
      <c r="BL31" s="712"/>
      <c r="BM31" s="713">
        <v>98.6</v>
      </c>
      <c r="BN31" s="712"/>
      <c r="BO31" s="712"/>
      <c r="BP31" s="712"/>
      <c r="BQ31" s="714"/>
      <c r="BR31" s="711">
        <v>99.6</v>
      </c>
      <c r="BS31" s="712"/>
      <c r="BT31" s="712"/>
      <c r="BU31" s="712"/>
      <c r="BV31" s="712"/>
      <c r="BW31" s="712"/>
      <c r="BX31" s="713">
        <v>98.5</v>
      </c>
      <c r="BY31" s="712"/>
      <c r="BZ31" s="712"/>
      <c r="CA31" s="712"/>
      <c r="CB31" s="714"/>
      <c r="CD31" s="731"/>
      <c r="CE31" s="732"/>
      <c r="CF31" s="673" t="s">
        <v>309</v>
      </c>
      <c r="CG31" s="674"/>
      <c r="CH31" s="674"/>
      <c r="CI31" s="674"/>
      <c r="CJ31" s="674"/>
      <c r="CK31" s="674"/>
      <c r="CL31" s="674"/>
      <c r="CM31" s="674"/>
      <c r="CN31" s="674"/>
      <c r="CO31" s="674"/>
      <c r="CP31" s="674"/>
      <c r="CQ31" s="675"/>
      <c r="CR31" s="640">
        <v>59847</v>
      </c>
      <c r="CS31" s="659"/>
      <c r="CT31" s="659"/>
      <c r="CU31" s="659"/>
      <c r="CV31" s="659"/>
      <c r="CW31" s="659"/>
      <c r="CX31" s="659"/>
      <c r="CY31" s="660"/>
      <c r="CZ31" s="643">
        <v>0.7</v>
      </c>
      <c r="DA31" s="661"/>
      <c r="DB31" s="661"/>
      <c r="DC31" s="662"/>
      <c r="DD31" s="646">
        <v>59257</v>
      </c>
      <c r="DE31" s="659"/>
      <c r="DF31" s="659"/>
      <c r="DG31" s="659"/>
      <c r="DH31" s="659"/>
      <c r="DI31" s="659"/>
      <c r="DJ31" s="659"/>
      <c r="DK31" s="660"/>
      <c r="DL31" s="646">
        <v>59257</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x14ac:dyDescent="0.15">
      <c r="B32" s="704" t="s">
        <v>310</v>
      </c>
      <c r="C32" s="705"/>
      <c r="D32" s="705"/>
      <c r="E32" s="705"/>
      <c r="F32" s="705"/>
      <c r="G32" s="705"/>
      <c r="H32" s="705"/>
      <c r="I32" s="705"/>
      <c r="J32" s="705"/>
      <c r="K32" s="705"/>
      <c r="L32" s="705"/>
      <c r="M32" s="705"/>
      <c r="N32" s="705"/>
      <c r="O32" s="705"/>
      <c r="P32" s="705"/>
      <c r="Q32" s="706"/>
      <c r="R32" s="640" t="s">
        <v>128</v>
      </c>
      <c r="S32" s="641"/>
      <c r="T32" s="641"/>
      <c r="U32" s="641"/>
      <c r="V32" s="641"/>
      <c r="W32" s="641"/>
      <c r="X32" s="641"/>
      <c r="Y32" s="642"/>
      <c r="Z32" s="677" t="s">
        <v>224</v>
      </c>
      <c r="AA32" s="677"/>
      <c r="AB32" s="677"/>
      <c r="AC32" s="677"/>
      <c r="AD32" s="678" t="s">
        <v>128</v>
      </c>
      <c r="AE32" s="678"/>
      <c r="AF32" s="678"/>
      <c r="AG32" s="678"/>
      <c r="AH32" s="678"/>
      <c r="AI32" s="678"/>
      <c r="AJ32" s="678"/>
      <c r="AK32" s="678"/>
      <c r="AL32" s="643" t="s">
        <v>224</v>
      </c>
      <c r="AM32" s="644"/>
      <c r="AN32" s="644"/>
      <c r="AO32" s="679"/>
      <c r="AP32" s="717"/>
      <c r="AQ32" s="718"/>
      <c r="AR32" s="718"/>
      <c r="AS32" s="718"/>
      <c r="AT32" s="722"/>
      <c r="AU32" s="230" t="s">
        <v>311</v>
      </c>
      <c r="AV32" s="230"/>
      <c r="AW32" s="230"/>
      <c r="AX32" s="637" t="s">
        <v>312</v>
      </c>
      <c r="AY32" s="638"/>
      <c r="AZ32" s="638"/>
      <c r="BA32" s="638"/>
      <c r="BB32" s="638"/>
      <c r="BC32" s="638"/>
      <c r="BD32" s="638"/>
      <c r="BE32" s="638"/>
      <c r="BF32" s="639"/>
      <c r="BG32" s="724">
        <v>99.5</v>
      </c>
      <c r="BH32" s="659"/>
      <c r="BI32" s="659"/>
      <c r="BJ32" s="659"/>
      <c r="BK32" s="659"/>
      <c r="BL32" s="659"/>
      <c r="BM32" s="644">
        <v>98.8</v>
      </c>
      <c r="BN32" s="725"/>
      <c r="BO32" s="725"/>
      <c r="BP32" s="725"/>
      <c r="BQ32" s="683"/>
      <c r="BR32" s="724">
        <v>99.5</v>
      </c>
      <c r="BS32" s="659"/>
      <c r="BT32" s="659"/>
      <c r="BU32" s="659"/>
      <c r="BV32" s="659"/>
      <c r="BW32" s="659"/>
      <c r="BX32" s="644">
        <v>98.6</v>
      </c>
      <c r="BY32" s="725"/>
      <c r="BZ32" s="725"/>
      <c r="CA32" s="725"/>
      <c r="CB32" s="683"/>
      <c r="CD32" s="733"/>
      <c r="CE32" s="734"/>
      <c r="CF32" s="673" t="s">
        <v>313</v>
      </c>
      <c r="CG32" s="674"/>
      <c r="CH32" s="674"/>
      <c r="CI32" s="674"/>
      <c r="CJ32" s="674"/>
      <c r="CK32" s="674"/>
      <c r="CL32" s="674"/>
      <c r="CM32" s="674"/>
      <c r="CN32" s="674"/>
      <c r="CO32" s="674"/>
      <c r="CP32" s="674"/>
      <c r="CQ32" s="675"/>
      <c r="CR32" s="640" t="s">
        <v>128</v>
      </c>
      <c r="CS32" s="641"/>
      <c r="CT32" s="641"/>
      <c r="CU32" s="641"/>
      <c r="CV32" s="641"/>
      <c r="CW32" s="641"/>
      <c r="CX32" s="641"/>
      <c r="CY32" s="642"/>
      <c r="CZ32" s="643" t="s">
        <v>224</v>
      </c>
      <c r="DA32" s="661"/>
      <c r="DB32" s="661"/>
      <c r="DC32" s="662"/>
      <c r="DD32" s="646" t="s">
        <v>128</v>
      </c>
      <c r="DE32" s="641"/>
      <c r="DF32" s="641"/>
      <c r="DG32" s="641"/>
      <c r="DH32" s="641"/>
      <c r="DI32" s="641"/>
      <c r="DJ32" s="641"/>
      <c r="DK32" s="642"/>
      <c r="DL32" s="646" t="s">
        <v>128</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835457</v>
      </c>
      <c r="S33" s="641"/>
      <c r="T33" s="641"/>
      <c r="U33" s="641"/>
      <c r="V33" s="641"/>
      <c r="W33" s="641"/>
      <c r="X33" s="641"/>
      <c r="Y33" s="642"/>
      <c r="Z33" s="677">
        <v>8.9</v>
      </c>
      <c r="AA33" s="677"/>
      <c r="AB33" s="677"/>
      <c r="AC33" s="677"/>
      <c r="AD33" s="678" t="s">
        <v>128</v>
      </c>
      <c r="AE33" s="678"/>
      <c r="AF33" s="678"/>
      <c r="AG33" s="678"/>
      <c r="AH33" s="678"/>
      <c r="AI33" s="678"/>
      <c r="AJ33" s="678"/>
      <c r="AK33" s="678"/>
      <c r="AL33" s="643" t="s">
        <v>224</v>
      </c>
      <c r="AM33" s="644"/>
      <c r="AN33" s="644"/>
      <c r="AO33" s="679"/>
      <c r="AP33" s="719"/>
      <c r="AQ33" s="720"/>
      <c r="AR33" s="720"/>
      <c r="AS33" s="720"/>
      <c r="AT33" s="723"/>
      <c r="AU33" s="232"/>
      <c r="AV33" s="232"/>
      <c r="AW33" s="232"/>
      <c r="AX33" s="621" t="s">
        <v>315</v>
      </c>
      <c r="AY33" s="622"/>
      <c r="AZ33" s="622"/>
      <c r="BA33" s="622"/>
      <c r="BB33" s="622"/>
      <c r="BC33" s="622"/>
      <c r="BD33" s="622"/>
      <c r="BE33" s="622"/>
      <c r="BF33" s="623"/>
      <c r="BG33" s="707">
        <v>99.5</v>
      </c>
      <c r="BH33" s="625"/>
      <c r="BI33" s="625"/>
      <c r="BJ33" s="625"/>
      <c r="BK33" s="625"/>
      <c r="BL33" s="625"/>
      <c r="BM33" s="668">
        <v>98.3</v>
      </c>
      <c r="BN33" s="625"/>
      <c r="BO33" s="625"/>
      <c r="BP33" s="625"/>
      <c r="BQ33" s="689"/>
      <c r="BR33" s="707">
        <v>99.6</v>
      </c>
      <c r="BS33" s="625"/>
      <c r="BT33" s="625"/>
      <c r="BU33" s="625"/>
      <c r="BV33" s="625"/>
      <c r="BW33" s="625"/>
      <c r="BX33" s="668">
        <v>98.2</v>
      </c>
      <c r="BY33" s="625"/>
      <c r="BZ33" s="625"/>
      <c r="CA33" s="625"/>
      <c r="CB33" s="689"/>
      <c r="CD33" s="673" t="s">
        <v>316</v>
      </c>
      <c r="CE33" s="674"/>
      <c r="CF33" s="674"/>
      <c r="CG33" s="674"/>
      <c r="CH33" s="674"/>
      <c r="CI33" s="674"/>
      <c r="CJ33" s="674"/>
      <c r="CK33" s="674"/>
      <c r="CL33" s="674"/>
      <c r="CM33" s="674"/>
      <c r="CN33" s="674"/>
      <c r="CO33" s="674"/>
      <c r="CP33" s="674"/>
      <c r="CQ33" s="675"/>
      <c r="CR33" s="640">
        <v>3763619</v>
      </c>
      <c r="CS33" s="659"/>
      <c r="CT33" s="659"/>
      <c r="CU33" s="659"/>
      <c r="CV33" s="659"/>
      <c r="CW33" s="659"/>
      <c r="CX33" s="659"/>
      <c r="CY33" s="660"/>
      <c r="CZ33" s="643">
        <v>44.2</v>
      </c>
      <c r="DA33" s="661"/>
      <c r="DB33" s="661"/>
      <c r="DC33" s="662"/>
      <c r="DD33" s="646">
        <v>2864898</v>
      </c>
      <c r="DE33" s="659"/>
      <c r="DF33" s="659"/>
      <c r="DG33" s="659"/>
      <c r="DH33" s="659"/>
      <c r="DI33" s="659"/>
      <c r="DJ33" s="659"/>
      <c r="DK33" s="660"/>
      <c r="DL33" s="646">
        <v>2532009</v>
      </c>
      <c r="DM33" s="659"/>
      <c r="DN33" s="659"/>
      <c r="DO33" s="659"/>
      <c r="DP33" s="659"/>
      <c r="DQ33" s="659"/>
      <c r="DR33" s="659"/>
      <c r="DS33" s="659"/>
      <c r="DT33" s="659"/>
      <c r="DU33" s="659"/>
      <c r="DV33" s="660"/>
      <c r="DW33" s="643">
        <v>49</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9418</v>
      </c>
      <c r="S34" s="641"/>
      <c r="T34" s="641"/>
      <c r="U34" s="641"/>
      <c r="V34" s="641"/>
      <c r="W34" s="641"/>
      <c r="X34" s="641"/>
      <c r="Y34" s="642"/>
      <c r="Z34" s="677">
        <v>0.1</v>
      </c>
      <c r="AA34" s="677"/>
      <c r="AB34" s="677"/>
      <c r="AC34" s="677"/>
      <c r="AD34" s="678">
        <v>2322</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1655418</v>
      </c>
      <c r="CS34" s="641"/>
      <c r="CT34" s="641"/>
      <c r="CU34" s="641"/>
      <c r="CV34" s="641"/>
      <c r="CW34" s="641"/>
      <c r="CX34" s="641"/>
      <c r="CY34" s="642"/>
      <c r="CZ34" s="643">
        <v>19.399999999999999</v>
      </c>
      <c r="DA34" s="661"/>
      <c r="DB34" s="661"/>
      <c r="DC34" s="662"/>
      <c r="DD34" s="646">
        <v>1175033</v>
      </c>
      <c r="DE34" s="641"/>
      <c r="DF34" s="641"/>
      <c r="DG34" s="641"/>
      <c r="DH34" s="641"/>
      <c r="DI34" s="641"/>
      <c r="DJ34" s="641"/>
      <c r="DK34" s="642"/>
      <c r="DL34" s="646">
        <v>1031533</v>
      </c>
      <c r="DM34" s="641"/>
      <c r="DN34" s="641"/>
      <c r="DO34" s="641"/>
      <c r="DP34" s="641"/>
      <c r="DQ34" s="641"/>
      <c r="DR34" s="641"/>
      <c r="DS34" s="641"/>
      <c r="DT34" s="641"/>
      <c r="DU34" s="641"/>
      <c r="DV34" s="642"/>
      <c r="DW34" s="643">
        <v>20</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64978</v>
      </c>
      <c r="S35" s="641"/>
      <c r="T35" s="641"/>
      <c r="U35" s="641"/>
      <c r="V35" s="641"/>
      <c r="W35" s="641"/>
      <c r="X35" s="641"/>
      <c r="Y35" s="642"/>
      <c r="Z35" s="677">
        <v>0.7</v>
      </c>
      <c r="AA35" s="677"/>
      <c r="AB35" s="677"/>
      <c r="AC35" s="677"/>
      <c r="AD35" s="678" t="s">
        <v>224</v>
      </c>
      <c r="AE35" s="678"/>
      <c r="AF35" s="678"/>
      <c r="AG35" s="678"/>
      <c r="AH35" s="678"/>
      <c r="AI35" s="678"/>
      <c r="AJ35" s="678"/>
      <c r="AK35" s="678"/>
      <c r="AL35" s="643" t="s">
        <v>224</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37323</v>
      </c>
      <c r="CS35" s="659"/>
      <c r="CT35" s="659"/>
      <c r="CU35" s="659"/>
      <c r="CV35" s="659"/>
      <c r="CW35" s="659"/>
      <c r="CX35" s="659"/>
      <c r="CY35" s="660"/>
      <c r="CZ35" s="643">
        <v>0.4</v>
      </c>
      <c r="DA35" s="661"/>
      <c r="DB35" s="661"/>
      <c r="DC35" s="662"/>
      <c r="DD35" s="646">
        <v>31237</v>
      </c>
      <c r="DE35" s="659"/>
      <c r="DF35" s="659"/>
      <c r="DG35" s="659"/>
      <c r="DH35" s="659"/>
      <c r="DI35" s="659"/>
      <c r="DJ35" s="659"/>
      <c r="DK35" s="660"/>
      <c r="DL35" s="646">
        <v>31237</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11905</v>
      </c>
      <c r="S36" s="641"/>
      <c r="T36" s="641"/>
      <c r="U36" s="641"/>
      <c r="V36" s="641"/>
      <c r="W36" s="641"/>
      <c r="X36" s="641"/>
      <c r="Y36" s="642"/>
      <c r="Z36" s="677">
        <v>0.1</v>
      </c>
      <c r="AA36" s="677"/>
      <c r="AB36" s="677"/>
      <c r="AC36" s="677"/>
      <c r="AD36" s="678" t="s">
        <v>128</v>
      </c>
      <c r="AE36" s="678"/>
      <c r="AF36" s="678"/>
      <c r="AG36" s="678"/>
      <c r="AH36" s="678"/>
      <c r="AI36" s="678"/>
      <c r="AJ36" s="678"/>
      <c r="AK36" s="678"/>
      <c r="AL36" s="643" t="s">
        <v>224</v>
      </c>
      <c r="AM36" s="644"/>
      <c r="AN36" s="644"/>
      <c r="AO36" s="679"/>
      <c r="AP36" s="235"/>
      <c r="AQ36" s="692" t="s">
        <v>324</v>
      </c>
      <c r="AR36" s="693"/>
      <c r="AS36" s="693"/>
      <c r="AT36" s="693"/>
      <c r="AU36" s="693"/>
      <c r="AV36" s="693"/>
      <c r="AW36" s="693"/>
      <c r="AX36" s="693"/>
      <c r="AY36" s="694"/>
      <c r="AZ36" s="695">
        <v>1094606</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160463</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985145</v>
      </c>
      <c r="CS36" s="641"/>
      <c r="CT36" s="641"/>
      <c r="CU36" s="641"/>
      <c r="CV36" s="641"/>
      <c r="CW36" s="641"/>
      <c r="CX36" s="641"/>
      <c r="CY36" s="642"/>
      <c r="CZ36" s="643">
        <v>11.6</v>
      </c>
      <c r="DA36" s="661"/>
      <c r="DB36" s="661"/>
      <c r="DC36" s="662"/>
      <c r="DD36" s="646">
        <v>720175</v>
      </c>
      <c r="DE36" s="641"/>
      <c r="DF36" s="641"/>
      <c r="DG36" s="641"/>
      <c r="DH36" s="641"/>
      <c r="DI36" s="641"/>
      <c r="DJ36" s="641"/>
      <c r="DK36" s="642"/>
      <c r="DL36" s="646">
        <v>631160</v>
      </c>
      <c r="DM36" s="641"/>
      <c r="DN36" s="641"/>
      <c r="DO36" s="641"/>
      <c r="DP36" s="641"/>
      <c r="DQ36" s="641"/>
      <c r="DR36" s="641"/>
      <c r="DS36" s="641"/>
      <c r="DT36" s="641"/>
      <c r="DU36" s="641"/>
      <c r="DV36" s="642"/>
      <c r="DW36" s="643">
        <v>12.2</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771299</v>
      </c>
      <c r="S37" s="641"/>
      <c r="T37" s="641"/>
      <c r="U37" s="641"/>
      <c r="V37" s="641"/>
      <c r="W37" s="641"/>
      <c r="X37" s="641"/>
      <c r="Y37" s="642"/>
      <c r="Z37" s="677">
        <v>8.1999999999999993</v>
      </c>
      <c r="AA37" s="677"/>
      <c r="AB37" s="677"/>
      <c r="AC37" s="677"/>
      <c r="AD37" s="678" t="s">
        <v>128</v>
      </c>
      <c r="AE37" s="678"/>
      <c r="AF37" s="678"/>
      <c r="AG37" s="678"/>
      <c r="AH37" s="678"/>
      <c r="AI37" s="678"/>
      <c r="AJ37" s="678"/>
      <c r="AK37" s="678"/>
      <c r="AL37" s="643" t="s">
        <v>224</v>
      </c>
      <c r="AM37" s="644"/>
      <c r="AN37" s="644"/>
      <c r="AO37" s="679"/>
      <c r="AQ37" s="680" t="s">
        <v>328</v>
      </c>
      <c r="AR37" s="681"/>
      <c r="AS37" s="681"/>
      <c r="AT37" s="681"/>
      <c r="AU37" s="681"/>
      <c r="AV37" s="681"/>
      <c r="AW37" s="681"/>
      <c r="AX37" s="681"/>
      <c r="AY37" s="682"/>
      <c r="AZ37" s="640">
        <v>456500</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156203</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319645</v>
      </c>
      <c r="CS37" s="659"/>
      <c r="CT37" s="659"/>
      <c r="CU37" s="659"/>
      <c r="CV37" s="659"/>
      <c r="CW37" s="659"/>
      <c r="CX37" s="659"/>
      <c r="CY37" s="660"/>
      <c r="CZ37" s="643">
        <v>3.8</v>
      </c>
      <c r="DA37" s="661"/>
      <c r="DB37" s="661"/>
      <c r="DC37" s="662"/>
      <c r="DD37" s="646">
        <v>319515</v>
      </c>
      <c r="DE37" s="659"/>
      <c r="DF37" s="659"/>
      <c r="DG37" s="659"/>
      <c r="DH37" s="659"/>
      <c r="DI37" s="659"/>
      <c r="DJ37" s="659"/>
      <c r="DK37" s="660"/>
      <c r="DL37" s="646">
        <v>291409</v>
      </c>
      <c r="DM37" s="659"/>
      <c r="DN37" s="659"/>
      <c r="DO37" s="659"/>
      <c r="DP37" s="659"/>
      <c r="DQ37" s="659"/>
      <c r="DR37" s="659"/>
      <c r="DS37" s="659"/>
      <c r="DT37" s="659"/>
      <c r="DU37" s="659"/>
      <c r="DV37" s="660"/>
      <c r="DW37" s="643">
        <v>5.6</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171440</v>
      </c>
      <c r="S38" s="641"/>
      <c r="T38" s="641"/>
      <c r="U38" s="641"/>
      <c r="V38" s="641"/>
      <c r="W38" s="641"/>
      <c r="X38" s="641"/>
      <c r="Y38" s="642"/>
      <c r="Z38" s="677">
        <v>1.8</v>
      </c>
      <c r="AA38" s="677"/>
      <c r="AB38" s="677"/>
      <c r="AC38" s="677"/>
      <c r="AD38" s="678">
        <v>39</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64828</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2287</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1029558</v>
      </c>
      <c r="CS38" s="641"/>
      <c r="CT38" s="641"/>
      <c r="CU38" s="641"/>
      <c r="CV38" s="641"/>
      <c r="CW38" s="641"/>
      <c r="CX38" s="641"/>
      <c r="CY38" s="642"/>
      <c r="CZ38" s="643">
        <v>12.1</v>
      </c>
      <c r="DA38" s="661"/>
      <c r="DB38" s="661"/>
      <c r="DC38" s="662"/>
      <c r="DD38" s="646">
        <v>933478</v>
      </c>
      <c r="DE38" s="641"/>
      <c r="DF38" s="641"/>
      <c r="DG38" s="641"/>
      <c r="DH38" s="641"/>
      <c r="DI38" s="641"/>
      <c r="DJ38" s="641"/>
      <c r="DK38" s="642"/>
      <c r="DL38" s="646">
        <v>838079</v>
      </c>
      <c r="DM38" s="641"/>
      <c r="DN38" s="641"/>
      <c r="DO38" s="641"/>
      <c r="DP38" s="641"/>
      <c r="DQ38" s="641"/>
      <c r="DR38" s="641"/>
      <c r="DS38" s="641"/>
      <c r="DT38" s="641"/>
      <c r="DU38" s="641"/>
      <c r="DV38" s="642"/>
      <c r="DW38" s="643">
        <v>16.2</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935493</v>
      </c>
      <c r="S39" s="641"/>
      <c r="T39" s="641"/>
      <c r="U39" s="641"/>
      <c r="V39" s="641"/>
      <c r="W39" s="641"/>
      <c r="X39" s="641"/>
      <c r="Y39" s="642"/>
      <c r="Z39" s="677">
        <v>9.9</v>
      </c>
      <c r="AA39" s="677"/>
      <c r="AB39" s="677"/>
      <c r="AC39" s="677"/>
      <c r="AD39" s="678" t="s">
        <v>224</v>
      </c>
      <c r="AE39" s="678"/>
      <c r="AF39" s="678"/>
      <c r="AG39" s="678"/>
      <c r="AH39" s="678"/>
      <c r="AI39" s="678"/>
      <c r="AJ39" s="678"/>
      <c r="AK39" s="678"/>
      <c r="AL39" s="643" t="s">
        <v>128</v>
      </c>
      <c r="AM39" s="644"/>
      <c r="AN39" s="644"/>
      <c r="AO39" s="679"/>
      <c r="AQ39" s="680" t="s">
        <v>336</v>
      </c>
      <c r="AR39" s="681"/>
      <c r="AS39" s="681"/>
      <c r="AT39" s="681"/>
      <c r="AU39" s="681"/>
      <c r="AV39" s="681"/>
      <c r="AW39" s="681"/>
      <c r="AX39" s="681"/>
      <c r="AY39" s="682"/>
      <c r="AZ39" s="640">
        <v>11996</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4746</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56175</v>
      </c>
      <c r="CS39" s="659"/>
      <c r="CT39" s="659"/>
      <c r="CU39" s="659"/>
      <c r="CV39" s="659"/>
      <c r="CW39" s="659"/>
      <c r="CX39" s="659"/>
      <c r="CY39" s="660"/>
      <c r="CZ39" s="643">
        <v>0.7</v>
      </c>
      <c r="DA39" s="661"/>
      <c r="DB39" s="661"/>
      <c r="DC39" s="662"/>
      <c r="DD39" s="646">
        <v>4975</v>
      </c>
      <c r="DE39" s="659"/>
      <c r="DF39" s="659"/>
      <c r="DG39" s="659"/>
      <c r="DH39" s="659"/>
      <c r="DI39" s="659"/>
      <c r="DJ39" s="659"/>
      <c r="DK39" s="660"/>
      <c r="DL39" s="646" t="s">
        <v>224</v>
      </c>
      <c r="DM39" s="659"/>
      <c r="DN39" s="659"/>
      <c r="DO39" s="659"/>
      <c r="DP39" s="659"/>
      <c r="DQ39" s="659"/>
      <c r="DR39" s="659"/>
      <c r="DS39" s="659"/>
      <c r="DT39" s="659"/>
      <c r="DU39" s="659"/>
      <c r="DV39" s="660"/>
      <c r="DW39" s="643" t="s">
        <v>224</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224</v>
      </c>
      <c r="AE40" s="678"/>
      <c r="AF40" s="678"/>
      <c r="AG40" s="678"/>
      <c r="AH40" s="678"/>
      <c r="AI40" s="678"/>
      <c r="AJ40" s="678"/>
      <c r="AK40" s="678"/>
      <c r="AL40" s="643" t="s">
        <v>128</v>
      </c>
      <c r="AM40" s="644"/>
      <c r="AN40" s="644"/>
      <c r="AO40" s="679"/>
      <c r="AQ40" s="680" t="s">
        <v>340</v>
      </c>
      <c r="AR40" s="681"/>
      <c r="AS40" s="681"/>
      <c r="AT40" s="681"/>
      <c r="AU40" s="681"/>
      <c r="AV40" s="681"/>
      <c r="AW40" s="681"/>
      <c r="AX40" s="681"/>
      <c r="AY40" s="682"/>
      <c r="AZ40" s="640">
        <v>220</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111</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t="s">
        <v>128</v>
      </c>
      <c r="CS40" s="641"/>
      <c r="CT40" s="641"/>
      <c r="CU40" s="641"/>
      <c r="CV40" s="641"/>
      <c r="CW40" s="641"/>
      <c r="CX40" s="641"/>
      <c r="CY40" s="642"/>
      <c r="CZ40" s="643" t="s">
        <v>224</v>
      </c>
      <c r="DA40" s="661"/>
      <c r="DB40" s="661"/>
      <c r="DC40" s="662"/>
      <c r="DD40" s="646" t="s">
        <v>224</v>
      </c>
      <c r="DE40" s="641"/>
      <c r="DF40" s="641"/>
      <c r="DG40" s="641"/>
      <c r="DH40" s="641"/>
      <c r="DI40" s="641"/>
      <c r="DJ40" s="641"/>
      <c r="DK40" s="642"/>
      <c r="DL40" s="646" t="s">
        <v>224</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158493</v>
      </c>
      <c r="S41" s="641"/>
      <c r="T41" s="641"/>
      <c r="U41" s="641"/>
      <c r="V41" s="641"/>
      <c r="W41" s="641"/>
      <c r="X41" s="641"/>
      <c r="Y41" s="642"/>
      <c r="Z41" s="677">
        <v>1.7</v>
      </c>
      <c r="AA41" s="677"/>
      <c r="AB41" s="677"/>
      <c r="AC41" s="677"/>
      <c r="AD41" s="678" t="s">
        <v>224</v>
      </c>
      <c r="AE41" s="678"/>
      <c r="AF41" s="678"/>
      <c r="AG41" s="678"/>
      <c r="AH41" s="678"/>
      <c r="AI41" s="678"/>
      <c r="AJ41" s="678"/>
      <c r="AK41" s="678"/>
      <c r="AL41" s="643" t="s">
        <v>224</v>
      </c>
      <c r="AM41" s="644"/>
      <c r="AN41" s="644"/>
      <c r="AO41" s="679"/>
      <c r="AQ41" s="680" t="s">
        <v>345</v>
      </c>
      <c r="AR41" s="681"/>
      <c r="AS41" s="681"/>
      <c r="AT41" s="681"/>
      <c r="AU41" s="681"/>
      <c r="AV41" s="681"/>
      <c r="AW41" s="681"/>
      <c r="AX41" s="681"/>
      <c r="AY41" s="682"/>
      <c r="AZ41" s="640">
        <v>114007</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128</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224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9413933</v>
      </c>
      <c r="S42" s="663"/>
      <c r="T42" s="663"/>
      <c r="U42" s="663"/>
      <c r="V42" s="663"/>
      <c r="W42" s="663"/>
      <c r="X42" s="663"/>
      <c r="Y42" s="665"/>
      <c r="Z42" s="666">
        <v>100</v>
      </c>
      <c r="AA42" s="666"/>
      <c r="AB42" s="666"/>
      <c r="AC42" s="666"/>
      <c r="AD42" s="667">
        <v>5008776</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447055</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241</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1900046</v>
      </c>
      <c r="CS42" s="641"/>
      <c r="CT42" s="641"/>
      <c r="CU42" s="641"/>
      <c r="CV42" s="641"/>
      <c r="CW42" s="641"/>
      <c r="CX42" s="641"/>
      <c r="CY42" s="642"/>
      <c r="CZ42" s="643">
        <v>22.3</v>
      </c>
      <c r="DA42" s="644"/>
      <c r="DB42" s="644"/>
      <c r="DC42" s="645"/>
      <c r="DD42" s="646">
        <v>344012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36564</v>
      </c>
      <c r="CS43" s="659"/>
      <c r="CT43" s="659"/>
      <c r="CU43" s="659"/>
      <c r="CV43" s="659"/>
      <c r="CW43" s="659"/>
      <c r="CX43" s="659"/>
      <c r="CY43" s="660"/>
      <c r="CZ43" s="643">
        <v>0.4</v>
      </c>
      <c r="DA43" s="661"/>
      <c r="DB43" s="661"/>
      <c r="DC43" s="662"/>
      <c r="DD43" s="646">
        <v>31503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1678897</v>
      </c>
      <c r="CS44" s="641"/>
      <c r="CT44" s="641"/>
      <c r="CU44" s="641"/>
      <c r="CV44" s="641"/>
      <c r="CW44" s="641"/>
      <c r="CX44" s="641"/>
      <c r="CY44" s="642"/>
      <c r="CZ44" s="643">
        <v>19.7</v>
      </c>
      <c r="DA44" s="644"/>
      <c r="DB44" s="644"/>
      <c r="DC44" s="645"/>
      <c r="DD44" s="646">
        <v>341419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832790</v>
      </c>
      <c r="CS45" s="659"/>
      <c r="CT45" s="659"/>
      <c r="CU45" s="659"/>
      <c r="CV45" s="659"/>
      <c r="CW45" s="659"/>
      <c r="CX45" s="659"/>
      <c r="CY45" s="660"/>
      <c r="CZ45" s="643">
        <v>9.8000000000000007</v>
      </c>
      <c r="DA45" s="661"/>
      <c r="DB45" s="661"/>
      <c r="DC45" s="662"/>
      <c r="DD45" s="646">
        <v>18709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825973</v>
      </c>
      <c r="CS46" s="641"/>
      <c r="CT46" s="641"/>
      <c r="CU46" s="641"/>
      <c r="CV46" s="641"/>
      <c r="CW46" s="641"/>
      <c r="CX46" s="641"/>
      <c r="CY46" s="642"/>
      <c r="CZ46" s="643">
        <v>9.6999999999999993</v>
      </c>
      <c r="DA46" s="644"/>
      <c r="DB46" s="644"/>
      <c r="DC46" s="645"/>
      <c r="DD46" s="646">
        <v>304792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221149</v>
      </c>
      <c r="CS47" s="659"/>
      <c r="CT47" s="659"/>
      <c r="CU47" s="659"/>
      <c r="CV47" s="659"/>
      <c r="CW47" s="659"/>
      <c r="CX47" s="659"/>
      <c r="CY47" s="660"/>
      <c r="CZ47" s="643">
        <v>2.6</v>
      </c>
      <c r="DA47" s="661"/>
      <c r="DB47" s="661"/>
      <c r="DC47" s="662"/>
      <c r="DD47" s="646">
        <v>2593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224</v>
      </c>
      <c r="CS48" s="641"/>
      <c r="CT48" s="641"/>
      <c r="CU48" s="641"/>
      <c r="CV48" s="641"/>
      <c r="CW48" s="641"/>
      <c r="CX48" s="641"/>
      <c r="CY48" s="642"/>
      <c r="CZ48" s="643" t="s">
        <v>128</v>
      </c>
      <c r="DA48" s="644"/>
      <c r="DB48" s="644"/>
      <c r="DC48" s="645"/>
      <c r="DD48" s="646" t="s">
        <v>224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8512621</v>
      </c>
      <c r="CS49" s="625"/>
      <c r="CT49" s="625"/>
      <c r="CU49" s="625"/>
      <c r="CV49" s="625"/>
      <c r="CW49" s="625"/>
      <c r="CX49" s="625"/>
      <c r="CY49" s="626"/>
      <c r="CZ49" s="627">
        <v>100</v>
      </c>
      <c r="DA49" s="628"/>
      <c r="DB49" s="628"/>
      <c r="DC49" s="629"/>
      <c r="DD49" s="630">
        <v>5463151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aHiFXV+9zBZc0rQbKoYQW/Uzer9AM2u6uvuo3DLJU7edPQZOaaD7uYArQoo8drpE8q0iX1MbXSBEwfSdcy71A==" saltValue="Uvvh11AFDCU5RcuggLRLV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9418</v>
      </c>
      <c r="R7" s="1160"/>
      <c r="S7" s="1160"/>
      <c r="T7" s="1160"/>
      <c r="U7" s="1160"/>
      <c r="V7" s="1160">
        <v>8517</v>
      </c>
      <c r="W7" s="1160"/>
      <c r="X7" s="1160"/>
      <c r="Y7" s="1160"/>
      <c r="Z7" s="1160"/>
      <c r="AA7" s="1160">
        <v>901</v>
      </c>
      <c r="AB7" s="1160"/>
      <c r="AC7" s="1160"/>
      <c r="AD7" s="1160"/>
      <c r="AE7" s="1161"/>
      <c r="AF7" s="1162">
        <v>752</v>
      </c>
      <c r="AG7" s="1163"/>
      <c r="AH7" s="1163"/>
      <c r="AI7" s="1163"/>
      <c r="AJ7" s="1164"/>
      <c r="AK7" s="1146">
        <v>11</v>
      </c>
      <c r="AL7" s="1147"/>
      <c r="AM7" s="1147"/>
      <c r="AN7" s="1147"/>
      <c r="AO7" s="1147"/>
      <c r="AP7" s="1147">
        <v>9731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577</v>
      </c>
      <c r="BT7" s="1151"/>
      <c r="BU7" s="1151"/>
      <c r="BV7" s="1151"/>
      <c r="BW7" s="1151"/>
      <c r="BX7" s="1151"/>
      <c r="BY7" s="1151"/>
      <c r="BZ7" s="1151"/>
      <c r="CA7" s="1151"/>
      <c r="CB7" s="1151"/>
      <c r="CC7" s="1151"/>
      <c r="CD7" s="1151"/>
      <c r="CE7" s="1151"/>
      <c r="CF7" s="1151"/>
      <c r="CG7" s="1152"/>
      <c r="CH7" s="1143">
        <v>-3</v>
      </c>
      <c r="CI7" s="1144"/>
      <c r="CJ7" s="1144"/>
      <c r="CK7" s="1144"/>
      <c r="CL7" s="1145"/>
      <c r="CM7" s="1143">
        <v>48</v>
      </c>
      <c r="CN7" s="1144"/>
      <c r="CO7" s="1144"/>
      <c r="CP7" s="1144"/>
      <c r="CQ7" s="1145"/>
      <c r="CR7" s="1143">
        <v>10</v>
      </c>
      <c r="CS7" s="1144"/>
      <c r="CT7" s="1144"/>
      <c r="CU7" s="1144"/>
      <c r="CV7" s="1145"/>
      <c r="CW7" s="1143" t="s">
        <v>511</v>
      </c>
      <c r="CX7" s="1144"/>
      <c r="CY7" s="1144"/>
      <c r="CZ7" s="1144"/>
      <c r="DA7" s="1145"/>
      <c r="DB7" s="1143" t="s">
        <v>511</v>
      </c>
      <c r="DC7" s="1144"/>
      <c r="DD7" s="1144"/>
      <c r="DE7" s="1144"/>
      <c r="DF7" s="1145"/>
      <c r="DG7" s="1143" t="s">
        <v>511</v>
      </c>
      <c r="DH7" s="1144"/>
      <c r="DI7" s="1144"/>
      <c r="DJ7" s="1144"/>
      <c r="DK7" s="1145"/>
      <c r="DL7" s="1143" t="s">
        <v>511</v>
      </c>
      <c r="DM7" s="1144"/>
      <c r="DN7" s="1144"/>
      <c r="DO7" s="1144"/>
      <c r="DP7" s="1145"/>
      <c r="DQ7" s="1143" t="s">
        <v>511</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385</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386</v>
      </c>
      <c r="B23" s="999" t="s">
        <v>387</v>
      </c>
      <c r="C23" s="1000"/>
      <c r="D23" s="1000"/>
      <c r="E23" s="1000"/>
      <c r="F23" s="1000"/>
      <c r="G23" s="1000"/>
      <c r="H23" s="1000"/>
      <c r="I23" s="1000"/>
      <c r="J23" s="1000"/>
      <c r="K23" s="1000"/>
      <c r="L23" s="1000"/>
      <c r="M23" s="1000"/>
      <c r="N23" s="1000"/>
      <c r="O23" s="1000"/>
      <c r="P23" s="1001"/>
      <c r="Q23" s="1123">
        <v>9414</v>
      </c>
      <c r="R23" s="1124"/>
      <c r="S23" s="1124"/>
      <c r="T23" s="1124"/>
      <c r="U23" s="1124"/>
      <c r="V23" s="1124">
        <v>8513</v>
      </c>
      <c r="W23" s="1124"/>
      <c r="X23" s="1124"/>
      <c r="Y23" s="1124"/>
      <c r="Z23" s="1124"/>
      <c r="AA23" s="1124">
        <v>901</v>
      </c>
      <c r="AB23" s="1124"/>
      <c r="AC23" s="1124"/>
      <c r="AD23" s="1124"/>
      <c r="AE23" s="1125"/>
      <c r="AF23" s="1126">
        <v>752</v>
      </c>
      <c r="AG23" s="1124"/>
      <c r="AH23" s="1124"/>
      <c r="AI23" s="1124"/>
      <c r="AJ23" s="1127"/>
      <c r="AK23" s="1128"/>
      <c r="AL23" s="1129"/>
      <c r="AM23" s="1129"/>
      <c r="AN23" s="1129"/>
      <c r="AO23" s="1129"/>
      <c r="AP23" s="1124">
        <v>9731</v>
      </c>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389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390</v>
      </c>
      <c r="R26" s="1057"/>
      <c r="S26" s="1057"/>
      <c r="T26" s="1057"/>
      <c r="U26" s="1058"/>
      <c r="V26" s="1056" t="s">
        <v>391</v>
      </c>
      <c r="W26" s="1057"/>
      <c r="X26" s="1057"/>
      <c r="Y26" s="1057"/>
      <c r="Z26" s="1058"/>
      <c r="AA26" s="1056" t="s">
        <v>392</v>
      </c>
      <c r="AB26" s="1057"/>
      <c r="AC26" s="1057"/>
      <c r="AD26" s="1057"/>
      <c r="AE26" s="1057"/>
      <c r="AF26" s="1114" t="s">
        <v>393</v>
      </c>
      <c r="AG26" s="1063"/>
      <c r="AH26" s="1063"/>
      <c r="AI26" s="1063"/>
      <c r="AJ26" s="1115"/>
      <c r="AK26" s="1057" t="s">
        <v>394</v>
      </c>
      <c r="AL26" s="1057"/>
      <c r="AM26" s="1057"/>
      <c r="AN26" s="1057"/>
      <c r="AO26" s="1058"/>
      <c r="AP26" s="1056" t="s">
        <v>395</v>
      </c>
      <c r="AQ26" s="1057"/>
      <c r="AR26" s="1057"/>
      <c r="AS26" s="1057"/>
      <c r="AT26" s="1058"/>
      <c r="AU26" s="1056" t="s">
        <v>396</v>
      </c>
      <c r="AV26" s="1057"/>
      <c r="AW26" s="1057"/>
      <c r="AX26" s="1057"/>
      <c r="AY26" s="1058"/>
      <c r="AZ26" s="1056" t="s">
        <v>397</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398</v>
      </c>
      <c r="C28" s="1106"/>
      <c r="D28" s="1106"/>
      <c r="E28" s="1106"/>
      <c r="F28" s="1106"/>
      <c r="G28" s="1106"/>
      <c r="H28" s="1106"/>
      <c r="I28" s="1106"/>
      <c r="J28" s="1106"/>
      <c r="K28" s="1106"/>
      <c r="L28" s="1106"/>
      <c r="M28" s="1106"/>
      <c r="N28" s="1106"/>
      <c r="O28" s="1106"/>
      <c r="P28" s="1107"/>
      <c r="Q28" s="1108">
        <v>2019</v>
      </c>
      <c r="R28" s="1109"/>
      <c r="S28" s="1109"/>
      <c r="T28" s="1109"/>
      <c r="U28" s="1109"/>
      <c r="V28" s="1109">
        <v>1819</v>
      </c>
      <c r="W28" s="1109"/>
      <c r="X28" s="1109"/>
      <c r="Y28" s="1109"/>
      <c r="Z28" s="1109"/>
      <c r="AA28" s="1109">
        <v>200</v>
      </c>
      <c r="AB28" s="1109"/>
      <c r="AC28" s="1109"/>
      <c r="AD28" s="1109"/>
      <c r="AE28" s="1110"/>
      <c r="AF28" s="1111">
        <v>200</v>
      </c>
      <c r="AG28" s="1109"/>
      <c r="AH28" s="1109"/>
      <c r="AI28" s="1109"/>
      <c r="AJ28" s="1112"/>
      <c r="AK28" s="1113">
        <v>118</v>
      </c>
      <c r="AL28" s="1101"/>
      <c r="AM28" s="1101"/>
      <c r="AN28" s="1101"/>
      <c r="AO28" s="1101"/>
      <c r="AP28" s="1101" t="s">
        <v>576</v>
      </c>
      <c r="AQ28" s="1101"/>
      <c r="AR28" s="1101"/>
      <c r="AS28" s="1101"/>
      <c r="AT28" s="1101"/>
      <c r="AU28" s="1101" t="s">
        <v>576</v>
      </c>
      <c r="AV28" s="1101"/>
      <c r="AW28" s="1101"/>
      <c r="AX28" s="1101"/>
      <c r="AY28" s="1101"/>
      <c r="AZ28" s="1102" t="s">
        <v>576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399</v>
      </c>
      <c r="C29" s="1087"/>
      <c r="D29" s="1087"/>
      <c r="E29" s="1087"/>
      <c r="F29" s="1087"/>
      <c r="G29" s="1087"/>
      <c r="H29" s="1087"/>
      <c r="I29" s="1087"/>
      <c r="J29" s="1087"/>
      <c r="K29" s="1087"/>
      <c r="L29" s="1087"/>
      <c r="M29" s="1087"/>
      <c r="N29" s="1087"/>
      <c r="O29" s="1087"/>
      <c r="P29" s="1088"/>
      <c r="Q29" s="1098">
        <v>340</v>
      </c>
      <c r="R29" s="1099"/>
      <c r="S29" s="1099"/>
      <c r="T29" s="1099"/>
      <c r="U29" s="1099"/>
      <c r="V29" s="1099">
        <v>332</v>
      </c>
      <c r="W29" s="1099"/>
      <c r="X29" s="1099"/>
      <c r="Y29" s="1099"/>
      <c r="Z29" s="1099"/>
      <c r="AA29" s="1099">
        <v>8</v>
      </c>
      <c r="AB29" s="1099"/>
      <c r="AC29" s="1099"/>
      <c r="AD29" s="1099"/>
      <c r="AE29" s="1100"/>
      <c r="AF29" s="1092">
        <v>8</v>
      </c>
      <c r="AG29" s="1093"/>
      <c r="AH29" s="1093"/>
      <c r="AI29" s="1093"/>
      <c r="AJ29" s="1094"/>
      <c r="AK29" s="1035">
        <v>195</v>
      </c>
      <c r="AL29" s="1026"/>
      <c r="AM29" s="1026"/>
      <c r="AN29" s="1026"/>
      <c r="AO29" s="1026"/>
      <c r="AP29" s="1026" t="s">
        <v>576</v>
      </c>
      <c r="AQ29" s="1026"/>
      <c r="AR29" s="1026"/>
      <c r="AS29" s="1026"/>
      <c r="AT29" s="1026"/>
      <c r="AU29" s="1026" t="s">
        <v>576</v>
      </c>
      <c r="AV29" s="1026"/>
      <c r="AW29" s="1026"/>
      <c r="AX29" s="1026"/>
      <c r="AY29" s="1026"/>
      <c r="AZ29" s="1097" t="s">
        <v>576</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400</v>
      </c>
      <c r="C30" s="1087"/>
      <c r="D30" s="1087"/>
      <c r="E30" s="1087"/>
      <c r="F30" s="1087"/>
      <c r="G30" s="1087"/>
      <c r="H30" s="1087"/>
      <c r="I30" s="1087"/>
      <c r="J30" s="1087"/>
      <c r="K30" s="1087"/>
      <c r="L30" s="1087"/>
      <c r="M30" s="1087"/>
      <c r="N30" s="1087"/>
      <c r="O30" s="1087"/>
      <c r="P30" s="1088"/>
      <c r="Q30" s="1098">
        <v>1736</v>
      </c>
      <c r="R30" s="1099"/>
      <c r="S30" s="1099"/>
      <c r="T30" s="1099"/>
      <c r="U30" s="1099"/>
      <c r="V30" s="1099">
        <v>1641</v>
      </c>
      <c r="W30" s="1099"/>
      <c r="X30" s="1099"/>
      <c r="Y30" s="1099"/>
      <c r="Z30" s="1099"/>
      <c r="AA30" s="1099">
        <v>95</v>
      </c>
      <c r="AB30" s="1099"/>
      <c r="AC30" s="1099"/>
      <c r="AD30" s="1099"/>
      <c r="AE30" s="1100"/>
      <c r="AF30" s="1092">
        <v>95</v>
      </c>
      <c r="AG30" s="1093"/>
      <c r="AH30" s="1093"/>
      <c r="AI30" s="1093"/>
      <c r="AJ30" s="1094"/>
      <c r="AK30" s="1035">
        <v>252</v>
      </c>
      <c r="AL30" s="1026"/>
      <c r="AM30" s="1026"/>
      <c r="AN30" s="1026"/>
      <c r="AO30" s="1026"/>
      <c r="AP30" s="1026" t="s">
        <v>576</v>
      </c>
      <c r="AQ30" s="1026"/>
      <c r="AR30" s="1026"/>
      <c r="AS30" s="1026"/>
      <c r="AT30" s="1026"/>
      <c r="AU30" s="1026" t="s">
        <v>576</v>
      </c>
      <c r="AV30" s="1026"/>
      <c r="AW30" s="1026"/>
      <c r="AX30" s="1026"/>
      <c r="AY30" s="1026"/>
      <c r="AZ30" s="1097" t="s">
        <v>576</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401</v>
      </c>
      <c r="C31" s="1087"/>
      <c r="D31" s="1087"/>
      <c r="E31" s="1087"/>
      <c r="F31" s="1087"/>
      <c r="G31" s="1087"/>
      <c r="H31" s="1087"/>
      <c r="I31" s="1087"/>
      <c r="J31" s="1087"/>
      <c r="K31" s="1087"/>
      <c r="L31" s="1087"/>
      <c r="M31" s="1087"/>
      <c r="N31" s="1087"/>
      <c r="O31" s="1087"/>
      <c r="P31" s="1088"/>
      <c r="Q31" s="1098">
        <v>149</v>
      </c>
      <c r="R31" s="1099"/>
      <c r="S31" s="1099"/>
      <c r="T31" s="1099"/>
      <c r="U31" s="1099"/>
      <c r="V31" s="1099">
        <v>122</v>
      </c>
      <c r="W31" s="1099"/>
      <c r="X31" s="1099"/>
      <c r="Y31" s="1099"/>
      <c r="Z31" s="1099"/>
      <c r="AA31" s="1099">
        <v>27</v>
      </c>
      <c r="AB31" s="1099"/>
      <c r="AC31" s="1099"/>
      <c r="AD31" s="1099"/>
      <c r="AE31" s="1100"/>
      <c r="AF31" s="1092">
        <v>321</v>
      </c>
      <c r="AG31" s="1093"/>
      <c r="AH31" s="1093"/>
      <c r="AI31" s="1093"/>
      <c r="AJ31" s="1094"/>
      <c r="AK31" s="1035" t="s">
        <v>576</v>
      </c>
      <c r="AL31" s="1026"/>
      <c r="AM31" s="1026"/>
      <c r="AN31" s="1026"/>
      <c r="AO31" s="1026"/>
      <c r="AP31" s="1026">
        <v>364</v>
      </c>
      <c r="AQ31" s="1026"/>
      <c r="AR31" s="1026"/>
      <c r="AS31" s="1026"/>
      <c r="AT31" s="1026"/>
      <c r="AU31" s="1026">
        <v>5</v>
      </c>
      <c r="AV31" s="1026"/>
      <c r="AW31" s="1026"/>
      <c r="AX31" s="1026"/>
      <c r="AY31" s="1026"/>
      <c r="AZ31" s="1097" t="s">
        <v>576</v>
      </c>
      <c r="BA31" s="1097"/>
      <c r="BB31" s="1097"/>
      <c r="BC31" s="1097"/>
      <c r="BD31" s="1097"/>
      <c r="BE31" s="1081" t="s">
        <v>402</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403</v>
      </c>
      <c r="C32" s="1087"/>
      <c r="D32" s="1087"/>
      <c r="E32" s="1087"/>
      <c r="F32" s="1087"/>
      <c r="G32" s="1087"/>
      <c r="H32" s="1087"/>
      <c r="I32" s="1087"/>
      <c r="J32" s="1087"/>
      <c r="K32" s="1087"/>
      <c r="L32" s="1087"/>
      <c r="M32" s="1087"/>
      <c r="N32" s="1087"/>
      <c r="O32" s="1087"/>
      <c r="P32" s="1088"/>
      <c r="Q32" s="1098">
        <v>67</v>
      </c>
      <c r="R32" s="1099"/>
      <c r="S32" s="1099"/>
      <c r="T32" s="1099"/>
      <c r="U32" s="1099"/>
      <c r="V32" s="1099">
        <v>62</v>
      </c>
      <c r="W32" s="1099"/>
      <c r="X32" s="1099"/>
      <c r="Y32" s="1099"/>
      <c r="Z32" s="1099"/>
      <c r="AA32" s="1099">
        <v>5</v>
      </c>
      <c r="AB32" s="1099"/>
      <c r="AC32" s="1099"/>
      <c r="AD32" s="1099"/>
      <c r="AE32" s="1100"/>
      <c r="AF32" s="1092">
        <v>5</v>
      </c>
      <c r="AG32" s="1093"/>
      <c r="AH32" s="1093"/>
      <c r="AI32" s="1093"/>
      <c r="AJ32" s="1094"/>
      <c r="AK32" s="1035">
        <v>47</v>
      </c>
      <c r="AL32" s="1026"/>
      <c r="AM32" s="1026"/>
      <c r="AN32" s="1026"/>
      <c r="AO32" s="1026"/>
      <c r="AP32" s="1026">
        <v>253</v>
      </c>
      <c r="AQ32" s="1026"/>
      <c r="AR32" s="1026"/>
      <c r="AS32" s="1026"/>
      <c r="AT32" s="1026"/>
      <c r="AU32" s="1026">
        <v>243</v>
      </c>
      <c r="AV32" s="1026"/>
      <c r="AW32" s="1026"/>
      <c r="AX32" s="1026"/>
      <c r="AY32" s="1026"/>
      <c r="AZ32" s="1097" t="s">
        <v>576</v>
      </c>
      <c r="BA32" s="1097"/>
      <c r="BB32" s="1097"/>
      <c r="BC32" s="1097"/>
      <c r="BD32" s="1097"/>
      <c r="BE32" s="1081" t="s">
        <v>404</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405</v>
      </c>
      <c r="C33" s="1087"/>
      <c r="D33" s="1087"/>
      <c r="E33" s="1087"/>
      <c r="F33" s="1087"/>
      <c r="G33" s="1087"/>
      <c r="H33" s="1087"/>
      <c r="I33" s="1087"/>
      <c r="J33" s="1087"/>
      <c r="K33" s="1087"/>
      <c r="L33" s="1087"/>
      <c r="M33" s="1087"/>
      <c r="N33" s="1087"/>
      <c r="O33" s="1087"/>
      <c r="P33" s="1088"/>
      <c r="Q33" s="1098">
        <v>643</v>
      </c>
      <c r="R33" s="1099"/>
      <c r="S33" s="1099"/>
      <c r="T33" s="1099"/>
      <c r="U33" s="1099"/>
      <c r="V33" s="1099">
        <v>637</v>
      </c>
      <c r="W33" s="1099"/>
      <c r="X33" s="1099"/>
      <c r="Y33" s="1099"/>
      <c r="Z33" s="1099"/>
      <c r="AA33" s="1099">
        <v>6</v>
      </c>
      <c r="AB33" s="1099"/>
      <c r="AC33" s="1099"/>
      <c r="AD33" s="1099"/>
      <c r="AE33" s="1100"/>
      <c r="AF33" s="1092">
        <v>5</v>
      </c>
      <c r="AG33" s="1093"/>
      <c r="AH33" s="1093"/>
      <c r="AI33" s="1093"/>
      <c r="AJ33" s="1094"/>
      <c r="AK33" s="1035">
        <v>410</v>
      </c>
      <c r="AL33" s="1026"/>
      <c r="AM33" s="1026"/>
      <c r="AN33" s="1026"/>
      <c r="AO33" s="1026"/>
      <c r="AP33" s="1026">
        <v>5370</v>
      </c>
      <c r="AQ33" s="1026"/>
      <c r="AR33" s="1026"/>
      <c r="AS33" s="1026"/>
      <c r="AT33" s="1026"/>
      <c r="AU33" s="1026">
        <v>4935</v>
      </c>
      <c r="AV33" s="1026"/>
      <c r="AW33" s="1026"/>
      <c r="AX33" s="1026"/>
      <c r="AY33" s="1026"/>
      <c r="AZ33" s="1097" t="s">
        <v>576</v>
      </c>
      <c r="BA33" s="1097"/>
      <c r="BB33" s="1097"/>
      <c r="BC33" s="1097"/>
      <c r="BD33" s="1097"/>
      <c r="BE33" s="1081" t="s">
        <v>404</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406</v>
      </c>
      <c r="C34" s="1087"/>
      <c r="D34" s="1087"/>
      <c r="E34" s="1087"/>
      <c r="F34" s="1087"/>
      <c r="G34" s="1087"/>
      <c r="H34" s="1087"/>
      <c r="I34" s="1087"/>
      <c r="J34" s="1087"/>
      <c r="K34" s="1087"/>
      <c r="L34" s="1087"/>
      <c r="M34" s="1087"/>
      <c r="N34" s="1087"/>
      <c r="O34" s="1087"/>
      <c r="P34" s="1088"/>
      <c r="Q34" s="1098">
        <v>157</v>
      </c>
      <c r="R34" s="1099"/>
      <c r="S34" s="1099"/>
      <c r="T34" s="1099"/>
      <c r="U34" s="1099"/>
      <c r="V34" s="1099">
        <v>140</v>
      </c>
      <c r="W34" s="1099"/>
      <c r="X34" s="1099"/>
      <c r="Y34" s="1099"/>
      <c r="Z34" s="1099"/>
      <c r="AA34" s="1099">
        <v>16</v>
      </c>
      <c r="AB34" s="1099"/>
      <c r="AC34" s="1099"/>
      <c r="AD34" s="1099"/>
      <c r="AE34" s="1100"/>
      <c r="AF34" s="1092">
        <v>15</v>
      </c>
      <c r="AG34" s="1093"/>
      <c r="AH34" s="1093"/>
      <c r="AI34" s="1093"/>
      <c r="AJ34" s="1094"/>
      <c r="AK34" s="1035">
        <v>12</v>
      </c>
      <c r="AL34" s="1026"/>
      <c r="AM34" s="1026"/>
      <c r="AN34" s="1026"/>
      <c r="AO34" s="1026"/>
      <c r="AP34" s="1026">
        <v>584</v>
      </c>
      <c r="AQ34" s="1026"/>
      <c r="AR34" s="1026"/>
      <c r="AS34" s="1026"/>
      <c r="AT34" s="1026"/>
      <c r="AU34" s="1026">
        <v>131</v>
      </c>
      <c r="AV34" s="1026"/>
      <c r="AW34" s="1026"/>
      <c r="AX34" s="1026"/>
      <c r="AY34" s="1026"/>
      <c r="AZ34" s="1097" t="s">
        <v>576</v>
      </c>
      <c r="BA34" s="1097"/>
      <c r="BB34" s="1097"/>
      <c r="BC34" s="1097"/>
      <c r="BD34" s="1097"/>
      <c r="BE34" s="1081" t="s">
        <v>404</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407</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386</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648</v>
      </c>
      <c r="AG63" s="1014"/>
      <c r="AH63" s="1014"/>
      <c r="AI63" s="1014"/>
      <c r="AJ63" s="1079"/>
      <c r="AK63" s="1080"/>
      <c r="AL63" s="1018"/>
      <c r="AM63" s="1018"/>
      <c r="AN63" s="1018"/>
      <c r="AO63" s="1018"/>
      <c r="AP63" s="1014">
        <f>AP31+AP32+AP33+AP34</f>
        <v>6571</v>
      </c>
      <c r="AQ63" s="1014"/>
      <c r="AR63" s="1014"/>
      <c r="AS63" s="1014"/>
      <c r="AT63" s="1014"/>
      <c r="AU63" s="1014">
        <f>AU31+AU32+AU33+AU34</f>
        <v>5314</v>
      </c>
      <c r="AV63" s="1014"/>
      <c r="AW63" s="1014"/>
      <c r="AX63" s="1014"/>
      <c r="AY63" s="1014"/>
      <c r="AZ63" s="1074"/>
      <c r="BA63" s="1074"/>
      <c r="BB63" s="1074"/>
      <c r="BC63" s="1074"/>
      <c r="BD63" s="1074"/>
      <c r="BE63" s="1015"/>
      <c r="BF63" s="1015"/>
      <c r="BG63" s="1015"/>
      <c r="BH63" s="1015"/>
      <c r="BI63" s="1016"/>
      <c r="BJ63" s="1075" t="s">
        <v>128</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410</v>
      </c>
      <c r="B66" s="1051"/>
      <c r="C66" s="1051"/>
      <c r="D66" s="1051"/>
      <c r="E66" s="1051"/>
      <c r="F66" s="1051"/>
      <c r="G66" s="1051"/>
      <c r="H66" s="1051"/>
      <c r="I66" s="1051"/>
      <c r="J66" s="1051"/>
      <c r="K66" s="1051"/>
      <c r="L66" s="1051"/>
      <c r="M66" s="1051"/>
      <c r="N66" s="1051"/>
      <c r="O66" s="1051"/>
      <c r="P66" s="1052"/>
      <c r="Q66" s="1056" t="s">
        <v>411</v>
      </c>
      <c r="R66" s="1057"/>
      <c r="S66" s="1057"/>
      <c r="T66" s="1057"/>
      <c r="U66" s="1058"/>
      <c r="V66" s="1056" t="s">
        <v>412</v>
      </c>
      <c r="W66" s="1057"/>
      <c r="X66" s="1057"/>
      <c r="Y66" s="1057"/>
      <c r="Z66" s="1058"/>
      <c r="AA66" s="1056" t="s">
        <v>413</v>
      </c>
      <c r="AB66" s="1057"/>
      <c r="AC66" s="1057"/>
      <c r="AD66" s="1057"/>
      <c r="AE66" s="1058"/>
      <c r="AF66" s="1062" t="s">
        <v>414</v>
      </c>
      <c r="AG66" s="1063"/>
      <c r="AH66" s="1063"/>
      <c r="AI66" s="1063"/>
      <c r="AJ66" s="1064"/>
      <c r="AK66" s="1056" t="s">
        <v>394</v>
      </c>
      <c r="AL66" s="1051"/>
      <c r="AM66" s="1051"/>
      <c r="AN66" s="1051"/>
      <c r="AO66" s="1052"/>
      <c r="AP66" s="1056" t="s">
        <v>415</v>
      </c>
      <c r="AQ66" s="1057"/>
      <c r="AR66" s="1057"/>
      <c r="AS66" s="1057"/>
      <c r="AT66" s="1058"/>
      <c r="AU66" s="1056" t="s">
        <v>416</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578</v>
      </c>
      <c r="C68" s="1041"/>
      <c r="D68" s="1041"/>
      <c r="E68" s="1041"/>
      <c r="F68" s="1041"/>
      <c r="G68" s="1041"/>
      <c r="H68" s="1041"/>
      <c r="I68" s="1041"/>
      <c r="J68" s="1041"/>
      <c r="K68" s="1041"/>
      <c r="L68" s="1041"/>
      <c r="M68" s="1041"/>
      <c r="N68" s="1041"/>
      <c r="O68" s="1041"/>
      <c r="P68" s="1042"/>
      <c r="Q68" s="1043">
        <v>8036</v>
      </c>
      <c r="R68" s="1037"/>
      <c r="S68" s="1037"/>
      <c r="T68" s="1037"/>
      <c r="U68" s="1037"/>
      <c r="V68" s="1037">
        <v>6850</v>
      </c>
      <c r="W68" s="1037"/>
      <c r="X68" s="1037"/>
      <c r="Y68" s="1037"/>
      <c r="Z68" s="1037"/>
      <c r="AA68" s="1037">
        <v>1185</v>
      </c>
      <c r="AB68" s="1037"/>
      <c r="AC68" s="1037"/>
      <c r="AD68" s="1037"/>
      <c r="AE68" s="1037"/>
      <c r="AF68" s="1037">
        <v>1185</v>
      </c>
      <c r="AG68" s="1037"/>
      <c r="AH68" s="1037"/>
      <c r="AI68" s="1037"/>
      <c r="AJ68" s="1037"/>
      <c r="AK68" s="1037">
        <v>16</v>
      </c>
      <c r="AL68" s="1037"/>
      <c r="AM68" s="1037"/>
      <c r="AN68" s="1037"/>
      <c r="AO68" s="1037"/>
      <c r="AP68" s="1037" t="s">
        <v>576</v>
      </c>
      <c r="AQ68" s="1037"/>
      <c r="AR68" s="1037"/>
      <c r="AS68" s="1037"/>
      <c r="AT68" s="1037"/>
      <c r="AU68" s="1037" t="s">
        <v>576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579</v>
      </c>
      <c r="C69" s="1030"/>
      <c r="D69" s="1030"/>
      <c r="E69" s="1030"/>
      <c r="F69" s="1030"/>
      <c r="G69" s="1030"/>
      <c r="H69" s="1030"/>
      <c r="I69" s="1030"/>
      <c r="J69" s="1030"/>
      <c r="K69" s="1030"/>
      <c r="L69" s="1030"/>
      <c r="M69" s="1030"/>
      <c r="N69" s="1030"/>
      <c r="O69" s="1030"/>
      <c r="P69" s="1031"/>
      <c r="Q69" s="1032">
        <v>128</v>
      </c>
      <c r="R69" s="1026"/>
      <c r="S69" s="1026"/>
      <c r="T69" s="1026"/>
      <c r="U69" s="1026"/>
      <c r="V69" s="1026">
        <v>127</v>
      </c>
      <c r="W69" s="1026"/>
      <c r="X69" s="1026"/>
      <c r="Y69" s="1026"/>
      <c r="Z69" s="1026"/>
      <c r="AA69" s="1026">
        <v>1</v>
      </c>
      <c r="AB69" s="1026"/>
      <c r="AC69" s="1026"/>
      <c r="AD69" s="1026"/>
      <c r="AE69" s="1026"/>
      <c r="AF69" s="1026">
        <v>1</v>
      </c>
      <c r="AG69" s="1026"/>
      <c r="AH69" s="1026"/>
      <c r="AI69" s="1026"/>
      <c r="AJ69" s="1026"/>
      <c r="AK69" s="1026">
        <v>25</v>
      </c>
      <c r="AL69" s="1026"/>
      <c r="AM69" s="1026"/>
      <c r="AN69" s="1026"/>
      <c r="AO69" s="1026"/>
      <c r="AP69" s="1026" t="s">
        <v>576</v>
      </c>
      <c r="AQ69" s="1026"/>
      <c r="AR69" s="1026"/>
      <c r="AS69" s="1026"/>
      <c r="AT69" s="1026"/>
      <c r="AU69" s="1026" t="s">
        <v>576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580</v>
      </c>
      <c r="C70" s="1030"/>
      <c r="D70" s="1030"/>
      <c r="E70" s="1030"/>
      <c r="F70" s="1030"/>
      <c r="G70" s="1030"/>
      <c r="H70" s="1030"/>
      <c r="I70" s="1030"/>
      <c r="J70" s="1030"/>
      <c r="K70" s="1030"/>
      <c r="L70" s="1030"/>
      <c r="M70" s="1030"/>
      <c r="N70" s="1030"/>
      <c r="O70" s="1030"/>
      <c r="P70" s="1031"/>
      <c r="Q70" s="1032">
        <v>138</v>
      </c>
      <c r="R70" s="1026"/>
      <c r="S70" s="1026"/>
      <c r="T70" s="1026"/>
      <c r="U70" s="1026"/>
      <c r="V70" s="1026">
        <v>118</v>
      </c>
      <c r="W70" s="1026"/>
      <c r="X70" s="1026"/>
      <c r="Y70" s="1026"/>
      <c r="Z70" s="1026"/>
      <c r="AA70" s="1026">
        <v>20</v>
      </c>
      <c r="AB70" s="1026"/>
      <c r="AC70" s="1026"/>
      <c r="AD70" s="1026"/>
      <c r="AE70" s="1026"/>
      <c r="AF70" s="1026">
        <v>20</v>
      </c>
      <c r="AG70" s="1026"/>
      <c r="AH70" s="1026"/>
      <c r="AI70" s="1026"/>
      <c r="AJ70" s="1026"/>
      <c r="AK70" s="1026" t="s">
        <v>576</v>
      </c>
      <c r="AL70" s="1026"/>
      <c r="AM70" s="1026"/>
      <c r="AN70" s="1026"/>
      <c r="AO70" s="1026"/>
      <c r="AP70" s="1026" t="s">
        <v>576</v>
      </c>
      <c r="AQ70" s="1026"/>
      <c r="AR70" s="1026"/>
      <c r="AS70" s="1026"/>
      <c r="AT70" s="1026"/>
      <c r="AU70" s="1026" t="s">
        <v>576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484</v>
      </c>
      <c r="R71" s="1026"/>
      <c r="S71" s="1026"/>
      <c r="T71" s="1026"/>
      <c r="U71" s="1026"/>
      <c r="V71" s="1026">
        <v>473</v>
      </c>
      <c r="W71" s="1026"/>
      <c r="X71" s="1026"/>
      <c r="Y71" s="1026"/>
      <c r="Z71" s="1026"/>
      <c r="AA71" s="1026">
        <v>12</v>
      </c>
      <c r="AB71" s="1026"/>
      <c r="AC71" s="1026"/>
      <c r="AD71" s="1026"/>
      <c r="AE71" s="1026"/>
      <c r="AF71" s="1026">
        <v>12</v>
      </c>
      <c r="AG71" s="1026"/>
      <c r="AH71" s="1026"/>
      <c r="AI71" s="1026"/>
      <c r="AJ71" s="1026"/>
      <c r="AK71" s="1026">
        <v>72</v>
      </c>
      <c r="AL71" s="1026"/>
      <c r="AM71" s="1026"/>
      <c r="AN71" s="1026"/>
      <c r="AO71" s="1026"/>
      <c r="AP71" s="1026">
        <v>58</v>
      </c>
      <c r="AQ71" s="1026"/>
      <c r="AR71" s="1026"/>
      <c r="AS71" s="1026"/>
      <c r="AT71" s="1026"/>
      <c r="AU71" s="1026">
        <v>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582</v>
      </c>
      <c r="C72" s="1030"/>
      <c r="D72" s="1030"/>
      <c r="E72" s="1030"/>
      <c r="F72" s="1030"/>
      <c r="G72" s="1030"/>
      <c r="H72" s="1030"/>
      <c r="I72" s="1030"/>
      <c r="J72" s="1030"/>
      <c r="K72" s="1030"/>
      <c r="L72" s="1030"/>
      <c r="M72" s="1030"/>
      <c r="N72" s="1030"/>
      <c r="O72" s="1030"/>
      <c r="P72" s="1031"/>
      <c r="Q72" s="1032">
        <v>212</v>
      </c>
      <c r="R72" s="1026"/>
      <c r="S72" s="1026"/>
      <c r="T72" s="1026"/>
      <c r="U72" s="1026"/>
      <c r="V72" s="1026">
        <v>179</v>
      </c>
      <c r="W72" s="1026"/>
      <c r="X72" s="1026"/>
      <c r="Y72" s="1026"/>
      <c r="Z72" s="1026"/>
      <c r="AA72" s="1026">
        <v>33</v>
      </c>
      <c r="AB72" s="1026"/>
      <c r="AC72" s="1026"/>
      <c r="AD72" s="1026"/>
      <c r="AE72" s="1026"/>
      <c r="AF72" s="1026">
        <v>33</v>
      </c>
      <c r="AG72" s="1026"/>
      <c r="AH72" s="1026"/>
      <c r="AI72" s="1026"/>
      <c r="AJ72" s="1026"/>
      <c r="AK72" s="1026" t="s">
        <v>576</v>
      </c>
      <c r="AL72" s="1026"/>
      <c r="AM72" s="1026"/>
      <c r="AN72" s="1026"/>
      <c r="AO72" s="1026"/>
      <c r="AP72" s="1026" t="s">
        <v>576</v>
      </c>
      <c r="AQ72" s="1026"/>
      <c r="AR72" s="1026"/>
      <c r="AS72" s="1026"/>
      <c r="AT72" s="1026"/>
      <c r="AU72" s="1026" t="s">
        <v>576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583</v>
      </c>
      <c r="C73" s="1030"/>
      <c r="D73" s="1030"/>
      <c r="E73" s="1030"/>
      <c r="F73" s="1030"/>
      <c r="G73" s="1030"/>
      <c r="H73" s="1030"/>
      <c r="I73" s="1030"/>
      <c r="J73" s="1030"/>
      <c r="K73" s="1030"/>
      <c r="L73" s="1030"/>
      <c r="M73" s="1030"/>
      <c r="N73" s="1030"/>
      <c r="O73" s="1030"/>
      <c r="P73" s="1031"/>
      <c r="Q73" s="1032">
        <v>274</v>
      </c>
      <c r="R73" s="1026"/>
      <c r="S73" s="1026"/>
      <c r="T73" s="1026"/>
      <c r="U73" s="1026"/>
      <c r="V73" s="1026">
        <v>252</v>
      </c>
      <c r="W73" s="1026"/>
      <c r="X73" s="1026"/>
      <c r="Y73" s="1026"/>
      <c r="Z73" s="1026"/>
      <c r="AA73" s="1026">
        <v>22</v>
      </c>
      <c r="AB73" s="1026"/>
      <c r="AC73" s="1026"/>
      <c r="AD73" s="1026"/>
      <c r="AE73" s="1026"/>
      <c r="AF73" s="1026">
        <v>22</v>
      </c>
      <c r="AG73" s="1026"/>
      <c r="AH73" s="1026"/>
      <c r="AI73" s="1026"/>
      <c r="AJ73" s="1026"/>
      <c r="AK73" s="1026">
        <v>16</v>
      </c>
      <c r="AL73" s="1026"/>
      <c r="AM73" s="1026"/>
      <c r="AN73" s="1026"/>
      <c r="AO73" s="1026"/>
      <c r="AP73" s="1026" t="s">
        <v>576</v>
      </c>
      <c r="AQ73" s="1026"/>
      <c r="AR73" s="1026"/>
      <c r="AS73" s="1026"/>
      <c r="AT73" s="1026"/>
      <c r="AU73" s="1026" t="s">
        <v>576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584</v>
      </c>
      <c r="C74" s="1030"/>
      <c r="D74" s="1030"/>
      <c r="E74" s="1030"/>
      <c r="F74" s="1030"/>
      <c r="G74" s="1030"/>
      <c r="H74" s="1030"/>
      <c r="I74" s="1030"/>
      <c r="J74" s="1030"/>
      <c r="K74" s="1030"/>
      <c r="L74" s="1030"/>
      <c r="M74" s="1030"/>
      <c r="N74" s="1030"/>
      <c r="O74" s="1030"/>
      <c r="P74" s="1031"/>
      <c r="Q74" s="1032">
        <v>1045</v>
      </c>
      <c r="R74" s="1026"/>
      <c r="S74" s="1026"/>
      <c r="T74" s="1026"/>
      <c r="U74" s="1026"/>
      <c r="V74" s="1026">
        <v>1024</v>
      </c>
      <c r="W74" s="1026"/>
      <c r="X74" s="1026"/>
      <c r="Y74" s="1026"/>
      <c r="Z74" s="1026"/>
      <c r="AA74" s="1026">
        <v>21</v>
      </c>
      <c r="AB74" s="1026"/>
      <c r="AC74" s="1026"/>
      <c r="AD74" s="1026"/>
      <c r="AE74" s="1026"/>
      <c r="AF74" s="1026">
        <v>21</v>
      </c>
      <c r="AG74" s="1026"/>
      <c r="AH74" s="1026"/>
      <c r="AI74" s="1026"/>
      <c r="AJ74" s="1026"/>
      <c r="AK74" s="1026">
        <v>23</v>
      </c>
      <c r="AL74" s="1026"/>
      <c r="AM74" s="1026"/>
      <c r="AN74" s="1026"/>
      <c r="AO74" s="1026"/>
      <c r="AP74" s="1026">
        <v>318</v>
      </c>
      <c r="AQ74" s="1026"/>
      <c r="AR74" s="1026"/>
      <c r="AS74" s="1026"/>
      <c r="AT74" s="1026"/>
      <c r="AU74" s="1026">
        <v>78</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585</v>
      </c>
      <c r="C75" s="1030"/>
      <c r="D75" s="1030"/>
      <c r="E75" s="1030"/>
      <c r="F75" s="1030"/>
      <c r="G75" s="1030"/>
      <c r="H75" s="1030"/>
      <c r="I75" s="1030"/>
      <c r="J75" s="1030"/>
      <c r="K75" s="1030"/>
      <c r="L75" s="1030"/>
      <c r="M75" s="1030"/>
      <c r="N75" s="1030"/>
      <c r="O75" s="1030"/>
      <c r="P75" s="1031"/>
      <c r="Q75" s="1033">
        <v>109</v>
      </c>
      <c r="R75" s="1034"/>
      <c r="S75" s="1034"/>
      <c r="T75" s="1034"/>
      <c r="U75" s="1035"/>
      <c r="V75" s="1036">
        <v>100</v>
      </c>
      <c r="W75" s="1034"/>
      <c r="X75" s="1034"/>
      <c r="Y75" s="1034"/>
      <c r="Z75" s="1035"/>
      <c r="AA75" s="1036">
        <v>9</v>
      </c>
      <c r="AB75" s="1034"/>
      <c r="AC75" s="1034"/>
      <c r="AD75" s="1034"/>
      <c r="AE75" s="1035"/>
      <c r="AF75" s="1036">
        <v>9</v>
      </c>
      <c r="AG75" s="1034"/>
      <c r="AH75" s="1034"/>
      <c r="AI75" s="1034"/>
      <c r="AJ75" s="1035"/>
      <c r="AK75" s="1036">
        <v>9</v>
      </c>
      <c r="AL75" s="1034"/>
      <c r="AM75" s="1034"/>
      <c r="AN75" s="1034"/>
      <c r="AO75" s="1035"/>
      <c r="AP75" s="1026" t="s">
        <v>576</v>
      </c>
      <c r="AQ75" s="1026"/>
      <c r="AR75" s="1026"/>
      <c r="AS75" s="1026"/>
      <c r="AT75" s="1026"/>
      <c r="AU75" s="1036" t="s">
        <v>576</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586</v>
      </c>
      <c r="C76" s="1030"/>
      <c r="D76" s="1030"/>
      <c r="E76" s="1030"/>
      <c r="F76" s="1030"/>
      <c r="G76" s="1030"/>
      <c r="H76" s="1030"/>
      <c r="I76" s="1030"/>
      <c r="J76" s="1030"/>
      <c r="K76" s="1030"/>
      <c r="L76" s="1030"/>
      <c r="M76" s="1030"/>
      <c r="N76" s="1030"/>
      <c r="O76" s="1030"/>
      <c r="P76" s="1031"/>
      <c r="Q76" s="1033">
        <v>1406</v>
      </c>
      <c r="R76" s="1034"/>
      <c r="S76" s="1034"/>
      <c r="T76" s="1034"/>
      <c r="U76" s="1035"/>
      <c r="V76" s="1036">
        <v>1393</v>
      </c>
      <c r="W76" s="1034"/>
      <c r="X76" s="1034"/>
      <c r="Y76" s="1034"/>
      <c r="Z76" s="1035"/>
      <c r="AA76" s="1036">
        <v>13</v>
      </c>
      <c r="AB76" s="1034"/>
      <c r="AC76" s="1034"/>
      <c r="AD76" s="1034"/>
      <c r="AE76" s="1035"/>
      <c r="AF76" s="1036">
        <v>6</v>
      </c>
      <c r="AG76" s="1034"/>
      <c r="AH76" s="1034"/>
      <c r="AI76" s="1034"/>
      <c r="AJ76" s="1035"/>
      <c r="AK76" s="1036">
        <v>32</v>
      </c>
      <c r="AL76" s="1034"/>
      <c r="AM76" s="1034"/>
      <c r="AN76" s="1034"/>
      <c r="AO76" s="1035"/>
      <c r="AP76" s="1026" t="s">
        <v>576</v>
      </c>
      <c r="AQ76" s="1026"/>
      <c r="AR76" s="1026"/>
      <c r="AS76" s="1026"/>
      <c r="AT76" s="1026"/>
      <c r="AU76" s="1036" t="s">
        <v>576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587</v>
      </c>
      <c r="C77" s="1030"/>
      <c r="D77" s="1030"/>
      <c r="E77" s="1030"/>
      <c r="F77" s="1030"/>
      <c r="G77" s="1030"/>
      <c r="H77" s="1030"/>
      <c r="I77" s="1030"/>
      <c r="J77" s="1030"/>
      <c r="K77" s="1030"/>
      <c r="L77" s="1030"/>
      <c r="M77" s="1030"/>
      <c r="N77" s="1030"/>
      <c r="O77" s="1030"/>
      <c r="P77" s="1031"/>
      <c r="Q77" s="1033">
        <v>12958</v>
      </c>
      <c r="R77" s="1034"/>
      <c r="S77" s="1034"/>
      <c r="T77" s="1034"/>
      <c r="U77" s="1035"/>
      <c r="V77" s="1036">
        <v>12888</v>
      </c>
      <c r="W77" s="1034"/>
      <c r="X77" s="1034"/>
      <c r="Y77" s="1034"/>
      <c r="Z77" s="1035"/>
      <c r="AA77" s="1036">
        <v>70</v>
      </c>
      <c r="AB77" s="1034"/>
      <c r="AC77" s="1034"/>
      <c r="AD77" s="1034"/>
      <c r="AE77" s="1035"/>
      <c r="AF77" s="1036">
        <v>2842</v>
      </c>
      <c r="AG77" s="1034"/>
      <c r="AH77" s="1034"/>
      <c r="AI77" s="1034"/>
      <c r="AJ77" s="1035"/>
      <c r="AK77" s="1026" t="s">
        <v>576</v>
      </c>
      <c r="AL77" s="1026"/>
      <c r="AM77" s="1026"/>
      <c r="AN77" s="1026"/>
      <c r="AO77" s="1026"/>
      <c r="AP77" s="1036">
        <v>5953</v>
      </c>
      <c r="AQ77" s="1034"/>
      <c r="AR77" s="1034"/>
      <c r="AS77" s="1034"/>
      <c r="AT77" s="1035"/>
      <c r="AU77" s="1036">
        <v>658</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588</v>
      </c>
      <c r="C78" s="1030"/>
      <c r="D78" s="1030"/>
      <c r="E78" s="1030"/>
      <c r="F78" s="1030"/>
      <c r="G78" s="1030"/>
      <c r="H78" s="1030"/>
      <c r="I78" s="1030"/>
      <c r="J78" s="1030"/>
      <c r="K78" s="1030"/>
      <c r="L78" s="1030"/>
      <c r="M78" s="1030"/>
      <c r="N78" s="1030"/>
      <c r="O78" s="1030"/>
      <c r="P78" s="1031"/>
      <c r="Q78" s="1032">
        <v>1243</v>
      </c>
      <c r="R78" s="1026"/>
      <c r="S78" s="1026"/>
      <c r="T78" s="1026"/>
      <c r="U78" s="1026"/>
      <c r="V78" s="1026">
        <v>1220</v>
      </c>
      <c r="W78" s="1026"/>
      <c r="X78" s="1026"/>
      <c r="Y78" s="1026"/>
      <c r="Z78" s="1026"/>
      <c r="AA78" s="1026">
        <v>48</v>
      </c>
      <c r="AB78" s="1026"/>
      <c r="AC78" s="1026"/>
      <c r="AD78" s="1026"/>
      <c r="AE78" s="1026"/>
      <c r="AF78" s="1026">
        <v>48</v>
      </c>
      <c r="AG78" s="1026"/>
      <c r="AH78" s="1026"/>
      <c r="AI78" s="1026"/>
      <c r="AJ78" s="1026"/>
      <c r="AK78" s="1026" t="s">
        <v>576</v>
      </c>
      <c r="AL78" s="1026"/>
      <c r="AM78" s="1026"/>
      <c r="AN78" s="1026"/>
      <c r="AO78" s="1026"/>
      <c r="AP78" s="1026">
        <v>31</v>
      </c>
      <c r="AQ78" s="1026"/>
      <c r="AR78" s="1026"/>
      <c r="AS78" s="1026"/>
      <c r="AT78" s="1026"/>
      <c r="AU78" s="1026">
        <v>5</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589</v>
      </c>
      <c r="C79" s="1030"/>
      <c r="D79" s="1030"/>
      <c r="E79" s="1030"/>
      <c r="F79" s="1030"/>
      <c r="G79" s="1030"/>
      <c r="H79" s="1030"/>
      <c r="I79" s="1030"/>
      <c r="J79" s="1030"/>
      <c r="K79" s="1030"/>
      <c r="L79" s="1030"/>
      <c r="M79" s="1030"/>
      <c r="N79" s="1030"/>
      <c r="O79" s="1030"/>
      <c r="P79" s="1031"/>
      <c r="Q79" s="1032">
        <v>152324</v>
      </c>
      <c r="R79" s="1026"/>
      <c r="S79" s="1026"/>
      <c r="T79" s="1026"/>
      <c r="U79" s="1026"/>
      <c r="V79" s="1026">
        <v>150619</v>
      </c>
      <c r="W79" s="1026"/>
      <c r="X79" s="1026"/>
      <c r="Y79" s="1026"/>
      <c r="Z79" s="1026"/>
      <c r="AA79" s="1026">
        <v>1705</v>
      </c>
      <c r="AB79" s="1026"/>
      <c r="AC79" s="1026"/>
      <c r="AD79" s="1026"/>
      <c r="AE79" s="1026"/>
      <c r="AF79" s="1026">
        <v>1705</v>
      </c>
      <c r="AG79" s="1026"/>
      <c r="AH79" s="1026"/>
      <c r="AI79" s="1026"/>
      <c r="AJ79" s="1026"/>
      <c r="AK79" s="1026">
        <v>1311</v>
      </c>
      <c r="AL79" s="1026"/>
      <c r="AM79" s="1026"/>
      <c r="AN79" s="1026"/>
      <c r="AO79" s="1026"/>
      <c r="AP79" s="1026" t="s">
        <v>576</v>
      </c>
      <c r="AQ79" s="1026"/>
      <c r="AR79" s="1026"/>
      <c r="AS79" s="1026"/>
      <c r="AT79" s="1026"/>
      <c r="AU79" s="1026" t="s">
        <v>576</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386</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SUM(AF68:AJ79)</f>
        <v>5904</v>
      </c>
      <c r="AG88" s="1014"/>
      <c r="AH88" s="1014"/>
      <c r="AI88" s="1014"/>
      <c r="AJ88" s="1014"/>
      <c r="AK88" s="1018"/>
      <c r="AL88" s="1018"/>
      <c r="AM88" s="1018"/>
      <c r="AN88" s="1018"/>
      <c r="AO88" s="1018"/>
      <c r="AP88" s="1014">
        <f>AP71+AP74+AP77+AP78</f>
        <v>6360</v>
      </c>
      <c r="AQ88" s="1014"/>
      <c r="AR88" s="1014"/>
      <c r="AS88" s="1014"/>
      <c r="AT88" s="1014"/>
      <c r="AU88" s="1014">
        <f>AU71+AU74+AU77+AU78</f>
        <v>750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 t="shared" ref="CR102:DQ102" si="0">CR7</f>
        <v>10</v>
      </c>
      <c r="CS102" s="1006"/>
      <c r="CT102" s="1006"/>
      <c r="CU102" s="1006"/>
      <c r="CV102" s="1007"/>
      <c r="CW102" s="1005" t="str">
        <f t="shared" si="0"/>
        <v>-</v>
      </c>
      <c r="CX102" s="1006"/>
      <c r="CY102" s="1006"/>
      <c r="CZ102" s="1006"/>
      <c r="DA102" s="1007"/>
      <c r="DB102" s="1005" t="str">
        <f t="shared" si="0"/>
        <v>-</v>
      </c>
      <c r="DC102" s="1006"/>
      <c r="DD102" s="1006"/>
      <c r="DE102" s="1006"/>
      <c r="DF102" s="1007"/>
      <c r="DG102" s="1005" t="str">
        <f t="shared" si="0"/>
        <v>-</v>
      </c>
      <c r="DH102" s="1006"/>
      <c r="DI102" s="1006"/>
      <c r="DJ102" s="1006"/>
      <c r="DK102" s="1007"/>
      <c r="DL102" s="1005" t="str">
        <f t="shared" si="0"/>
        <v>-</v>
      </c>
      <c r="DM102" s="1006"/>
      <c r="DN102" s="1006"/>
      <c r="DO102" s="1006"/>
      <c r="DP102" s="1007"/>
      <c r="DQ102" s="1005" t="str">
        <f t="shared" si="0"/>
        <v>-</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304</v>
      </c>
      <c r="AG109" s="949"/>
      <c r="AH109" s="949"/>
      <c r="AI109" s="949"/>
      <c r="AJ109" s="950"/>
      <c r="AK109" s="951" t="s">
        <v>303</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304</v>
      </c>
      <c r="BW109" s="949"/>
      <c r="BX109" s="949"/>
      <c r="BY109" s="949"/>
      <c r="BZ109" s="950"/>
      <c r="CA109" s="951" t="s">
        <v>303</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304</v>
      </c>
      <c r="DM109" s="949"/>
      <c r="DN109" s="949"/>
      <c r="DO109" s="949"/>
      <c r="DP109" s="950"/>
      <c r="DQ109" s="951" t="s">
        <v>303</v>
      </c>
      <c r="DR109" s="949"/>
      <c r="DS109" s="949"/>
      <c r="DT109" s="949"/>
      <c r="DU109" s="950"/>
      <c r="DV109" s="951" t="s">
        <v>427</v>
      </c>
      <c r="DW109" s="949"/>
      <c r="DX109" s="949"/>
      <c r="DY109" s="949"/>
      <c r="DZ109" s="980"/>
    </row>
    <row r="110" spans="1:131" s="247"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1479251</v>
      </c>
      <c r="AB110" s="942"/>
      <c r="AC110" s="942"/>
      <c r="AD110" s="942"/>
      <c r="AE110" s="943"/>
      <c r="AF110" s="944">
        <v>1220275</v>
      </c>
      <c r="AG110" s="942"/>
      <c r="AH110" s="942"/>
      <c r="AI110" s="942"/>
      <c r="AJ110" s="943"/>
      <c r="AK110" s="944">
        <v>1097611</v>
      </c>
      <c r="AL110" s="942"/>
      <c r="AM110" s="942"/>
      <c r="AN110" s="942"/>
      <c r="AO110" s="943"/>
      <c r="AP110" s="945">
        <v>28.1</v>
      </c>
      <c r="AQ110" s="946"/>
      <c r="AR110" s="946"/>
      <c r="AS110" s="946"/>
      <c r="AT110" s="947"/>
      <c r="AU110" s="981" t="s">
        <v>73</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9925639</v>
      </c>
      <c r="BR110" s="889"/>
      <c r="BS110" s="889"/>
      <c r="BT110" s="889"/>
      <c r="BU110" s="889"/>
      <c r="BV110" s="889">
        <v>9877071</v>
      </c>
      <c r="BW110" s="889"/>
      <c r="BX110" s="889"/>
      <c r="BY110" s="889"/>
      <c r="BZ110" s="889"/>
      <c r="CA110" s="889">
        <v>9731300</v>
      </c>
      <c r="CB110" s="889"/>
      <c r="CC110" s="889"/>
      <c r="CD110" s="889"/>
      <c r="CE110" s="889"/>
      <c r="CF110" s="913">
        <v>249.1</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433</v>
      </c>
      <c r="DH110" s="889"/>
      <c r="DI110" s="889"/>
      <c r="DJ110" s="889"/>
      <c r="DK110" s="889"/>
      <c r="DL110" s="889" t="s">
        <v>433</v>
      </c>
      <c r="DM110" s="889"/>
      <c r="DN110" s="889"/>
      <c r="DO110" s="889"/>
      <c r="DP110" s="889"/>
      <c r="DQ110" s="889" t="s">
        <v>433</v>
      </c>
      <c r="DR110" s="889"/>
      <c r="DS110" s="889"/>
      <c r="DT110" s="889"/>
      <c r="DU110" s="889"/>
      <c r="DV110" s="890" t="s">
        <v>128</v>
      </c>
      <c r="DW110" s="890"/>
      <c r="DX110" s="890"/>
      <c r="DY110" s="890"/>
      <c r="DZ110" s="891"/>
    </row>
    <row r="111" spans="1:131" s="247"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435</v>
      </c>
      <c r="AB111" s="970"/>
      <c r="AC111" s="970"/>
      <c r="AD111" s="970"/>
      <c r="AE111" s="971"/>
      <c r="AF111" s="972" t="s">
        <v>128</v>
      </c>
      <c r="AG111" s="970"/>
      <c r="AH111" s="970"/>
      <c r="AI111" s="970"/>
      <c r="AJ111" s="971"/>
      <c r="AK111" s="972" t="s">
        <v>433</v>
      </c>
      <c r="AL111" s="970"/>
      <c r="AM111" s="970"/>
      <c r="AN111" s="970"/>
      <c r="AO111" s="971"/>
      <c r="AP111" s="973" t="s">
        <v>435</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15107</v>
      </c>
      <c r="BR111" s="861"/>
      <c r="BS111" s="861"/>
      <c r="BT111" s="861"/>
      <c r="BU111" s="861"/>
      <c r="BV111" s="861">
        <v>15470</v>
      </c>
      <c r="BW111" s="861"/>
      <c r="BX111" s="861"/>
      <c r="BY111" s="861"/>
      <c r="BZ111" s="861"/>
      <c r="CA111" s="861">
        <v>14310</v>
      </c>
      <c r="CB111" s="861"/>
      <c r="CC111" s="861"/>
      <c r="CD111" s="861"/>
      <c r="CE111" s="861"/>
      <c r="CF111" s="922">
        <v>0.4</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435</v>
      </c>
      <c r="DM111" s="861"/>
      <c r="DN111" s="861"/>
      <c r="DO111" s="861"/>
      <c r="DP111" s="861"/>
      <c r="DQ111" s="861" t="s">
        <v>433</v>
      </c>
      <c r="DR111" s="861"/>
      <c r="DS111" s="861"/>
      <c r="DT111" s="861"/>
      <c r="DU111" s="861"/>
      <c r="DV111" s="838" t="s">
        <v>433</v>
      </c>
      <c r="DW111" s="838"/>
      <c r="DX111" s="838"/>
      <c r="DY111" s="838"/>
      <c r="DZ111" s="839"/>
    </row>
    <row r="112" spans="1:131" s="247" customFormat="1" ht="26.25" customHeight="1" x14ac:dyDescent="0.15">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128</v>
      </c>
      <c r="AB112" s="824"/>
      <c r="AC112" s="824"/>
      <c r="AD112" s="824"/>
      <c r="AE112" s="825"/>
      <c r="AF112" s="826" t="s">
        <v>433</v>
      </c>
      <c r="AG112" s="824"/>
      <c r="AH112" s="824"/>
      <c r="AI112" s="824"/>
      <c r="AJ112" s="825"/>
      <c r="AK112" s="826" t="s">
        <v>433</v>
      </c>
      <c r="AL112" s="824"/>
      <c r="AM112" s="824"/>
      <c r="AN112" s="824"/>
      <c r="AO112" s="825"/>
      <c r="AP112" s="871" t="s">
        <v>128</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5410552</v>
      </c>
      <c r="BR112" s="861"/>
      <c r="BS112" s="861"/>
      <c r="BT112" s="861"/>
      <c r="BU112" s="861"/>
      <c r="BV112" s="861">
        <v>5388524</v>
      </c>
      <c r="BW112" s="861"/>
      <c r="BX112" s="861"/>
      <c r="BY112" s="861"/>
      <c r="BZ112" s="861"/>
      <c r="CA112" s="861">
        <v>5315724</v>
      </c>
      <c r="CB112" s="861"/>
      <c r="CC112" s="861"/>
      <c r="CD112" s="861"/>
      <c r="CE112" s="861"/>
      <c r="CF112" s="922">
        <v>136.1</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435</v>
      </c>
      <c r="DH112" s="861"/>
      <c r="DI112" s="861"/>
      <c r="DJ112" s="861"/>
      <c r="DK112" s="861"/>
      <c r="DL112" s="861" t="s">
        <v>442</v>
      </c>
      <c r="DM112" s="861"/>
      <c r="DN112" s="861"/>
      <c r="DO112" s="861"/>
      <c r="DP112" s="861"/>
      <c r="DQ112" s="861" t="s">
        <v>128</v>
      </c>
      <c r="DR112" s="861"/>
      <c r="DS112" s="861"/>
      <c r="DT112" s="861"/>
      <c r="DU112" s="861"/>
      <c r="DV112" s="838" t="s">
        <v>128</v>
      </c>
      <c r="DW112" s="838"/>
      <c r="DX112" s="838"/>
      <c r="DY112" s="838"/>
      <c r="DZ112" s="839"/>
    </row>
    <row r="113" spans="1:130" s="247" customFormat="1" ht="26.25" customHeight="1" x14ac:dyDescent="0.15">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371402</v>
      </c>
      <c r="AB113" s="970"/>
      <c r="AC113" s="970"/>
      <c r="AD113" s="970"/>
      <c r="AE113" s="971"/>
      <c r="AF113" s="972">
        <v>406029</v>
      </c>
      <c r="AG113" s="970"/>
      <c r="AH113" s="970"/>
      <c r="AI113" s="970"/>
      <c r="AJ113" s="971"/>
      <c r="AK113" s="972">
        <v>410810</v>
      </c>
      <c r="AL113" s="970"/>
      <c r="AM113" s="970"/>
      <c r="AN113" s="970"/>
      <c r="AO113" s="971"/>
      <c r="AP113" s="973">
        <v>10.5</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v>818697</v>
      </c>
      <c r="BR113" s="861"/>
      <c r="BS113" s="861"/>
      <c r="BT113" s="861"/>
      <c r="BU113" s="861"/>
      <c r="BV113" s="861">
        <v>793421</v>
      </c>
      <c r="BW113" s="861"/>
      <c r="BX113" s="861"/>
      <c r="BY113" s="861"/>
      <c r="BZ113" s="861"/>
      <c r="CA113" s="861">
        <v>751118</v>
      </c>
      <c r="CB113" s="861"/>
      <c r="CC113" s="861"/>
      <c r="CD113" s="861"/>
      <c r="CE113" s="861"/>
      <c r="CF113" s="922">
        <v>19.2</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15107</v>
      </c>
      <c r="DH113" s="824"/>
      <c r="DI113" s="824"/>
      <c r="DJ113" s="824"/>
      <c r="DK113" s="825"/>
      <c r="DL113" s="826">
        <v>15470</v>
      </c>
      <c r="DM113" s="824"/>
      <c r="DN113" s="824"/>
      <c r="DO113" s="824"/>
      <c r="DP113" s="825"/>
      <c r="DQ113" s="826">
        <v>14310</v>
      </c>
      <c r="DR113" s="824"/>
      <c r="DS113" s="824"/>
      <c r="DT113" s="824"/>
      <c r="DU113" s="825"/>
      <c r="DV113" s="871">
        <v>0.4</v>
      </c>
      <c r="DW113" s="872"/>
      <c r="DX113" s="872"/>
      <c r="DY113" s="872"/>
      <c r="DZ113" s="873"/>
    </row>
    <row r="114" spans="1:130" s="247" customFormat="1" ht="26.25" customHeight="1" x14ac:dyDescent="0.15">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43021</v>
      </c>
      <c r="AB114" s="824"/>
      <c r="AC114" s="824"/>
      <c r="AD114" s="824"/>
      <c r="AE114" s="825"/>
      <c r="AF114" s="826">
        <v>44850</v>
      </c>
      <c r="AG114" s="824"/>
      <c r="AH114" s="824"/>
      <c r="AI114" s="824"/>
      <c r="AJ114" s="825"/>
      <c r="AK114" s="826">
        <v>44706</v>
      </c>
      <c r="AL114" s="824"/>
      <c r="AM114" s="824"/>
      <c r="AN114" s="824"/>
      <c r="AO114" s="825"/>
      <c r="AP114" s="871">
        <v>1.1000000000000001</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1179339</v>
      </c>
      <c r="BR114" s="861"/>
      <c r="BS114" s="861"/>
      <c r="BT114" s="861"/>
      <c r="BU114" s="861"/>
      <c r="BV114" s="861">
        <v>1180780</v>
      </c>
      <c r="BW114" s="861"/>
      <c r="BX114" s="861"/>
      <c r="BY114" s="861"/>
      <c r="BZ114" s="861"/>
      <c r="CA114" s="861">
        <v>1143613</v>
      </c>
      <c r="CB114" s="861"/>
      <c r="CC114" s="861"/>
      <c r="CD114" s="861"/>
      <c r="CE114" s="861"/>
      <c r="CF114" s="922">
        <v>29.3</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128</v>
      </c>
      <c r="DM114" s="824"/>
      <c r="DN114" s="824"/>
      <c r="DO114" s="824"/>
      <c r="DP114" s="825"/>
      <c r="DQ114" s="826" t="s">
        <v>435</v>
      </c>
      <c r="DR114" s="824"/>
      <c r="DS114" s="824"/>
      <c r="DT114" s="824"/>
      <c r="DU114" s="825"/>
      <c r="DV114" s="871" t="s">
        <v>435</v>
      </c>
      <c r="DW114" s="872"/>
      <c r="DX114" s="872"/>
      <c r="DY114" s="872"/>
      <c r="DZ114" s="873"/>
    </row>
    <row r="115" spans="1:130" s="247" customFormat="1" ht="26.25" customHeight="1" x14ac:dyDescent="0.15">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2214</v>
      </c>
      <c r="AB115" s="970"/>
      <c r="AC115" s="970"/>
      <c r="AD115" s="970"/>
      <c r="AE115" s="971"/>
      <c r="AF115" s="972">
        <v>2214</v>
      </c>
      <c r="AG115" s="970"/>
      <c r="AH115" s="970"/>
      <c r="AI115" s="970"/>
      <c r="AJ115" s="971"/>
      <c r="AK115" s="972">
        <v>2214</v>
      </c>
      <c r="AL115" s="970"/>
      <c r="AM115" s="970"/>
      <c r="AN115" s="970"/>
      <c r="AO115" s="971"/>
      <c r="AP115" s="973">
        <v>0.1</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t="s">
        <v>433</v>
      </c>
      <c r="BR115" s="861"/>
      <c r="BS115" s="861"/>
      <c r="BT115" s="861"/>
      <c r="BU115" s="861"/>
      <c r="BV115" s="861" t="s">
        <v>435</v>
      </c>
      <c r="BW115" s="861"/>
      <c r="BX115" s="861"/>
      <c r="BY115" s="861"/>
      <c r="BZ115" s="861"/>
      <c r="CA115" s="861" t="s">
        <v>128</v>
      </c>
      <c r="CB115" s="861"/>
      <c r="CC115" s="861"/>
      <c r="CD115" s="861"/>
      <c r="CE115" s="861"/>
      <c r="CF115" s="922" t="s">
        <v>128</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433</v>
      </c>
      <c r="DH115" s="824"/>
      <c r="DI115" s="824"/>
      <c r="DJ115" s="824"/>
      <c r="DK115" s="825"/>
      <c r="DL115" s="826" t="s">
        <v>433</v>
      </c>
      <c r="DM115" s="824"/>
      <c r="DN115" s="824"/>
      <c r="DO115" s="824"/>
      <c r="DP115" s="825"/>
      <c r="DQ115" s="826" t="s">
        <v>128</v>
      </c>
      <c r="DR115" s="824"/>
      <c r="DS115" s="824"/>
      <c r="DT115" s="824"/>
      <c r="DU115" s="825"/>
      <c r="DV115" s="871" t="s">
        <v>442</v>
      </c>
      <c r="DW115" s="872"/>
      <c r="DX115" s="872"/>
      <c r="DY115" s="872"/>
      <c r="DZ115" s="873"/>
    </row>
    <row r="116" spans="1:130" s="247" customFormat="1" ht="26.25" customHeight="1" x14ac:dyDescent="0.15">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433</v>
      </c>
      <c r="AB116" s="824"/>
      <c r="AC116" s="824"/>
      <c r="AD116" s="824"/>
      <c r="AE116" s="825"/>
      <c r="AF116" s="826" t="s">
        <v>433</v>
      </c>
      <c r="AG116" s="824"/>
      <c r="AH116" s="824"/>
      <c r="AI116" s="824"/>
      <c r="AJ116" s="825"/>
      <c r="AK116" s="826" t="s">
        <v>128</v>
      </c>
      <c r="AL116" s="824"/>
      <c r="AM116" s="824"/>
      <c r="AN116" s="824"/>
      <c r="AO116" s="825"/>
      <c r="AP116" s="871" t="s">
        <v>435</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433</v>
      </c>
      <c r="BR116" s="861"/>
      <c r="BS116" s="861"/>
      <c r="BT116" s="861"/>
      <c r="BU116" s="861"/>
      <c r="BV116" s="861" t="s">
        <v>128</v>
      </c>
      <c r="BW116" s="861"/>
      <c r="BX116" s="861"/>
      <c r="BY116" s="861"/>
      <c r="BZ116" s="861"/>
      <c r="CA116" s="861" t="s">
        <v>433</v>
      </c>
      <c r="CB116" s="861"/>
      <c r="CC116" s="861"/>
      <c r="CD116" s="861"/>
      <c r="CE116" s="861"/>
      <c r="CF116" s="922" t="s">
        <v>128</v>
      </c>
      <c r="CG116" s="923"/>
      <c r="CH116" s="923"/>
      <c r="CI116" s="923"/>
      <c r="CJ116" s="923"/>
      <c r="CK116" s="978"/>
      <c r="CL116" s="865"/>
      <c r="CM116" s="868" t="s">
        <v>454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433</v>
      </c>
      <c r="DH116" s="824"/>
      <c r="DI116" s="824"/>
      <c r="DJ116" s="824"/>
      <c r="DK116" s="825"/>
      <c r="DL116" s="826" t="s">
        <v>128</v>
      </c>
      <c r="DM116" s="824"/>
      <c r="DN116" s="824"/>
      <c r="DO116" s="824"/>
      <c r="DP116" s="825"/>
      <c r="DQ116" s="826" t="s">
        <v>128</v>
      </c>
      <c r="DR116" s="824"/>
      <c r="DS116" s="824"/>
      <c r="DT116" s="824"/>
      <c r="DU116" s="825"/>
      <c r="DV116" s="871" t="s">
        <v>128</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455</v>
      </c>
      <c r="Z117" s="950"/>
      <c r="AA117" s="955">
        <v>1895888</v>
      </c>
      <c r="AB117" s="956"/>
      <c r="AC117" s="956"/>
      <c r="AD117" s="956"/>
      <c r="AE117" s="957"/>
      <c r="AF117" s="958">
        <v>1673368</v>
      </c>
      <c r="AG117" s="956"/>
      <c r="AH117" s="956"/>
      <c r="AI117" s="956"/>
      <c r="AJ117" s="957"/>
      <c r="AK117" s="958">
        <v>1555341</v>
      </c>
      <c r="AL117" s="956"/>
      <c r="AM117" s="956"/>
      <c r="AN117" s="956"/>
      <c r="AO117" s="957"/>
      <c r="AP117" s="959"/>
      <c r="AQ117" s="960"/>
      <c r="AR117" s="960"/>
      <c r="AS117" s="960"/>
      <c r="AT117" s="961"/>
      <c r="AU117" s="983"/>
      <c r="AV117" s="984"/>
      <c r="AW117" s="984"/>
      <c r="AX117" s="984"/>
      <c r="AY117" s="984"/>
      <c r="AZ117" s="910" t="s">
        <v>456</v>
      </c>
      <c r="BA117" s="911"/>
      <c r="BB117" s="911"/>
      <c r="BC117" s="911"/>
      <c r="BD117" s="911"/>
      <c r="BE117" s="911"/>
      <c r="BF117" s="911"/>
      <c r="BG117" s="911"/>
      <c r="BH117" s="911"/>
      <c r="BI117" s="911"/>
      <c r="BJ117" s="911"/>
      <c r="BK117" s="911"/>
      <c r="BL117" s="911"/>
      <c r="BM117" s="911"/>
      <c r="BN117" s="911"/>
      <c r="BO117" s="911"/>
      <c r="BP117" s="912"/>
      <c r="BQ117" s="860" t="s">
        <v>435</v>
      </c>
      <c r="BR117" s="861"/>
      <c r="BS117" s="861"/>
      <c r="BT117" s="861"/>
      <c r="BU117" s="861"/>
      <c r="BV117" s="861" t="s">
        <v>128</v>
      </c>
      <c r="BW117" s="861"/>
      <c r="BX117" s="861"/>
      <c r="BY117" s="861"/>
      <c r="BZ117" s="861"/>
      <c r="CA117" s="861" t="s">
        <v>442</v>
      </c>
      <c r="CB117" s="861"/>
      <c r="CC117" s="861"/>
      <c r="CD117" s="861"/>
      <c r="CE117" s="861"/>
      <c r="CF117" s="922" t="s">
        <v>128</v>
      </c>
      <c r="CG117" s="923"/>
      <c r="CH117" s="923"/>
      <c r="CI117" s="923"/>
      <c r="CJ117" s="923"/>
      <c r="CK117" s="978"/>
      <c r="CL117" s="865"/>
      <c r="CM117" s="868" t="s">
        <v>457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433</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304</v>
      </c>
      <c r="AG118" s="949"/>
      <c r="AH118" s="949"/>
      <c r="AI118" s="949"/>
      <c r="AJ118" s="950"/>
      <c r="AK118" s="951" t="s">
        <v>303</v>
      </c>
      <c r="AL118" s="949"/>
      <c r="AM118" s="949"/>
      <c r="AN118" s="949"/>
      <c r="AO118" s="950"/>
      <c r="AP118" s="952" t="s">
        <v>427</v>
      </c>
      <c r="AQ118" s="953"/>
      <c r="AR118" s="953"/>
      <c r="AS118" s="953"/>
      <c r="AT118" s="954"/>
      <c r="AU118" s="983"/>
      <c r="AV118" s="984"/>
      <c r="AW118" s="984"/>
      <c r="AX118" s="984"/>
      <c r="AY118" s="984"/>
      <c r="AZ118" s="926" t="s">
        <v>458</v>
      </c>
      <c r="BA118" s="927"/>
      <c r="BB118" s="927"/>
      <c r="BC118" s="927"/>
      <c r="BD118" s="927"/>
      <c r="BE118" s="927"/>
      <c r="BF118" s="927"/>
      <c r="BG118" s="927"/>
      <c r="BH118" s="927"/>
      <c r="BI118" s="927"/>
      <c r="BJ118" s="927"/>
      <c r="BK118" s="927"/>
      <c r="BL118" s="927"/>
      <c r="BM118" s="927"/>
      <c r="BN118" s="927"/>
      <c r="BO118" s="927"/>
      <c r="BP118" s="928"/>
      <c r="BQ118" s="929" t="s">
        <v>433</v>
      </c>
      <c r="BR118" s="892"/>
      <c r="BS118" s="892"/>
      <c r="BT118" s="892"/>
      <c r="BU118" s="892"/>
      <c r="BV118" s="892" t="s">
        <v>435</v>
      </c>
      <c r="BW118" s="892"/>
      <c r="BX118" s="892"/>
      <c r="BY118" s="892"/>
      <c r="BZ118" s="892"/>
      <c r="CA118" s="892" t="s">
        <v>459</v>
      </c>
      <c r="CB118" s="892"/>
      <c r="CC118" s="892"/>
      <c r="CD118" s="892"/>
      <c r="CE118" s="892"/>
      <c r="CF118" s="922" t="s">
        <v>433</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459</v>
      </c>
      <c r="DH118" s="824"/>
      <c r="DI118" s="824"/>
      <c r="DJ118" s="824"/>
      <c r="DK118" s="825"/>
      <c r="DL118" s="826" t="s">
        <v>433</v>
      </c>
      <c r="DM118" s="824"/>
      <c r="DN118" s="824"/>
      <c r="DO118" s="824"/>
      <c r="DP118" s="825"/>
      <c r="DQ118" s="826" t="s">
        <v>128</v>
      </c>
      <c r="DR118" s="824"/>
      <c r="DS118" s="824"/>
      <c r="DT118" s="824"/>
      <c r="DU118" s="825"/>
      <c r="DV118" s="871" t="s">
        <v>433</v>
      </c>
      <c r="DW118" s="872"/>
      <c r="DX118" s="872"/>
      <c r="DY118" s="872"/>
      <c r="DZ118" s="873"/>
    </row>
    <row r="119" spans="1:130" s="247"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433</v>
      </c>
      <c r="AB119" s="942"/>
      <c r="AC119" s="942"/>
      <c r="AD119" s="942"/>
      <c r="AE119" s="943"/>
      <c r="AF119" s="944" t="s">
        <v>433</v>
      </c>
      <c r="AG119" s="942"/>
      <c r="AH119" s="942"/>
      <c r="AI119" s="942"/>
      <c r="AJ119" s="943"/>
      <c r="AK119" s="944" t="s">
        <v>442</v>
      </c>
      <c r="AL119" s="942"/>
      <c r="AM119" s="942"/>
      <c r="AN119" s="942"/>
      <c r="AO119" s="943"/>
      <c r="AP119" s="945" t="s">
        <v>433</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461</v>
      </c>
      <c r="BP119" s="925"/>
      <c r="BQ119" s="929">
        <v>17349334</v>
      </c>
      <c r="BR119" s="892"/>
      <c r="BS119" s="892"/>
      <c r="BT119" s="892"/>
      <c r="BU119" s="892"/>
      <c r="BV119" s="892">
        <v>17255266</v>
      </c>
      <c r="BW119" s="892"/>
      <c r="BX119" s="892"/>
      <c r="BY119" s="892"/>
      <c r="BZ119" s="892"/>
      <c r="CA119" s="892">
        <v>16956065</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433</v>
      </c>
      <c r="DH119" s="807"/>
      <c r="DI119" s="807"/>
      <c r="DJ119" s="807"/>
      <c r="DK119" s="808"/>
      <c r="DL119" s="809" t="s">
        <v>433</v>
      </c>
      <c r="DM119" s="807"/>
      <c r="DN119" s="807"/>
      <c r="DO119" s="807"/>
      <c r="DP119" s="808"/>
      <c r="DQ119" s="809" t="s">
        <v>433</v>
      </c>
      <c r="DR119" s="807"/>
      <c r="DS119" s="807"/>
      <c r="DT119" s="807"/>
      <c r="DU119" s="808"/>
      <c r="DV119" s="895" t="s">
        <v>459</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435</v>
      </c>
      <c r="AG120" s="824"/>
      <c r="AH120" s="824"/>
      <c r="AI120" s="824"/>
      <c r="AJ120" s="825"/>
      <c r="AK120" s="826" t="s">
        <v>128</v>
      </c>
      <c r="AL120" s="824"/>
      <c r="AM120" s="824"/>
      <c r="AN120" s="824"/>
      <c r="AO120" s="825"/>
      <c r="AP120" s="871" t="s">
        <v>442</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4861664</v>
      </c>
      <c r="BR120" s="889"/>
      <c r="BS120" s="889"/>
      <c r="BT120" s="889"/>
      <c r="BU120" s="889"/>
      <c r="BV120" s="889">
        <v>4970665</v>
      </c>
      <c r="BW120" s="889"/>
      <c r="BX120" s="889"/>
      <c r="BY120" s="889"/>
      <c r="BZ120" s="889"/>
      <c r="CA120" s="889">
        <v>5043670</v>
      </c>
      <c r="CB120" s="889"/>
      <c r="CC120" s="889"/>
      <c r="CD120" s="889"/>
      <c r="CE120" s="889"/>
      <c r="CF120" s="913">
        <v>129.1</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3452815</v>
      </c>
      <c r="DH120" s="889"/>
      <c r="DI120" s="889"/>
      <c r="DJ120" s="889"/>
      <c r="DK120" s="889"/>
      <c r="DL120" s="889">
        <v>3450395</v>
      </c>
      <c r="DM120" s="889"/>
      <c r="DN120" s="889"/>
      <c r="DO120" s="889"/>
      <c r="DP120" s="889"/>
      <c r="DQ120" s="889">
        <v>4935472</v>
      </c>
      <c r="DR120" s="889"/>
      <c r="DS120" s="889"/>
      <c r="DT120" s="889"/>
      <c r="DU120" s="889"/>
      <c r="DV120" s="890">
        <v>126.3</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2214</v>
      </c>
      <c r="AB121" s="824"/>
      <c r="AC121" s="824"/>
      <c r="AD121" s="824"/>
      <c r="AE121" s="825"/>
      <c r="AF121" s="826">
        <v>2214</v>
      </c>
      <c r="AG121" s="824"/>
      <c r="AH121" s="824"/>
      <c r="AI121" s="824"/>
      <c r="AJ121" s="825"/>
      <c r="AK121" s="826">
        <v>2214</v>
      </c>
      <c r="AL121" s="824"/>
      <c r="AM121" s="824"/>
      <c r="AN121" s="824"/>
      <c r="AO121" s="825"/>
      <c r="AP121" s="871">
        <v>0.1</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36995</v>
      </c>
      <c r="BR121" s="861"/>
      <c r="BS121" s="861"/>
      <c r="BT121" s="861"/>
      <c r="BU121" s="861"/>
      <c r="BV121" s="861">
        <v>35101</v>
      </c>
      <c r="BW121" s="861"/>
      <c r="BX121" s="861"/>
      <c r="BY121" s="861"/>
      <c r="BZ121" s="861"/>
      <c r="CA121" s="861">
        <v>33176</v>
      </c>
      <c r="CB121" s="861"/>
      <c r="CC121" s="861"/>
      <c r="CD121" s="861"/>
      <c r="CE121" s="861"/>
      <c r="CF121" s="922">
        <v>0.8</v>
      </c>
      <c r="CG121" s="923"/>
      <c r="CH121" s="923"/>
      <c r="CI121" s="923"/>
      <c r="CJ121" s="923"/>
      <c r="CK121" s="916"/>
      <c r="CL121" s="902"/>
      <c r="CM121" s="902"/>
      <c r="CN121" s="902"/>
      <c r="CO121" s="903"/>
      <c r="CP121" s="882" t="s">
        <v>403</v>
      </c>
      <c r="CQ121" s="883"/>
      <c r="CR121" s="883"/>
      <c r="CS121" s="883"/>
      <c r="CT121" s="883"/>
      <c r="CU121" s="883"/>
      <c r="CV121" s="883"/>
      <c r="CW121" s="883"/>
      <c r="CX121" s="883"/>
      <c r="CY121" s="883"/>
      <c r="CZ121" s="883"/>
      <c r="DA121" s="883"/>
      <c r="DB121" s="883"/>
      <c r="DC121" s="883"/>
      <c r="DD121" s="883"/>
      <c r="DE121" s="883"/>
      <c r="DF121" s="884"/>
      <c r="DG121" s="860">
        <v>1867970</v>
      </c>
      <c r="DH121" s="861"/>
      <c r="DI121" s="861"/>
      <c r="DJ121" s="861"/>
      <c r="DK121" s="861"/>
      <c r="DL121" s="861">
        <v>1834814</v>
      </c>
      <c r="DM121" s="861"/>
      <c r="DN121" s="861"/>
      <c r="DO121" s="861"/>
      <c r="DP121" s="861"/>
      <c r="DQ121" s="861">
        <v>243345</v>
      </c>
      <c r="DR121" s="861"/>
      <c r="DS121" s="861"/>
      <c r="DT121" s="861"/>
      <c r="DU121" s="861"/>
      <c r="DV121" s="838">
        <v>6.2</v>
      </c>
      <c r="DW121" s="838"/>
      <c r="DX121" s="838"/>
      <c r="DY121" s="838"/>
      <c r="DZ121" s="839"/>
    </row>
    <row r="122" spans="1:130" s="247" customFormat="1" ht="26.25" customHeight="1" x14ac:dyDescent="0.15">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435</v>
      </c>
      <c r="AG122" s="824"/>
      <c r="AH122" s="824"/>
      <c r="AI122" s="824"/>
      <c r="AJ122" s="825"/>
      <c r="AK122" s="826" t="s">
        <v>128</v>
      </c>
      <c r="AL122" s="824"/>
      <c r="AM122" s="824"/>
      <c r="AN122" s="824"/>
      <c r="AO122" s="825"/>
      <c r="AP122" s="871" t="s">
        <v>433</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11432308</v>
      </c>
      <c r="BR122" s="892"/>
      <c r="BS122" s="892"/>
      <c r="BT122" s="892"/>
      <c r="BU122" s="892"/>
      <c r="BV122" s="892">
        <v>10705942</v>
      </c>
      <c r="BW122" s="892"/>
      <c r="BX122" s="892"/>
      <c r="BY122" s="892"/>
      <c r="BZ122" s="892"/>
      <c r="CA122" s="892">
        <v>11030316</v>
      </c>
      <c r="CB122" s="892"/>
      <c r="CC122" s="892"/>
      <c r="CD122" s="892"/>
      <c r="CE122" s="892"/>
      <c r="CF122" s="893">
        <v>282.3</v>
      </c>
      <c r="CG122" s="894"/>
      <c r="CH122" s="894"/>
      <c r="CI122" s="894"/>
      <c r="CJ122" s="894"/>
      <c r="CK122" s="916"/>
      <c r="CL122" s="902"/>
      <c r="CM122" s="902"/>
      <c r="CN122" s="902"/>
      <c r="CO122" s="903"/>
      <c r="CP122" s="882" t="s">
        <v>406</v>
      </c>
      <c r="CQ122" s="883"/>
      <c r="CR122" s="883"/>
      <c r="CS122" s="883"/>
      <c r="CT122" s="883"/>
      <c r="CU122" s="883"/>
      <c r="CV122" s="883"/>
      <c r="CW122" s="883"/>
      <c r="CX122" s="883"/>
      <c r="CY122" s="883"/>
      <c r="CZ122" s="883"/>
      <c r="DA122" s="883"/>
      <c r="DB122" s="883"/>
      <c r="DC122" s="883"/>
      <c r="DD122" s="883"/>
      <c r="DE122" s="883"/>
      <c r="DF122" s="884"/>
      <c r="DG122" s="860">
        <v>85009</v>
      </c>
      <c r="DH122" s="861"/>
      <c r="DI122" s="861"/>
      <c r="DJ122" s="861"/>
      <c r="DK122" s="861"/>
      <c r="DL122" s="861">
        <v>97135</v>
      </c>
      <c r="DM122" s="861"/>
      <c r="DN122" s="861"/>
      <c r="DO122" s="861"/>
      <c r="DP122" s="861"/>
      <c r="DQ122" s="861">
        <v>131445</v>
      </c>
      <c r="DR122" s="861"/>
      <c r="DS122" s="861"/>
      <c r="DT122" s="861"/>
      <c r="DU122" s="861"/>
      <c r="DV122" s="838">
        <v>3.4</v>
      </c>
      <c r="DW122" s="838"/>
      <c r="DX122" s="838"/>
      <c r="DY122" s="838"/>
      <c r="DZ122" s="839"/>
    </row>
    <row r="123" spans="1:130" s="247" customFormat="1" ht="26.25" customHeight="1" x14ac:dyDescent="0.15">
      <c r="A123" s="864"/>
      <c r="B123" s="865"/>
      <c r="C123" s="868" t="s">
        <v>454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459</v>
      </c>
      <c r="AB123" s="824"/>
      <c r="AC123" s="824"/>
      <c r="AD123" s="824"/>
      <c r="AE123" s="825"/>
      <c r="AF123" s="826" t="s">
        <v>442</v>
      </c>
      <c r="AG123" s="824"/>
      <c r="AH123" s="824"/>
      <c r="AI123" s="824"/>
      <c r="AJ123" s="825"/>
      <c r="AK123" s="826" t="s">
        <v>459</v>
      </c>
      <c r="AL123" s="824"/>
      <c r="AM123" s="824"/>
      <c r="AN123" s="824"/>
      <c r="AO123" s="825"/>
      <c r="AP123" s="871" t="s">
        <v>459</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470</v>
      </c>
      <c r="BP123" s="925"/>
      <c r="BQ123" s="879">
        <v>16330967</v>
      </c>
      <c r="BR123" s="880"/>
      <c r="BS123" s="880"/>
      <c r="BT123" s="880"/>
      <c r="BU123" s="880"/>
      <c r="BV123" s="880">
        <v>15711708</v>
      </c>
      <c r="BW123" s="880"/>
      <c r="BX123" s="880"/>
      <c r="BY123" s="880"/>
      <c r="BZ123" s="880"/>
      <c r="CA123" s="880">
        <v>16107162</v>
      </c>
      <c r="CB123" s="880"/>
      <c r="CC123" s="880"/>
      <c r="CD123" s="880"/>
      <c r="CE123" s="880"/>
      <c r="CF123" s="790"/>
      <c r="CG123" s="791"/>
      <c r="CH123" s="791"/>
      <c r="CI123" s="791"/>
      <c r="CJ123" s="881"/>
      <c r="CK123" s="916"/>
      <c r="CL123" s="902"/>
      <c r="CM123" s="902"/>
      <c r="CN123" s="902"/>
      <c r="CO123" s="903"/>
      <c r="CP123" s="882" t="s">
        <v>471</v>
      </c>
      <c r="CQ123" s="883"/>
      <c r="CR123" s="883"/>
      <c r="CS123" s="883"/>
      <c r="CT123" s="883"/>
      <c r="CU123" s="883"/>
      <c r="CV123" s="883"/>
      <c r="CW123" s="883"/>
      <c r="CX123" s="883"/>
      <c r="CY123" s="883"/>
      <c r="CZ123" s="883"/>
      <c r="DA123" s="883"/>
      <c r="DB123" s="883"/>
      <c r="DC123" s="883"/>
      <c r="DD123" s="883"/>
      <c r="DE123" s="883"/>
      <c r="DF123" s="884"/>
      <c r="DG123" s="823">
        <v>4758</v>
      </c>
      <c r="DH123" s="824"/>
      <c r="DI123" s="824"/>
      <c r="DJ123" s="824"/>
      <c r="DK123" s="825"/>
      <c r="DL123" s="826">
        <v>6180</v>
      </c>
      <c r="DM123" s="824"/>
      <c r="DN123" s="824"/>
      <c r="DO123" s="824"/>
      <c r="DP123" s="825"/>
      <c r="DQ123" s="826">
        <v>5462</v>
      </c>
      <c r="DR123" s="824"/>
      <c r="DS123" s="824"/>
      <c r="DT123" s="824"/>
      <c r="DU123" s="825"/>
      <c r="DV123" s="871">
        <v>0.1</v>
      </c>
      <c r="DW123" s="872"/>
      <c r="DX123" s="872"/>
      <c r="DY123" s="872"/>
      <c r="DZ123" s="873"/>
    </row>
    <row r="124" spans="1:130" s="247" customFormat="1" ht="26.25" customHeight="1" thickBot="1" x14ac:dyDescent="0.2">
      <c r="A124" s="864"/>
      <c r="B124" s="865"/>
      <c r="C124" s="868" t="s">
        <v>457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442</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25.5</v>
      </c>
      <c r="BR124" s="878"/>
      <c r="BS124" s="878"/>
      <c r="BT124" s="878"/>
      <c r="BU124" s="878"/>
      <c r="BV124" s="878">
        <v>39</v>
      </c>
      <c r="BW124" s="878"/>
      <c r="BX124" s="878"/>
      <c r="BY124" s="878"/>
      <c r="BZ124" s="878"/>
      <c r="CA124" s="878">
        <v>21.7</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459</v>
      </c>
      <c r="DM124" s="807"/>
      <c r="DN124" s="807"/>
      <c r="DO124" s="807"/>
      <c r="DP124" s="808"/>
      <c r="DQ124" s="809" t="s">
        <v>128</v>
      </c>
      <c r="DR124" s="807"/>
      <c r="DS124" s="807"/>
      <c r="DT124" s="807"/>
      <c r="DU124" s="808"/>
      <c r="DV124" s="895" t="s">
        <v>128</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459</v>
      </c>
      <c r="AB125" s="824"/>
      <c r="AC125" s="824"/>
      <c r="AD125" s="824"/>
      <c r="AE125" s="825"/>
      <c r="AF125" s="826" t="s">
        <v>128</v>
      </c>
      <c r="AG125" s="824"/>
      <c r="AH125" s="824"/>
      <c r="AI125" s="824"/>
      <c r="AJ125" s="825"/>
      <c r="AK125" s="826" t="s">
        <v>128</v>
      </c>
      <c r="AL125" s="824"/>
      <c r="AM125" s="824"/>
      <c r="AN125" s="824"/>
      <c r="AO125" s="825"/>
      <c r="AP125" s="871" t="s">
        <v>459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459</v>
      </c>
      <c r="DH125" s="889"/>
      <c r="DI125" s="889"/>
      <c r="DJ125" s="889"/>
      <c r="DK125" s="889"/>
      <c r="DL125" s="889" t="s">
        <v>459</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459</v>
      </c>
      <c r="AB126" s="824"/>
      <c r="AC126" s="824"/>
      <c r="AD126" s="824"/>
      <c r="AE126" s="825"/>
      <c r="AF126" s="826" t="s">
        <v>128</v>
      </c>
      <c r="AG126" s="824"/>
      <c r="AH126" s="824"/>
      <c r="AI126" s="824"/>
      <c r="AJ126" s="825"/>
      <c r="AK126" s="826" t="s">
        <v>459</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128</v>
      </c>
      <c r="DR126" s="861"/>
      <c r="DS126" s="861"/>
      <c r="DT126" s="861"/>
      <c r="DU126" s="861"/>
      <c r="DV126" s="838" t="s">
        <v>459</v>
      </c>
      <c r="DW126" s="838"/>
      <c r="DX126" s="838"/>
      <c r="DY126" s="838"/>
      <c r="DZ126" s="839"/>
    </row>
    <row r="127" spans="1:130" s="247"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128</v>
      </c>
      <c r="AG127" s="824"/>
      <c r="AH127" s="824"/>
      <c r="AI127" s="824"/>
      <c r="AJ127" s="825"/>
      <c r="AK127" s="826" t="s">
        <v>128</v>
      </c>
      <c r="AL127" s="824"/>
      <c r="AM127" s="824"/>
      <c r="AN127" s="824"/>
      <c r="AO127" s="825"/>
      <c r="AP127" s="871" t="s">
        <v>459</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459</v>
      </c>
      <c r="DH127" s="861"/>
      <c r="DI127" s="861"/>
      <c r="DJ127" s="861"/>
      <c r="DK127" s="861"/>
      <c r="DL127" s="861" t="s">
        <v>128</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3987</v>
      </c>
      <c r="AB128" s="845"/>
      <c r="AC128" s="845"/>
      <c r="AD128" s="845"/>
      <c r="AE128" s="846"/>
      <c r="AF128" s="847">
        <v>2515</v>
      </c>
      <c r="AG128" s="845"/>
      <c r="AH128" s="845"/>
      <c r="AI128" s="845"/>
      <c r="AJ128" s="846"/>
      <c r="AK128" s="847">
        <v>2515</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128</v>
      </c>
      <c r="BG128" s="831"/>
      <c r="BH128" s="831"/>
      <c r="BI128" s="831"/>
      <c r="BJ128" s="831"/>
      <c r="BK128" s="831"/>
      <c r="BL128" s="854"/>
      <c r="BM128" s="830">
        <v>14.97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487</v>
      </c>
      <c r="DH128" s="835"/>
      <c r="DI128" s="835"/>
      <c r="DJ128" s="835"/>
      <c r="DK128" s="835"/>
      <c r="DL128" s="835" t="s">
        <v>128</v>
      </c>
      <c r="DM128" s="835"/>
      <c r="DN128" s="835"/>
      <c r="DO128" s="835"/>
      <c r="DP128" s="835"/>
      <c r="DQ128" s="835" t="s">
        <v>128</v>
      </c>
      <c r="DR128" s="835"/>
      <c r="DS128" s="835"/>
      <c r="DT128" s="835"/>
      <c r="DU128" s="835"/>
      <c r="DV128" s="836" t="s">
        <v>128</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5326383</v>
      </c>
      <c r="AB129" s="824"/>
      <c r="AC129" s="824"/>
      <c r="AD129" s="824"/>
      <c r="AE129" s="825"/>
      <c r="AF129" s="826">
        <v>5172088</v>
      </c>
      <c r="AG129" s="824"/>
      <c r="AH129" s="824"/>
      <c r="AI129" s="824"/>
      <c r="AJ129" s="825"/>
      <c r="AK129" s="826">
        <v>5050726</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490</v>
      </c>
      <c r="BG129" s="814"/>
      <c r="BH129" s="814"/>
      <c r="BI129" s="814"/>
      <c r="BJ129" s="814"/>
      <c r="BK129" s="814"/>
      <c r="BL129" s="815"/>
      <c r="BM129" s="813">
        <v>19.97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1347364</v>
      </c>
      <c r="AB130" s="824"/>
      <c r="AC130" s="824"/>
      <c r="AD130" s="824"/>
      <c r="AE130" s="825"/>
      <c r="AF130" s="826">
        <v>1220997</v>
      </c>
      <c r="AG130" s="824"/>
      <c r="AH130" s="824"/>
      <c r="AI130" s="824"/>
      <c r="AJ130" s="825"/>
      <c r="AK130" s="826">
        <v>1143784</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11.8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3979019</v>
      </c>
      <c r="AB131" s="807"/>
      <c r="AC131" s="807"/>
      <c r="AD131" s="807"/>
      <c r="AE131" s="808"/>
      <c r="AF131" s="809">
        <v>3951091</v>
      </c>
      <c r="AG131" s="807"/>
      <c r="AH131" s="807"/>
      <c r="AI131" s="807"/>
      <c r="AJ131" s="808"/>
      <c r="AK131" s="809">
        <v>3906942</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v>21.7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13.685207330000001</v>
      </c>
      <c r="AB132" s="787"/>
      <c r="AC132" s="787"/>
      <c r="AD132" s="787"/>
      <c r="AE132" s="788"/>
      <c r="AF132" s="789">
        <v>11.385614759999999</v>
      </c>
      <c r="AG132" s="787"/>
      <c r="AH132" s="787"/>
      <c r="AI132" s="787"/>
      <c r="AJ132" s="788"/>
      <c r="AK132" s="789">
        <v>10.469620490000001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13.2</v>
      </c>
      <c r="AB133" s="766"/>
      <c r="AC133" s="766"/>
      <c r="AD133" s="766"/>
      <c r="AE133" s="767"/>
      <c r="AF133" s="765">
        <v>12.8</v>
      </c>
      <c r="AG133" s="766"/>
      <c r="AH133" s="766"/>
      <c r="AI133" s="766"/>
      <c r="AJ133" s="767"/>
      <c r="AK133" s="765">
        <v>11.8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x7MyMQ4wWVRRkH8x518EjPYDSdkg49GnfzOwRHXQoJUoB4z1Z34yR8EtPheMkly1VoItqPq77jV7WIaszhyAw==" saltValue="BBtWCPDzI+XGLYCFPZuJ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nvZCq4IgwmApqbTbzZugapkLTo5DnQY/3MSYIr6E9hHawSWwcPbGDaRve3UPnv57KuLqP8WzgproGoBlHErFw==" saltValue="D1w++b5/D5oBgr8JJfA9q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nq+v6IEejfJ4pOw8YMrRkByIg6JgiHl2hM2Xf3w2A8YPme6zsqnUvc2Hxlc1lym4XfYNhvw4+R8j4jB2+hbSg==" saltValue="oL+frtD5dNar59s4gEhJ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507</v>
      </c>
      <c r="AL9" s="1193"/>
      <c r="AM9" s="1193"/>
      <c r="AN9" s="1194"/>
      <c r="AO9" s="313">
        <v>936170</v>
      </c>
      <c r="AP9" s="313">
        <v>74388</v>
      </c>
      <c r="AQ9" s="314">
        <v>99202</v>
      </c>
      <c r="AR9" s="315">
        <v>-25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508</v>
      </c>
      <c r="AL10" s="1193"/>
      <c r="AM10" s="1193"/>
      <c r="AN10" s="1194"/>
      <c r="AO10" s="316">
        <v>255628</v>
      </c>
      <c r="AP10" s="316">
        <v>20312</v>
      </c>
      <c r="AQ10" s="317">
        <v>11247</v>
      </c>
      <c r="AR10" s="318">
        <v>80.599999999999994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509</v>
      </c>
      <c r="AL11" s="1193"/>
      <c r="AM11" s="1193"/>
      <c r="AN11" s="1194"/>
      <c r="AO11" s="316">
        <v>193704</v>
      </c>
      <c r="AP11" s="316">
        <v>15392</v>
      </c>
      <c r="AQ11" s="317">
        <v>20554</v>
      </c>
      <c r="AR11" s="318">
        <v>-25.1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510</v>
      </c>
      <c r="AL12" s="1193"/>
      <c r="AM12" s="1193"/>
      <c r="AN12" s="1194"/>
      <c r="AO12" s="316" t="s">
        <v>511</v>
      </c>
      <c r="AP12" s="316" t="s">
        <v>511</v>
      </c>
      <c r="AQ12" s="317">
        <v>2195</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513</v>
      </c>
      <c r="AL14" s="1193"/>
      <c r="AM14" s="1193"/>
      <c r="AN14" s="1194"/>
      <c r="AO14" s="316">
        <v>42023</v>
      </c>
      <c r="AP14" s="316">
        <v>3339</v>
      </c>
      <c r="AQ14" s="317">
        <v>4724</v>
      </c>
      <c r="AR14" s="318">
        <v>-29.3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514</v>
      </c>
      <c r="AL15" s="1193"/>
      <c r="AM15" s="1193"/>
      <c r="AN15" s="1194"/>
      <c r="AO15" s="316">
        <v>36564</v>
      </c>
      <c r="AP15" s="316">
        <v>2905</v>
      </c>
      <c r="AQ15" s="317">
        <v>2851</v>
      </c>
      <c r="AR15" s="318">
        <v>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515</v>
      </c>
      <c r="AL16" s="1196"/>
      <c r="AM16" s="1196"/>
      <c r="AN16" s="1197"/>
      <c r="AO16" s="316">
        <v>-91015</v>
      </c>
      <c r="AP16" s="316">
        <v>-7232</v>
      </c>
      <c r="AQ16" s="317">
        <v>-9556</v>
      </c>
      <c r="AR16" s="318">
        <v>-24.3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1373074</v>
      </c>
      <c r="AP17" s="316">
        <v>109104</v>
      </c>
      <c r="AQ17" s="317">
        <v>131217</v>
      </c>
      <c r="AR17" s="318">
        <v>-16.899999999999999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520</v>
      </c>
      <c r="AL21" s="1190"/>
      <c r="AM21" s="1190"/>
      <c r="AN21" s="1191"/>
      <c r="AO21" s="328">
        <v>9.4600000000000009</v>
      </c>
      <c r="AP21" s="329">
        <v>11.75</v>
      </c>
      <c r="AQ21" s="330">
        <v>-2.29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521</v>
      </c>
      <c r="AL22" s="1190"/>
      <c r="AM22" s="1190"/>
      <c r="AN22" s="1191"/>
      <c r="AO22" s="333">
        <v>91.9</v>
      </c>
      <c r="AP22" s="334">
        <v>95.4</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525</v>
      </c>
      <c r="AL32" s="1181"/>
      <c r="AM32" s="1181"/>
      <c r="AN32" s="1182"/>
      <c r="AO32" s="343">
        <v>1097611</v>
      </c>
      <c r="AP32" s="343">
        <v>87216</v>
      </c>
      <c r="AQ32" s="344">
        <v>84474</v>
      </c>
      <c r="AR32" s="345">
        <v>3.2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526</v>
      </c>
      <c r="AL33" s="1181"/>
      <c r="AM33" s="1181"/>
      <c r="AN33" s="1182"/>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527</v>
      </c>
      <c r="AL34" s="1181"/>
      <c r="AM34" s="1181"/>
      <c r="AN34" s="1182"/>
      <c r="AO34" s="343" t="s">
        <v>511</v>
      </c>
      <c r="AP34" s="343" t="s">
        <v>511</v>
      </c>
      <c r="AQ34" s="344" t="s">
        <v>511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528</v>
      </c>
      <c r="AL35" s="1181"/>
      <c r="AM35" s="1181"/>
      <c r="AN35" s="1182"/>
      <c r="AO35" s="343">
        <v>410810</v>
      </c>
      <c r="AP35" s="343">
        <v>32643</v>
      </c>
      <c r="AQ35" s="344">
        <v>26788</v>
      </c>
      <c r="AR35" s="345">
        <v>21.9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529</v>
      </c>
      <c r="AL36" s="1181"/>
      <c r="AM36" s="1181"/>
      <c r="AN36" s="1182"/>
      <c r="AO36" s="343">
        <v>44706</v>
      </c>
      <c r="AP36" s="343">
        <v>3552</v>
      </c>
      <c r="AQ36" s="344">
        <v>3368</v>
      </c>
      <c r="AR36" s="345">
        <v>5.5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530</v>
      </c>
      <c r="AL37" s="1181"/>
      <c r="AM37" s="1181"/>
      <c r="AN37" s="1182"/>
      <c r="AO37" s="343">
        <v>2214</v>
      </c>
      <c r="AP37" s="343">
        <v>176</v>
      </c>
      <c r="AQ37" s="344">
        <v>1258</v>
      </c>
      <c r="AR37" s="345">
        <v>-86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531</v>
      </c>
      <c r="AL38" s="1184"/>
      <c r="AM38" s="1184"/>
      <c r="AN38" s="1185"/>
      <c r="AO38" s="346" t="s">
        <v>511</v>
      </c>
      <c r="AP38" s="346" t="s">
        <v>511</v>
      </c>
      <c r="AQ38" s="347">
        <v>17</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532</v>
      </c>
      <c r="AL39" s="1184"/>
      <c r="AM39" s="1184"/>
      <c r="AN39" s="1185"/>
      <c r="AO39" s="343">
        <v>-2515</v>
      </c>
      <c r="AP39" s="343">
        <v>-200</v>
      </c>
      <c r="AQ39" s="344">
        <v>-5714</v>
      </c>
      <c r="AR39" s="345">
        <v>-96.5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533</v>
      </c>
      <c r="AL40" s="1181"/>
      <c r="AM40" s="1181"/>
      <c r="AN40" s="1182"/>
      <c r="AO40" s="343">
        <v>-1143784</v>
      </c>
      <c r="AP40" s="343">
        <v>-90885</v>
      </c>
      <c r="AQ40" s="344">
        <v>-76184</v>
      </c>
      <c r="AR40" s="345">
        <v>19.3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409042</v>
      </c>
      <c r="AP41" s="343">
        <v>32502</v>
      </c>
      <c r="AQ41" s="344">
        <v>34007</v>
      </c>
      <c r="AR41" s="345">
        <v>-4.4000000000000004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502</v>
      </c>
      <c r="AN49" s="1175" t="s">
        <v>537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1100746</v>
      </c>
      <c r="AN51" s="365">
        <v>82011</v>
      </c>
      <c r="AO51" s="366">
        <v>-5.5</v>
      </c>
      <c r="AP51" s="367">
        <v>93741</v>
      </c>
      <c r="AQ51" s="368">
        <v>-29.1</v>
      </c>
      <c r="AR51" s="369">
        <v>23.6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498770</v>
      </c>
      <c r="AN52" s="373">
        <v>37161</v>
      </c>
      <c r="AO52" s="374">
        <v>4.5999999999999996</v>
      </c>
      <c r="AP52" s="375">
        <v>46285</v>
      </c>
      <c r="AQ52" s="376">
        <v>-31</v>
      </c>
      <c r="AR52" s="377">
        <v>35.6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1291346</v>
      </c>
      <c r="AN53" s="365">
        <v>97240</v>
      </c>
      <c r="AO53" s="366">
        <v>18.600000000000001</v>
      </c>
      <c r="AP53" s="367">
        <v>107537</v>
      </c>
      <c r="AQ53" s="368">
        <v>14.7</v>
      </c>
      <c r="AR53" s="369">
        <v>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577611</v>
      </c>
      <c r="AN54" s="373">
        <v>43495</v>
      </c>
      <c r="AO54" s="374">
        <v>17</v>
      </c>
      <c r="AP54" s="375">
        <v>57923</v>
      </c>
      <c r="AQ54" s="376">
        <v>25.1</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1842206</v>
      </c>
      <c r="AN55" s="365">
        <v>141328</v>
      </c>
      <c r="AO55" s="366">
        <v>45.3</v>
      </c>
      <c r="AP55" s="367">
        <v>113913</v>
      </c>
      <c r="AQ55" s="368">
        <v>5.9</v>
      </c>
      <c r="AR55" s="369">
        <v>39.4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886455</v>
      </c>
      <c r="AN56" s="373">
        <v>68006</v>
      </c>
      <c r="AO56" s="374">
        <v>56.4</v>
      </c>
      <c r="AP56" s="375">
        <v>53160</v>
      </c>
      <c r="AQ56" s="376">
        <v>-8.1999999999999993</v>
      </c>
      <c r="AR56" s="377">
        <v>64.599999999999994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2416379</v>
      </c>
      <c r="AN57" s="365">
        <v>188721</v>
      </c>
      <c r="AO57" s="366">
        <v>33.5</v>
      </c>
      <c r="AP57" s="367">
        <v>115050</v>
      </c>
      <c r="AQ57" s="368">
        <v>1</v>
      </c>
      <c r="AR57" s="369">
        <v>32.5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967665</v>
      </c>
      <c r="AN58" s="373">
        <v>75575</v>
      </c>
      <c r="AO58" s="374">
        <v>11.1</v>
      </c>
      <c r="AP58" s="375">
        <v>53792</v>
      </c>
      <c r="AQ58" s="376">
        <v>1.2</v>
      </c>
      <c r="AR58" s="377">
        <v>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1678897</v>
      </c>
      <c r="AN59" s="365">
        <v>133405</v>
      </c>
      <c r="AO59" s="366">
        <v>-29.3</v>
      </c>
      <c r="AP59" s="367">
        <v>118252</v>
      </c>
      <c r="AQ59" s="368">
        <v>2.8</v>
      </c>
      <c r="AR59" s="369">
        <v>-32.1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825973</v>
      </c>
      <c r="AN60" s="373">
        <v>65632</v>
      </c>
      <c r="AO60" s="374">
        <v>-13.2</v>
      </c>
      <c r="AP60" s="375">
        <v>49994</v>
      </c>
      <c r="AQ60" s="376">
        <v>-7.1</v>
      </c>
      <c r="AR60" s="377">
        <v>-6.1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1665915</v>
      </c>
      <c r="AN61" s="380">
        <v>128541</v>
      </c>
      <c r="AO61" s="381">
        <v>12.5</v>
      </c>
      <c r="AP61" s="382">
        <v>109699</v>
      </c>
      <c r="AQ61" s="383">
        <v>-0.9</v>
      </c>
      <c r="AR61" s="369">
        <v>13.4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751295</v>
      </c>
      <c r="AN62" s="373">
        <v>57974</v>
      </c>
      <c r="AO62" s="374">
        <v>15.2</v>
      </c>
      <c r="AP62" s="375">
        <v>52231</v>
      </c>
      <c r="AQ62" s="376">
        <v>-4</v>
      </c>
      <c r="AR62" s="377">
        <v>19.2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B/K56J7HJUd1gYLJtdlkvS1m07wmdvFO9cxlKYm5qj4Pt753u4nSlnYgYwFgKfwstvLgg1kKKkgruu2AFpAA==" saltValue="D0ReKL8k4FA+FR4/svCU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JiZe0FYIblkCQvzlKIRd945YMYqaITscscf8q3sqh3bepCGBxVWoSxAni8LehLW0vgY1wAFlBh1yRcM78kSEPg==" saltValue="UzeUlKDRwFer5pW1ij03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E6kcNGulHwnuLm1BURu0BUY3HmmDqhgbuKryxywxwGeqK8vrVej4ZkFUImLhI/zoCDvCqNI8cbs7qIbypwJeKA==" saltValue="CfJK/68Y0TIzY69Jpo0f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26.78</v>
      </c>
      <c r="G47" s="12">
        <v>27.18</v>
      </c>
      <c r="H47" s="12">
        <v>27.84</v>
      </c>
      <c r="I47" s="12">
        <v>28.68</v>
      </c>
      <c r="J47" s="13">
        <v>29.38</v>
      </c>
    </row>
    <row r="48" spans="2:10" ht="57.75" customHeight="1" x14ac:dyDescent="0.15">
      <c r="B48" s="14"/>
      <c r="C48" s="1200" t="s">
        <v>4</v>
      </c>
      <c r="D48" s="1200"/>
      <c r="E48" s="1201"/>
      <c r="F48" s="15">
        <v>10.62</v>
      </c>
      <c r="G48" s="16">
        <v>11.4</v>
      </c>
      <c r="H48" s="16">
        <v>11.05</v>
      </c>
      <c r="I48" s="16">
        <v>9.4700000000000006</v>
      </c>
      <c r="J48" s="17">
        <v>14.89</v>
      </c>
    </row>
    <row r="49" spans="2:10" ht="57.75" customHeight="1" thickBot="1" x14ac:dyDescent="0.2">
      <c r="B49" s="18"/>
      <c r="C49" s="1202" t="s">
        <v>5</v>
      </c>
      <c r="D49" s="1202"/>
      <c r="E49" s="1203"/>
      <c r="F49" s="19">
        <v>0.46</v>
      </c>
      <c r="G49" s="20">
        <v>0.64</v>
      </c>
      <c r="H49" s="20" t="s">
        <v>558</v>
      </c>
      <c r="I49" s="20" t="s">
        <v>559</v>
      </c>
      <c r="J49" s="21">
        <v>5.21</v>
      </c>
    </row>
    <row r="50" spans="2:10" ht="13.5" customHeight="1" x14ac:dyDescent="0.15"/>
  </sheetData>
  <sheetProtection algorithmName="SHA-512" hashValue="Wt5JYpgWfkheBehp6L/42pphLMq0UtopZCm6zi9bjBs/wb8wy+Dd7RVSBDVGOC3wcv4rmckStqa+3W0PWP0FBw==" saltValue="usrTJhAdQjSqwCzVoIJ+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2021-03-09T00:02:13Z</cp:lastPrinted>
  <dcterms:created xsi:type="dcterms:W3CDTF">2021-02-05T03:44:03Z</dcterms:created>
  <dcterms:modified xsi:type="dcterms:W3CDTF">2021-10-27T22:58:27Z</dcterms:modified>
  <cp:category/>
</cp:coreProperties>
</file>