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89.61\share2009\_04財政班\_02決算統計\◆決算統計チーム共通◆\03_各種調査\08&amp;09_財政状況資料集\R元決算分\07_市町村→県（第２回）\"/>
    </mc:Choice>
  </mc:AlternateContent>
  <bookViews>
    <workbookView xWindow="0" yWindow="0" windowWidth="15360" windowHeight="7635" tabRatio="80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<sst xmlns="http://schemas.openxmlformats.org/spreadsheetml/2006/main" count="1167" uniqueCount="613">
  <si>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</si>
  <si>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</si>
  <si>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</si>
  <si>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</si>
  <si>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</si>
  <si>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</si>
  <si>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</si>
  <si>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</si>
  <si>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</si>
  <si>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</si>
  <si>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</si>
  <si>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</si>
  <si>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</si>
  <si>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</si>
  <si>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</si>
  <si>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</si>
  <si>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</si>
  <si>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</si>
  <si>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</si>
  <si>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</si>
  <si>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</si>
  <si>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</si>
  <si>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</si>
  <si>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</si>
  <si>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</si>
  <si>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</si>
  <si>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</si>
  <si>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</si>
  <si>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</si>
  <si>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</si>
  <si>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</si>
  <si>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</si>
  <si>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</si>
  <si>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</si>
  <si>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</si>
  <si>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</si>
  <si>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</si>
  <si>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</si>
  <si>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</si>
  <si>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</si>
  <si>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</si>
  <si>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</si>
  <si>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</si>
  <si>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</si>
  <si>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</si>
  <si>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</si>
  <si>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</si>
  <si>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</si>
  <si>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</si>
  <si>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</si>
  <si>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</si>
  <si>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</si>
  <si>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</si>
  <si>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</si>
  <si>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</si>
  <si>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</si>
  <si>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</si>
  <si>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</si>
  <si>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</si>
  <si>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</si>
  <si>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</si>
  <si>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</si>
  <si>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</si>
  <si>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</si>
  <si>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</si>
  <si>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</si>
  <si>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</si>
  <si>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</si>
  <si>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</si>
  <si>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</si>
  <si>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</si>
  <si>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</si>
  <si>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</si>
  <si>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</si>
  <si>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</si>
  <si>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</si>
  <si>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</si>
  <si>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</si>
  <si>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</si>
  <si>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</si>
  <si>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</si>
  <si>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</si>
  <si>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</si>
  <si>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</si>
  <si>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Ⅴ－０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</si>
  <si>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</si>
  <si>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</si>
  <si>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</si>
  <si>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</si>
  <si>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</si>
  <si>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</si>
  <si>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</si>
  <si>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</si>
  <si>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</si>
  <si>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</si>
  <si>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</si>
  <si>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</si>
  <si>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有田川町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</si>
  <si>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</si>
  <si>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</si>
  <si>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</si>
  <si>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</si>
  <si>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</si>
  <si>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</si>
  <si>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</si>
  <si>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</si>
  <si>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</si>
  <si>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</si>
  <si>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</si>
  <si>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</si>
  <si>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</si>
  <si>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</si>
  <si>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</si>
  <si>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</si>
  <si>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</si>
  <si>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</si>
  <si>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</si>
  <si>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</si>
  <si>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</si>
  <si>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</si>
  <si>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</si>
  <si>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</si>
  <si>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</si>
  <si>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</si>
  <si>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</si>
  <si>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</si>
  <si>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</si>
  <si>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</si>
  <si>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</si>
  <si>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</si>
  <si>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</si>
  <si>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</si>
  <si>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</si>
  <si>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</si>
  <si>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</si>
  <si>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</si>
  <si>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</si>
  <si>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</si>
  <si>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</si>
  <si>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</si>
  <si>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</si>
  <si>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</si>
  <si>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</si>
  <si>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</si>
  <si>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</si>
  <si>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</si>
  <si>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</si>
  <si>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</si>
  <si>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</si>
  <si>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</si>
  <si>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</si>
  <si>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</si>
  <si>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</si>
  <si>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</si>
  <si>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</si>
  <si>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</si>
  <si>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</si>
  <si>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</si>
  <si>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</si>
  <si>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</si>
  <si>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</si>
  <si>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</si>
  <si>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</si>
  <si>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</si>
  <si>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</si>
  <si>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</si>
  <si>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</si>
  <si>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</si>
  <si>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</si>
  <si>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</si>
  <si>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</si>
  <si>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</si>
  <si>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</si>
  <si>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</si>
  <si>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</si>
  <si>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</si>
  <si>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</si>
  <si>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</si>
  <si>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</si>
  <si>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</si>
  <si>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</si>
  <si>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</si>
  <si>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</si>
  <si>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</si>
  <si>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</si>
  <si>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</si>
  <si>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</si>
  <si>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</si>
  <si>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</si>
  <si>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</si>
  <si>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</si>
  <si>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</si>
  <si>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</si>
  <si>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</si>
  <si>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</si>
  <si>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</si>
  <si>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</si>
  <si>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</si>
  <si>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</si>
  <si>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</si>
  <si>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</si>
  <si>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</si>
  <si>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</si>
  <si>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</si>
  <si>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</si>
  <si>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</si>
  <si>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</si>
  <si>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</si>
  <si>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</si>
  <si>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</si>
  <si>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</si>
  <si>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</si>
  <si>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</si>
  <si>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</si>
  <si>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</si>
  <si>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</si>
  <si>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和歌山県有田川町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</si>
  <si>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</si>
  <si>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</si>
  <si>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</si>
  <si>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</si>
  <si>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</si>
  <si>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</si>
  <si>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</si>
  <si>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</si>
  <si>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</si>
  <si>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</si>
  <si>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</si>
  <si>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</si>
  <si>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</si>
  <si>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</si>
  <si>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</si>
  <si>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</si>
  <si>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</si>
  <si>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</si>
  <si>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</si>
  <si>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</si>
  <si>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</si>
  <si>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</si>
  <si>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</si>
  <si>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</si>
  <si>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</si>
  <si>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</si>
  <si>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</si>
  <si>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</si>
  <si>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</si>
  <si>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</si>
  <si>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</si>
  <si>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</si>
  <si>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</si>
  <si>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</si>
  <si>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</si>
  <si>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</si>
  <si>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</si>
  <si>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</si>
  <si>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</si>
  <si>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</si>
  <si>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</si>
  <si>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</si>
  <si>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</si>
  <si>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</si>
  <si>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</si>
  <si>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</si>
  <si>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</si>
  <si>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</si>
  <si>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</si>
  <si>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</si>
  <si>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</si>
  <si>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</si>
  <si>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</si>
  <si>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</si>
  <si>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</si>
  <si>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</si>
  <si>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</si>
  <si>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</si>
  <si>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</si>
  <si>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</si>
  <si>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</si>
  <si>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</si>
  <si>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</si>
  <si>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</si>
  <si>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</si>
  <si>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</si>
  <si>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</si>
  <si>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</si>
  <si>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</si>
  <si>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</si>
  <si>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</si>
  <si>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</si>
  <si>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</si>
  <si>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</si>
  <si>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</si>
  <si>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</si>
  <si>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</si>
  <si>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</si>
  <si>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</si>
  <si>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</si>
  <si>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</si>
  <si>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</si>
  <si>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</si>
  <si>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</si>
  <si>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</si>
  <si>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</si>
  <si>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</si>
  <si>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</si>
  <si>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</si>
  <si>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</si>
  <si>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</si>
  <si>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</si>
  <si>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</si>
  <si>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</si>
  <si>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</si>
  <si>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</si>
  <si>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</si>
  <si>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</si>
  <si>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</si>
  <si>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</si>
  <si>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</si>
  <si>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</si>
  <si>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</si>
  <si>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</si>
  <si>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</si>
  <si>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</si>
  <si>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</si>
  <si>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</si>
  <si>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</si>
  <si>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</si>
  <si>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</si>
  <si>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</si>
  <si>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</si>
  <si>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</si>
  <si>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</si>
  <si>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</si>
  <si>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</si>
  <si>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</si>
  <si>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</si>
  <si>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</si>
  <si>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</si>
  <si>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</si>
  <si>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</si>
  <si>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</si>
  <si>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</si>
  <si>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</si>
  <si>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</si>
  <si>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</si>
  <si>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</si>
  <si>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</si>
  <si>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</si>
  <si>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</si>
  <si>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</si>
  <si>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</si>
  <si>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</si>
  <si>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</si>
  <si>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</si>
  <si>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</si>
  <si>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</si>
  <si>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</si>
  <si>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</si>
  <si>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</si>
  <si>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</si>
  <si>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</si>
  <si>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</si>
  <si>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</si>
  <si>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</si>
  <si>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</si>
  <si>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</si>
  <si>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</si>
  <si>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</si>
  <si>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</si>
  <si>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</si>
  <si>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和歌山県有田川町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</si>
  <si>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</si>
  <si>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</si>
  <si>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</si>
  <si>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</si>
  <si>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</si>
  <si>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</si>
  <si>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</si>
  <si>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</si>
  <si>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</si>
  <si>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</si>
  <si>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</si>
  <si>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</si>
  <si>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</si>
  <si>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</si>
  <si>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</si>
  <si>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</si>
  <si>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</si>
  <si>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</si>
  <si>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</si>
  <si>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有田川町一般会計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</si>
  <si>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</si>
  <si>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</si>
  <si>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</si>
  <si>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</si>
  <si>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</si>
  <si>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</si>
  <si>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</si>
  <si>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</si>
  <si>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</si>
  <si>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</si>
  <si>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</si>
  <si>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</si>
  <si>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</si>
  <si>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</si>
  <si>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有田川町国民健康保険事業特別会計</t>
    <phoneticPr fontId="5"/>
  </si>
  <si>
    <t>有田川町介護保険事業特別会計</t>
    <phoneticPr fontId="5"/>
  </si>
  <si>
    <t>有田川町後期高齢者医療特別会計</t>
    <phoneticPr fontId="5"/>
  </si>
  <si>
    <t>有田川町特別養護老人ホーム等事業特別会計</t>
    <phoneticPr fontId="5"/>
  </si>
  <si>
    <t>有田川町水道事業会計</t>
    <phoneticPr fontId="5"/>
  </si>
  <si>
    <t>法適用企業</t>
    <phoneticPr fontId="5"/>
  </si>
  <si>
    <t>有田川町簡易水道事業特別会計</t>
    <phoneticPr fontId="5"/>
  </si>
  <si>
    <t>法非適用企業</t>
    <phoneticPr fontId="5"/>
  </si>
  <si>
    <t>有田川町公共下水道事業特別会計</t>
    <phoneticPr fontId="5"/>
  </si>
  <si>
    <t>有田川町農業集落排水事業特別会計</t>
    <phoneticPr fontId="5"/>
  </si>
  <si>
    <t>法非適用企業</t>
    <phoneticPr fontId="5"/>
  </si>
  <si>
    <t>有田川町簡易排水事業特別会計</t>
    <phoneticPr fontId="5"/>
  </si>
  <si>
    <t>-</t>
    <phoneticPr fontId="5"/>
  </si>
  <si>
    <t>法非適用企業</t>
    <phoneticPr fontId="5"/>
  </si>
  <si>
    <t>有田川町浄化槽事業特別会計</t>
    <phoneticPr fontId="5"/>
  </si>
  <si>
    <t>有田川町かなや明恵峡温泉特別会計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</si>
  <si>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</si>
  <si>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</si>
  <si>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</si>
  <si>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</si>
  <si>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</si>
  <si>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</si>
  <si>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</si>
  <si>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</si>
  <si>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</si>
  <si>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</si>
  <si>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</si>
  <si>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</si>
  <si>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</si>
  <si>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</si>
  <si>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</si>
  <si>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</si>
  <si>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</si>
  <si>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</si>
  <si>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</si>
  <si>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</si>
  <si>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</si>
  <si>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</si>
  <si>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</si>
  <si>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</si>
  <si>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</si>
  <si>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</si>
  <si>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</si>
  <si>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</si>
  <si>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</si>
  <si>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</si>
  <si>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</si>
  <si>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</si>
  <si>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</si>
  <si>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</si>
  <si>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</si>
  <si>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</si>
  <si>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</si>
  <si>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</si>
  <si>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</si>
  <si>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</si>
  <si>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</si>
  <si>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</si>
  <si>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</si>
  <si>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</si>
  <si>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</si>
  <si>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</si>
  <si>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</si>
  <si>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</si>
  <si>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</si>
  <si>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</si>
  <si>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</si>
  <si>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</si>
  <si>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</si>
  <si>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</si>
  <si>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有田川町公共下水道事業特別会計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</si>
  <si>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</si>
  <si>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</si>
  <si>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有田川町簡易水道事業特別会計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</si>
  <si>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</si>
  <si>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</si>
  <si>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</si>
  <si>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</si>
  <si>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</si>
  <si>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</si>
  <si>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</si>
  <si>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</si>
  <si>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</si>
  <si>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</si>
  <si>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</si>
  <si>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</si>
  <si>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</si>
  <si>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</si>
  <si>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</si>
  <si>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</si>
  <si>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</si>
  <si>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</si>
  <si>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</si>
  <si>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</si>
  <si>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</si>
  <si>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</si>
  <si>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</si>
  <si>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</si>
  <si>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</si>
  <si>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</si>
  <si>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</si>
  <si>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</si>
  <si>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</si>
  <si>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</si>
  <si>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</si>
  <si>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</si>
  <si>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</si>
  <si>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</si>
  <si>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</si>
  <si>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</si>
  <si>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</si>
  <si>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</si>
  <si>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</si>
  <si>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</si>
  <si>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</si>
  <si>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</si>
  <si>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</si>
  <si>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</si>
  <si>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</si>
  <si>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</si>
  <si>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</si>
  <si>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</si>
  <si>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</si>
  <si>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</si>
  <si>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</si>
  <si>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</si>
  <si>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</si>
  <si>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</si>
  <si>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</si>
  <si>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</si>
  <si>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</si>
  <si>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</si>
  <si>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</si>
  <si>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</si>
  <si>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</si>
  <si>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</si>
  <si>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</si>
  <si>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</si>
  <si>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</si>
  <si>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</si>
  <si>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</si>
  <si>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</si>
  <si>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</si>
  <si>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</si>
  <si>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</si>
  <si>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</si>
  <si>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</si>
  <si>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</si>
  <si>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</si>
  <si>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</si>
  <si>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</si>
  <si>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</si>
  <si>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</si>
  <si>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</si>
  <si>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</si>
  <si>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</si>
  <si>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</si>
  <si>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</si>
  <si>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</si>
  <si>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</si>
  <si>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0.59</t>
  </si>
  <si>
    <t>有田川町水道事業会計</t>
  </si>
  <si>
    <t>有田川町一般会計</t>
  </si>
  <si>
    <t>有田川町介護保険事業特別会計</t>
  </si>
  <si>
    <t>有田川町国民健康保険事業特別会計</t>
  </si>
  <si>
    <t>有田川町後期高齢者医療特別会計</t>
  </si>
  <si>
    <t>有田川町簡易水道事業特別会計</t>
  </si>
  <si>
    <t>有田川町特別養護老人ホーム等事業特別会計</t>
  </si>
  <si>
    <t>有田川町公共下水道事業特別会計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</si>
  <si>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</si>
  <si>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</si>
  <si>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</si>
  <si>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</si>
  <si>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</si>
  <si>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</si>
  <si>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</si>
  <si>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</si>
  <si>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有田川町ふるさと開発公社</t>
    <rPh sb="0" eb="3">
      <t>アリダガワ</t>
    </rPh>
    <rPh sb="3" eb="4">
      <t>チョウ</t>
    </rPh>
    <rPh sb="8" eb="10">
      <t>カイハツ</t>
    </rPh>
    <rPh sb="10" eb="12">
      <t>コウシャ</t>
    </rPh>
    <phoneticPr fontId="5"/>
  </si>
  <si>
    <t>有田観光物産センター</t>
    <rPh sb="0" eb="2">
      <t>アリダ</t>
    </rPh>
    <rPh sb="2" eb="4">
      <t>カンコウ</t>
    </rPh>
    <rPh sb="4" eb="6">
      <t>ブッサン</t>
    </rPh>
    <phoneticPr fontId="5"/>
  </si>
  <si>
    <t>-</t>
    <phoneticPr fontId="2"/>
  </si>
  <si>
    <t>和歌山県市町村総合事務組合</t>
    <rPh sb="0" eb="4">
      <t>ワカヤマケン</t>
    </rPh>
    <rPh sb="4" eb="7">
      <t>シチョウソン</t>
    </rPh>
    <rPh sb="7" eb="9">
      <t>ソウゴウ</t>
    </rPh>
    <rPh sb="9" eb="11">
      <t>ジム</t>
    </rPh>
    <rPh sb="11" eb="13">
      <t>クミアイ</t>
    </rPh>
    <phoneticPr fontId="5"/>
  </si>
  <si>
    <t>和歌山地方税回収機構</t>
    <rPh sb="0" eb="3">
      <t>ワカヤマ</t>
    </rPh>
    <rPh sb="3" eb="5">
      <t>チホウ</t>
    </rPh>
    <rPh sb="5" eb="6">
      <t>ゼイ</t>
    </rPh>
    <rPh sb="6" eb="8">
      <t>カイシュウ</t>
    </rPh>
    <rPh sb="8" eb="10">
      <t>キコウ</t>
    </rPh>
    <phoneticPr fontId="5"/>
  </si>
  <si>
    <t>有田周辺広域圏事務組合</t>
    <rPh sb="0" eb="2">
      <t>アリダ</t>
    </rPh>
    <rPh sb="2" eb="4">
      <t>シュウヘン</t>
    </rPh>
    <rPh sb="4" eb="6">
      <t>コウイキ</t>
    </rPh>
    <rPh sb="6" eb="7">
      <t>ケン</t>
    </rPh>
    <rPh sb="7" eb="9">
      <t>ジム</t>
    </rPh>
    <rPh sb="9" eb="11">
      <t>クミアイ</t>
    </rPh>
    <phoneticPr fontId="5"/>
  </si>
  <si>
    <t>有田郡老人福祉施設事務組合</t>
    <rPh sb="0" eb="3">
      <t>アリダグン</t>
    </rPh>
    <rPh sb="3" eb="5">
      <t>ロウジン</t>
    </rPh>
    <rPh sb="5" eb="7">
      <t>フクシ</t>
    </rPh>
    <rPh sb="7" eb="9">
      <t>シセツ</t>
    </rPh>
    <rPh sb="9" eb="11">
      <t>ジム</t>
    </rPh>
    <rPh sb="11" eb="13">
      <t>クミアイ</t>
    </rPh>
    <phoneticPr fontId="5"/>
  </si>
  <si>
    <t>有田聖苑事務組合</t>
    <rPh sb="0" eb="2">
      <t>アリダ</t>
    </rPh>
    <rPh sb="2" eb="3">
      <t>セイ</t>
    </rPh>
    <rPh sb="3" eb="4">
      <t>エン</t>
    </rPh>
    <rPh sb="4" eb="6">
      <t>ジム</t>
    </rPh>
    <rPh sb="6" eb="8">
      <t>クミアイ</t>
    </rPh>
    <phoneticPr fontId="5"/>
  </si>
  <si>
    <t>和歌山県後期高齢者医療広域連合</t>
    <rPh sb="0" eb="4">
      <t>ワカヤマケン</t>
    </rPh>
    <rPh sb="4" eb="6">
      <t>コウキ</t>
    </rPh>
    <rPh sb="6" eb="9">
      <t>コウレイシャ</t>
    </rPh>
    <rPh sb="9" eb="11">
      <t>イリョウ</t>
    </rPh>
    <rPh sb="11" eb="13">
      <t>コウイキ</t>
    </rPh>
    <rPh sb="13" eb="15">
      <t>レンゴウ</t>
    </rPh>
    <phoneticPr fontId="5"/>
  </si>
  <si>
    <t>有田周辺広域圏事務組合（公営企業会計）</t>
    <rPh sb="0" eb="2">
      <t>アリダ</t>
    </rPh>
    <rPh sb="2" eb="4">
      <t>シュウヘン</t>
    </rPh>
    <rPh sb="4" eb="6">
      <t>コウイキ</t>
    </rPh>
    <rPh sb="6" eb="7">
      <t>ケン</t>
    </rPh>
    <rPh sb="7" eb="9">
      <t>ジム</t>
    </rPh>
    <rPh sb="9" eb="11">
      <t>クミアイ</t>
    </rPh>
    <rPh sb="12" eb="14">
      <t>コウエイ</t>
    </rPh>
    <rPh sb="14" eb="16">
      <t>キギョウ</t>
    </rPh>
    <rPh sb="16" eb="17">
      <t>カイ</t>
    </rPh>
    <rPh sb="17" eb="18">
      <t>ケイ</t>
    </rPh>
    <phoneticPr fontId="5"/>
  </si>
  <si>
    <t>和歌山県後期高齢者医療広域連合（特別会計）</t>
    <rPh sb="0" eb="4">
      <t>ワカヤマケン</t>
    </rPh>
    <rPh sb="4" eb="6">
      <t>コウキ</t>
    </rPh>
    <rPh sb="6" eb="9">
      <t>コウレイシャ</t>
    </rPh>
    <rPh sb="9" eb="11">
      <t>イリョウ</t>
    </rPh>
    <rPh sb="11" eb="13">
      <t>コウイキ</t>
    </rPh>
    <rPh sb="13" eb="15">
      <t>レンゴウ</t>
    </rPh>
    <rPh sb="16" eb="18">
      <t>トクベツ</t>
    </rPh>
    <rPh sb="18" eb="19">
      <t>カイ</t>
    </rPh>
    <rPh sb="19" eb="20">
      <t>ケイ</t>
    </rPh>
    <phoneticPr fontId="5"/>
  </si>
  <si>
    <t>-</t>
    <phoneticPr fontId="2"/>
  </si>
  <si>
    <t>-</t>
    <phoneticPr fontId="2"/>
  </si>
  <si>
    <t>-</t>
    <phoneticPr fontId="2"/>
  </si>
  <si>
    <t>公共施設整備基金</t>
    <rPh sb="0" eb="2">
      <t>コウキョウ</t>
    </rPh>
    <rPh sb="2" eb="4">
      <t>シセツ</t>
    </rPh>
    <rPh sb="4" eb="6">
      <t>セイビ</t>
    </rPh>
    <rPh sb="6" eb="8">
      <t>キキン</t>
    </rPh>
    <phoneticPr fontId="11"/>
  </si>
  <si>
    <t>合併地域振興基金</t>
    <rPh sb="0" eb="2">
      <t>ガッペイ</t>
    </rPh>
    <rPh sb="2" eb="4">
      <t>チイキ</t>
    </rPh>
    <rPh sb="4" eb="6">
      <t>シンコウ</t>
    </rPh>
    <rPh sb="6" eb="8">
      <t>キキン</t>
    </rPh>
    <phoneticPr fontId="11"/>
  </si>
  <si>
    <t>ふるさと応援基金</t>
    <rPh sb="4" eb="6">
      <t>オウエン</t>
    </rPh>
    <rPh sb="6" eb="8">
      <t>キキン</t>
    </rPh>
    <phoneticPr fontId="11"/>
  </si>
  <si>
    <t>退職手当負担金基金</t>
    <rPh sb="0" eb="2">
      <t>タイショク</t>
    </rPh>
    <rPh sb="2" eb="4">
      <t>テアテ</t>
    </rPh>
    <rPh sb="4" eb="7">
      <t>フタンキン</t>
    </rPh>
    <rPh sb="7" eb="9">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</si>
  <si>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</si>
  <si>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</si>
  <si>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</si>
  <si>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</si>
  <si>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年々低下していおり、令和元年度は当該比率は発生せず、類似団体と比較すると下回っている。また有形固定資産減価償却率は上昇傾向となっているが、類似団体と比較すると同率程度の推移となっている。
将来負担比率は、地方債現在高を減少させるため、新規発行額の抑制、銀行等資金の繰上償還を実施してきたことが要因である。一方で有形固定資産減価償却率では、住民一人あたりの資産額は前年度に比べ２百万円増加し１８９百万円となる一方、住民一人あたりの負債額は５百万円減少し７８百万円となっている。負債を減少させているものの、将来の有形固定資産更新リスクは増加していくため、計画的に更新費用の平準化等を行っていく必要がある。</t>
    <rPh sb="1" eb="3">
      <t>ショウライ</t>
    </rPh>
    <rPh sb="3" eb="5">
      <t>フタン</t>
    </rPh>
    <rPh sb="5" eb="7">
      <t>ヒリツ</t>
    </rPh>
    <rPh sb="8" eb="10">
      <t>ネンネン</t>
    </rPh>
    <rPh sb="10" eb="12">
      <t>テイカ</t>
    </rPh>
    <rPh sb="18" eb="20">
      <t>レイワ</t>
    </rPh>
    <rPh sb="20" eb="21">
      <t>ガン</t>
    </rPh>
    <rPh sb="21" eb="23">
      <t>ネンド</t>
    </rPh>
    <rPh sb="24" eb="26">
      <t>トウガイ</t>
    </rPh>
    <rPh sb="26" eb="28">
      <t>ヒリツ</t>
    </rPh>
    <rPh sb="29" eb="31">
      <t>ハッセイ</t>
    </rPh>
    <rPh sb="34" eb="36">
      <t>ルイジ</t>
    </rPh>
    <rPh sb="36" eb="38">
      <t>ダンタイ</t>
    </rPh>
    <rPh sb="39" eb="41">
      <t>ヒカク</t>
    </rPh>
    <rPh sb="44" eb="46">
      <t>シタマワ</t>
    </rPh>
    <rPh sb="53" eb="55">
      <t>ユウケイ</t>
    </rPh>
    <rPh sb="55" eb="57">
      <t>コテイ</t>
    </rPh>
    <rPh sb="57" eb="59">
      <t>シサン</t>
    </rPh>
    <rPh sb="59" eb="61">
      <t>ゲンカ</t>
    </rPh>
    <rPh sb="61" eb="63">
      <t>ショウキャク</t>
    </rPh>
    <rPh sb="63" eb="64">
      <t>リツ</t>
    </rPh>
    <rPh sb="65" eb="67">
      <t>ジョウショウ</t>
    </rPh>
    <rPh sb="67" eb="69">
      <t>ケイコウ</t>
    </rPh>
    <rPh sb="77" eb="79">
      <t>ルイジ</t>
    </rPh>
    <rPh sb="79" eb="81">
      <t>ダンタイ</t>
    </rPh>
    <rPh sb="82" eb="84">
      <t>ヒカク</t>
    </rPh>
    <rPh sb="87" eb="89">
      <t>ドウリツ</t>
    </rPh>
    <rPh sb="89" eb="91">
      <t>テイド</t>
    </rPh>
    <rPh sb="92" eb="94">
      <t>スイイ</t>
    </rPh>
    <rPh sb="102" eb="104">
      <t>ショウライ</t>
    </rPh>
    <rPh sb="104" eb="106">
      <t>フタン</t>
    </rPh>
    <rPh sb="106" eb="108">
      <t>ヒリツ</t>
    </rPh>
    <rPh sb="110" eb="113">
      <t>チホウサイ</t>
    </rPh>
    <rPh sb="113" eb="116">
      <t>ゲンザイダカ</t>
    </rPh>
    <rPh sb="117" eb="119">
      <t>ゲンショウ</t>
    </rPh>
    <rPh sb="125" eb="127">
      <t>シンキ</t>
    </rPh>
    <rPh sb="127" eb="129">
      <t>ハッコウ</t>
    </rPh>
    <rPh sb="129" eb="130">
      <t>ガク</t>
    </rPh>
    <rPh sb="131" eb="133">
      <t>ヨクセイ</t>
    </rPh>
    <rPh sb="134" eb="136">
      <t>ギンコウ</t>
    </rPh>
    <rPh sb="136" eb="137">
      <t>ナド</t>
    </rPh>
    <rPh sb="137" eb="139">
      <t>シキン</t>
    </rPh>
    <rPh sb="140" eb="142">
      <t>クリアゲ</t>
    </rPh>
    <rPh sb="142" eb="144">
      <t>ショウカン</t>
    </rPh>
    <rPh sb="145" eb="147">
      <t>ジッシ</t>
    </rPh>
    <rPh sb="154" eb="156">
      <t>ヨウイン</t>
    </rPh>
    <rPh sb="189" eb="192">
      <t>マエネンド</t>
    </rPh>
    <rPh sb="193" eb="194">
      <t>クラ</t>
    </rPh>
    <rPh sb="196" eb="197">
      <t>ヒャク</t>
    </rPh>
    <rPh sb="197" eb="199">
      <t>マンエン</t>
    </rPh>
    <rPh sb="199" eb="201">
      <t>ゾウカ</t>
    </rPh>
    <rPh sb="205" eb="206">
      <t>ヒャク</t>
    </rPh>
    <rPh sb="211" eb="213">
      <t>イッポウ</t>
    </rPh>
    <rPh sb="214" eb="216">
      <t>ジュウミン</t>
    </rPh>
    <rPh sb="216" eb="218">
      <t>ヒトリ</t>
    </rPh>
    <rPh sb="222" eb="225">
      <t>フサイガク</t>
    </rPh>
    <rPh sb="227" eb="228">
      <t>ヒャク</t>
    </rPh>
    <rPh sb="228" eb="230">
      <t>マンエン</t>
    </rPh>
    <rPh sb="230" eb="232">
      <t>ゲンショウ</t>
    </rPh>
    <rPh sb="235" eb="238">
      <t>ヒャクマンエン</t>
    </rPh>
    <rPh sb="245" eb="247">
      <t>フサイ</t>
    </rPh>
    <rPh sb="248" eb="250">
      <t>ゲンショウ</t>
    </rPh>
    <rPh sb="259" eb="261">
      <t>ショウライ</t>
    </rPh>
    <rPh sb="262" eb="264">
      <t>ユウケイ</t>
    </rPh>
    <rPh sb="264" eb="266">
      <t>コテイ</t>
    </rPh>
    <rPh sb="266" eb="268">
      <t>シサン</t>
    </rPh>
    <rPh sb="268" eb="270">
      <t>コウシン</t>
    </rPh>
    <rPh sb="274" eb="276">
      <t>ゾウカ</t>
    </rPh>
    <rPh sb="283" eb="285">
      <t>ケイカク</t>
    </rPh>
    <rPh sb="285" eb="286">
      <t>テキ</t>
    </rPh>
    <rPh sb="287" eb="289">
      <t>コウシン</t>
    </rPh>
    <rPh sb="289" eb="291">
      <t>ヒヨウ</t>
    </rPh>
    <rPh sb="292" eb="295">
      <t>ヘイジュンカ</t>
    </rPh>
    <rPh sb="295" eb="296">
      <t>ナド</t>
    </rPh>
    <rPh sb="297" eb="298">
      <t>オコナ</t>
    </rPh>
    <rPh sb="302" eb="304">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</si>
  <si>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</si>
  <si>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</si>
  <si>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</si>
  <si>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</si>
  <si>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</si>
  <si>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</si>
  <si>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</si>
  <si>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負担比率は、上記の要因により減少しており、令和元年度は発生していない。一方で、実質公債費比率では、前年度と比較して０．８ポイント増加し１３．４％となった。また類似団体と比較しても高い水準となっている。
ストック的指標である将来負担比率が減少している要因は、当該年度の元金償還金以内の発行額に抑制、銀行等資金の繰上償還の実施により一般会計の地方債現在高を減少させていることによるものである。一方でフロー的指標である実質公債費比率が上昇している要因は、一般会計で元利償還金は減少しているものの、公共下水道事業特別会計での事業実施による地方債発行により元利償還金が増加していることによるものである。
　今後も計画的な地方債発行及び交付税算入率の高い地方債の選択を実施するとともに、経常経費の抑制に取り組む必要がある。</t>
    <rPh sb="1" eb="3">
      <t>ショウライ</t>
    </rPh>
    <rPh sb="3" eb="5">
      <t>フタン</t>
    </rPh>
    <rPh sb="5" eb="7">
      <t>フタン</t>
    </rPh>
    <rPh sb="7" eb="9">
      <t>ヒリツ</t>
    </rPh>
    <rPh sb="11" eb="13">
      <t>ジョウキ</t>
    </rPh>
    <rPh sb="14" eb="16">
      <t>ヨウイン</t>
    </rPh>
    <rPh sb="19" eb="21">
      <t>ゲンショウ</t>
    </rPh>
    <rPh sb="26" eb="28">
      <t>レイワ</t>
    </rPh>
    <rPh sb="28" eb="29">
      <t>ガン</t>
    </rPh>
    <rPh sb="29" eb="31">
      <t>ネンド</t>
    </rPh>
    <rPh sb="32" eb="34">
      <t>ハッセイ</t>
    </rPh>
    <rPh sb="40" eb="42">
      <t>イッポウ</t>
    </rPh>
    <rPh sb="44" eb="46">
      <t>ジッシツ</t>
    </rPh>
    <rPh sb="46" eb="49">
      <t>コウサイヒ</t>
    </rPh>
    <rPh sb="49" eb="51">
      <t>ヒリツ</t>
    </rPh>
    <rPh sb="54" eb="57">
      <t>ゼンネンド</t>
    </rPh>
    <rPh sb="58" eb="60">
      <t>ヒカク</t>
    </rPh>
    <rPh sb="69" eb="71">
      <t>ゾウカ</t>
    </rPh>
    <rPh sb="84" eb="86">
      <t>ルイジ</t>
    </rPh>
    <rPh sb="86" eb="88">
      <t>ダンタイ</t>
    </rPh>
    <rPh sb="89" eb="91">
      <t>ヒカク</t>
    </rPh>
    <rPh sb="94" eb="95">
      <t>タカ</t>
    </rPh>
    <rPh sb="96" eb="98">
      <t>スイジュン</t>
    </rPh>
    <rPh sb="110" eb="111">
      <t>テキ</t>
    </rPh>
    <rPh sb="111" eb="113">
      <t>シヒョウ</t>
    </rPh>
    <rPh sb="116" eb="118">
      <t>ショウライ</t>
    </rPh>
    <rPh sb="118" eb="120">
      <t>フタン</t>
    </rPh>
    <rPh sb="120" eb="122">
      <t>ヒリツ</t>
    </rPh>
    <rPh sb="123" eb="125">
      <t>ゲンショウ</t>
    </rPh>
    <rPh sb="129" eb="131">
      <t>ヨウイン</t>
    </rPh>
    <rPh sb="133" eb="135">
      <t>トウガイ</t>
    </rPh>
    <rPh sb="135" eb="137">
      <t>ネンド</t>
    </rPh>
    <rPh sb="138" eb="140">
      <t>ガンキン</t>
    </rPh>
    <rPh sb="140" eb="143">
      <t>ショウカンキン</t>
    </rPh>
    <rPh sb="143" eb="145">
      <t>イナイ</t>
    </rPh>
    <rPh sb="146" eb="149">
      <t>ハッコウガク</t>
    </rPh>
    <rPh sb="150" eb="152">
      <t>ヨクセイ</t>
    </rPh>
    <rPh sb="153" eb="155">
      <t>ギンコウ</t>
    </rPh>
    <rPh sb="155" eb="156">
      <t>ナド</t>
    </rPh>
    <rPh sb="156" eb="158">
      <t>シキン</t>
    </rPh>
    <rPh sb="159" eb="163">
      <t>クリアゲショウカン</t>
    </rPh>
    <rPh sb="164" eb="166">
      <t>ジッシ</t>
    </rPh>
    <rPh sb="169" eb="171">
      <t>イッパン</t>
    </rPh>
    <rPh sb="171" eb="173">
      <t>カイケイ</t>
    </rPh>
    <rPh sb="174" eb="177">
      <t>チホウサイ</t>
    </rPh>
    <rPh sb="177" eb="180">
      <t>ゲンザイダカ</t>
    </rPh>
    <rPh sb="181" eb="183">
      <t>ゲンショウ</t>
    </rPh>
    <rPh sb="199" eb="201">
      <t>イッポウ</t>
    </rPh>
    <rPh sb="205" eb="206">
      <t>テキ</t>
    </rPh>
    <rPh sb="206" eb="208">
      <t>シヒョウ</t>
    </rPh>
    <rPh sb="211" eb="213">
      <t>ジッシツ</t>
    </rPh>
    <rPh sb="213" eb="216">
      <t>コウサイヒ</t>
    </rPh>
    <rPh sb="216" eb="218">
      <t>ヒリツ</t>
    </rPh>
    <rPh sb="219" eb="221">
      <t>ジョウショウ</t>
    </rPh>
    <rPh sb="225" eb="227">
      <t>ヨウイン</t>
    </rPh>
    <rPh sb="229" eb="231">
      <t>イッパン</t>
    </rPh>
    <rPh sb="231" eb="233">
      <t>カイケイ</t>
    </rPh>
    <rPh sb="234" eb="239">
      <t>ガンリショウカンキン</t>
    </rPh>
    <rPh sb="240" eb="242">
      <t>ゲンショウ</t>
    </rPh>
    <rPh sb="250" eb="255">
      <t>コウキョウゲスイドウ</t>
    </rPh>
    <rPh sb="255" eb="257">
      <t>ジギョウ</t>
    </rPh>
    <rPh sb="257" eb="259">
      <t>トクベツ</t>
    </rPh>
    <rPh sb="259" eb="261">
      <t>カイケイ</t>
    </rPh>
    <rPh sb="263" eb="265">
      <t>ジギョウ</t>
    </rPh>
    <rPh sb="265" eb="267">
      <t>ジッシ</t>
    </rPh>
    <rPh sb="270" eb="273">
      <t>チホウサイ</t>
    </rPh>
    <rPh sb="273" eb="275">
      <t>ハッコウ</t>
    </rPh>
    <rPh sb="278" eb="280">
      <t>ガンリ</t>
    </rPh>
    <rPh sb="280" eb="283">
      <t>ショウカンキン</t>
    </rPh>
    <rPh sb="284" eb="286">
      <t>ゾウカ</t>
    </rPh>
    <rPh sb="303" eb="305">
      <t>コンゴ</t>
    </rPh>
    <rPh sb="306" eb="309">
      <t>ケイカクテキ</t>
    </rPh>
    <rPh sb="310" eb="313">
      <t>チホウサイ</t>
    </rPh>
    <rPh sb="313" eb="315">
      <t>ハッコウ</t>
    </rPh>
    <rPh sb="315" eb="316">
      <t>オヨ</t>
    </rPh>
    <rPh sb="317" eb="320">
      <t>コウフゼイ</t>
    </rPh>
    <rPh sb="320" eb="322">
      <t>サンニュウ</t>
    </rPh>
    <rPh sb="322" eb="323">
      <t>リツ</t>
    </rPh>
    <rPh sb="324" eb="325">
      <t>タカ</t>
    </rPh>
    <rPh sb="326" eb="329">
      <t>チホウサイ</t>
    </rPh>
    <rPh sb="330" eb="332">
      <t>センタク</t>
    </rPh>
    <rPh sb="333" eb="335">
      <t>ジッシ</t>
    </rPh>
    <rPh sb="342" eb="344">
      <t>ケイジョウ</t>
    </rPh>
    <rPh sb="344" eb="346">
      <t>ケイヒ</t>
    </rPh>
    <rPh sb="347" eb="349">
      <t>ヨクセイ</t>
    </rPh>
    <rPh sb="354" eb="35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</si>
</sst>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87924</c:v>
                </c:pt>
                <c:pt idx="1">
                  <c:v>85078</c:v>
                </c:pt>
                <c:pt idx="2">
                  <c:v>65052</c:v>
                </c:pt>
                <c:pt idx="3">
                  <c:v>66364</c:v>
                </c:pt>
                <c:pt idx="4">
                  <c:v>68548</c:v>
                </c:pt>
              </c:numCache>
            </c:numRef>
          </c:val>
          <c:smooth val="0"/>
          <c:extLst>
            <c:ext xmlns:c16="http://schemas.microsoft.com/office/drawing/2014/chart" uri="{C3380CC4-5D6E-409C-BE32-E72D297353CC}">
              <c16:uniqueId val="{00000000-1234-47D7-8443-B6ED59454A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70423</c:v>
                </c:pt>
                <c:pt idx="1">
                  <c:v>93234</c:v>
                </c:pt>
                <c:pt idx="2">
                  <c:v>47284</c:v>
                </c:pt>
                <c:pt idx="3">
                  <c:v>36419</c:v>
                </c:pt>
                <c:pt idx="4">
                  <c:v>52135</c:v>
                </c:pt>
              </c:numCache>
            </c:numRef>
          </c:val>
          <c:smooth val="0"/>
          <c:extLst>
            <c:ext xmlns:c16="http://schemas.microsoft.com/office/drawing/2014/chart" uri="{C3380CC4-5D6E-409C-BE32-E72D297353CC}">
              <c16:uniqueId val="{00000001-1234-47D7-8443-B6ED59454A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3.91</c:v>
                </c:pt>
                <c:pt idx="1">
                  <c:v>3.29</c:v>
                </c:pt>
                <c:pt idx="2">
                  <c:v>3.52</c:v>
                </c:pt>
                <c:pt idx="3">
                  <c:v>3.52</c:v>
                </c:pt>
                <c:pt idx="4">
                  <c:v>3.71</c:v>
                </c:pt>
              </c:numCache>
            </c:numRef>
          </c:val>
          <c:extLst>
            <c:ext xmlns:c16="http://schemas.microsoft.com/office/drawing/2014/chart" uri="{C3380CC4-5D6E-409C-BE32-E72D297353CC}">
              <c16:uniqueId val="{00000000-9D20-4BBF-957B-82B01B61C0F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40.14</c:v>
                </c:pt>
                <c:pt idx="1">
                  <c:v>40.82</c:v>
                </c:pt>
                <c:pt idx="2">
                  <c:v>40.85</c:v>
                </c:pt>
                <c:pt idx="3">
                  <c:v>41.37</c:v>
                </c:pt>
                <c:pt idx="4">
                  <c:v>42.02</c:v>
                </c:pt>
              </c:numCache>
            </c:numRef>
          </c:val>
          <c:extLst>
            <c:ext xmlns:c16="http://schemas.microsoft.com/office/drawing/2014/chart" uri="{C3380CC4-5D6E-409C-BE32-E72D297353CC}">
              <c16:uniqueId val="{00000001-9D20-4BBF-957B-82B01B61C0F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0.92</c:v>
                </c:pt>
                <c:pt idx="1">
                  <c:v>-0.59</c:v>
                </c:pt>
                <c:pt idx="2">
                  <c:v>0.3</c:v>
                </c:pt>
                <c:pt idx="3">
                  <c:v>6.48</c:v>
                </c:pt>
                <c:pt idx="4">
                  <c:v>4.76</c:v>
                </c:pt>
              </c:numCache>
            </c:numRef>
          </c:val>
          <c:smooth val="0"/>
          <c:extLst>
            <c:ext xmlns:c16="http://schemas.microsoft.com/office/drawing/2014/chart" uri="{C3380CC4-5D6E-409C-BE32-E72D297353CC}">
              <c16:uniqueId val="{00000002-9D20-4BBF-957B-82B01B61C0F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F1B7-48D5-9C13-7A876748E3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B7-48D5-9C13-7A876748E39B}"/>
            </c:ext>
          </c:extLst>
        </c:ser>
        <c:ser>
          <c:idx val="2"/>
          <c:order val="2"/>
          <c:tx>
            <c:strRef>
              <c:f>データシート!$A$29</c:f>
              <c:strCache>
                <c:ptCount val="1"/>
                <c:pt idx="0">
                  <c:v>有田川町公共下水道事業特別会計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1B7-48D5-9C13-7A876748E39B}"/>
            </c:ext>
          </c:extLst>
        </c:ser>
        <c:ser>
          <c:idx val="3"/>
          <c:order val="3"/>
          <c:tx>
            <c:strRef>
              <c:f>データシート!$A$30</c:f>
              <c:strCache>
                <c:ptCount val="1"/>
                <c:pt idx="0">
                  <c:v>有田川町特別養護老人ホーム等事業特別会計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1B7-48D5-9C13-7A876748E39B}"/>
            </c:ext>
          </c:extLst>
        </c:ser>
        <c:ser>
          <c:idx val="4"/>
          <c:order val="4"/>
          <c:tx>
            <c:strRef>
              <c:f>データシート!$A$31</c:f>
              <c:strCache>
                <c:ptCount val="1"/>
                <c:pt idx="0">
                  <c:v>有田川町簡易水道事業特別会計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4-F1B7-48D5-9C13-7A876748E39B}"/>
            </c:ext>
          </c:extLst>
        </c:ser>
        <c:ser>
          <c:idx val="5"/>
          <c:order val="5"/>
          <c:tx>
            <c:strRef>
              <c:f>データシート!$A$32</c:f>
              <c:strCache>
                <c:ptCount val="1"/>
                <c:pt idx="0">
                  <c:v>有田川町後期高齢者医療特別会計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0.05</c:v>
                </c:pt>
                <c:pt idx="2">
                  <c:v>#N/A</c:v>
                </c:pt>
                <c:pt idx="3">
                  <c:v>0.06</c:v>
                </c:pt>
                <c:pt idx="4">
                  <c:v>#N/A</c:v>
                </c:pt>
                <c:pt idx="5">
                  <c:v>0.08</c:v>
                </c:pt>
                <c:pt idx="6">
                  <c:v>#N/A</c:v>
                </c:pt>
                <c:pt idx="7">
                  <c:v>0.09</c:v>
                </c:pt>
                <c:pt idx="8">
                  <c:v>#N/A</c:v>
                </c:pt>
                <c:pt idx="9">
                  <c:v>0.09</c:v>
                </c:pt>
              </c:numCache>
            </c:numRef>
          </c:val>
          <c:extLst>
            <c:ext xmlns:c16="http://schemas.microsoft.com/office/drawing/2014/chart" uri="{C3380CC4-5D6E-409C-BE32-E72D297353CC}">
              <c16:uniqueId val="{00000005-F1B7-48D5-9C13-7A876748E39B}"/>
            </c:ext>
          </c:extLst>
        </c:ser>
        <c:ser>
          <c:idx val="6"/>
          <c:order val="6"/>
          <c:tx>
            <c:strRef>
              <c:f>データシート!$A$33</c:f>
              <c:strCache>
                <c:ptCount val="1"/>
                <c:pt idx="0">
                  <c:v>有田川町国民健康保険事業特別会計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0.03</c:v>
                </c:pt>
                <c:pt idx="2">
                  <c:v>#N/A</c:v>
                </c:pt>
                <c:pt idx="3">
                  <c:v>0.01</c:v>
                </c:pt>
                <c:pt idx="4">
                  <c:v>#N/A</c:v>
                </c:pt>
                <c:pt idx="5">
                  <c:v>0.71</c:v>
                </c:pt>
                <c:pt idx="6">
                  <c:v>#N/A</c:v>
                </c:pt>
                <c:pt idx="7">
                  <c:v>0.86</c:v>
                </c:pt>
                <c:pt idx="8">
                  <c:v>#N/A</c:v>
                </c:pt>
                <c:pt idx="9">
                  <c:v>0.1</c:v>
                </c:pt>
              </c:numCache>
            </c:numRef>
          </c:val>
          <c:extLst>
            <c:ext xmlns:c16="http://schemas.microsoft.com/office/drawing/2014/chart" uri="{C3380CC4-5D6E-409C-BE32-E72D297353CC}">
              <c16:uniqueId val="{00000006-F1B7-48D5-9C13-7A876748E39B}"/>
            </c:ext>
          </c:extLst>
        </c:ser>
        <c:ser>
          <c:idx val="7"/>
          <c:order val="7"/>
          <c:tx>
            <c:strRef>
              <c:f>データシート!$A$34</c:f>
              <c:strCache>
                <c:ptCount val="1"/>
                <c:pt idx="0">
                  <c:v>有田川町介護保険事業特別会計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0.28999999999999998</c:v>
                </c:pt>
                <c:pt idx="2">
                  <c:v>#N/A</c:v>
                </c:pt>
                <c:pt idx="3">
                  <c:v>0.52</c:v>
                </c:pt>
                <c:pt idx="4">
                  <c:v>#N/A</c:v>
                </c:pt>
                <c:pt idx="5">
                  <c:v>0.5</c:v>
                </c:pt>
                <c:pt idx="6">
                  <c:v>#N/A</c:v>
                </c:pt>
                <c:pt idx="7">
                  <c:v>0.44</c:v>
                </c:pt>
                <c:pt idx="8">
                  <c:v>#N/A</c:v>
                </c:pt>
                <c:pt idx="9">
                  <c:v>0.92</c:v>
                </c:pt>
              </c:numCache>
            </c:numRef>
          </c:val>
          <c:extLst>
            <c:ext xmlns:c16="http://schemas.microsoft.com/office/drawing/2014/chart" uri="{C3380CC4-5D6E-409C-BE32-E72D297353CC}">
              <c16:uniqueId val="{00000007-F1B7-48D5-9C13-7A876748E39B}"/>
            </c:ext>
          </c:extLst>
        </c:ser>
        <c:ser>
          <c:idx val="8"/>
          <c:order val="8"/>
          <c:tx>
            <c:strRef>
              <c:f>データシート!$A$35</c:f>
              <c:strCache>
                <c:ptCount val="1"/>
                <c:pt idx="0">
                  <c:v>有田川町一般会計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3.91</c:v>
                </c:pt>
                <c:pt idx="2">
                  <c:v>#N/A</c:v>
                </c:pt>
                <c:pt idx="3">
                  <c:v>3.28</c:v>
                </c:pt>
                <c:pt idx="4">
                  <c:v>#N/A</c:v>
                </c:pt>
                <c:pt idx="5">
                  <c:v>3.51</c:v>
                </c:pt>
                <c:pt idx="6">
                  <c:v>#N/A</c:v>
                </c:pt>
                <c:pt idx="7">
                  <c:v>3.52</c:v>
                </c:pt>
                <c:pt idx="8">
                  <c:v>#N/A</c:v>
                </c:pt>
                <c:pt idx="9">
                  <c:v>3.71</c:v>
                </c:pt>
              </c:numCache>
            </c:numRef>
          </c:val>
          <c:extLst>
            <c:ext xmlns:c16="http://schemas.microsoft.com/office/drawing/2014/chart" uri="{C3380CC4-5D6E-409C-BE32-E72D297353CC}">
              <c16:uniqueId val="{00000008-F1B7-48D5-9C13-7A876748E39B}"/>
            </c:ext>
          </c:extLst>
        </c:ser>
        <c:ser>
          <c:idx val="9"/>
          <c:order val="9"/>
          <c:tx>
            <c:strRef>
              <c:f>データシート!$A$36</c:f>
              <c:strCache>
                <c:ptCount val="1"/>
                <c:pt idx="0">
                  <c:v>有田川町水道事業会計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7.74</c:v>
                </c:pt>
                <c:pt idx="2">
                  <c:v>#N/A</c:v>
                </c:pt>
                <c:pt idx="3">
                  <c:v>7.58</c:v>
                </c:pt>
                <c:pt idx="4">
                  <c:v>#N/A</c:v>
                </c:pt>
                <c:pt idx="5">
                  <c:v>8.1999999999999993</c:v>
                </c:pt>
                <c:pt idx="6">
                  <c:v>#N/A</c:v>
                </c:pt>
                <c:pt idx="7">
                  <c:v>9.19</c:v>
                </c:pt>
                <c:pt idx="8">
                  <c:v>#N/A</c:v>
                </c:pt>
                <c:pt idx="9">
                  <c:v>10.25</c:v>
                </c:pt>
              </c:numCache>
            </c:numRef>
          </c:val>
          <c:extLst>
            <c:ext xmlns:c16="http://schemas.microsoft.com/office/drawing/2014/chart" uri="{C3380CC4-5D6E-409C-BE32-E72D297353CC}">
              <c16:uniqueId val="{00000009-F1B7-48D5-9C13-7A876748E3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2381</c:v>
                </c:pt>
                <c:pt idx="5">
                  <c:v>2424</c:v>
                </c:pt>
                <c:pt idx="8">
                  <c:v>2563</c:v>
                </c:pt>
                <c:pt idx="11">
                  <c:v>2497</c:v>
                </c:pt>
                <c:pt idx="14">
                  <c:v>2500</c:v>
                </c:pt>
              </c:numCache>
            </c:numRef>
          </c:val>
          <c:extLst>
            <c:ext xmlns:c16="http://schemas.microsoft.com/office/drawing/2014/chart" uri="{C3380CC4-5D6E-409C-BE32-E72D297353CC}">
              <c16:uniqueId val="{00000000-B2B4-4DB5-9349-B51997FA8F6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2B4-4DB5-9349-B51997FA8F6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2B4-4DB5-9349-B51997FA8F6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33</c:v>
                </c:pt>
                <c:pt idx="3">
                  <c:v>27</c:v>
                </c:pt>
                <c:pt idx="6">
                  <c:v>30</c:v>
                </c:pt>
                <c:pt idx="9">
                  <c:v>27</c:v>
                </c:pt>
                <c:pt idx="12">
                  <c:v>27</c:v>
                </c:pt>
              </c:numCache>
            </c:numRef>
          </c:val>
          <c:extLst>
            <c:ext xmlns:c16="http://schemas.microsoft.com/office/drawing/2014/chart" uri="{C3380CC4-5D6E-409C-BE32-E72D297353CC}">
              <c16:uniqueId val="{00000003-B2B4-4DB5-9349-B51997FA8F6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555</c:v>
                </c:pt>
                <c:pt idx="3">
                  <c:v>630</c:v>
                </c:pt>
                <c:pt idx="6">
                  <c:v>765</c:v>
                </c:pt>
                <c:pt idx="9">
                  <c:v>864</c:v>
                </c:pt>
                <c:pt idx="12">
                  <c:v>945</c:v>
                </c:pt>
              </c:numCache>
            </c:numRef>
          </c:val>
          <c:extLst>
            <c:ext xmlns:c16="http://schemas.microsoft.com/office/drawing/2014/chart" uri="{C3380CC4-5D6E-409C-BE32-E72D297353CC}">
              <c16:uniqueId val="{00000004-B2B4-4DB5-9349-B51997FA8F6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2B4-4DB5-9349-B51997FA8F6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2B4-4DB5-9349-B51997FA8F6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2579</c:v>
                </c:pt>
                <c:pt idx="3">
                  <c:v>2596</c:v>
                </c:pt>
                <c:pt idx="6">
                  <c:v>2738</c:v>
                </c:pt>
                <c:pt idx="9">
                  <c:v>2630</c:v>
                </c:pt>
                <c:pt idx="12">
                  <c:v>2515</c:v>
                </c:pt>
              </c:numCache>
            </c:numRef>
          </c:val>
          <c:extLst>
            <c:ext xmlns:c16="http://schemas.microsoft.com/office/drawing/2014/chart" uri="{C3380CC4-5D6E-409C-BE32-E72D297353CC}">
              <c16:uniqueId val="{00000007-B2B4-4DB5-9349-B51997FA8F6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786</c:v>
                </c:pt>
                <c:pt idx="2">
                  <c:v>#N/A</c:v>
                </c:pt>
                <c:pt idx="3">
                  <c:v>#N/A</c:v>
                </c:pt>
                <c:pt idx="4">
                  <c:v>829</c:v>
                </c:pt>
                <c:pt idx="5">
                  <c:v>#N/A</c:v>
                </c:pt>
                <c:pt idx="6">
                  <c:v>#N/A</c:v>
                </c:pt>
                <c:pt idx="7">
                  <c:v>970</c:v>
                </c:pt>
                <c:pt idx="8">
                  <c:v>#N/A</c:v>
                </c:pt>
                <c:pt idx="9">
                  <c:v>#N/A</c:v>
                </c:pt>
                <c:pt idx="10">
                  <c:v>1024</c:v>
                </c:pt>
                <c:pt idx="11">
                  <c:v>#N/A</c:v>
                </c:pt>
                <c:pt idx="12">
                  <c:v>#N/A</c:v>
                </c:pt>
                <c:pt idx="13">
                  <c:v>987</c:v>
                </c:pt>
                <c:pt idx="14">
                  <c:v>#N/A</c:v>
                </c:pt>
              </c:numCache>
            </c:numRef>
          </c:val>
          <c:smooth val="0"/>
          <c:extLst>
            <c:ext xmlns:c16="http://schemas.microsoft.com/office/drawing/2014/chart" uri="{C3380CC4-5D6E-409C-BE32-E72D297353CC}">
              <c16:uniqueId val="{00000008-B2B4-4DB5-9349-B51997FA8F6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23042</c:v>
                </c:pt>
                <c:pt idx="5">
                  <c:v>22865</c:v>
                </c:pt>
                <c:pt idx="8">
                  <c:v>22192</c:v>
                </c:pt>
                <c:pt idx="11">
                  <c:v>21661</c:v>
                </c:pt>
                <c:pt idx="14">
                  <c:v>21195</c:v>
                </c:pt>
              </c:numCache>
            </c:numRef>
          </c:val>
          <c:extLst>
            <c:ext xmlns:c16="http://schemas.microsoft.com/office/drawing/2014/chart" uri="{C3380CC4-5D6E-409C-BE32-E72D297353CC}">
              <c16:uniqueId val="{00000000-7A11-4EA4-B01A-27CD17F8D8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38</c:v>
                </c:pt>
                <c:pt idx="5">
                  <c:v>30</c:v>
                </c:pt>
                <c:pt idx="8">
                  <c:v>29</c:v>
                </c:pt>
                <c:pt idx="11">
                  <c:v>25</c:v>
                </c:pt>
                <c:pt idx="14">
                  <c:v>20</c:v>
                </c:pt>
              </c:numCache>
            </c:numRef>
          </c:val>
          <c:extLst>
            <c:ext xmlns:c16="http://schemas.microsoft.com/office/drawing/2014/chart" uri="{C3380CC4-5D6E-409C-BE32-E72D297353CC}">
              <c16:uniqueId val="{00000001-7A11-4EA4-B01A-27CD17F8D8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9875</c:v>
                </c:pt>
                <c:pt idx="5">
                  <c:v>10640</c:v>
                </c:pt>
                <c:pt idx="8">
                  <c:v>12024</c:v>
                </c:pt>
                <c:pt idx="11">
                  <c:v>11452</c:v>
                </c:pt>
                <c:pt idx="14">
                  <c:v>11576</c:v>
                </c:pt>
              </c:numCache>
            </c:numRef>
          </c:val>
          <c:extLst>
            <c:ext xmlns:c16="http://schemas.microsoft.com/office/drawing/2014/chart" uri="{C3380CC4-5D6E-409C-BE32-E72D297353CC}">
              <c16:uniqueId val="{00000002-7A11-4EA4-B01A-27CD17F8D8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A11-4EA4-B01A-27CD17F8D8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A11-4EA4-B01A-27CD17F8D8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11-4EA4-B01A-27CD17F8D8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3389</c:v>
                </c:pt>
                <c:pt idx="3">
                  <c:v>2883</c:v>
                </c:pt>
                <c:pt idx="6">
                  <c:v>2848</c:v>
                </c:pt>
                <c:pt idx="9">
                  <c:v>2692</c:v>
                </c:pt>
                <c:pt idx="12">
                  <c:v>2617</c:v>
                </c:pt>
              </c:numCache>
            </c:numRef>
          </c:val>
          <c:extLst>
            <c:ext xmlns:c16="http://schemas.microsoft.com/office/drawing/2014/chart" uri="{C3380CC4-5D6E-409C-BE32-E72D297353CC}">
              <c16:uniqueId val="{00000006-7A11-4EA4-B01A-27CD17F8D8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257</c:v>
                </c:pt>
                <c:pt idx="3">
                  <c:v>225</c:v>
                </c:pt>
                <c:pt idx="6">
                  <c:v>196</c:v>
                </c:pt>
                <c:pt idx="9">
                  <c:v>163</c:v>
                </c:pt>
                <c:pt idx="12">
                  <c:v>259</c:v>
                </c:pt>
              </c:numCache>
            </c:numRef>
          </c:val>
          <c:extLst>
            <c:ext xmlns:c16="http://schemas.microsoft.com/office/drawing/2014/chart" uri="{C3380CC4-5D6E-409C-BE32-E72D297353CC}">
              <c16:uniqueId val="{00000007-7A11-4EA4-B01A-27CD17F8D8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9793</c:v>
                </c:pt>
                <c:pt idx="3">
                  <c:v>10556</c:v>
                </c:pt>
                <c:pt idx="6">
                  <c:v>11238</c:v>
                </c:pt>
                <c:pt idx="9">
                  <c:v>11788</c:v>
                </c:pt>
                <c:pt idx="12">
                  <c:v>12181</c:v>
                </c:pt>
              </c:numCache>
            </c:numRef>
          </c:val>
          <c:extLst>
            <c:ext xmlns:c16="http://schemas.microsoft.com/office/drawing/2014/chart" uri="{C3380CC4-5D6E-409C-BE32-E72D297353CC}">
              <c16:uniqueId val="{00000008-7A11-4EA4-B01A-27CD17F8D8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A11-4EA4-B01A-27CD17F8D8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22949</c:v>
                </c:pt>
                <c:pt idx="3">
                  <c:v>22379</c:v>
                </c:pt>
                <c:pt idx="6">
                  <c:v>21081</c:v>
                </c:pt>
                <c:pt idx="9">
                  <c:v>19137</c:v>
                </c:pt>
                <c:pt idx="12">
                  <c:v>17520</c:v>
                </c:pt>
              </c:numCache>
            </c:numRef>
          </c:val>
          <c:extLst>
            <c:ext xmlns:c16="http://schemas.microsoft.com/office/drawing/2014/chart" uri="{C3380CC4-5D6E-409C-BE32-E72D297353CC}">
              <c16:uniqueId val="{0000000A-7A11-4EA4-B01A-27CD17F8D8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3434</c:v>
                </c:pt>
                <c:pt idx="2">
                  <c:v>#N/A</c:v>
                </c:pt>
                <c:pt idx="3">
                  <c:v>#N/A</c:v>
                </c:pt>
                <c:pt idx="4">
                  <c:v>2509</c:v>
                </c:pt>
                <c:pt idx="5">
                  <c:v>#N/A</c:v>
                </c:pt>
                <c:pt idx="6">
                  <c:v>#N/A</c:v>
                </c:pt>
                <c:pt idx="7">
                  <c:v>1118</c:v>
                </c:pt>
                <c:pt idx="8">
                  <c:v>#N/A</c:v>
                </c:pt>
                <c:pt idx="9">
                  <c:v>#N/A</c:v>
                </c:pt>
                <c:pt idx="10">
                  <c:v>641</c:v>
                </c:pt>
                <c:pt idx="11">
                  <c:v>#N/A</c:v>
                </c:pt>
                <c:pt idx="12">
                  <c:v>#N/A</c:v>
                </c:pt>
                <c:pt idx="13">
                  <c:v>0</c:v>
                </c:pt>
                <c:pt idx="14">
                  <c:v>#N/A</c:v>
                </c:pt>
              </c:numCache>
            </c:numRef>
          </c:val>
          <c:smooth val="0"/>
          <c:extLst>
            <c:ext xmlns:c16="http://schemas.microsoft.com/office/drawing/2014/chart" uri="{C3380CC4-5D6E-409C-BE32-E72D297353CC}">
              <c16:uniqueId val="{0000000B-7A11-4EA4-B01A-27CD17F8D8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4082</c:v>
                </c:pt>
                <c:pt idx="1">
                  <c:v>4095</c:v>
                </c:pt>
                <c:pt idx="2">
                  <c:v>4131</c:v>
                </c:pt>
              </c:numCache>
            </c:numRef>
          </c:val>
          <c:extLst>
            <c:ext xmlns:c16="http://schemas.microsoft.com/office/drawing/2014/chart" uri="{C3380CC4-5D6E-409C-BE32-E72D297353CC}">
              <c16:uniqueId val="{00000000-AA8A-44C7-97A7-9686F79F8C4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1846</c:v>
                </c:pt>
                <c:pt idx="1">
                  <c:v>1221</c:v>
                </c:pt>
                <c:pt idx="2">
                  <c:v>814</c:v>
                </c:pt>
              </c:numCache>
            </c:numRef>
          </c:val>
          <c:extLst>
            <c:ext xmlns:c16="http://schemas.microsoft.com/office/drawing/2014/chart" uri="{C3380CC4-5D6E-409C-BE32-E72D297353CC}">
              <c16:uniqueId val="{00000001-AA8A-44C7-97A7-9686F79F8C4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6857</c:v>
                </c:pt>
                <c:pt idx="1">
                  <c:v>6860</c:v>
                </c:pt>
                <c:pt idx="2">
                  <c:v>7238</c:v>
                </c:pt>
              </c:numCache>
            </c:numRef>
          </c:val>
          <c:extLst>
            <c:ext xmlns:c16="http://schemas.microsoft.com/office/drawing/2014/chart" uri="{C3380CC4-5D6E-409C-BE32-E72D297353CC}">
              <c16:uniqueId val="{00000002-AA8A-44C7-97A7-9686F79F8C4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{FC3B5285-EB80-423B-93EA-6A01C48BCBE7}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EC15-4810-89F8-B7D9FE970F3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{EDE2B7DD-F1CD-480E-B87B-08A10BAC66A7}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15-4810-89F8-B7D9FE970F3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{85E11FA5-FC6D-49D7-80E2-F17FF027CFBB}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15-4810-89F8-B7D9FE970F3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{8029E834-B8FA-4C3B-A753-4F443FF6A345}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15-4810-89F8-B7D9FE970F3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{7403245E-6C0E-4733-9342-E5B9C4D3FD81}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15-4810-89F8-B7D9FE970F3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{6C59FAC7-72F5-4472-8AEE-5DEE2548F23E}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EC15-4810-89F8-B7D9FE970F3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{DEBCD549-8CC5-45AD-9242-941F0197B524}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EC15-4810-89F8-B7D9FE970F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{A90E8183-6C89-4822-8517-1A6BCBBC9286}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EC15-4810-89F8-B7D9FE970F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{18401143-0721-4A1C-BC47-AF7D442F290B}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EC15-4810-89F8-B7D9FE970F3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52.2</c:v>
                </c:pt>
                <c:pt idx="16">
                  <c:v>53.3</c:v>
                </c:pt>
                <c:pt idx="24">
                  <c:v>54.4</c:v>
                </c:pt>
                <c:pt idx="32">
                  <c:v>55.8</c:v>
                </c:pt>
              </c:numCache>
            </c:numRef>
          </c:xVal>
          <c:yVal>
            <c:numRef>
              <c:f>公会計指標分析・財政指標組合せ分析表!$BP$51:$DC$51</c:f>
              <c:numCache>
                <c:formatCode>#,##0.0;"▲ "#,##0.0</c:formatCode>
                <c:ptCount val="40"/>
                <c:pt idx="8">
                  <c:v>33.1</c:v>
                </c:pt>
                <c:pt idx="16">
                  <c:v>15</c:v>
                </c:pt>
                <c:pt idx="24">
                  <c:v>8.6</c:v>
                </c:pt>
              </c:numCache>
            </c:numRef>
          </c:yVal>
          <c:smooth val="0"/>
          <c:extLst>
            <c:ext xmlns:c16="http://schemas.microsoft.com/office/drawing/2014/chart" uri="{C3380CC4-5D6E-409C-BE32-E72D297353CC}">
              <c16:uniqueId val="{00000009-EC15-4810-89F8-B7D9FE970F3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{1D8F91FD-0801-4C36-9AE2-9E79A6A0D1F1}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EC15-4810-89F8-B7D9FE970F3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{6E8B74AA-5AE8-4713-A798-5DB53CB50EA0}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15-4810-89F8-B7D9FE970F3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{3E9EF8C3-12C5-44A0-96BF-ED453295C96E}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15-4810-89F8-B7D9FE970F3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{F2763112-DA5B-4851-A1D6-DFAF5E424A7A}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15-4810-89F8-B7D9FE970F3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{6266B3B9-B44C-4780-B4F5-FC9677FDB79E}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15-4810-89F8-B7D9FE970F3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{C753C2A8-F2C5-46EF-9F59-516C1155E87A}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EC15-4810-89F8-B7D9FE970F3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{24854CC0-79ED-4C2C-95E7-0EB851D49358}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EC15-4810-89F8-B7D9FE970F3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{FA6542F7-7795-4EBC-8273-FDC93829E280}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EC15-4810-89F8-B7D9FE970F3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{D913D6D2-712A-4A2A-A7AD-11B46BD5E37A}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EC15-4810-89F8-B7D9FE970F3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51.3</c:v>
                </c:pt>
                <c:pt idx="16">
                  <c:v>53.6</c:v>
                </c:pt>
                <c:pt idx="24">
                  <c:v>56.3</c:v>
                </c:pt>
                <c:pt idx="32">
                  <c:v>57.9</c:v>
                </c:pt>
              </c:numCache>
            </c:numRef>
          </c:xVal>
          <c:yVal>
            <c:numRef>
              <c:f>公会計指標分析・財政指標組合せ分析表!$BP$55:$DC$55</c:f>
              <c:numCache>
                <c:formatCode>#,##0.0;"▲ "#,##0.0</c:formatCode>
                <c:ptCount val="40"/>
                <c:pt idx="8">
                  <c:v>42</c:v>
                </c:pt>
                <c:pt idx="16">
                  <c:v>38.200000000000003</c:v>
                </c:pt>
                <c:pt idx="24">
                  <c:v>29.7</c:v>
                </c:pt>
                <c:pt idx="32">
                  <c:v>23.2</c:v>
                </c:pt>
              </c:numCache>
            </c:numRef>
          </c:yVal>
          <c:smooth val="0"/>
          <c:extLst>
            <c:ext xmlns:c16="http://schemas.microsoft.com/office/drawing/2014/chart" uri="{C3380CC4-5D6E-409C-BE32-E72D297353CC}">
              <c16:uniqueId val="{00000013-EC15-4810-89F8-B7D9FE970F39}"/>
            </c:ext>
          </c:extLst>
        </c:ser>
        <c:dLbls>
          <c:showLegendKey val="0"/>
          <c:showVal val="1"/>
          <c:showCatName val="0"/>
          <c:showSerName val="0"/>
          <c:showPercent val="0"/>
          <c:showBubbleSize val="0"/>
        </c:dLbls>
        <c:axId val="46179840"/>
        <c:axId val="46181760"/>
      </c:scatterChart>
      <c:valAx>
        <c:axId val="46179840"/>
        <c:scaling>
          <c:orientation val="minMax"/>
          <c:max val="58.5"/>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8"/>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{B040BC64-03C0-4617-95F8-660BBEAFD29E}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EBB-41A2-B313-7DEE24DFF1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{530106C9-72E6-4D5C-B772-5C7C53C05147}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BB-41A2-B313-7DEE24DFF1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{C6DE0945-4817-4DDD-88F3-1076F7A37178}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BB-41A2-B313-7DEE24DFF1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{AF8C7669-C3B1-4AB6-AB8D-45892FEDEE64}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BB-41A2-B313-7DEE24DFF1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{80DB1506-92F3-4FAB-96B6-1A8E8342369D}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BB-41A2-B313-7DEE24DFF10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{F817E1D9-2A6D-408B-BBD2-80E0B53892B2}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EBB-41A2-B313-7DEE24DFF10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{E9D331A8-6923-4122-87D9-747FFBB57BE1}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EBB-41A2-B313-7DEE24DFF10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{DF9F3BFF-64B9-43ED-B452-96FF28C44A03}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EBB-41A2-B313-7DEE24DFF10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{4BD8B2E9-801E-4656-895F-EA094E0672D7}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EBB-41A2-B313-7DEE24DFF1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10.3</c:v>
                </c:pt>
                <c:pt idx="16">
                  <c:v>11.3</c:v>
                </c:pt>
                <c:pt idx="24">
                  <c:v>12.6</c:v>
                </c:pt>
                <c:pt idx="32">
                  <c:v>13.4</c:v>
                </c:pt>
              </c:numCache>
            </c:numRef>
          </c:xVal>
          <c:yVal>
            <c:numRef>
              <c:f>公会計指標分析・財政指標組合せ分析表!$BP$73:$DC$73</c:f>
              <c:numCache>
                <c:formatCode>#,##0.0;"▲ "#,##0.0</c:formatCode>
                <c:ptCount val="40"/>
                <c:pt idx="0">
                  <c:v>44.2</c:v>
                </c:pt>
                <c:pt idx="8">
                  <c:v>33.1</c:v>
                </c:pt>
                <c:pt idx="16">
                  <c:v>15</c:v>
                </c:pt>
                <c:pt idx="24">
                  <c:v>8.6</c:v>
                </c:pt>
              </c:numCache>
            </c:numRef>
          </c:yVal>
          <c:smooth val="0"/>
          <c:extLst>
            <c:ext xmlns:c16="http://schemas.microsoft.com/office/drawing/2014/chart" uri="{C3380CC4-5D6E-409C-BE32-E72D297353CC}">
              <c16:uniqueId val="{00000009-5EBB-41A2-B313-7DEE24DFF1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{D980F9E3-2728-47EC-B58E-995F7BAA28B1}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EBB-41A2-B313-7DEE24DFF1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{38CC752A-3DE2-4B37-BFCF-A0AD8FDBAD59}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BB-41A2-B313-7DEE24DFF1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{14DB5C4B-A867-4A88-9A91-BA22E9F429AE}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BB-41A2-B313-7DEE24DFF1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{A8C5FCFF-46C4-47D1-9344-6265775DB26C}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BB-41A2-B313-7DEE24DFF1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{95F30C14-3C46-4F3C-B632-F278452B9D82}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BB-41A2-B313-7DEE24DFF10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{75BE2817-0FB3-45EF-81FC-9B990655FF2D}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EBB-41A2-B313-7DEE24DFF10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{01E432D0-4B27-45A1-B245-DAD09E6F3A5F}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EBB-41A2-B313-7DEE24DFF10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{8E3E7111-A157-4623-976B-43232D29BCCA}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EBB-41A2-B313-7DEE24DFF10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{82F0B132-B754-4608-AB3A-E7465B4E384A}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EBB-41A2-B313-7DEE24DFF1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9.1</c:v>
                </c:pt>
                <c:pt idx="16">
                  <c:v>9.3000000000000007</c:v>
                </c:pt>
                <c:pt idx="24">
                  <c:v>9.6</c:v>
                </c:pt>
                <c:pt idx="32">
                  <c:v>9.8000000000000007</c:v>
                </c:pt>
              </c:numCache>
            </c:numRef>
          </c:xVal>
          <c:yVal>
            <c:numRef>
              <c:f>公会計指標分析・財政指標組合せ分析表!$BP$77:$DC$77</c:f>
              <c:numCache>
                <c:formatCode>#,##0.0;"▲ "#,##0.0</c:formatCode>
                <c:ptCount val="40"/>
                <c:pt idx="0">
                  <c:v>44.6</c:v>
                </c:pt>
                <c:pt idx="8">
                  <c:v>42</c:v>
                </c:pt>
                <c:pt idx="16">
                  <c:v>38.200000000000003</c:v>
                </c:pt>
                <c:pt idx="24">
                  <c:v>29.7</c:v>
                </c:pt>
                <c:pt idx="32">
                  <c:v>23.2</c:v>
                </c:pt>
              </c:numCache>
            </c:numRef>
          </c:yVal>
          <c:smooth val="0"/>
          <c:extLst>
            <c:ext xmlns:c16="http://schemas.microsoft.com/office/drawing/2014/chart" uri="{C3380CC4-5D6E-409C-BE32-E72D297353CC}">
              <c16:uniqueId val="{00000013-5EBB-41A2-B313-7DEE24DFF100}"/>
            </c:ext>
          </c:extLst>
        </c:ser>
        <c:dLbls>
          <c:showLegendKey val="0"/>
          <c:showVal val="1"/>
          <c:showCatName val="0"/>
          <c:showSerName val="0"/>
          <c:showPercent val="0"/>
          <c:showBubbleSize val="0"/>
        </c:dLbls>
        <c:axId val="84219776"/>
        <c:axId val="84234240"/>
      </c:scatterChart>
      <c:valAx>
        <c:axId val="84219776"/>
        <c:scaling>
          <c:orientation val="minMax"/>
          <c:max val="12.9"/>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・普通会計における元利償還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、公営企業の</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される繰入金については</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整備</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を進める中で、</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毎年度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地方債を新規発行しているため元利償還金が増加し、元利償還に対する繰入金も</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している状況である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。組合等が起こした地方債</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の元利償還金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に対する負担金</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等について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百万円の内、有田老人福祉施設事務組合（なぎ園）に対する負担金が</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97</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％を占め、横ばいで推移しているが、今後は有田周辺広域圏事務組合の施設更新等に伴い増加予定である。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分子である地方債の元利償還</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は、今後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は、防災行政無線デジタル化改修事業等の大きな事業を控えているため、</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一時的に増加と</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なり</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、分母である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普通交付税については合併算定替えによる特例措置額が縮減されることにより減少していくこととなるため、実質公債費比率は</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現状より高く推移</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していく傾向にある。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・一般会計等の地方債現在高については、</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令和元年度は過去に銀行等金融機関から借り入れた高利率の地方債を繰上償還（</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416,995</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千円）したこともあり、合併特例事業債や教育・福祉施設等整備事業債の減少幅が大きく、その他地方債についても減少している</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公営企業債等繰入見込</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については、公共下水道の整備</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中であり</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、毎年度地方債の新規発行</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があるため元利償還額に対する繰入金が増加傾向にあるが、令和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年度に事業が完了予定であり、令和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年度からは右肩下がりになると見込んでいる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額について</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算定対象となる一般職の職員数が</a:t>
          </a:r>
          <a:r>
            <a:rPr kumimoji="0"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人減小したことにより退職手当支給基本額が減となっている。今後も、</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採用計画</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を実施してい</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ため、職員数の減少に伴い負担見込額も減少</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する見込みである</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また、充当可能基金については、</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繰上償還を実施するために減債基金は減少したものの、ふるさと応援基金や公共施設整備基金等に積立を行ったことにより増加している。今後は、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普通交付税における合併算定替えの段階的縮減額を補てんするため、</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取崩額が増え積立額も減ることから、横ばいか微減方向になると見込んでいる。</a:t>
          </a:r>
          <a:endParaRPr kumimoji="0" lang="ja-JP"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基準財政需要額算入見込額</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引き続き交付税措置の少ない地方債の発行抑制に努め、合併特例</a:t>
          </a:r>
          <a:r>
            <a:rPr kumimoji="0"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債等の交付税措置の有利な地方債を活用することにより、充当可能財源の確保に努める。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和歌山県有田川町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・町民税や固定資産税の増収等により、将来の公共施設更新等の財源を確保するため、公共施設整備基金へ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190,545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千円の積み立てを行った。また、ふるさと応援寄附金を原資として、ふるさと応援基金へ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274,983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千円を積み立て、合併特例債を活用し合併地域振興基金へ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千円を積み立てた一方、合併地域振興基金を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120,220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千円、小学校施設整備資金基金を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61,520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千円取り崩したこと等から、基金全体としては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6,636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千円の増額となった。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地方交付税の合併算定替による影響で、今後の交付税額減少が見込まれることから、持続可能で健全な財政運営を行うために、適正な規模の残高を維持していく。減債基金については、将来の地方債の償還額及び任意の繰上償還の実施のため決算剰余金の範囲で積み立てを行っていく。その他の基金については、ふるさと応援基金等の積立原資があるものは所要額を積み立てるとともに、短期的には公共施設整備基金に重点を置き積み立て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・公共施設整備基金：社会福祉施設、教育文化施設、環境衛生施設、庁舎及び道路網等の建設、改修、解体撤去に充当するため。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・合併地域振興基金：町の一体性の確保及び均衡ある地域振興に資するため。</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町のまちづくりに賛同する人々の寄附金を財源として、寄附者のまちづくりに対する意向を具体化することにより、多様な人々の参加による個性豊かな活力あるふるさとづくりに資することを目的とす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・公共施設整備基金：八幡小学校トイレ大規模改修事業に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23,000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千円を取り崩したが、将来の公共施設等の更新に必要な財源を確保するため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190,545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千円を積み立てたことにより増加した。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・合併地域振興基金：合併特例債による基金造成のため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102,107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千円を積み立てた一方で、一体性の確保や地域振興に資する事業に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120,220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千円を取り崩したことにより減少した。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・ふるさと応援基金：女性・若者起業支援補助事業等に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10,229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千円を取り崩したが、ふるさと応援寄附金及び運用利子分を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274,983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千円を積み立てたため増加した。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・公共施設整備基金：公共施設等総合管理計画に基づき、将来の公共施設更新等に必要な財源を確保するため重点的に積み立てる方針である。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・合併地域振興基金：：令和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年度を最終年度として合併特例債を活用し基金の造成をしていく方針である。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・ふるさと応援基金：ふるさと応援寄附金を原資として積み立てる一方、寄附者の意向に沿った事業へ活用するため取り崩していく方針である。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・財政調整基金については、基金運用利子分を積み立てたことにより、今年度末では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4,130,630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・財政調整基金の残高は、地方交付税の合併算定替による影響により交付税額が段階的に縮減されていることから、持続可能で健全な財政運営を行うために適正な規模の残高を維持していく方針である。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・減債基金については、基金運用利子分を積み立てた一方で、銀行等資金の一部について、任意の繰上償還を実施するため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416,995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千円を取り崩したことにより、今年度末では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814,481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の残高は、実質公債費比率の動向を注視するとともに、経常一般財源の確保を図るため任意の繰上償還を実施していくことを目標として、決算剰余金の範囲で積み立て、適正な規模の残高を維持していく方針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全国及び県平均と比較して低い水準であるが、前年度より１．４ポイント増加した。要因として、有形固定資産全体で新規取得から耐用年数が半分以上経過し老朽化が進行している状況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平成２８年度に策定した公共施設等総合管理計画及び各個別施設計画により長寿命化等や施設の統廃合、資産の除却等を計画的に実施していく必要がある。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117475</xdr:rowOff>
    </xdr:from>
    <xdr:to>
      <xdr:col>23</xdr:col>
      <xdr:colOff>85090</xdr:colOff>
      <xdr:row>35</xdr:row>
      <xdr:rowOff>41577</xdr:rowOff>
    </xdr:to>
    <xdr:cxnSp macro="">
      <xdr:nvCxnSpPr>
        <xdr:cNvPr id="69" name="直線コネクタ 68"/>
        <xdr:cNvCxnSpPr/>
      </xdr:nvCxnSpPr>
      <xdr:spPr>
        <a:xfrm flipV="1">
          <a:off x="4760595" y="6032500"/>
          <a:ext cx="1270" cy="78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45404</xdr:rowOff>
    </xdr:from>
    <xdr:ext cx="405111" cy="259045"/>
    <xdr:sp macro="" textlink="">
      <xdr:nvSpPr>
        <xdr:cNvPr id="70" name="有形固定資産減価償却率最小値テキスト"/>
        <xdr:cNvSpPr txBox="1"/>
      </xdr:nvSpPr>
      <xdr:spPr>
        <a:xfrm>
          <a:off x="4813300" y="681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41577</xdr:rowOff>
    </xdr:from>
    <xdr:to>
      <xdr:col>23</xdr:col>
      <xdr:colOff>174625</xdr:colOff>
      <xdr:row>35</xdr:row>
      <xdr:rowOff>41577</xdr:rowOff>
    </xdr:to>
    <xdr:cxnSp macro="">
      <xdr:nvCxnSpPr>
        <xdr:cNvPr id="71" name="直線コネクタ 70"/>
        <xdr:cNvCxnSpPr/>
      </xdr:nvCxnSpPr>
      <xdr:spPr>
        <a:xfrm>
          <a:off x="4673600" y="681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64152</xdr:rowOff>
    </xdr:from>
    <xdr:ext cx="405111" cy="259045"/>
    <xdr:sp macro="" textlink="">
      <xdr:nvSpPr>
        <xdr:cNvPr id="72" name="有形固定資産減価償却率最大値テキスト"/>
        <xdr:cNvSpPr txBox="1"/>
      </xdr:nvSpPr>
      <xdr:spPr>
        <a:xfrm>
          <a:off x="4813300" y="580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117475</xdr:rowOff>
    </xdr:from>
    <xdr:to>
      <xdr:col>23</xdr:col>
      <xdr:colOff>174625</xdr:colOff>
      <xdr:row>30</xdr:row>
      <xdr:rowOff>117475</xdr:rowOff>
    </xdr:to>
    <xdr:cxnSp macro="">
      <xdr:nvCxnSpPr>
        <xdr:cNvPr id="73" name="直線コネクタ 72"/>
        <xdr:cNvCxnSpPr/>
      </xdr:nvCxnSpPr>
      <xdr:spPr>
        <a:xfrm>
          <a:off x="4673600" y="603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120395</xdr:rowOff>
    </xdr:from>
    <xdr:ext cx="405111" cy="259045"/>
    <xdr:sp macro="" textlink="">
      <xdr:nvSpPr>
        <xdr:cNvPr id="74" name="有形固定資産減価償却率平均値テキスト"/>
        <xdr:cNvSpPr txBox="1"/>
      </xdr:nvSpPr>
      <xdr:spPr>
        <a:xfrm>
          <a:off x="4813300" y="62068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141968</xdr:rowOff>
    </xdr:from>
    <xdr:to>
      <xdr:col>23</xdr:col>
      <xdr:colOff>136525</xdr:colOff>
      <xdr:row>32</xdr:row>
      <xdr:rowOff>72118</xdr:rowOff>
    </xdr:to>
    <xdr:sp macro="" textlink="">
      <xdr:nvSpPr>
        <xdr:cNvPr id="75" name="フローチャート: 判断 74"/>
        <xdr:cNvSpPr/>
      </xdr:nvSpPr>
      <xdr:spPr>
        <a:xfrm>
          <a:off x="4711700" y="622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148923</xdr:rowOff>
    </xdr:from>
    <xdr:to>
      <xdr:col>19</xdr:col>
      <xdr:colOff>187325</xdr:colOff>
      <xdr:row>31</xdr:row>
      <xdr:rowOff>79073</xdr:rowOff>
    </xdr:to>
    <xdr:sp macro="" textlink="">
      <xdr:nvSpPr>
        <xdr:cNvPr id="76" name="フローチャート: 判断 75"/>
        <xdr:cNvSpPr/>
      </xdr:nvSpPr>
      <xdr:spPr>
        <a:xfrm>
          <a:off x="4000500" y="606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42787</xdr:rowOff>
    </xdr:from>
    <xdr:to>
      <xdr:col>15</xdr:col>
      <xdr:colOff>187325</xdr:colOff>
      <xdr:row>29</xdr:row>
      <xdr:rowOff>144387</xdr:rowOff>
    </xdr:to>
    <xdr:sp macro="" textlink="">
      <xdr:nvSpPr>
        <xdr:cNvPr id="77" name="フローチャート: 判断 76"/>
        <xdr:cNvSpPr/>
      </xdr:nvSpPr>
      <xdr:spPr>
        <a:xfrm>
          <a:off x="3238500" y="578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149225</xdr:rowOff>
    </xdr:from>
    <xdr:to>
      <xdr:col>11</xdr:col>
      <xdr:colOff>187325</xdr:colOff>
      <xdr:row>28</xdr:row>
      <xdr:rowOff>79375</xdr:rowOff>
    </xdr:to>
    <xdr:sp macro="" textlink="">
      <xdr:nvSpPr>
        <xdr:cNvPr id="78" name="フローチャート: 判断 77"/>
        <xdr:cNvSpPr/>
      </xdr:nvSpPr>
      <xdr:spPr>
        <a:xfrm>
          <a:off x="24765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26</xdr:row>
      <xdr:rowOff>73932</xdr:rowOff>
    </xdr:from>
    <xdr:to>
      <xdr:col>7</xdr:col>
      <xdr:colOff>187325</xdr:colOff>
      <xdr:row>27</xdr:row>
      <xdr:rowOff>4082</xdr:rowOff>
    </xdr:to>
    <xdr:sp macro="" textlink="">
      <xdr:nvSpPr>
        <xdr:cNvPr id="79" name="フローチャート: 判断 78"/>
        <xdr:cNvSpPr/>
      </xdr:nvSpPr>
      <xdr:spPr>
        <a:xfrm>
          <a:off x="1714500" y="53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97518</xdr:rowOff>
    </xdr:from>
    <xdr:to>
      <xdr:col>23</xdr:col>
      <xdr:colOff>136525</xdr:colOff>
      <xdr:row>31</xdr:row>
      <xdr:rowOff>27668</xdr:rowOff>
    </xdr:to>
    <xdr:sp macro="" textlink="">
      <xdr:nvSpPr>
        <xdr:cNvPr id="85" name="楕円 84"/>
        <xdr:cNvSpPr/>
      </xdr:nvSpPr>
      <xdr:spPr>
        <a:xfrm>
          <a:off x="4711700" y="601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19702</xdr:rowOff>
    </xdr:from>
    <xdr:ext cx="405111" cy="259045"/>
    <xdr:sp macro="" textlink="">
      <xdr:nvSpPr>
        <xdr:cNvPr id="86" name="有形固定資産減価償却率該当値テキスト"/>
        <xdr:cNvSpPr txBox="1"/>
      </xdr:nvSpPr>
      <xdr:spPr>
        <a:xfrm>
          <a:off x="48133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125035</xdr:rowOff>
    </xdr:from>
    <xdr:to>
      <xdr:col>19</xdr:col>
      <xdr:colOff>187325</xdr:colOff>
      <xdr:row>30</xdr:row>
      <xdr:rowOff>55185</xdr:rowOff>
    </xdr:to>
    <xdr:sp macro="" textlink="">
      <xdr:nvSpPr>
        <xdr:cNvPr id="87" name="楕円 86"/>
        <xdr:cNvSpPr/>
      </xdr:nvSpPr>
      <xdr:spPr>
        <a:xfrm>
          <a:off x="4000500" y="58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4385</xdr:rowOff>
    </xdr:from>
    <xdr:to>
      <xdr:col>23</xdr:col>
      <xdr:colOff>85725</xdr:colOff>
      <xdr:row>30</xdr:row>
      <xdr:rowOff>148318</xdr:rowOff>
    </xdr:to>
    <xdr:cxnSp macro="">
      <xdr:nvCxnSpPr>
        <xdr:cNvPr id="88" name="直線コネクタ 87"/>
        <xdr:cNvCxnSpPr/>
      </xdr:nvCxnSpPr>
      <xdr:spPr>
        <a:xfrm>
          <a:off x="4051300" y="5919410"/>
          <a:ext cx="7112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11944</xdr:rowOff>
    </xdr:from>
    <xdr:to>
      <xdr:col>15</xdr:col>
      <xdr:colOff>187325</xdr:colOff>
      <xdr:row>29</xdr:row>
      <xdr:rowOff>113544</xdr:rowOff>
    </xdr:to>
    <xdr:sp macro="" textlink="">
      <xdr:nvSpPr>
        <xdr:cNvPr id="89" name="楕円 88"/>
        <xdr:cNvSpPr/>
      </xdr:nvSpPr>
      <xdr:spPr>
        <a:xfrm>
          <a:off x="3238500" y="575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62744</xdr:rowOff>
    </xdr:from>
    <xdr:to>
      <xdr:col>19</xdr:col>
      <xdr:colOff>136525</xdr:colOff>
      <xdr:row>30</xdr:row>
      <xdr:rowOff>4385</xdr:rowOff>
    </xdr:to>
    <xdr:cxnSp macro="">
      <xdr:nvCxnSpPr>
        <xdr:cNvPr id="90" name="直線コネクタ 89"/>
        <xdr:cNvCxnSpPr/>
      </xdr:nvCxnSpPr>
      <xdr:spPr>
        <a:xfrm>
          <a:off x="3289300" y="5806319"/>
          <a:ext cx="762000" cy="1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70303</xdr:rowOff>
    </xdr:from>
    <xdr:to>
      <xdr:col>11</xdr:col>
      <xdr:colOff>187325</xdr:colOff>
      <xdr:row>29</xdr:row>
      <xdr:rowOff>453</xdr:rowOff>
    </xdr:to>
    <xdr:sp macro="" textlink="">
      <xdr:nvSpPr>
        <xdr:cNvPr id="91" name="楕円 90"/>
        <xdr:cNvSpPr/>
      </xdr:nvSpPr>
      <xdr:spPr>
        <a:xfrm>
          <a:off x="2476500" y="564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121103</xdr:rowOff>
    </xdr:from>
    <xdr:to>
      <xdr:col>15</xdr:col>
      <xdr:colOff>136525</xdr:colOff>
      <xdr:row>29</xdr:row>
      <xdr:rowOff>62744</xdr:rowOff>
    </xdr:to>
    <xdr:cxnSp macro="">
      <xdr:nvCxnSpPr>
        <xdr:cNvPr id="92" name="直線コネクタ 91"/>
        <xdr:cNvCxnSpPr/>
      </xdr:nvCxnSpPr>
      <xdr:spPr>
        <a:xfrm>
          <a:off x="2527300" y="5693228"/>
          <a:ext cx="762000" cy="11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70200</xdr:rowOff>
    </xdr:from>
    <xdr:ext cx="405111" cy="259045"/>
    <xdr:sp macro="" textlink="">
      <xdr:nvSpPr>
        <xdr:cNvPr id="93" name="n_1aveValue有形固定資産減価償却率"/>
        <xdr:cNvSpPr txBox="1"/>
      </xdr:nvSpPr>
      <xdr:spPr>
        <a:xfrm>
          <a:off x="3836044" y="6156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135514</xdr:rowOff>
    </xdr:from>
    <xdr:ext cx="405111" cy="259045"/>
    <xdr:sp macro="" textlink="">
      <xdr:nvSpPr>
        <xdr:cNvPr id="94" name="n_2aveValue有形固定資産減価償却率"/>
        <xdr:cNvSpPr txBox="1"/>
      </xdr:nvSpPr>
      <xdr:spPr>
        <a:xfrm>
          <a:off x="3086744" y="5879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95902</xdr:rowOff>
    </xdr:from>
    <xdr:ext cx="405111" cy="259045"/>
    <xdr:sp macro="" textlink="">
      <xdr:nvSpPr>
        <xdr:cNvPr id="95" name="n_3aveValue有形固定資産減価償却率"/>
        <xdr:cNvSpPr txBox="1"/>
      </xdr:nvSpPr>
      <xdr:spPr>
        <a:xfrm>
          <a:off x="2324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20609</xdr:rowOff>
    </xdr:from>
    <xdr:ext cx="405111" cy="259045"/>
    <xdr:sp macro="" textlink="">
      <xdr:nvSpPr>
        <xdr:cNvPr id="96" name="n_4aveValue有形固定資産減価償却率"/>
        <xdr:cNvSpPr txBox="1"/>
      </xdr:nvSpPr>
      <xdr:spPr>
        <a:xfrm>
          <a:off x="1562744" y="507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71712</xdr:rowOff>
    </xdr:from>
    <xdr:ext cx="405111" cy="259045"/>
    <xdr:sp macro="" textlink="">
      <xdr:nvSpPr>
        <xdr:cNvPr id="97" name="n_1mainValue有形固定資産減価償却率"/>
        <xdr:cNvSpPr txBox="1"/>
      </xdr:nvSpPr>
      <xdr:spPr>
        <a:xfrm>
          <a:off x="3836044" y="564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130071</xdr:rowOff>
    </xdr:from>
    <xdr:ext cx="405111" cy="259045"/>
    <xdr:sp macro="" textlink="">
      <xdr:nvSpPr>
        <xdr:cNvPr id="98" name="n_2mainValue有形固定資産減価償却率"/>
        <xdr:cNvSpPr txBox="1"/>
      </xdr:nvSpPr>
      <xdr:spPr>
        <a:xfrm>
          <a:off x="3086744" y="5530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163030</xdr:rowOff>
    </xdr:from>
    <xdr:ext cx="405111" cy="259045"/>
    <xdr:sp macro="" textlink="">
      <xdr:nvSpPr>
        <xdr:cNvPr id="99" name="n_3mainValue有形固定資産減価償却率"/>
        <xdr:cNvSpPr txBox="1"/>
      </xdr:nvSpPr>
      <xdr:spPr>
        <a:xfrm>
          <a:off x="2324744" y="5735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債務償還比率は、全国平均、県平均と比較して低い水準であり、また類似団体では最も低い水準となり、昨年度より３２．４ポイント減少した。</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要因としては、一般会計地方債現在高の減少によるものであり、銀行資金等の任意繰上償還を実施した結果である。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今後、一部事務組合の事業実施等により、将来負担額が増加する見込みであるため、全体の地方債現在高の推移について注視し計画的な事業をしていくとともに経常経費の削減に努める必要がある。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9" name="テキスト ボックス 118"/>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1" name="テキスト ボックス 120"/>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5" name="テキスト ボックス 124"/>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7" name="テキスト ボックス 126"/>
        <xdr:cNvSpPr txBox="1"/>
      </xdr:nvSpPr>
      <xdr:spPr>
        <a:xfrm>
          <a:off x="10828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132197</xdr:rowOff>
    </xdr:from>
    <xdr:to>
      <xdr:col>76</xdr:col>
      <xdr:colOff>21589</xdr:colOff>
      <xdr:row>33</xdr:row>
      <xdr:rowOff>143955</xdr:rowOff>
    </xdr:to>
    <xdr:cxnSp macro="">
      <xdr:nvCxnSpPr>
        <xdr:cNvPr id="129" name="直線コネクタ 128"/>
        <xdr:cNvCxnSpPr/>
      </xdr:nvCxnSpPr>
      <xdr:spPr>
        <a:xfrm flipV="1">
          <a:off x="14793595" y="5532872"/>
          <a:ext cx="1269" cy="104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147782</xdr:rowOff>
    </xdr:from>
    <xdr:ext cx="560923" cy="259045"/>
    <xdr:sp macro="" textlink="">
      <xdr:nvSpPr>
        <xdr:cNvPr id="130" name="債務償還比率最小値テキスト"/>
        <xdr:cNvSpPr txBox="1"/>
      </xdr:nvSpPr>
      <xdr:spPr>
        <a:xfrm>
          <a:off x="14846300" y="65771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143955</xdr:rowOff>
    </xdr:from>
    <xdr:to>
      <xdr:col>76</xdr:col>
      <xdr:colOff>111125</xdr:colOff>
      <xdr:row>33</xdr:row>
      <xdr:rowOff>143955</xdr:rowOff>
    </xdr:to>
    <xdr:cxnSp macro="">
      <xdr:nvCxnSpPr>
        <xdr:cNvPr id="131" name="直線コネクタ 130"/>
        <xdr:cNvCxnSpPr/>
      </xdr:nvCxnSpPr>
      <xdr:spPr>
        <a:xfrm>
          <a:off x="14706600" y="65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78874</xdr:rowOff>
    </xdr:from>
    <xdr:ext cx="469744" cy="259045"/>
    <xdr:sp macro="" textlink="">
      <xdr:nvSpPr>
        <xdr:cNvPr id="132" name="債務償還比率最大値テキスト"/>
        <xdr:cNvSpPr txBox="1"/>
      </xdr:nvSpPr>
      <xdr:spPr>
        <a:xfrm>
          <a:off x="14846300" y="5308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132197</xdr:rowOff>
    </xdr:from>
    <xdr:to>
      <xdr:col>76</xdr:col>
      <xdr:colOff>111125</xdr:colOff>
      <xdr:row>27</xdr:row>
      <xdr:rowOff>132197</xdr:rowOff>
    </xdr:to>
    <xdr:cxnSp macro="">
      <xdr:nvCxnSpPr>
        <xdr:cNvPr id="133" name="直線コネクタ 132"/>
        <xdr:cNvCxnSpPr/>
      </xdr:nvCxnSpPr>
      <xdr:spPr>
        <a:xfrm>
          <a:off x="14706600" y="553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110031</xdr:rowOff>
    </xdr:from>
    <xdr:ext cx="469744" cy="259045"/>
    <xdr:sp macro="" textlink="">
      <xdr:nvSpPr>
        <xdr:cNvPr id="134" name="債務償還比率平均値テキスト"/>
        <xdr:cNvSpPr txBox="1"/>
      </xdr:nvSpPr>
      <xdr:spPr>
        <a:xfrm>
          <a:off x="14846300" y="56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131604</xdr:rowOff>
    </xdr:from>
    <xdr:to>
      <xdr:col>76</xdr:col>
      <xdr:colOff>73025</xdr:colOff>
      <xdr:row>29</xdr:row>
      <xdr:rowOff>61754</xdr:rowOff>
    </xdr:to>
    <xdr:sp macro="" textlink="">
      <xdr:nvSpPr>
        <xdr:cNvPr id="135" name="フローチャート: 判断 134"/>
        <xdr:cNvSpPr/>
      </xdr:nvSpPr>
      <xdr:spPr>
        <a:xfrm>
          <a:off x="14744700" y="57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144738</xdr:rowOff>
    </xdr:from>
    <xdr:to>
      <xdr:col>72</xdr:col>
      <xdr:colOff>123825</xdr:colOff>
      <xdr:row>29</xdr:row>
      <xdr:rowOff>74888</xdr:rowOff>
    </xdr:to>
    <xdr:sp macro="" textlink="">
      <xdr:nvSpPr>
        <xdr:cNvPr id="136" name="フローチャート: 判断 135"/>
        <xdr:cNvSpPr/>
      </xdr:nvSpPr>
      <xdr:spPr>
        <a:xfrm>
          <a:off x="14033500" y="571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130344</xdr:rowOff>
    </xdr:from>
    <xdr:to>
      <xdr:col>68</xdr:col>
      <xdr:colOff>123825</xdr:colOff>
      <xdr:row>29</xdr:row>
      <xdr:rowOff>60494</xdr:rowOff>
    </xdr:to>
    <xdr:sp macro="" textlink="">
      <xdr:nvSpPr>
        <xdr:cNvPr id="137" name="フローチャート: 判断 136"/>
        <xdr:cNvSpPr/>
      </xdr:nvSpPr>
      <xdr:spPr>
        <a:xfrm>
          <a:off x="13271500" y="570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143478</xdr:rowOff>
    </xdr:from>
    <xdr:to>
      <xdr:col>64</xdr:col>
      <xdr:colOff>123825</xdr:colOff>
      <xdr:row>29</xdr:row>
      <xdr:rowOff>73628</xdr:rowOff>
    </xdr:to>
    <xdr:sp macro="" textlink="">
      <xdr:nvSpPr>
        <xdr:cNvPr id="138" name="フローチャート: 判断 137"/>
        <xdr:cNvSpPr/>
      </xdr:nvSpPr>
      <xdr:spPr>
        <a:xfrm>
          <a:off x="12509500" y="57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11779</xdr:rowOff>
    </xdr:from>
    <xdr:to>
      <xdr:col>60</xdr:col>
      <xdr:colOff>123825</xdr:colOff>
      <xdr:row>28</xdr:row>
      <xdr:rowOff>113379</xdr:rowOff>
    </xdr:to>
    <xdr:sp macro="" textlink="">
      <xdr:nvSpPr>
        <xdr:cNvPr id="139" name="フローチャート: 判断 138"/>
        <xdr:cNvSpPr/>
      </xdr:nvSpPr>
      <xdr:spPr>
        <a:xfrm>
          <a:off x="11747500" y="558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81397</xdr:rowOff>
    </xdr:from>
    <xdr:to>
      <xdr:col>76</xdr:col>
      <xdr:colOff>73025</xdr:colOff>
      <xdr:row>28</xdr:row>
      <xdr:rowOff>11547</xdr:rowOff>
    </xdr:to>
    <xdr:sp macro="" textlink="">
      <xdr:nvSpPr>
        <xdr:cNvPr id="145" name="楕円 144"/>
        <xdr:cNvSpPr/>
      </xdr:nvSpPr>
      <xdr:spPr>
        <a:xfrm>
          <a:off x="14744700" y="548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34424</xdr:rowOff>
    </xdr:from>
    <xdr:ext cx="469744" cy="259045"/>
    <xdr:sp macro="" textlink="">
      <xdr:nvSpPr>
        <xdr:cNvPr id="146" name="債務償還比率該当値テキスト"/>
        <xdr:cNvSpPr txBox="1"/>
      </xdr:nvSpPr>
      <xdr:spPr>
        <a:xfrm>
          <a:off x="14846300" y="54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139690</xdr:rowOff>
    </xdr:from>
    <xdr:to>
      <xdr:col>72</xdr:col>
      <xdr:colOff>123825</xdr:colOff>
      <xdr:row>28</xdr:row>
      <xdr:rowOff>69840</xdr:rowOff>
    </xdr:to>
    <xdr:sp macro="" textlink="">
      <xdr:nvSpPr>
        <xdr:cNvPr id="147" name="楕円 146"/>
        <xdr:cNvSpPr/>
      </xdr:nvSpPr>
      <xdr:spPr>
        <a:xfrm>
          <a:off x="14033500" y="554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132197</xdr:rowOff>
    </xdr:from>
    <xdr:to>
      <xdr:col>76</xdr:col>
      <xdr:colOff>22225</xdr:colOff>
      <xdr:row>28</xdr:row>
      <xdr:rowOff>19040</xdr:rowOff>
    </xdr:to>
    <xdr:cxnSp macro="">
      <xdr:nvCxnSpPr>
        <xdr:cNvPr id="148" name="直線コネクタ 147"/>
        <xdr:cNvCxnSpPr/>
      </xdr:nvCxnSpPr>
      <xdr:spPr>
        <a:xfrm flipV="1">
          <a:off x="14084300" y="5532872"/>
          <a:ext cx="7112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112342</xdr:rowOff>
    </xdr:from>
    <xdr:to>
      <xdr:col>68</xdr:col>
      <xdr:colOff>123825</xdr:colOff>
      <xdr:row>28</xdr:row>
      <xdr:rowOff>42492</xdr:rowOff>
    </xdr:to>
    <xdr:sp macro="" textlink="">
      <xdr:nvSpPr>
        <xdr:cNvPr id="149" name="楕円 148"/>
        <xdr:cNvSpPr/>
      </xdr:nvSpPr>
      <xdr:spPr>
        <a:xfrm>
          <a:off x="13271500" y="55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163142</xdr:rowOff>
    </xdr:from>
    <xdr:to>
      <xdr:col>72</xdr:col>
      <xdr:colOff>73025</xdr:colOff>
      <xdr:row>28</xdr:row>
      <xdr:rowOff>19040</xdr:rowOff>
    </xdr:to>
    <xdr:cxnSp macro="">
      <xdr:nvCxnSpPr>
        <xdr:cNvPr id="150" name="直線コネクタ 149"/>
        <xdr:cNvCxnSpPr/>
      </xdr:nvCxnSpPr>
      <xdr:spPr>
        <a:xfrm>
          <a:off x="13322300" y="5563817"/>
          <a:ext cx="762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68993</xdr:rowOff>
    </xdr:from>
    <xdr:to>
      <xdr:col>64</xdr:col>
      <xdr:colOff>123825</xdr:colOff>
      <xdr:row>28</xdr:row>
      <xdr:rowOff>170593</xdr:rowOff>
    </xdr:to>
    <xdr:sp macro="" textlink="">
      <xdr:nvSpPr>
        <xdr:cNvPr id="151" name="楕円 150"/>
        <xdr:cNvSpPr/>
      </xdr:nvSpPr>
      <xdr:spPr>
        <a:xfrm>
          <a:off x="12509500" y="56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163142</xdr:rowOff>
    </xdr:from>
    <xdr:to>
      <xdr:col>68</xdr:col>
      <xdr:colOff>73025</xdr:colOff>
      <xdr:row>28</xdr:row>
      <xdr:rowOff>119793</xdr:rowOff>
    </xdr:to>
    <xdr:cxnSp macro="">
      <xdr:nvCxnSpPr>
        <xdr:cNvPr id="152" name="直線コネクタ 151"/>
        <xdr:cNvCxnSpPr/>
      </xdr:nvCxnSpPr>
      <xdr:spPr>
        <a:xfrm flipV="1">
          <a:off x="12560300" y="5563817"/>
          <a:ext cx="762000" cy="12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94901</xdr:rowOff>
    </xdr:from>
    <xdr:to>
      <xdr:col>60</xdr:col>
      <xdr:colOff>123825</xdr:colOff>
      <xdr:row>29</xdr:row>
      <xdr:rowOff>25051</xdr:rowOff>
    </xdr:to>
    <xdr:sp macro="" textlink="">
      <xdr:nvSpPr>
        <xdr:cNvPr id="153" name="楕円 152"/>
        <xdr:cNvSpPr/>
      </xdr:nvSpPr>
      <xdr:spPr>
        <a:xfrm>
          <a:off x="11747500" y="566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119793</xdr:rowOff>
    </xdr:from>
    <xdr:to>
      <xdr:col>64</xdr:col>
      <xdr:colOff>73025</xdr:colOff>
      <xdr:row>28</xdr:row>
      <xdr:rowOff>145701</xdr:rowOff>
    </xdr:to>
    <xdr:cxnSp macro="">
      <xdr:nvCxnSpPr>
        <xdr:cNvPr id="154" name="直線コネクタ 153"/>
        <xdr:cNvCxnSpPr/>
      </xdr:nvCxnSpPr>
      <xdr:spPr>
        <a:xfrm flipV="1">
          <a:off x="11798300" y="5691918"/>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66015</xdr:rowOff>
    </xdr:from>
    <xdr:ext cx="469744" cy="259045"/>
    <xdr:sp macro="" textlink="">
      <xdr:nvSpPr>
        <xdr:cNvPr id="155" name="n_1aveValue債務償還比率"/>
        <xdr:cNvSpPr txBox="1"/>
      </xdr:nvSpPr>
      <xdr:spPr>
        <a:xfrm>
          <a:off x="13836727" y="58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51621</xdr:rowOff>
    </xdr:from>
    <xdr:ext cx="469744" cy="259045"/>
    <xdr:sp macro="" textlink="">
      <xdr:nvSpPr>
        <xdr:cNvPr id="156" name="n_2aveValue債務償還比率"/>
        <xdr:cNvSpPr txBox="1"/>
      </xdr:nvSpPr>
      <xdr:spPr>
        <a:xfrm>
          <a:off x="13087427" y="579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64755</xdr:rowOff>
    </xdr:from>
    <xdr:ext cx="469744" cy="259045"/>
    <xdr:sp macro="" textlink="">
      <xdr:nvSpPr>
        <xdr:cNvPr id="157" name="n_3aveValue債務償還比率"/>
        <xdr:cNvSpPr txBox="1"/>
      </xdr:nvSpPr>
      <xdr:spPr>
        <a:xfrm>
          <a:off x="12325427" y="580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129906</xdr:rowOff>
    </xdr:from>
    <xdr:ext cx="469744" cy="259045"/>
    <xdr:sp macro="" textlink="">
      <xdr:nvSpPr>
        <xdr:cNvPr id="158" name="n_4aveValue債務償還比率"/>
        <xdr:cNvSpPr txBox="1"/>
      </xdr:nvSpPr>
      <xdr:spPr>
        <a:xfrm>
          <a:off x="11563427" y="535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86367</xdr:rowOff>
    </xdr:from>
    <xdr:ext cx="469744" cy="259045"/>
    <xdr:sp macro="" textlink="">
      <xdr:nvSpPr>
        <xdr:cNvPr id="159" name="n_1mainValue債務償還比率"/>
        <xdr:cNvSpPr txBox="1"/>
      </xdr:nvSpPr>
      <xdr:spPr>
        <a:xfrm>
          <a:off x="13836727" y="531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59019</xdr:rowOff>
    </xdr:from>
    <xdr:ext cx="469744" cy="259045"/>
    <xdr:sp macro="" textlink="">
      <xdr:nvSpPr>
        <xdr:cNvPr id="160" name="n_2mainValue債務償還比率"/>
        <xdr:cNvSpPr txBox="1"/>
      </xdr:nvSpPr>
      <xdr:spPr>
        <a:xfrm>
          <a:off x="13087427" y="5288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15670</xdr:rowOff>
    </xdr:from>
    <xdr:ext cx="469744" cy="259045"/>
    <xdr:sp macro="" textlink="">
      <xdr:nvSpPr>
        <xdr:cNvPr id="161" name="n_3mainValue債務償還比率"/>
        <xdr:cNvSpPr txBox="1"/>
      </xdr:nvSpPr>
      <xdr:spPr>
        <a:xfrm>
          <a:off x="12325427" y="54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16178</xdr:rowOff>
    </xdr:from>
    <xdr:ext cx="469744" cy="259045"/>
    <xdr:sp macro="" textlink="">
      <xdr:nvSpPr>
        <xdr:cNvPr id="162" name="n_4mainValue債務償還比率"/>
        <xdr:cNvSpPr txBox="1"/>
      </xdr:nvSpPr>
      <xdr:spPr>
        <a:xfrm>
          <a:off x="11563427" y="5759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5443</xdr:rowOff>
    </xdr:from>
    <xdr:to>
      <xdr:col>24</xdr:col>
      <xdr:colOff>62865</xdr:colOff>
      <xdr:row>41</xdr:row>
      <xdr:rowOff>13607</xdr:rowOff>
    </xdr:to>
    <xdr:cxnSp macro="">
      <xdr:nvCxnSpPr>
        <xdr:cNvPr id="59" name="直線コネクタ 58"/>
        <xdr:cNvCxnSpPr/>
      </xdr:nvCxnSpPr>
      <xdr:spPr>
        <a:xfrm flipV="1">
          <a:off x="4634865" y="5834743"/>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17434</xdr:rowOff>
    </xdr:from>
    <xdr:ext cx="405111" cy="259045"/>
    <xdr:sp macro="" textlink="">
      <xdr:nvSpPr>
        <xdr:cNvPr id="60" name="【道路】&#10;有形固定資産減価償却率最小値テキスト"/>
        <xdr:cNvSpPr txBox="1"/>
      </xdr:nvSpPr>
      <xdr:spPr>
        <a:xfrm>
          <a:off x="4673600" y="704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13607</xdr:rowOff>
    </xdr:from>
    <xdr:to>
      <xdr:col>24</xdr:col>
      <xdr:colOff>152400</xdr:colOff>
      <xdr:row>41</xdr:row>
      <xdr:rowOff>13607</xdr:rowOff>
    </xdr:to>
    <xdr:cxnSp macro="">
      <xdr:nvCxnSpPr>
        <xdr:cNvPr id="61" name="直線コネクタ 60"/>
        <xdr:cNvCxnSpPr/>
      </xdr:nvCxnSpPr>
      <xdr:spPr>
        <a:xfrm>
          <a:off x="4546600" y="704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123570</xdr:rowOff>
    </xdr:from>
    <xdr:ext cx="405111" cy="259045"/>
    <xdr:sp macro="" textlink="">
      <xdr:nvSpPr>
        <xdr:cNvPr id="62" name="【道路】&#10;有形固定資産減価償却率最大値テキスト"/>
        <xdr:cNvSpPr txBox="1"/>
      </xdr:nvSpPr>
      <xdr:spPr>
        <a:xfrm>
          <a:off x="4673600" y="560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5443</xdr:rowOff>
    </xdr:from>
    <xdr:to>
      <xdr:col>24</xdr:col>
      <xdr:colOff>152400</xdr:colOff>
      <xdr:row>34</xdr:row>
      <xdr:rowOff>5443</xdr:rowOff>
    </xdr:to>
    <xdr:cxnSp macro="">
      <xdr:nvCxnSpPr>
        <xdr:cNvPr id="63" name="直線コネクタ 62"/>
        <xdr:cNvCxnSpPr/>
      </xdr:nvCxnSpPr>
      <xdr:spPr>
        <a:xfrm>
          <a:off x="4546600" y="583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17434</xdr:rowOff>
    </xdr:from>
    <xdr:ext cx="405111" cy="259045"/>
    <xdr:sp macro="" textlink="">
      <xdr:nvSpPr>
        <xdr:cNvPr id="64" name="【道路】&#10;有形固定資産減価償却率平均値テキスト"/>
        <xdr:cNvSpPr txBox="1"/>
      </xdr:nvSpPr>
      <xdr:spPr>
        <a:xfrm>
          <a:off x="4673600" y="63610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39007</xdr:rowOff>
    </xdr:from>
    <xdr:to>
      <xdr:col>24</xdr:col>
      <xdr:colOff>114300</xdr:colOff>
      <xdr:row>37</xdr:row>
      <xdr:rowOff>140607</xdr:rowOff>
    </xdr:to>
    <xdr:sp macro="" textlink="">
      <xdr:nvSpPr>
        <xdr:cNvPr id="65" name="フローチャート: 判断 64"/>
        <xdr:cNvSpPr/>
      </xdr:nvSpPr>
      <xdr:spPr>
        <a:xfrm>
          <a:off x="458470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36286</xdr:rowOff>
    </xdr:from>
    <xdr:to>
      <xdr:col>20</xdr:col>
      <xdr:colOff>38100</xdr:colOff>
      <xdr:row>36</xdr:row>
      <xdr:rowOff>137886</xdr:rowOff>
    </xdr:to>
    <xdr:sp macro="" textlink="">
      <xdr:nvSpPr>
        <xdr:cNvPr id="66" name="フローチャート: 判断 65"/>
        <xdr:cNvSpPr/>
      </xdr:nvSpPr>
      <xdr:spPr>
        <a:xfrm>
          <a:off x="3746500" y="62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153307</xdr:rowOff>
    </xdr:from>
    <xdr:to>
      <xdr:col>15</xdr:col>
      <xdr:colOff>101600</xdr:colOff>
      <xdr:row>36</xdr:row>
      <xdr:rowOff>83457</xdr:rowOff>
    </xdr:to>
    <xdr:sp macro="" textlink="">
      <xdr:nvSpPr>
        <xdr:cNvPr id="67" name="フローチャート: 判断 66"/>
        <xdr:cNvSpPr/>
      </xdr:nvSpPr>
      <xdr:spPr>
        <a:xfrm>
          <a:off x="2857500" y="615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34</xdr:row>
      <xdr:rowOff>150586</xdr:rowOff>
    </xdr:from>
    <xdr:to>
      <xdr:col>10</xdr:col>
      <xdr:colOff>165100</xdr:colOff>
      <xdr:row>35</xdr:row>
      <xdr:rowOff>80736</xdr:rowOff>
    </xdr:to>
    <xdr:sp macro="" textlink="">
      <xdr:nvSpPr>
        <xdr:cNvPr id="68" name="フローチャート: 判断 67"/>
        <xdr:cNvSpPr/>
      </xdr:nvSpPr>
      <xdr:spPr>
        <a:xfrm>
          <a:off x="1968500" y="59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115207</xdr:rowOff>
    </xdr:from>
    <xdr:to>
      <xdr:col>6</xdr:col>
      <xdr:colOff>38100</xdr:colOff>
      <xdr:row>34</xdr:row>
      <xdr:rowOff>45357</xdr:rowOff>
    </xdr:to>
    <xdr:sp macro="" textlink="">
      <xdr:nvSpPr>
        <xdr:cNvPr id="69" name="フローチャート: 判断 68"/>
        <xdr:cNvSpPr/>
      </xdr:nvSpPr>
      <xdr:spPr>
        <a:xfrm>
          <a:off x="1079500" y="5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126093</xdr:rowOff>
    </xdr:from>
    <xdr:to>
      <xdr:col>24</xdr:col>
      <xdr:colOff>114300</xdr:colOff>
      <xdr:row>34</xdr:row>
      <xdr:rowOff>56243</xdr:rowOff>
    </xdr:to>
    <xdr:sp macro="" textlink="">
      <xdr:nvSpPr>
        <xdr:cNvPr id="75" name="楕円 74"/>
        <xdr:cNvSpPr/>
      </xdr:nvSpPr>
      <xdr:spPr>
        <a:xfrm>
          <a:off x="4584700" y="578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79120</xdr:rowOff>
    </xdr:from>
    <xdr:ext cx="405111" cy="259045"/>
    <xdr:sp macro="" textlink="">
      <xdr:nvSpPr>
        <xdr:cNvPr id="76" name="【道路】&#10;有形固定資産減価償却率該当値テキスト"/>
        <xdr:cNvSpPr txBox="1"/>
      </xdr:nvSpPr>
      <xdr:spPr>
        <a:xfrm>
          <a:off x="4673600" y="573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52614</xdr:rowOff>
    </xdr:from>
    <xdr:to>
      <xdr:col>20</xdr:col>
      <xdr:colOff>38100</xdr:colOff>
      <xdr:row>34</xdr:row>
      <xdr:rowOff>154214</xdr:rowOff>
    </xdr:to>
    <xdr:sp macro="" textlink="">
      <xdr:nvSpPr>
        <xdr:cNvPr id="77" name="楕円 76"/>
        <xdr:cNvSpPr/>
      </xdr:nvSpPr>
      <xdr:spPr>
        <a:xfrm>
          <a:off x="3746500" y="588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5443</xdr:rowOff>
    </xdr:from>
    <xdr:to>
      <xdr:col>24</xdr:col>
      <xdr:colOff>63500</xdr:colOff>
      <xdr:row>34</xdr:row>
      <xdr:rowOff>103414</xdr:rowOff>
    </xdr:to>
    <xdr:cxnSp macro="">
      <xdr:nvCxnSpPr>
        <xdr:cNvPr id="78" name="直線コネクタ 77"/>
        <xdr:cNvCxnSpPr/>
      </xdr:nvCxnSpPr>
      <xdr:spPr>
        <a:xfrm flipV="1">
          <a:off x="3797300" y="583474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134257</xdr:rowOff>
    </xdr:from>
    <xdr:to>
      <xdr:col>15</xdr:col>
      <xdr:colOff>101600</xdr:colOff>
      <xdr:row>37</xdr:row>
      <xdr:rowOff>64407</xdr:rowOff>
    </xdr:to>
    <xdr:sp macro="" textlink="">
      <xdr:nvSpPr>
        <xdr:cNvPr id="79" name="楕円 78"/>
        <xdr:cNvSpPr/>
      </xdr:nvSpPr>
      <xdr:spPr>
        <a:xfrm>
          <a:off x="2857500" y="63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103414</xdr:rowOff>
    </xdr:from>
    <xdr:to>
      <xdr:col>19</xdr:col>
      <xdr:colOff>177800</xdr:colOff>
      <xdr:row>37</xdr:row>
      <xdr:rowOff>13607</xdr:rowOff>
    </xdr:to>
    <xdr:cxnSp macro="">
      <xdr:nvCxnSpPr>
        <xdr:cNvPr id="80" name="直線コネクタ 79"/>
        <xdr:cNvCxnSpPr/>
      </xdr:nvCxnSpPr>
      <xdr:spPr>
        <a:xfrm flipV="1">
          <a:off x="2908300" y="5932714"/>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156028</xdr:rowOff>
    </xdr:from>
    <xdr:to>
      <xdr:col>10</xdr:col>
      <xdr:colOff>165100</xdr:colOff>
      <xdr:row>41</xdr:row>
      <xdr:rowOff>86178</xdr:rowOff>
    </xdr:to>
    <xdr:sp macro="" textlink="">
      <xdr:nvSpPr>
        <xdr:cNvPr id="81" name="楕円 80"/>
        <xdr:cNvSpPr/>
      </xdr:nvSpPr>
      <xdr:spPr>
        <a:xfrm>
          <a:off x="196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13607</xdr:rowOff>
    </xdr:from>
    <xdr:to>
      <xdr:col>15</xdr:col>
      <xdr:colOff>50800</xdr:colOff>
      <xdr:row>41</xdr:row>
      <xdr:rowOff>35378</xdr:rowOff>
    </xdr:to>
    <xdr:cxnSp macro="">
      <xdr:nvCxnSpPr>
        <xdr:cNvPr id="82" name="直線コネクタ 81"/>
        <xdr:cNvCxnSpPr/>
      </xdr:nvCxnSpPr>
      <xdr:spPr>
        <a:xfrm flipV="1">
          <a:off x="2019300" y="6357257"/>
          <a:ext cx="889000" cy="70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129013</xdr:rowOff>
    </xdr:from>
    <xdr:ext cx="405111" cy="259045"/>
    <xdr:sp macro="" textlink="">
      <xdr:nvSpPr>
        <xdr:cNvPr id="83" name="n_1aveValue【道路】&#10;有形固定資産減価償却率"/>
        <xdr:cNvSpPr txBox="1"/>
      </xdr:nvSpPr>
      <xdr:spPr>
        <a:xfrm>
          <a:off x="3582044" y="630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99984</xdr:rowOff>
    </xdr:from>
    <xdr:ext cx="405111" cy="259045"/>
    <xdr:sp macro="" textlink="">
      <xdr:nvSpPr>
        <xdr:cNvPr id="84" name="n_2aveValue【道路】&#10;有形固定資産減価償却率"/>
        <xdr:cNvSpPr txBox="1"/>
      </xdr:nvSpPr>
      <xdr:spPr>
        <a:xfrm>
          <a:off x="2705744" y="59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97263</xdr:rowOff>
    </xdr:from>
    <xdr:ext cx="405111" cy="259045"/>
    <xdr:sp macro="" textlink="">
      <xdr:nvSpPr>
        <xdr:cNvPr id="85" name="n_3aveValue【道路】&#10;有形固定資産減価償却率"/>
        <xdr:cNvSpPr txBox="1"/>
      </xdr:nvSpPr>
      <xdr:spPr>
        <a:xfrm>
          <a:off x="1816744" y="57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61884</xdr:rowOff>
    </xdr:from>
    <xdr:ext cx="405111" cy="259045"/>
    <xdr:sp macro="" textlink="">
      <xdr:nvSpPr>
        <xdr:cNvPr id="86" name="n_4aveValue【道路】&#10;有形固定資産減価償却率"/>
        <xdr:cNvSpPr txBox="1"/>
      </xdr:nvSpPr>
      <xdr:spPr>
        <a:xfrm>
          <a:off x="927744" y="5548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170741</xdr:rowOff>
    </xdr:from>
    <xdr:ext cx="405111" cy="259045"/>
    <xdr:sp macro="" textlink="">
      <xdr:nvSpPr>
        <xdr:cNvPr id="87" name="n_1mainValue【道路】&#10;有形固定資産減価償却率"/>
        <xdr:cNvSpPr txBox="1"/>
      </xdr:nvSpPr>
      <xdr:spPr>
        <a:xfrm>
          <a:off x="3582044" y="56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55534</xdr:rowOff>
    </xdr:from>
    <xdr:ext cx="405111" cy="259045"/>
    <xdr:sp macro="" textlink="">
      <xdr:nvSpPr>
        <xdr:cNvPr id="88" name="n_2mainValue【道路】&#10;有形固定資産減価償却率"/>
        <xdr:cNvSpPr txBox="1"/>
      </xdr:nvSpPr>
      <xdr:spPr>
        <a:xfrm>
          <a:off x="2705744" y="639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77305</xdr:rowOff>
    </xdr:from>
    <xdr:ext cx="405111" cy="259045"/>
    <xdr:sp macro="" textlink="">
      <xdr:nvSpPr>
        <xdr:cNvPr id="89" name="n_3mainValue【道路】&#10;有形固定資産減価償却率"/>
        <xdr:cNvSpPr txBox="1"/>
      </xdr:nvSpPr>
      <xdr:spPr>
        <a:xfrm>
          <a:off x="18167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100" name="テキスト ボックス 99"/>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102" name="テキスト ボックス 101"/>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116368</xdr:rowOff>
    </xdr:from>
    <xdr:to>
      <xdr:col>54</xdr:col>
      <xdr:colOff>189865</xdr:colOff>
      <xdr:row>42</xdr:row>
      <xdr:rowOff>128615</xdr:rowOff>
    </xdr:to>
    <xdr:cxnSp macro="">
      <xdr:nvCxnSpPr>
        <xdr:cNvPr id="116" name="直線コネクタ 115"/>
        <xdr:cNvCxnSpPr/>
      </xdr:nvCxnSpPr>
      <xdr:spPr>
        <a:xfrm flipV="1">
          <a:off x="10476865" y="5774218"/>
          <a:ext cx="0" cy="155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132442</xdr:rowOff>
    </xdr:from>
    <xdr:ext cx="534377" cy="259045"/>
    <xdr:sp macro="" textlink="">
      <xdr:nvSpPr>
        <xdr:cNvPr id="117" name="【道路】&#10;一人当たり延長最小値テキスト"/>
        <xdr:cNvSpPr txBox="1"/>
      </xdr:nvSpPr>
      <xdr:spPr>
        <a:xfrm>
          <a:off x="10515600" y="73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128615</xdr:rowOff>
    </xdr:from>
    <xdr:to>
      <xdr:col>55</xdr:col>
      <xdr:colOff>88900</xdr:colOff>
      <xdr:row>42</xdr:row>
      <xdr:rowOff>128615</xdr:rowOff>
    </xdr:to>
    <xdr:cxnSp macro="">
      <xdr:nvCxnSpPr>
        <xdr:cNvPr id="118" name="直線コネクタ 117"/>
        <xdr:cNvCxnSpPr/>
      </xdr:nvCxnSpPr>
      <xdr:spPr>
        <a:xfrm>
          <a:off x="10388600" y="7329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63045</xdr:rowOff>
    </xdr:from>
    <xdr:ext cx="534377" cy="259045"/>
    <xdr:sp macro="" textlink="">
      <xdr:nvSpPr>
        <xdr:cNvPr id="119" name="【道路】&#10;一人当たり延長最大値テキスト"/>
        <xdr:cNvSpPr txBox="1"/>
      </xdr:nvSpPr>
      <xdr:spPr>
        <a:xfrm>
          <a:off x="10515600" y="55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116368</xdr:rowOff>
    </xdr:from>
    <xdr:to>
      <xdr:col>55</xdr:col>
      <xdr:colOff>88900</xdr:colOff>
      <xdr:row>33</xdr:row>
      <xdr:rowOff>116368</xdr:rowOff>
    </xdr:to>
    <xdr:cxnSp macro="">
      <xdr:nvCxnSpPr>
        <xdr:cNvPr id="120" name="直線コネクタ 119"/>
        <xdr:cNvCxnSpPr/>
      </xdr:nvCxnSpPr>
      <xdr:spPr>
        <a:xfrm>
          <a:off x="10388600" y="577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12644</xdr:rowOff>
    </xdr:from>
    <xdr:ext cx="534377" cy="259045"/>
    <xdr:sp macro="" textlink="">
      <xdr:nvSpPr>
        <xdr:cNvPr id="121" name="【道路】&#10;一人当たり延長平均値テキスト"/>
        <xdr:cNvSpPr txBox="1"/>
      </xdr:nvSpPr>
      <xdr:spPr>
        <a:xfrm>
          <a:off x="10515600" y="635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34217</xdr:rowOff>
    </xdr:from>
    <xdr:to>
      <xdr:col>55</xdr:col>
      <xdr:colOff>50800</xdr:colOff>
      <xdr:row>37</xdr:row>
      <xdr:rowOff>135817</xdr:rowOff>
    </xdr:to>
    <xdr:sp macro="" textlink="">
      <xdr:nvSpPr>
        <xdr:cNvPr id="122" name="フローチャート: 判断 121"/>
        <xdr:cNvSpPr/>
      </xdr:nvSpPr>
      <xdr:spPr>
        <a:xfrm>
          <a:off x="10426700" y="637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124351</xdr:rowOff>
    </xdr:from>
    <xdr:to>
      <xdr:col>50</xdr:col>
      <xdr:colOff>165100</xdr:colOff>
      <xdr:row>38</xdr:row>
      <xdr:rowOff>54501</xdr:rowOff>
    </xdr:to>
    <xdr:sp macro="" textlink="">
      <xdr:nvSpPr>
        <xdr:cNvPr id="123" name="フローチャート: 判断 122"/>
        <xdr:cNvSpPr/>
      </xdr:nvSpPr>
      <xdr:spPr>
        <a:xfrm>
          <a:off x="9588500" y="64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82060</xdr:rowOff>
    </xdr:from>
    <xdr:to>
      <xdr:col>46</xdr:col>
      <xdr:colOff>38100</xdr:colOff>
      <xdr:row>38</xdr:row>
      <xdr:rowOff>12210</xdr:rowOff>
    </xdr:to>
    <xdr:sp macro="" textlink="">
      <xdr:nvSpPr>
        <xdr:cNvPr id="124" name="フローチャート: 判断 123"/>
        <xdr:cNvSpPr/>
      </xdr:nvSpPr>
      <xdr:spPr>
        <a:xfrm>
          <a:off x="8699500" y="64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150150</xdr:rowOff>
    </xdr:from>
    <xdr:to>
      <xdr:col>41</xdr:col>
      <xdr:colOff>101600</xdr:colOff>
      <xdr:row>38</xdr:row>
      <xdr:rowOff>80301</xdr:rowOff>
    </xdr:to>
    <xdr:sp macro="" textlink="">
      <xdr:nvSpPr>
        <xdr:cNvPr id="125" name="フローチャート: 判断 124"/>
        <xdr:cNvSpPr/>
      </xdr:nvSpPr>
      <xdr:spPr>
        <a:xfrm>
          <a:off x="7810500" y="64938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108186</xdr:rowOff>
    </xdr:from>
    <xdr:to>
      <xdr:col>36</xdr:col>
      <xdr:colOff>165100</xdr:colOff>
      <xdr:row>40</xdr:row>
      <xdr:rowOff>38336</xdr:rowOff>
    </xdr:to>
    <xdr:sp macro="" textlink="">
      <xdr:nvSpPr>
        <xdr:cNvPr id="126" name="フローチャート: 判断 125"/>
        <xdr:cNvSpPr/>
      </xdr:nvSpPr>
      <xdr:spPr>
        <a:xfrm>
          <a:off x="6921500" y="679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65568</xdr:rowOff>
    </xdr:from>
    <xdr:to>
      <xdr:col>55</xdr:col>
      <xdr:colOff>50800</xdr:colOff>
      <xdr:row>33</xdr:row>
      <xdr:rowOff>167168</xdr:rowOff>
    </xdr:to>
    <xdr:sp macro="" textlink="">
      <xdr:nvSpPr>
        <xdr:cNvPr id="132" name="楕円 131"/>
        <xdr:cNvSpPr/>
      </xdr:nvSpPr>
      <xdr:spPr>
        <a:xfrm>
          <a:off x="10426700" y="572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18595</xdr:rowOff>
    </xdr:from>
    <xdr:ext cx="534377" cy="259045"/>
    <xdr:sp macro="" textlink="">
      <xdr:nvSpPr>
        <xdr:cNvPr id="133" name="【道路】&#10;一人当たり延長該当値テキスト"/>
        <xdr:cNvSpPr txBox="1"/>
      </xdr:nvSpPr>
      <xdr:spPr>
        <a:xfrm>
          <a:off x="10515600" y="567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124678</xdr:rowOff>
    </xdr:from>
    <xdr:to>
      <xdr:col>50</xdr:col>
      <xdr:colOff>165100</xdr:colOff>
      <xdr:row>34</xdr:row>
      <xdr:rowOff>54828</xdr:rowOff>
    </xdr:to>
    <xdr:sp macro="" textlink="">
      <xdr:nvSpPr>
        <xdr:cNvPr id="134" name="楕円 133"/>
        <xdr:cNvSpPr/>
      </xdr:nvSpPr>
      <xdr:spPr>
        <a:xfrm>
          <a:off x="9588500" y="578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116368</xdr:rowOff>
    </xdr:from>
    <xdr:to>
      <xdr:col>55</xdr:col>
      <xdr:colOff>0</xdr:colOff>
      <xdr:row>34</xdr:row>
      <xdr:rowOff>4028</xdr:rowOff>
    </xdr:to>
    <xdr:cxnSp macro="">
      <xdr:nvCxnSpPr>
        <xdr:cNvPr id="135" name="直線コネクタ 134"/>
        <xdr:cNvCxnSpPr/>
      </xdr:nvCxnSpPr>
      <xdr:spPr>
        <a:xfrm flipV="1">
          <a:off x="9639300" y="5774218"/>
          <a:ext cx="8382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35850</xdr:rowOff>
    </xdr:from>
    <xdr:to>
      <xdr:col>46</xdr:col>
      <xdr:colOff>38100</xdr:colOff>
      <xdr:row>34</xdr:row>
      <xdr:rowOff>137450</xdr:rowOff>
    </xdr:to>
    <xdr:sp macro="" textlink="">
      <xdr:nvSpPr>
        <xdr:cNvPr id="136" name="楕円 135"/>
        <xdr:cNvSpPr/>
      </xdr:nvSpPr>
      <xdr:spPr>
        <a:xfrm>
          <a:off x="8699500" y="58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4028</xdr:rowOff>
    </xdr:from>
    <xdr:to>
      <xdr:col>50</xdr:col>
      <xdr:colOff>114300</xdr:colOff>
      <xdr:row>34</xdr:row>
      <xdr:rowOff>86650</xdr:rowOff>
    </xdr:to>
    <xdr:cxnSp macro="">
      <xdr:nvCxnSpPr>
        <xdr:cNvPr id="137" name="直線コネクタ 136"/>
        <xdr:cNvCxnSpPr/>
      </xdr:nvCxnSpPr>
      <xdr:spPr>
        <a:xfrm flipV="1">
          <a:off x="8750300" y="5833328"/>
          <a:ext cx="889000" cy="8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87449</xdr:rowOff>
    </xdr:from>
    <xdr:to>
      <xdr:col>41</xdr:col>
      <xdr:colOff>101600</xdr:colOff>
      <xdr:row>35</xdr:row>
      <xdr:rowOff>17599</xdr:rowOff>
    </xdr:to>
    <xdr:sp macro="" textlink="">
      <xdr:nvSpPr>
        <xdr:cNvPr id="138" name="楕円 137"/>
        <xdr:cNvSpPr/>
      </xdr:nvSpPr>
      <xdr:spPr>
        <a:xfrm>
          <a:off x="7810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86650</xdr:rowOff>
    </xdr:from>
    <xdr:to>
      <xdr:col>45</xdr:col>
      <xdr:colOff>177800</xdr:colOff>
      <xdr:row>34</xdr:row>
      <xdr:rowOff>138249</xdr:rowOff>
    </xdr:to>
    <xdr:cxnSp macro="">
      <xdr:nvCxnSpPr>
        <xdr:cNvPr id="139" name="直線コネクタ 138"/>
        <xdr:cNvCxnSpPr/>
      </xdr:nvCxnSpPr>
      <xdr:spPr>
        <a:xfrm flipV="1">
          <a:off x="7861300" y="5915950"/>
          <a:ext cx="889000" cy="5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45628</xdr:rowOff>
    </xdr:from>
    <xdr:ext cx="534377" cy="259045"/>
    <xdr:sp macro="" textlink="">
      <xdr:nvSpPr>
        <xdr:cNvPr id="140" name="n_1aveValue【道路】&#10;一人当たり延長"/>
        <xdr:cNvSpPr txBox="1"/>
      </xdr:nvSpPr>
      <xdr:spPr>
        <a:xfrm>
          <a:off x="9359411" y="65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3337</xdr:rowOff>
    </xdr:from>
    <xdr:ext cx="534377" cy="259045"/>
    <xdr:sp macro="" textlink="">
      <xdr:nvSpPr>
        <xdr:cNvPr id="141" name="n_2aveValue【道路】&#10;一人当たり延長"/>
        <xdr:cNvSpPr txBox="1"/>
      </xdr:nvSpPr>
      <xdr:spPr>
        <a:xfrm>
          <a:off x="8483111" y="651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71428</xdr:rowOff>
    </xdr:from>
    <xdr:ext cx="534377" cy="259045"/>
    <xdr:sp macro="" textlink="">
      <xdr:nvSpPr>
        <xdr:cNvPr id="142" name="n_3aveValue【道路】&#10;一人当たり延長"/>
        <xdr:cNvSpPr txBox="1"/>
      </xdr:nvSpPr>
      <xdr:spPr>
        <a:xfrm>
          <a:off x="7594111" y="658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54863</xdr:rowOff>
    </xdr:from>
    <xdr:ext cx="534377" cy="259045"/>
    <xdr:sp macro="" textlink="">
      <xdr:nvSpPr>
        <xdr:cNvPr id="143" name="n_4aveValue【道路】&#10;一人当たり延長"/>
        <xdr:cNvSpPr txBox="1"/>
      </xdr:nvSpPr>
      <xdr:spPr>
        <a:xfrm>
          <a:off x="6705111" y="656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32</xdr:row>
      <xdr:rowOff>71355</xdr:rowOff>
    </xdr:from>
    <xdr:ext cx="534377" cy="259045"/>
    <xdr:sp macro="" textlink="">
      <xdr:nvSpPr>
        <xdr:cNvPr id="144" name="n_1mainValue【道路】&#10;一人当たり延長"/>
        <xdr:cNvSpPr txBox="1"/>
      </xdr:nvSpPr>
      <xdr:spPr>
        <a:xfrm>
          <a:off x="9359411" y="555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153977</xdr:rowOff>
    </xdr:from>
    <xdr:ext cx="534377" cy="259045"/>
    <xdr:sp macro="" textlink="">
      <xdr:nvSpPr>
        <xdr:cNvPr id="145" name="n_2mainValue【道路】&#10;一人当たり延長"/>
        <xdr:cNvSpPr txBox="1"/>
      </xdr:nvSpPr>
      <xdr:spPr>
        <a:xfrm>
          <a:off x="8483111" y="56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34126</xdr:rowOff>
    </xdr:from>
    <xdr:ext cx="534377" cy="259045"/>
    <xdr:sp macro="" textlink="">
      <xdr:nvSpPr>
        <xdr:cNvPr id="146" name="n_3mainValue【道路】&#10;一人当たり延長"/>
        <xdr:cNvSpPr txBox="1"/>
      </xdr:nvSpPr>
      <xdr:spPr>
        <a:xfrm>
          <a:off x="7594111" y="569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7" name="テキスト ボックス 15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9" name="テキスト ボックス 15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55</xdr:row>
      <xdr:rowOff>29227</xdr:rowOff>
    </xdr:from>
    <xdr:ext cx="338939" cy="259045"/>
    <xdr:sp macro="" textlink="">
      <xdr:nvSpPr>
        <xdr:cNvPr id="165" name="テキスト ボックス 164"/>
        <xdr:cNvSpPr txBox="1"/>
      </xdr:nvSpPr>
      <xdr:spPr>
        <a:xfrm>
          <a:off x="423061" y="94589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86868</xdr:rowOff>
    </xdr:from>
    <xdr:to>
      <xdr:col>24</xdr:col>
      <xdr:colOff>62865</xdr:colOff>
      <xdr:row>64</xdr:row>
      <xdr:rowOff>66294</xdr:rowOff>
    </xdr:to>
    <xdr:cxnSp macro="">
      <xdr:nvCxnSpPr>
        <xdr:cNvPr id="168" name="直線コネクタ 167"/>
        <xdr:cNvCxnSpPr/>
      </xdr:nvCxnSpPr>
      <xdr:spPr>
        <a:xfrm flipV="1">
          <a:off x="4634865" y="9688068"/>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70121</xdr:rowOff>
    </xdr:from>
    <xdr:ext cx="405111" cy="259045"/>
    <xdr:sp macro="" textlink="">
      <xdr:nvSpPr>
        <xdr:cNvPr id="169" name="【橋りょう・トンネル】&#10;有形固定資産減価償却率最小値テキスト"/>
        <xdr:cNvSpPr txBox="1"/>
      </xdr:nvSpPr>
      <xdr:spPr>
        <a:xfrm>
          <a:off x="4673600" y="1104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66294</xdr:rowOff>
    </xdr:from>
    <xdr:to>
      <xdr:col>24</xdr:col>
      <xdr:colOff>152400</xdr:colOff>
      <xdr:row>64</xdr:row>
      <xdr:rowOff>66294</xdr:rowOff>
    </xdr:to>
    <xdr:cxnSp macro="">
      <xdr:nvCxnSpPr>
        <xdr:cNvPr id="170" name="直線コネクタ 169"/>
        <xdr:cNvCxnSpPr/>
      </xdr:nvCxnSpPr>
      <xdr:spPr>
        <a:xfrm>
          <a:off x="4546600" y="1103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33545</xdr:rowOff>
    </xdr:from>
    <xdr:ext cx="340478" cy="259045"/>
    <xdr:sp macro="" textlink="">
      <xdr:nvSpPr>
        <xdr:cNvPr id="171" name="【橋りょう・トンネル】&#10;有形固定資産減価償却率最大値テキスト"/>
        <xdr:cNvSpPr txBox="1"/>
      </xdr:nvSpPr>
      <xdr:spPr>
        <a:xfrm>
          <a:off x="4673600" y="94632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86868</xdr:rowOff>
    </xdr:from>
    <xdr:to>
      <xdr:col>24</xdr:col>
      <xdr:colOff>152400</xdr:colOff>
      <xdr:row>56</xdr:row>
      <xdr:rowOff>86868</xdr:rowOff>
    </xdr:to>
    <xdr:cxnSp macro="">
      <xdr:nvCxnSpPr>
        <xdr:cNvPr id="172" name="直線コネクタ 171"/>
        <xdr:cNvCxnSpPr/>
      </xdr:nvCxnSpPr>
      <xdr:spPr>
        <a:xfrm>
          <a:off x="4546600" y="968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17797</xdr:rowOff>
    </xdr:from>
    <xdr:ext cx="405111" cy="259045"/>
    <xdr:sp macro="" textlink="">
      <xdr:nvSpPr>
        <xdr:cNvPr id="173" name="【橋りょう・トンネル】&#10;有形固定資産減価償却率平均値テキスト"/>
        <xdr:cNvSpPr txBox="1"/>
      </xdr:nvSpPr>
      <xdr:spPr>
        <a:xfrm>
          <a:off x="4673600" y="10647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166370</xdr:rowOff>
    </xdr:from>
    <xdr:to>
      <xdr:col>24</xdr:col>
      <xdr:colOff>114300</xdr:colOff>
      <xdr:row>63</xdr:row>
      <xdr:rowOff>96520</xdr:rowOff>
    </xdr:to>
    <xdr:sp macro="" textlink="">
      <xdr:nvSpPr>
        <xdr:cNvPr id="174" name="フローチャート: 判断 173"/>
        <xdr:cNvSpPr/>
      </xdr:nvSpPr>
      <xdr:spPr>
        <a:xfrm>
          <a:off x="4584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136652</xdr:rowOff>
    </xdr:from>
    <xdr:to>
      <xdr:col>20</xdr:col>
      <xdr:colOff>38100</xdr:colOff>
      <xdr:row>63</xdr:row>
      <xdr:rowOff>66802</xdr:rowOff>
    </xdr:to>
    <xdr:sp macro="" textlink="">
      <xdr:nvSpPr>
        <xdr:cNvPr id="175" name="フローチャート: 判断 174"/>
        <xdr:cNvSpPr/>
      </xdr:nvSpPr>
      <xdr:spPr>
        <a:xfrm>
          <a:off x="3746500" y="1076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113792</xdr:rowOff>
    </xdr:from>
    <xdr:to>
      <xdr:col>15</xdr:col>
      <xdr:colOff>101600</xdr:colOff>
      <xdr:row>63</xdr:row>
      <xdr:rowOff>43942</xdr:rowOff>
    </xdr:to>
    <xdr:sp macro="" textlink="">
      <xdr:nvSpPr>
        <xdr:cNvPr id="176" name="フローチャート: 判断 175"/>
        <xdr:cNvSpPr/>
      </xdr:nvSpPr>
      <xdr:spPr>
        <a:xfrm>
          <a:off x="2857500" y="1074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84074</xdr:rowOff>
    </xdr:from>
    <xdr:to>
      <xdr:col>10</xdr:col>
      <xdr:colOff>165100</xdr:colOff>
      <xdr:row>63</xdr:row>
      <xdr:rowOff>14224</xdr:rowOff>
    </xdr:to>
    <xdr:sp macro="" textlink="">
      <xdr:nvSpPr>
        <xdr:cNvPr id="177" name="フローチャート: 判断 176"/>
        <xdr:cNvSpPr/>
      </xdr:nvSpPr>
      <xdr:spPr>
        <a:xfrm>
          <a:off x="1968500" y="1071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10922</xdr:rowOff>
    </xdr:from>
    <xdr:to>
      <xdr:col>6</xdr:col>
      <xdr:colOff>38100</xdr:colOff>
      <xdr:row>62</xdr:row>
      <xdr:rowOff>112522</xdr:rowOff>
    </xdr:to>
    <xdr:sp macro="" textlink="">
      <xdr:nvSpPr>
        <xdr:cNvPr id="178" name="フローチャート: 判断 177"/>
        <xdr:cNvSpPr/>
      </xdr:nvSpPr>
      <xdr:spPr>
        <a:xfrm>
          <a:off x="1079500" y="1064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15494</xdr:rowOff>
    </xdr:from>
    <xdr:to>
      <xdr:col>24</xdr:col>
      <xdr:colOff>114300</xdr:colOff>
      <xdr:row>64</xdr:row>
      <xdr:rowOff>117094</xdr:rowOff>
    </xdr:to>
    <xdr:sp macro="" textlink="">
      <xdr:nvSpPr>
        <xdr:cNvPr id="184" name="楕円 183"/>
        <xdr:cNvSpPr/>
      </xdr:nvSpPr>
      <xdr:spPr>
        <a:xfrm>
          <a:off x="4584700" y="1098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101871</xdr:rowOff>
    </xdr:from>
    <xdr:ext cx="405111" cy="259045"/>
    <xdr:sp macro="" textlink="">
      <xdr:nvSpPr>
        <xdr:cNvPr id="185" name="【橋りょう・トンネル】&#10;有形固定資産減価償却率該当値テキスト"/>
        <xdr:cNvSpPr txBox="1"/>
      </xdr:nvSpPr>
      <xdr:spPr>
        <a:xfrm>
          <a:off x="4673600" y="10903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157226</xdr:rowOff>
    </xdr:from>
    <xdr:to>
      <xdr:col>20</xdr:col>
      <xdr:colOff>38100</xdr:colOff>
      <xdr:row>64</xdr:row>
      <xdr:rowOff>87376</xdr:rowOff>
    </xdr:to>
    <xdr:sp macro="" textlink="">
      <xdr:nvSpPr>
        <xdr:cNvPr id="186" name="楕円 185"/>
        <xdr:cNvSpPr/>
      </xdr:nvSpPr>
      <xdr:spPr>
        <a:xfrm>
          <a:off x="3746500" y="1095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36576</xdr:rowOff>
    </xdr:from>
    <xdr:to>
      <xdr:col>24</xdr:col>
      <xdr:colOff>63500</xdr:colOff>
      <xdr:row>64</xdr:row>
      <xdr:rowOff>66294</xdr:rowOff>
    </xdr:to>
    <xdr:cxnSp macro="">
      <xdr:nvCxnSpPr>
        <xdr:cNvPr id="187" name="直線コネクタ 186"/>
        <xdr:cNvCxnSpPr/>
      </xdr:nvCxnSpPr>
      <xdr:spPr>
        <a:xfrm>
          <a:off x="3797300" y="1100937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136652</xdr:rowOff>
    </xdr:from>
    <xdr:to>
      <xdr:col>15</xdr:col>
      <xdr:colOff>101600</xdr:colOff>
      <xdr:row>64</xdr:row>
      <xdr:rowOff>66802</xdr:rowOff>
    </xdr:to>
    <xdr:sp macro="" textlink="">
      <xdr:nvSpPr>
        <xdr:cNvPr id="188" name="楕円 187"/>
        <xdr:cNvSpPr/>
      </xdr:nvSpPr>
      <xdr:spPr>
        <a:xfrm>
          <a:off x="28575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16002</xdr:rowOff>
    </xdr:from>
    <xdr:to>
      <xdr:col>19</xdr:col>
      <xdr:colOff>177800</xdr:colOff>
      <xdr:row>64</xdr:row>
      <xdr:rowOff>36576</xdr:rowOff>
    </xdr:to>
    <xdr:cxnSp macro="">
      <xdr:nvCxnSpPr>
        <xdr:cNvPr id="189" name="直線コネクタ 188"/>
        <xdr:cNvCxnSpPr/>
      </xdr:nvCxnSpPr>
      <xdr:spPr>
        <a:xfrm>
          <a:off x="2908300" y="1098880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127508</xdr:rowOff>
    </xdr:from>
    <xdr:to>
      <xdr:col>10</xdr:col>
      <xdr:colOff>165100</xdr:colOff>
      <xdr:row>64</xdr:row>
      <xdr:rowOff>57658</xdr:rowOff>
    </xdr:to>
    <xdr:sp macro="" textlink="">
      <xdr:nvSpPr>
        <xdr:cNvPr id="190" name="楕円 189"/>
        <xdr:cNvSpPr/>
      </xdr:nvSpPr>
      <xdr:spPr>
        <a:xfrm>
          <a:off x="1968500" y="1092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6858</xdr:rowOff>
    </xdr:from>
    <xdr:to>
      <xdr:col>15</xdr:col>
      <xdr:colOff>50800</xdr:colOff>
      <xdr:row>64</xdr:row>
      <xdr:rowOff>16002</xdr:rowOff>
    </xdr:to>
    <xdr:cxnSp macro="">
      <xdr:nvCxnSpPr>
        <xdr:cNvPr id="191" name="直線コネクタ 190"/>
        <xdr:cNvCxnSpPr/>
      </xdr:nvCxnSpPr>
      <xdr:spPr>
        <a:xfrm>
          <a:off x="2019300" y="1097965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83329</xdr:rowOff>
    </xdr:from>
    <xdr:ext cx="405111" cy="259045"/>
    <xdr:sp macro="" textlink="">
      <xdr:nvSpPr>
        <xdr:cNvPr id="192" name="n_1aveValue【橋りょう・トンネル】&#10;有形固定資産減価償却率"/>
        <xdr:cNvSpPr txBox="1"/>
      </xdr:nvSpPr>
      <xdr:spPr>
        <a:xfrm>
          <a:off x="3582044" y="10541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60469</xdr:rowOff>
    </xdr:from>
    <xdr:ext cx="405111" cy="259045"/>
    <xdr:sp macro="" textlink="">
      <xdr:nvSpPr>
        <xdr:cNvPr id="193" name="n_2aveValue【橋りょう・トンネル】&#10;有形固定資産減価償却率"/>
        <xdr:cNvSpPr txBox="1"/>
      </xdr:nvSpPr>
      <xdr:spPr>
        <a:xfrm>
          <a:off x="2705744" y="10518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30751</xdr:rowOff>
    </xdr:from>
    <xdr:ext cx="405111" cy="259045"/>
    <xdr:sp macro="" textlink="">
      <xdr:nvSpPr>
        <xdr:cNvPr id="194" name="n_3aveValue【橋りょう・トンネル】&#10;有形固定資産減価償却率"/>
        <xdr:cNvSpPr txBox="1"/>
      </xdr:nvSpPr>
      <xdr:spPr>
        <a:xfrm>
          <a:off x="1816744" y="10489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129049</xdr:rowOff>
    </xdr:from>
    <xdr:ext cx="405111" cy="259045"/>
    <xdr:sp macro="" textlink="">
      <xdr:nvSpPr>
        <xdr:cNvPr id="195" name="n_4aveValue【橋りょう・トンネル】&#10;有形固定資産減価償却率"/>
        <xdr:cNvSpPr txBox="1"/>
      </xdr:nvSpPr>
      <xdr:spPr>
        <a:xfrm>
          <a:off x="927744" y="10416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78503</xdr:rowOff>
    </xdr:from>
    <xdr:ext cx="405111" cy="259045"/>
    <xdr:sp macro="" textlink="">
      <xdr:nvSpPr>
        <xdr:cNvPr id="196" name="n_1mainValue【橋りょう・トンネル】&#10;有形固定資産減価償却率"/>
        <xdr:cNvSpPr txBox="1"/>
      </xdr:nvSpPr>
      <xdr:spPr>
        <a:xfrm>
          <a:off x="3582044" y="1105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57929</xdr:rowOff>
    </xdr:from>
    <xdr:ext cx="405111" cy="259045"/>
    <xdr:sp macro="" textlink="">
      <xdr:nvSpPr>
        <xdr:cNvPr id="197" name="n_2mainValue【橋りょう・トンネル】&#10;有形固定資産減価償却率"/>
        <xdr:cNvSpPr txBox="1"/>
      </xdr:nvSpPr>
      <xdr:spPr>
        <a:xfrm>
          <a:off x="2705744" y="11030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48785</xdr:rowOff>
    </xdr:from>
    <xdr:ext cx="405111" cy="259045"/>
    <xdr:sp macro="" textlink="">
      <xdr:nvSpPr>
        <xdr:cNvPr id="198" name="n_3mainValue【橋りょう・トンネル】&#10;有形固定資産減価償却率"/>
        <xdr:cNvSpPr txBox="1"/>
      </xdr:nvSpPr>
      <xdr:spPr>
        <a:xfrm>
          <a:off x="1816744" y="1102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8" name="テキスト ボックス 217"/>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67986</xdr:rowOff>
    </xdr:from>
    <xdr:to>
      <xdr:col>54</xdr:col>
      <xdr:colOff>189865</xdr:colOff>
      <xdr:row>64</xdr:row>
      <xdr:rowOff>54139</xdr:rowOff>
    </xdr:to>
    <xdr:cxnSp macro="">
      <xdr:nvCxnSpPr>
        <xdr:cNvPr id="222" name="直線コネクタ 221"/>
        <xdr:cNvCxnSpPr/>
      </xdr:nvCxnSpPr>
      <xdr:spPr>
        <a:xfrm flipV="1">
          <a:off x="10476865" y="9497736"/>
          <a:ext cx="0" cy="152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57966</xdr:rowOff>
    </xdr:from>
    <xdr:ext cx="534377" cy="259045"/>
    <xdr:sp macro="" textlink="">
      <xdr:nvSpPr>
        <xdr:cNvPr id="223" name="【橋りょう・トンネル】&#10;一人当たり有形固定資産（償却資産）額最小値テキスト"/>
        <xdr:cNvSpPr txBox="1"/>
      </xdr:nvSpPr>
      <xdr:spPr>
        <a:xfrm>
          <a:off x="10515600" y="1103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54139</xdr:rowOff>
    </xdr:from>
    <xdr:to>
      <xdr:col>55</xdr:col>
      <xdr:colOff>88900</xdr:colOff>
      <xdr:row>64</xdr:row>
      <xdr:rowOff>54139</xdr:rowOff>
    </xdr:to>
    <xdr:cxnSp macro="">
      <xdr:nvCxnSpPr>
        <xdr:cNvPr id="224" name="直線コネクタ 223"/>
        <xdr:cNvCxnSpPr/>
      </xdr:nvCxnSpPr>
      <xdr:spPr>
        <a:xfrm>
          <a:off x="10388600" y="1102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14663</xdr:rowOff>
    </xdr:from>
    <xdr:ext cx="599010" cy="259045"/>
    <xdr:sp macro="" textlink="">
      <xdr:nvSpPr>
        <xdr:cNvPr id="225" name="【橋りょう・トンネル】&#10;一人当たり有形固定資産（償却資産）額最大値テキスト"/>
        <xdr:cNvSpPr txBox="1"/>
      </xdr:nvSpPr>
      <xdr:spPr>
        <a:xfrm>
          <a:off x="10515600" y="927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67986</xdr:rowOff>
    </xdr:from>
    <xdr:to>
      <xdr:col>55</xdr:col>
      <xdr:colOff>88900</xdr:colOff>
      <xdr:row>55</xdr:row>
      <xdr:rowOff>67986</xdr:rowOff>
    </xdr:to>
    <xdr:cxnSp macro="">
      <xdr:nvCxnSpPr>
        <xdr:cNvPr id="226" name="直線コネクタ 225"/>
        <xdr:cNvCxnSpPr/>
      </xdr:nvCxnSpPr>
      <xdr:spPr>
        <a:xfrm>
          <a:off x="10388600" y="949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158220</xdr:rowOff>
    </xdr:from>
    <xdr:ext cx="599010" cy="259045"/>
    <xdr:sp macro="" textlink="">
      <xdr:nvSpPr>
        <xdr:cNvPr id="227" name="【橋りょう・トンネル】&#10;一人当たり有形固定資産（償却資産）額平均値テキスト"/>
        <xdr:cNvSpPr txBox="1"/>
      </xdr:nvSpPr>
      <xdr:spPr>
        <a:xfrm>
          <a:off x="10515600" y="102737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135343</xdr:rowOff>
    </xdr:from>
    <xdr:to>
      <xdr:col>55</xdr:col>
      <xdr:colOff>50800</xdr:colOff>
      <xdr:row>61</xdr:row>
      <xdr:rowOff>65493</xdr:rowOff>
    </xdr:to>
    <xdr:sp macro="" textlink="">
      <xdr:nvSpPr>
        <xdr:cNvPr id="228" name="フローチャート: 判断 227"/>
        <xdr:cNvSpPr/>
      </xdr:nvSpPr>
      <xdr:spPr>
        <a:xfrm>
          <a:off x="10426700" y="10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146941</xdr:rowOff>
    </xdr:from>
    <xdr:to>
      <xdr:col>50</xdr:col>
      <xdr:colOff>165100</xdr:colOff>
      <xdr:row>61</xdr:row>
      <xdr:rowOff>77091</xdr:rowOff>
    </xdr:to>
    <xdr:sp macro="" textlink="">
      <xdr:nvSpPr>
        <xdr:cNvPr id="229" name="フローチャート: 判断 228"/>
        <xdr:cNvSpPr/>
      </xdr:nvSpPr>
      <xdr:spPr>
        <a:xfrm>
          <a:off x="9588500" y="1043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29360</xdr:rowOff>
    </xdr:from>
    <xdr:to>
      <xdr:col>46</xdr:col>
      <xdr:colOff>38100</xdr:colOff>
      <xdr:row>60</xdr:row>
      <xdr:rowOff>130960</xdr:rowOff>
    </xdr:to>
    <xdr:sp macro="" textlink="">
      <xdr:nvSpPr>
        <xdr:cNvPr id="230" name="フローチャート: 判断 229"/>
        <xdr:cNvSpPr/>
      </xdr:nvSpPr>
      <xdr:spPr>
        <a:xfrm>
          <a:off x="8699500" y="1031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39840</xdr:rowOff>
    </xdr:from>
    <xdr:to>
      <xdr:col>41</xdr:col>
      <xdr:colOff>101600</xdr:colOff>
      <xdr:row>60</xdr:row>
      <xdr:rowOff>141440</xdr:rowOff>
    </xdr:to>
    <xdr:sp macro="" textlink="">
      <xdr:nvSpPr>
        <xdr:cNvPr id="231" name="フローチャート: 判断 230"/>
        <xdr:cNvSpPr/>
      </xdr:nvSpPr>
      <xdr:spPr>
        <a:xfrm>
          <a:off x="7810500" y="103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59</xdr:row>
      <xdr:rowOff>97100</xdr:rowOff>
    </xdr:from>
    <xdr:to>
      <xdr:col>36</xdr:col>
      <xdr:colOff>165100</xdr:colOff>
      <xdr:row>60</xdr:row>
      <xdr:rowOff>27250</xdr:rowOff>
    </xdr:to>
    <xdr:sp macro="" textlink="">
      <xdr:nvSpPr>
        <xdr:cNvPr id="232" name="フローチャート: 判断 231"/>
        <xdr:cNvSpPr/>
      </xdr:nvSpPr>
      <xdr:spPr>
        <a:xfrm>
          <a:off x="6921500" y="1021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729</xdr:rowOff>
    </xdr:from>
    <xdr:to>
      <xdr:col>55</xdr:col>
      <xdr:colOff>50800</xdr:colOff>
      <xdr:row>62</xdr:row>
      <xdr:rowOff>102329</xdr:rowOff>
    </xdr:to>
    <xdr:sp macro="" textlink="">
      <xdr:nvSpPr>
        <xdr:cNvPr id="238" name="楕円 237"/>
        <xdr:cNvSpPr/>
      </xdr:nvSpPr>
      <xdr:spPr>
        <a:xfrm>
          <a:off x="10426700" y="1063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150606</xdr:rowOff>
    </xdr:from>
    <xdr:ext cx="599010" cy="259045"/>
    <xdr:sp macro="" textlink="">
      <xdr:nvSpPr>
        <xdr:cNvPr id="239" name="【橋りょう・トンネル】&#10;一人当たり有形固定資産（償却資産）額該当値テキスト"/>
        <xdr:cNvSpPr txBox="1"/>
      </xdr:nvSpPr>
      <xdr:spPr>
        <a:xfrm>
          <a:off x="10515600" y="10609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5668</xdr:rowOff>
    </xdr:from>
    <xdr:to>
      <xdr:col>50</xdr:col>
      <xdr:colOff>165100</xdr:colOff>
      <xdr:row>62</xdr:row>
      <xdr:rowOff>107268</xdr:rowOff>
    </xdr:to>
    <xdr:sp macro="" textlink="">
      <xdr:nvSpPr>
        <xdr:cNvPr id="240" name="楕円 239"/>
        <xdr:cNvSpPr/>
      </xdr:nvSpPr>
      <xdr:spPr>
        <a:xfrm>
          <a:off x="9588500" y="1063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51529</xdr:rowOff>
    </xdr:from>
    <xdr:to>
      <xdr:col>55</xdr:col>
      <xdr:colOff>0</xdr:colOff>
      <xdr:row>62</xdr:row>
      <xdr:rowOff>56468</xdr:rowOff>
    </xdr:to>
    <xdr:cxnSp macro="">
      <xdr:nvCxnSpPr>
        <xdr:cNvPr id="241" name="直線コネクタ 240"/>
        <xdr:cNvCxnSpPr/>
      </xdr:nvCxnSpPr>
      <xdr:spPr>
        <a:xfrm flipV="1">
          <a:off x="9639300" y="10681429"/>
          <a:ext cx="838200" cy="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13901</xdr:rowOff>
    </xdr:from>
    <xdr:to>
      <xdr:col>46</xdr:col>
      <xdr:colOff>38100</xdr:colOff>
      <xdr:row>62</xdr:row>
      <xdr:rowOff>115501</xdr:rowOff>
    </xdr:to>
    <xdr:sp macro="" textlink="">
      <xdr:nvSpPr>
        <xdr:cNvPr id="242" name="楕円 241"/>
        <xdr:cNvSpPr/>
      </xdr:nvSpPr>
      <xdr:spPr>
        <a:xfrm>
          <a:off x="8699500" y="1064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56468</xdr:rowOff>
    </xdr:from>
    <xdr:to>
      <xdr:col>50</xdr:col>
      <xdr:colOff>114300</xdr:colOff>
      <xdr:row>62</xdr:row>
      <xdr:rowOff>64701</xdr:rowOff>
    </xdr:to>
    <xdr:cxnSp macro="">
      <xdr:nvCxnSpPr>
        <xdr:cNvPr id="243" name="直線コネクタ 242"/>
        <xdr:cNvCxnSpPr/>
      </xdr:nvCxnSpPr>
      <xdr:spPr>
        <a:xfrm flipV="1">
          <a:off x="8750300" y="10686368"/>
          <a:ext cx="889000" cy="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21134</xdr:rowOff>
    </xdr:from>
    <xdr:to>
      <xdr:col>41</xdr:col>
      <xdr:colOff>101600</xdr:colOff>
      <xdr:row>62</xdr:row>
      <xdr:rowOff>122734</xdr:rowOff>
    </xdr:to>
    <xdr:sp macro="" textlink="">
      <xdr:nvSpPr>
        <xdr:cNvPr id="244" name="楕円 243"/>
        <xdr:cNvSpPr/>
      </xdr:nvSpPr>
      <xdr:spPr>
        <a:xfrm>
          <a:off x="7810500" y="106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64701</xdr:rowOff>
    </xdr:from>
    <xdr:to>
      <xdr:col>45</xdr:col>
      <xdr:colOff>177800</xdr:colOff>
      <xdr:row>62</xdr:row>
      <xdr:rowOff>71934</xdr:rowOff>
    </xdr:to>
    <xdr:cxnSp macro="">
      <xdr:nvCxnSpPr>
        <xdr:cNvPr id="245" name="直線コネクタ 244"/>
        <xdr:cNvCxnSpPr/>
      </xdr:nvCxnSpPr>
      <xdr:spPr>
        <a:xfrm flipV="1">
          <a:off x="7861300" y="10694601"/>
          <a:ext cx="889000" cy="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93618</xdr:rowOff>
    </xdr:from>
    <xdr:ext cx="599010" cy="259045"/>
    <xdr:sp macro="" textlink="">
      <xdr:nvSpPr>
        <xdr:cNvPr id="246" name="n_1aveValue【橋りょう・トンネル】&#10;一人当たり有形固定資産（償却資産）額"/>
        <xdr:cNvSpPr txBox="1"/>
      </xdr:nvSpPr>
      <xdr:spPr>
        <a:xfrm>
          <a:off x="9327095" y="1020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147487</xdr:rowOff>
    </xdr:from>
    <xdr:ext cx="599010" cy="259045"/>
    <xdr:sp macro="" textlink="">
      <xdr:nvSpPr>
        <xdr:cNvPr id="247" name="n_2aveValue【橋りょう・トンネル】&#10;一人当たり有形固定資産（償却資産）額"/>
        <xdr:cNvSpPr txBox="1"/>
      </xdr:nvSpPr>
      <xdr:spPr>
        <a:xfrm>
          <a:off x="8450795" y="1009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157967</xdr:rowOff>
    </xdr:from>
    <xdr:ext cx="599010" cy="259045"/>
    <xdr:sp macro="" textlink="">
      <xdr:nvSpPr>
        <xdr:cNvPr id="248" name="n_3aveValue【橋りょう・トンネル】&#10;一人当たり有形固定資産（償却資産）額"/>
        <xdr:cNvSpPr txBox="1"/>
      </xdr:nvSpPr>
      <xdr:spPr>
        <a:xfrm>
          <a:off x="7561795" y="10102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43777</xdr:rowOff>
    </xdr:from>
    <xdr:ext cx="599010" cy="259045"/>
    <xdr:sp macro="" textlink="">
      <xdr:nvSpPr>
        <xdr:cNvPr id="249" name="n_4aveValue【橋りょう・トンネル】&#10;一人当たり有形固定資産（償却資産）額"/>
        <xdr:cNvSpPr txBox="1"/>
      </xdr:nvSpPr>
      <xdr:spPr>
        <a:xfrm>
          <a:off x="6672795" y="998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98395</xdr:rowOff>
    </xdr:from>
    <xdr:ext cx="599010" cy="259045"/>
    <xdr:sp macro="" textlink="">
      <xdr:nvSpPr>
        <xdr:cNvPr id="250" name="n_1mainValue【橋りょう・トンネル】&#10;一人当たり有形固定資産（償却資産）額"/>
        <xdr:cNvSpPr txBox="1"/>
      </xdr:nvSpPr>
      <xdr:spPr>
        <a:xfrm>
          <a:off x="9327095" y="10728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106628</xdr:rowOff>
    </xdr:from>
    <xdr:ext cx="599010" cy="259045"/>
    <xdr:sp macro="" textlink="">
      <xdr:nvSpPr>
        <xdr:cNvPr id="251" name="n_2mainValue【橋りょう・トンネル】&#10;一人当たり有形固定資産（償却資産）額"/>
        <xdr:cNvSpPr txBox="1"/>
      </xdr:nvSpPr>
      <xdr:spPr>
        <a:xfrm>
          <a:off x="8450795" y="1073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113861</xdr:rowOff>
    </xdr:from>
    <xdr:ext cx="599010" cy="259045"/>
    <xdr:sp macro="" textlink="">
      <xdr:nvSpPr>
        <xdr:cNvPr id="252" name="n_3mainValue【橋りょう・トンネル】&#10;一人当たり有形固定資産（償却資産）額"/>
        <xdr:cNvSpPr txBox="1"/>
      </xdr:nvSpPr>
      <xdr:spPr>
        <a:xfrm>
          <a:off x="7561795" y="10743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49530</xdr:rowOff>
    </xdr:from>
    <xdr:to>
      <xdr:col>24</xdr:col>
      <xdr:colOff>62865</xdr:colOff>
      <xdr:row>85</xdr:row>
      <xdr:rowOff>11430</xdr:rowOff>
    </xdr:to>
    <xdr:cxnSp macro="">
      <xdr:nvCxnSpPr>
        <xdr:cNvPr id="277" name="直線コネクタ 276"/>
        <xdr:cNvCxnSpPr/>
      </xdr:nvCxnSpPr>
      <xdr:spPr>
        <a:xfrm flipV="1">
          <a:off x="4634865" y="132511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78" name="【公営住宅】&#10;有形固定資産減価償却率最小値テキスト"/>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79" name="直線コネクタ 278"/>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167657</xdr:rowOff>
    </xdr:from>
    <xdr:ext cx="405111" cy="259045"/>
    <xdr:sp macro="" textlink="">
      <xdr:nvSpPr>
        <xdr:cNvPr id="280" name="【公営住宅】&#10;有形固定資産減価償却率最大値テキスト"/>
        <xdr:cNvSpPr txBox="1"/>
      </xdr:nvSpPr>
      <xdr:spPr>
        <a:xfrm>
          <a:off x="4673600" y="1302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49530</xdr:rowOff>
    </xdr:from>
    <xdr:to>
      <xdr:col>24</xdr:col>
      <xdr:colOff>152400</xdr:colOff>
      <xdr:row>77</xdr:row>
      <xdr:rowOff>49530</xdr:rowOff>
    </xdr:to>
    <xdr:cxnSp macro="">
      <xdr:nvCxnSpPr>
        <xdr:cNvPr id="281" name="直線コネクタ 280"/>
        <xdr:cNvCxnSpPr/>
      </xdr:nvCxnSpPr>
      <xdr:spPr>
        <a:xfrm>
          <a:off x="4546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166388</xdr:rowOff>
    </xdr:from>
    <xdr:ext cx="405111" cy="259045"/>
    <xdr:sp macro="" textlink="">
      <xdr:nvSpPr>
        <xdr:cNvPr id="282" name="【公営住宅】&#10;有形固定資産減価償却率平均値テキスト"/>
        <xdr:cNvSpPr txBox="1"/>
      </xdr:nvSpPr>
      <xdr:spPr>
        <a:xfrm>
          <a:off x="4673600" y="13368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143511</xdr:rowOff>
    </xdr:from>
    <xdr:to>
      <xdr:col>24</xdr:col>
      <xdr:colOff>114300</xdr:colOff>
      <xdr:row>79</xdr:row>
      <xdr:rowOff>73661</xdr:rowOff>
    </xdr:to>
    <xdr:sp macro="" textlink="">
      <xdr:nvSpPr>
        <xdr:cNvPr id="283" name="フローチャート: 判断 282"/>
        <xdr:cNvSpPr/>
      </xdr:nvSpPr>
      <xdr:spPr>
        <a:xfrm>
          <a:off x="4584700" y="1351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109220</xdr:rowOff>
    </xdr:from>
    <xdr:to>
      <xdr:col>20</xdr:col>
      <xdr:colOff>38100</xdr:colOff>
      <xdr:row>79</xdr:row>
      <xdr:rowOff>39370</xdr:rowOff>
    </xdr:to>
    <xdr:sp macro="" textlink="">
      <xdr:nvSpPr>
        <xdr:cNvPr id="284" name="フローチャート: 判断 283"/>
        <xdr:cNvSpPr/>
      </xdr:nvSpPr>
      <xdr:spPr>
        <a:xfrm>
          <a:off x="3746500" y="1348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78739</xdr:rowOff>
    </xdr:from>
    <xdr:to>
      <xdr:col>15</xdr:col>
      <xdr:colOff>101600</xdr:colOff>
      <xdr:row>82</xdr:row>
      <xdr:rowOff>8889</xdr:rowOff>
    </xdr:to>
    <xdr:sp macro="" textlink="">
      <xdr:nvSpPr>
        <xdr:cNvPr id="285" name="フローチャート: 判断 284"/>
        <xdr:cNvSpPr/>
      </xdr:nvSpPr>
      <xdr:spPr>
        <a:xfrm>
          <a:off x="2857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63500</xdr:rowOff>
    </xdr:from>
    <xdr:to>
      <xdr:col>10</xdr:col>
      <xdr:colOff>165100</xdr:colOff>
      <xdr:row>81</xdr:row>
      <xdr:rowOff>165100</xdr:rowOff>
    </xdr:to>
    <xdr:sp macro="" textlink="">
      <xdr:nvSpPr>
        <xdr:cNvPr id="286" name="フローチャート: 判断 285"/>
        <xdr:cNvSpPr/>
      </xdr:nvSpPr>
      <xdr:spPr>
        <a:xfrm>
          <a:off x="1968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116839</xdr:rowOff>
    </xdr:from>
    <xdr:to>
      <xdr:col>6</xdr:col>
      <xdr:colOff>38100</xdr:colOff>
      <xdr:row>81</xdr:row>
      <xdr:rowOff>46989</xdr:rowOff>
    </xdr:to>
    <xdr:sp macro="" textlink="">
      <xdr:nvSpPr>
        <xdr:cNvPr id="287" name="フローチャート: 判断 286"/>
        <xdr:cNvSpPr/>
      </xdr:nvSpPr>
      <xdr:spPr>
        <a:xfrm>
          <a:off x="1079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132080</xdr:rowOff>
    </xdr:from>
    <xdr:to>
      <xdr:col>24</xdr:col>
      <xdr:colOff>114300</xdr:colOff>
      <xdr:row>85</xdr:row>
      <xdr:rowOff>62230</xdr:rowOff>
    </xdr:to>
    <xdr:sp macro="" textlink="">
      <xdr:nvSpPr>
        <xdr:cNvPr id="293" name="楕円 292"/>
        <xdr:cNvSpPr/>
      </xdr:nvSpPr>
      <xdr:spPr>
        <a:xfrm>
          <a:off x="45847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47007</xdr:rowOff>
    </xdr:from>
    <xdr:ext cx="405111" cy="259045"/>
    <xdr:sp macro="" textlink="">
      <xdr:nvSpPr>
        <xdr:cNvPr id="294" name="【公営住宅】&#10;有形固定資産減価償却率該当値テキスト"/>
        <xdr:cNvSpPr txBox="1"/>
      </xdr:nvSpPr>
      <xdr:spPr>
        <a:xfrm>
          <a:off x="4673600" y="1444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166370</xdr:rowOff>
    </xdr:from>
    <xdr:to>
      <xdr:col>20</xdr:col>
      <xdr:colOff>38100</xdr:colOff>
      <xdr:row>85</xdr:row>
      <xdr:rowOff>96520</xdr:rowOff>
    </xdr:to>
    <xdr:sp macro="" textlink="">
      <xdr:nvSpPr>
        <xdr:cNvPr id="295" name="楕円 294"/>
        <xdr:cNvSpPr/>
      </xdr:nvSpPr>
      <xdr:spPr>
        <a:xfrm>
          <a:off x="37465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11430</xdr:rowOff>
    </xdr:from>
    <xdr:to>
      <xdr:col>24</xdr:col>
      <xdr:colOff>63500</xdr:colOff>
      <xdr:row>85</xdr:row>
      <xdr:rowOff>45720</xdr:rowOff>
    </xdr:to>
    <xdr:cxnSp macro="">
      <xdr:nvCxnSpPr>
        <xdr:cNvPr id="296" name="直線コネクタ 295"/>
        <xdr:cNvCxnSpPr/>
      </xdr:nvCxnSpPr>
      <xdr:spPr>
        <a:xfrm flipV="1">
          <a:off x="3797300" y="145846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6350</xdr:rowOff>
    </xdr:from>
    <xdr:to>
      <xdr:col>15</xdr:col>
      <xdr:colOff>101600</xdr:colOff>
      <xdr:row>85</xdr:row>
      <xdr:rowOff>107950</xdr:rowOff>
    </xdr:to>
    <xdr:sp macro="" textlink="">
      <xdr:nvSpPr>
        <xdr:cNvPr id="297" name="楕円 296"/>
        <xdr:cNvSpPr/>
      </xdr:nvSpPr>
      <xdr:spPr>
        <a:xfrm>
          <a:off x="2857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45720</xdr:rowOff>
    </xdr:from>
    <xdr:to>
      <xdr:col>19</xdr:col>
      <xdr:colOff>177800</xdr:colOff>
      <xdr:row>85</xdr:row>
      <xdr:rowOff>57150</xdr:rowOff>
    </xdr:to>
    <xdr:cxnSp macro="">
      <xdr:nvCxnSpPr>
        <xdr:cNvPr id="298" name="直線コネクタ 297"/>
        <xdr:cNvCxnSpPr/>
      </xdr:nvCxnSpPr>
      <xdr:spPr>
        <a:xfrm flipV="1">
          <a:off x="2908300" y="14618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116839</xdr:rowOff>
    </xdr:from>
    <xdr:to>
      <xdr:col>10</xdr:col>
      <xdr:colOff>165100</xdr:colOff>
      <xdr:row>85</xdr:row>
      <xdr:rowOff>46989</xdr:rowOff>
    </xdr:to>
    <xdr:sp macro="" textlink="">
      <xdr:nvSpPr>
        <xdr:cNvPr id="299" name="楕円 298"/>
        <xdr:cNvSpPr/>
      </xdr:nvSpPr>
      <xdr:spPr>
        <a:xfrm>
          <a:off x="1968500" y="1451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167639</xdr:rowOff>
    </xdr:from>
    <xdr:to>
      <xdr:col>15</xdr:col>
      <xdr:colOff>50800</xdr:colOff>
      <xdr:row>85</xdr:row>
      <xdr:rowOff>57150</xdr:rowOff>
    </xdr:to>
    <xdr:cxnSp macro="">
      <xdr:nvCxnSpPr>
        <xdr:cNvPr id="300" name="直線コネクタ 299"/>
        <xdr:cNvCxnSpPr/>
      </xdr:nvCxnSpPr>
      <xdr:spPr>
        <a:xfrm>
          <a:off x="2019300" y="145694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55897</xdr:rowOff>
    </xdr:from>
    <xdr:ext cx="405111" cy="259045"/>
    <xdr:sp macro="" textlink="">
      <xdr:nvSpPr>
        <xdr:cNvPr id="301" name="n_1aveValue【公営住宅】&#10;有形固定資産減価償却率"/>
        <xdr:cNvSpPr txBox="1"/>
      </xdr:nvSpPr>
      <xdr:spPr>
        <a:xfrm>
          <a:off x="35820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25416</xdr:rowOff>
    </xdr:from>
    <xdr:ext cx="405111" cy="259045"/>
    <xdr:sp macro="" textlink="">
      <xdr:nvSpPr>
        <xdr:cNvPr id="302" name="n_2aveValue【公営住宅】&#10;有形固定資産減価償却率"/>
        <xdr:cNvSpPr txBox="1"/>
      </xdr:nvSpPr>
      <xdr:spPr>
        <a:xfrm>
          <a:off x="2705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10177</xdr:rowOff>
    </xdr:from>
    <xdr:ext cx="405111" cy="259045"/>
    <xdr:sp macro="" textlink="">
      <xdr:nvSpPr>
        <xdr:cNvPr id="303" name="n_3aveValue【公営住宅】&#10;有形固定資産減価償却率"/>
        <xdr:cNvSpPr txBox="1"/>
      </xdr:nvSpPr>
      <xdr:spPr>
        <a:xfrm>
          <a:off x="1816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63516</xdr:rowOff>
    </xdr:from>
    <xdr:ext cx="405111" cy="259045"/>
    <xdr:sp macro="" textlink="">
      <xdr:nvSpPr>
        <xdr:cNvPr id="304" name="n_4aveValue【公営住宅】&#10;有形固定資産減価償却率"/>
        <xdr:cNvSpPr txBox="1"/>
      </xdr:nvSpPr>
      <xdr:spPr>
        <a:xfrm>
          <a:off x="927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87647</xdr:rowOff>
    </xdr:from>
    <xdr:ext cx="405111" cy="259045"/>
    <xdr:sp macro="" textlink="">
      <xdr:nvSpPr>
        <xdr:cNvPr id="305" name="n_1mainValue【公営住宅】&#10;有形固定資産減価償却率"/>
        <xdr:cNvSpPr txBox="1"/>
      </xdr:nvSpPr>
      <xdr:spPr>
        <a:xfrm>
          <a:off x="3582044"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99077</xdr:rowOff>
    </xdr:from>
    <xdr:ext cx="405111" cy="259045"/>
    <xdr:sp macro="" textlink="">
      <xdr:nvSpPr>
        <xdr:cNvPr id="306" name="n_2mainValue【公営住宅】&#10;有形固定資産減価償却率"/>
        <xdr:cNvSpPr txBox="1"/>
      </xdr:nvSpPr>
      <xdr:spPr>
        <a:xfrm>
          <a:off x="2705744"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38116</xdr:rowOff>
    </xdr:from>
    <xdr:ext cx="405111" cy="259045"/>
    <xdr:sp macro="" textlink="">
      <xdr:nvSpPr>
        <xdr:cNvPr id="307" name="n_3mainValue【公営住宅】&#10;有形固定資産減価償却率"/>
        <xdr:cNvSpPr txBox="1"/>
      </xdr:nvSpPr>
      <xdr:spPr>
        <a:xfrm>
          <a:off x="1816744" y="1461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50836</xdr:rowOff>
    </xdr:from>
    <xdr:to>
      <xdr:col>54</xdr:col>
      <xdr:colOff>189865</xdr:colOff>
      <xdr:row>86</xdr:row>
      <xdr:rowOff>32548</xdr:rowOff>
    </xdr:to>
    <xdr:cxnSp macro="">
      <xdr:nvCxnSpPr>
        <xdr:cNvPr id="333" name="直線コネクタ 332"/>
        <xdr:cNvCxnSpPr/>
      </xdr:nvCxnSpPr>
      <xdr:spPr>
        <a:xfrm flipV="1">
          <a:off x="10476865" y="13423936"/>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36375</xdr:rowOff>
    </xdr:from>
    <xdr:ext cx="469744" cy="259045"/>
    <xdr:sp macro="" textlink="">
      <xdr:nvSpPr>
        <xdr:cNvPr id="334" name="【公営住宅】&#10;一人当たり面積最小値テキスト"/>
        <xdr:cNvSpPr txBox="1"/>
      </xdr:nvSpPr>
      <xdr:spPr>
        <a:xfrm>
          <a:off x="10515600" y="1478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32548</xdr:rowOff>
    </xdr:from>
    <xdr:to>
      <xdr:col>55</xdr:col>
      <xdr:colOff>88900</xdr:colOff>
      <xdr:row>86</xdr:row>
      <xdr:rowOff>32548</xdr:rowOff>
    </xdr:to>
    <xdr:cxnSp macro="">
      <xdr:nvCxnSpPr>
        <xdr:cNvPr id="335" name="直線コネクタ 334"/>
        <xdr:cNvCxnSpPr/>
      </xdr:nvCxnSpPr>
      <xdr:spPr>
        <a:xfrm>
          <a:off x="10388600" y="14777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168963</xdr:rowOff>
    </xdr:from>
    <xdr:ext cx="469744" cy="259045"/>
    <xdr:sp macro="" textlink="">
      <xdr:nvSpPr>
        <xdr:cNvPr id="336" name="【公営住宅】&#10;一人当たり面積最大値テキスト"/>
        <xdr:cNvSpPr txBox="1"/>
      </xdr:nvSpPr>
      <xdr:spPr>
        <a:xfrm>
          <a:off x="10515600" y="1319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50836</xdr:rowOff>
    </xdr:from>
    <xdr:to>
      <xdr:col>55</xdr:col>
      <xdr:colOff>88900</xdr:colOff>
      <xdr:row>78</xdr:row>
      <xdr:rowOff>50836</xdr:rowOff>
    </xdr:to>
    <xdr:cxnSp macro="">
      <xdr:nvCxnSpPr>
        <xdr:cNvPr id="337" name="直線コネクタ 336"/>
        <xdr:cNvCxnSpPr/>
      </xdr:nvCxnSpPr>
      <xdr:spPr>
        <a:xfrm>
          <a:off x="10388600" y="1342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75165</xdr:rowOff>
    </xdr:from>
    <xdr:ext cx="469744" cy="259045"/>
    <xdr:sp macro="" textlink="">
      <xdr:nvSpPr>
        <xdr:cNvPr id="338" name="【公営住宅】&#10;一人当たり面積平均値テキスト"/>
        <xdr:cNvSpPr txBox="1"/>
      </xdr:nvSpPr>
      <xdr:spPr>
        <a:xfrm>
          <a:off x="10515600" y="14134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52288</xdr:rowOff>
    </xdr:from>
    <xdr:to>
      <xdr:col>55</xdr:col>
      <xdr:colOff>50800</xdr:colOff>
      <xdr:row>83</xdr:row>
      <xdr:rowOff>153888</xdr:rowOff>
    </xdr:to>
    <xdr:sp macro="" textlink="">
      <xdr:nvSpPr>
        <xdr:cNvPr id="339" name="フローチャート: 判断 338"/>
        <xdr:cNvSpPr/>
      </xdr:nvSpPr>
      <xdr:spPr>
        <a:xfrm>
          <a:off x="10426700" y="1428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58165</xdr:rowOff>
    </xdr:from>
    <xdr:to>
      <xdr:col>50</xdr:col>
      <xdr:colOff>165100</xdr:colOff>
      <xdr:row>83</xdr:row>
      <xdr:rowOff>159765</xdr:rowOff>
    </xdr:to>
    <xdr:sp macro="" textlink="">
      <xdr:nvSpPr>
        <xdr:cNvPr id="340" name="フローチャート: 判断 339"/>
        <xdr:cNvSpPr/>
      </xdr:nvSpPr>
      <xdr:spPr>
        <a:xfrm>
          <a:off x="9588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7874</xdr:rowOff>
    </xdr:from>
    <xdr:to>
      <xdr:col>46</xdr:col>
      <xdr:colOff>38100</xdr:colOff>
      <xdr:row>85</xdr:row>
      <xdr:rowOff>109474</xdr:rowOff>
    </xdr:to>
    <xdr:sp macro="" textlink="">
      <xdr:nvSpPr>
        <xdr:cNvPr id="341" name="フローチャート: 判断 340"/>
        <xdr:cNvSpPr/>
      </xdr:nvSpPr>
      <xdr:spPr>
        <a:xfrm>
          <a:off x="86995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12120</xdr:rowOff>
    </xdr:from>
    <xdr:to>
      <xdr:col>41</xdr:col>
      <xdr:colOff>101600</xdr:colOff>
      <xdr:row>85</xdr:row>
      <xdr:rowOff>113720</xdr:rowOff>
    </xdr:to>
    <xdr:sp macro="" textlink="">
      <xdr:nvSpPr>
        <xdr:cNvPr id="342" name="フローチャート: 判断 341"/>
        <xdr:cNvSpPr/>
      </xdr:nvSpPr>
      <xdr:spPr>
        <a:xfrm>
          <a:off x="7810500" y="1458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103232</xdr:rowOff>
    </xdr:from>
    <xdr:to>
      <xdr:col>36</xdr:col>
      <xdr:colOff>165100</xdr:colOff>
      <xdr:row>85</xdr:row>
      <xdr:rowOff>33382</xdr:rowOff>
    </xdr:to>
    <xdr:sp macro="" textlink="">
      <xdr:nvSpPr>
        <xdr:cNvPr id="343" name="フローチャート: 判断 342"/>
        <xdr:cNvSpPr/>
      </xdr:nvSpPr>
      <xdr:spPr>
        <a:xfrm>
          <a:off x="6921500" y="1450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153198</xdr:rowOff>
    </xdr:from>
    <xdr:to>
      <xdr:col>55</xdr:col>
      <xdr:colOff>50800</xdr:colOff>
      <xdr:row>86</xdr:row>
      <xdr:rowOff>83348</xdr:rowOff>
    </xdr:to>
    <xdr:sp macro="" textlink="">
      <xdr:nvSpPr>
        <xdr:cNvPr id="349" name="楕円 348"/>
        <xdr:cNvSpPr/>
      </xdr:nvSpPr>
      <xdr:spPr>
        <a:xfrm>
          <a:off x="10426700" y="14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68125</xdr:rowOff>
    </xdr:from>
    <xdr:ext cx="469744" cy="259045"/>
    <xdr:sp macro="" textlink="">
      <xdr:nvSpPr>
        <xdr:cNvPr id="350" name="【公営住宅】&#10;一人当たり面積該当値テキスト"/>
        <xdr:cNvSpPr txBox="1"/>
      </xdr:nvSpPr>
      <xdr:spPr>
        <a:xfrm>
          <a:off x="10515600" y="1464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154505</xdr:rowOff>
    </xdr:from>
    <xdr:to>
      <xdr:col>50</xdr:col>
      <xdr:colOff>165100</xdr:colOff>
      <xdr:row>86</xdr:row>
      <xdr:rowOff>84655</xdr:rowOff>
    </xdr:to>
    <xdr:sp macro="" textlink="">
      <xdr:nvSpPr>
        <xdr:cNvPr id="351" name="楕円 350"/>
        <xdr:cNvSpPr/>
      </xdr:nvSpPr>
      <xdr:spPr>
        <a:xfrm>
          <a:off x="9588500" y="147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32548</xdr:rowOff>
    </xdr:from>
    <xdr:to>
      <xdr:col>55</xdr:col>
      <xdr:colOff>0</xdr:colOff>
      <xdr:row>86</xdr:row>
      <xdr:rowOff>33855</xdr:rowOff>
    </xdr:to>
    <xdr:cxnSp macro="">
      <xdr:nvCxnSpPr>
        <xdr:cNvPr id="352" name="直線コネクタ 351"/>
        <xdr:cNvCxnSpPr/>
      </xdr:nvCxnSpPr>
      <xdr:spPr>
        <a:xfrm flipV="1">
          <a:off x="9639300" y="14777248"/>
          <a:ext cx="8382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156138</xdr:rowOff>
    </xdr:from>
    <xdr:to>
      <xdr:col>46</xdr:col>
      <xdr:colOff>38100</xdr:colOff>
      <xdr:row>86</xdr:row>
      <xdr:rowOff>86288</xdr:rowOff>
    </xdr:to>
    <xdr:sp macro="" textlink="">
      <xdr:nvSpPr>
        <xdr:cNvPr id="353" name="楕円 352"/>
        <xdr:cNvSpPr/>
      </xdr:nvSpPr>
      <xdr:spPr>
        <a:xfrm>
          <a:off x="8699500" y="147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33855</xdr:rowOff>
    </xdr:from>
    <xdr:to>
      <xdr:col>50</xdr:col>
      <xdr:colOff>114300</xdr:colOff>
      <xdr:row>86</xdr:row>
      <xdr:rowOff>35488</xdr:rowOff>
    </xdr:to>
    <xdr:cxnSp macro="">
      <xdr:nvCxnSpPr>
        <xdr:cNvPr id="354" name="直線コネクタ 353"/>
        <xdr:cNvCxnSpPr/>
      </xdr:nvCxnSpPr>
      <xdr:spPr>
        <a:xfrm flipV="1">
          <a:off x="8750300" y="14778555"/>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157118</xdr:rowOff>
    </xdr:from>
    <xdr:to>
      <xdr:col>41</xdr:col>
      <xdr:colOff>101600</xdr:colOff>
      <xdr:row>86</xdr:row>
      <xdr:rowOff>87268</xdr:rowOff>
    </xdr:to>
    <xdr:sp macro="" textlink="">
      <xdr:nvSpPr>
        <xdr:cNvPr id="355" name="楕円 354"/>
        <xdr:cNvSpPr/>
      </xdr:nvSpPr>
      <xdr:spPr>
        <a:xfrm>
          <a:off x="7810500" y="1473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35488</xdr:rowOff>
    </xdr:from>
    <xdr:to>
      <xdr:col>45</xdr:col>
      <xdr:colOff>177800</xdr:colOff>
      <xdr:row>86</xdr:row>
      <xdr:rowOff>36468</xdr:rowOff>
    </xdr:to>
    <xdr:cxnSp macro="">
      <xdr:nvCxnSpPr>
        <xdr:cNvPr id="356" name="直線コネクタ 355"/>
        <xdr:cNvCxnSpPr/>
      </xdr:nvCxnSpPr>
      <xdr:spPr>
        <a:xfrm flipV="1">
          <a:off x="7861300" y="1478018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4842</xdr:rowOff>
    </xdr:from>
    <xdr:ext cx="469744" cy="259045"/>
    <xdr:sp macro="" textlink="">
      <xdr:nvSpPr>
        <xdr:cNvPr id="357" name="n_1aveValue【公営住宅】&#10;一人当たり面積"/>
        <xdr:cNvSpPr txBox="1"/>
      </xdr:nvSpPr>
      <xdr:spPr>
        <a:xfrm>
          <a:off x="9391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126001</xdr:rowOff>
    </xdr:from>
    <xdr:ext cx="469744" cy="259045"/>
    <xdr:sp macro="" textlink="">
      <xdr:nvSpPr>
        <xdr:cNvPr id="358" name="n_2aveValue【公営住宅】&#10;一人当たり面積"/>
        <xdr:cNvSpPr txBox="1"/>
      </xdr:nvSpPr>
      <xdr:spPr>
        <a:xfrm>
          <a:off x="8515427" y="1435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130247</xdr:rowOff>
    </xdr:from>
    <xdr:ext cx="469744" cy="259045"/>
    <xdr:sp macro="" textlink="">
      <xdr:nvSpPr>
        <xdr:cNvPr id="359" name="n_3aveValue【公営住宅】&#10;一人当たり面積"/>
        <xdr:cNvSpPr txBox="1"/>
      </xdr:nvSpPr>
      <xdr:spPr>
        <a:xfrm>
          <a:off x="7626427" y="1436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49909</xdr:rowOff>
    </xdr:from>
    <xdr:ext cx="469744" cy="259045"/>
    <xdr:sp macro="" textlink="">
      <xdr:nvSpPr>
        <xdr:cNvPr id="360" name="n_4aveValue【公営住宅】&#10;一人当たり面積"/>
        <xdr:cNvSpPr txBox="1"/>
      </xdr:nvSpPr>
      <xdr:spPr>
        <a:xfrm>
          <a:off x="6737427" y="1428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75782</xdr:rowOff>
    </xdr:from>
    <xdr:ext cx="469744" cy="259045"/>
    <xdr:sp macro="" textlink="">
      <xdr:nvSpPr>
        <xdr:cNvPr id="361" name="n_1mainValue【公営住宅】&#10;一人当たり面積"/>
        <xdr:cNvSpPr txBox="1"/>
      </xdr:nvSpPr>
      <xdr:spPr>
        <a:xfrm>
          <a:off x="9391727" y="14820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77415</xdr:rowOff>
    </xdr:from>
    <xdr:ext cx="469744" cy="259045"/>
    <xdr:sp macro="" textlink="">
      <xdr:nvSpPr>
        <xdr:cNvPr id="362" name="n_2mainValue【公営住宅】&#10;一人当たり面積"/>
        <xdr:cNvSpPr txBox="1"/>
      </xdr:nvSpPr>
      <xdr:spPr>
        <a:xfrm>
          <a:off x="8515427" y="148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78395</xdr:rowOff>
    </xdr:from>
    <xdr:ext cx="469744" cy="259045"/>
    <xdr:sp macro="" textlink="">
      <xdr:nvSpPr>
        <xdr:cNvPr id="363" name="n_3mainValue【公営住宅】&#10;一人当たり面積"/>
        <xdr:cNvSpPr txBox="1"/>
      </xdr:nvSpPr>
      <xdr:spPr>
        <a:xfrm>
          <a:off x="7626427" y="148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2" name="テキスト ボックス 39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2" name="テキスト ボックス 40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41</xdr:row>
      <xdr:rowOff>60960</xdr:rowOff>
    </xdr:to>
    <xdr:cxnSp macro="">
      <xdr:nvCxnSpPr>
        <xdr:cNvPr id="404" name="直線コネクタ 403"/>
        <xdr:cNvCxnSpPr/>
      </xdr:nvCxnSpPr>
      <xdr:spPr>
        <a:xfrm flipV="1">
          <a:off x="16318864" y="597027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64787</xdr:rowOff>
    </xdr:from>
    <xdr:ext cx="405111" cy="259045"/>
    <xdr:sp macro="" textlink="">
      <xdr:nvSpPr>
        <xdr:cNvPr id="405" name="【認定こども園・幼稚園・保育所】&#10;有形固定資産減価償却率最小値テキスト"/>
        <xdr:cNvSpPr txBox="1"/>
      </xdr:nvSpPr>
      <xdr:spPr>
        <a:xfrm>
          <a:off x="16357600"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60960</xdr:rowOff>
    </xdr:from>
    <xdr:to>
      <xdr:col>86</xdr:col>
      <xdr:colOff>25400</xdr:colOff>
      <xdr:row>41</xdr:row>
      <xdr:rowOff>60960</xdr:rowOff>
    </xdr:to>
    <xdr:cxnSp macro="">
      <xdr:nvCxnSpPr>
        <xdr:cNvPr id="406" name="直線コネクタ 405"/>
        <xdr:cNvCxnSpPr/>
      </xdr:nvCxnSpPr>
      <xdr:spPr>
        <a:xfrm>
          <a:off x="16230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0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08" name="直線コネクタ 40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70502</xdr:rowOff>
    </xdr:from>
    <xdr:ext cx="405111" cy="259045"/>
    <xdr:sp macro="" textlink="">
      <xdr:nvSpPr>
        <xdr:cNvPr id="409" name="【認定こども園・幼稚園・保育所】&#10;有形固定資産減価償却率平均値テキスト"/>
        <xdr:cNvSpPr txBox="1"/>
      </xdr:nvSpPr>
      <xdr:spPr>
        <a:xfrm>
          <a:off x="16357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92075</xdr:rowOff>
    </xdr:from>
    <xdr:to>
      <xdr:col>85</xdr:col>
      <xdr:colOff>177800</xdr:colOff>
      <xdr:row>38</xdr:row>
      <xdr:rowOff>22225</xdr:rowOff>
    </xdr:to>
    <xdr:sp macro="" textlink="">
      <xdr:nvSpPr>
        <xdr:cNvPr id="410" name="フローチャート: 判断 409"/>
        <xdr:cNvSpPr/>
      </xdr:nvSpPr>
      <xdr:spPr>
        <a:xfrm>
          <a:off x="16268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411" name="フローチャート: 判断 410"/>
        <xdr:cNvSpPr/>
      </xdr:nvSpPr>
      <xdr:spPr>
        <a:xfrm>
          <a:off x="15430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103505</xdr:rowOff>
    </xdr:from>
    <xdr:to>
      <xdr:col>76</xdr:col>
      <xdr:colOff>165100</xdr:colOff>
      <xdr:row>38</xdr:row>
      <xdr:rowOff>33655</xdr:rowOff>
    </xdr:to>
    <xdr:sp macro="" textlink="">
      <xdr:nvSpPr>
        <xdr:cNvPr id="412" name="フローチャート: 判断 411"/>
        <xdr:cNvSpPr/>
      </xdr:nvSpPr>
      <xdr:spPr>
        <a:xfrm>
          <a:off x="14541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76835</xdr:rowOff>
    </xdr:from>
    <xdr:to>
      <xdr:col>72</xdr:col>
      <xdr:colOff>38100</xdr:colOff>
      <xdr:row>38</xdr:row>
      <xdr:rowOff>6985</xdr:rowOff>
    </xdr:to>
    <xdr:sp macro="" textlink="">
      <xdr:nvSpPr>
        <xdr:cNvPr id="413" name="フローチャート: 判断 412"/>
        <xdr:cNvSpPr/>
      </xdr:nvSpPr>
      <xdr:spPr>
        <a:xfrm>
          <a:off x="13652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69215</xdr:rowOff>
    </xdr:from>
    <xdr:to>
      <xdr:col>67</xdr:col>
      <xdr:colOff>101600</xdr:colOff>
      <xdr:row>39</xdr:row>
      <xdr:rowOff>170815</xdr:rowOff>
    </xdr:to>
    <xdr:sp macro="" textlink="">
      <xdr:nvSpPr>
        <xdr:cNvPr id="414" name="フローチャート: 判断 413"/>
        <xdr:cNvSpPr/>
      </xdr:nvSpPr>
      <xdr:spPr>
        <a:xfrm>
          <a:off x="127635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5" name="テキスト ボックス 41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6" name="テキスト ボックス 41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7" name="テキスト ボックス 41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8" name="テキスト ボックス 41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9" name="テキスト ボックス 41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90170</xdr:rowOff>
    </xdr:from>
    <xdr:to>
      <xdr:col>85</xdr:col>
      <xdr:colOff>177800</xdr:colOff>
      <xdr:row>35</xdr:row>
      <xdr:rowOff>20320</xdr:rowOff>
    </xdr:to>
    <xdr:sp macro="" textlink="">
      <xdr:nvSpPr>
        <xdr:cNvPr id="420" name="楕円 419"/>
        <xdr:cNvSpPr/>
      </xdr:nvSpPr>
      <xdr:spPr>
        <a:xfrm>
          <a:off x="1626870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43197</xdr:rowOff>
    </xdr:from>
    <xdr:ext cx="405111" cy="259045"/>
    <xdr:sp macro="" textlink="">
      <xdr:nvSpPr>
        <xdr:cNvPr id="421" name="【認定こども園・幼稚園・保育所】&#10;有形固定資産減価償却率該当値テキスト"/>
        <xdr:cNvSpPr txBox="1"/>
      </xdr:nvSpPr>
      <xdr:spPr>
        <a:xfrm>
          <a:off x="16357600" y="5872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422" name="楕円 421"/>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85725</xdr:rowOff>
    </xdr:from>
    <xdr:to>
      <xdr:col>85</xdr:col>
      <xdr:colOff>127000</xdr:colOff>
      <xdr:row>34</xdr:row>
      <xdr:rowOff>140970</xdr:rowOff>
    </xdr:to>
    <xdr:cxnSp macro="">
      <xdr:nvCxnSpPr>
        <xdr:cNvPr id="423" name="直線コネクタ 422"/>
        <xdr:cNvCxnSpPr/>
      </xdr:nvCxnSpPr>
      <xdr:spPr>
        <a:xfrm>
          <a:off x="15481300" y="59150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153035</xdr:rowOff>
    </xdr:from>
    <xdr:to>
      <xdr:col>76</xdr:col>
      <xdr:colOff>165100</xdr:colOff>
      <xdr:row>34</xdr:row>
      <xdr:rowOff>83185</xdr:rowOff>
    </xdr:to>
    <xdr:sp macro="" textlink="">
      <xdr:nvSpPr>
        <xdr:cNvPr id="424" name="楕円 423"/>
        <xdr:cNvSpPr/>
      </xdr:nvSpPr>
      <xdr:spPr>
        <a:xfrm>
          <a:off x="145415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32385</xdr:rowOff>
    </xdr:from>
    <xdr:to>
      <xdr:col>81</xdr:col>
      <xdr:colOff>50800</xdr:colOff>
      <xdr:row>34</xdr:row>
      <xdr:rowOff>85725</xdr:rowOff>
    </xdr:to>
    <xdr:cxnSp macro="">
      <xdr:nvCxnSpPr>
        <xdr:cNvPr id="425" name="直線コネクタ 424"/>
        <xdr:cNvCxnSpPr/>
      </xdr:nvCxnSpPr>
      <xdr:spPr>
        <a:xfrm>
          <a:off x="14592300" y="5861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99695</xdr:rowOff>
    </xdr:from>
    <xdr:to>
      <xdr:col>72</xdr:col>
      <xdr:colOff>38100</xdr:colOff>
      <xdr:row>34</xdr:row>
      <xdr:rowOff>29845</xdr:rowOff>
    </xdr:to>
    <xdr:sp macro="" textlink="">
      <xdr:nvSpPr>
        <xdr:cNvPr id="426" name="楕円 425"/>
        <xdr:cNvSpPr/>
      </xdr:nvSpPr>
      <xdr:spPr>
        <a:xfrm>
          <a:off x="13652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150495</xdr:rowOff>
    </xdr:from>
    <xdr:to>
      <xdr:col>76</xdr:col>
      <xdr:colOff>114300</xdr:colOff>
      <xdr:row>34</xdr:row>
      <xdr:rowOff>32385</xdr:rowOff>
    </xdr:to>
    <xdr:cxnSp macro="">
      <xdr:nvCxnSpPr>
        <xdr:cNvPr id="427" name="直線コネクタ 426"/>
        <xdr:cNvCxnSpPr/>
      </xdr:nvCxnSpPr>
      <xdr:spPr>
        <a:xfrm>
          <a:off x="13703300" y="580834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428" name="n_1aveValue【認定こども園・幼稚園・保育所】&#10;有形固定資産減価償却率"/>
        <xdr:cNvSpPr txBox="1"/>
      </xdr:nvSpPr>
      <xdr:spPr>
        <a:xfrm>
          <a:off x="15266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24782</xdr:rowOff>
    </xdr:from>
    <xdr:ext cx="405111" cy="259045"/>
    <xdr:sp macro="" textlink="">
      <xdr:nvSpPr>
        <xdr:cNvPr id="429" name="n_2aveValue【認定こども園・幼稚園・保育所】&#10;有形固定資産減価償却率"/>
        <xdr:cNvSpPr txBox="1"/>
      </xdr:nvSpPr>
      <xdr:spPr>
        <a:xfrm>
          <a:off x="14389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169562</xdr:rowOff>
    </xdr:from>
    <xdr:ext cx="405111" cy="259045"/>
    <xdr:sp macro="" textlink="">
      <xdr:nvSpPr>
        <xdr:cNvPr id="430" name="n_3aveValue【認定こども園・幼稚園・保育所】&#10;有形固定資産減価償却率"/>
        <xdr:cNvSpPr txBox="1"/>
      </xdr:nvSpPr>
      <xdr:spPr>
        <a:xfrm>
          <a:off x="13500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15892</xdr:rowOff>
    </xdr:from>
    <xdr:ext cx="405111" cy="259045"/>
    <xdr:sp macro="" textlink="">
      <xdr:nvSpPr>
        <xdr:cNvPr id="431" name="n_4aveValue【認定こども園・幼稚園・保育所】&#10;有形固定資産減価償却率"/>
        <xdr:cNvSpPr txBox="1"/>
      </xdr:nvSpPr>
      <xdr:spPr>
        <a:xfrm>
          <a:off x="12611744" y="653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153052</xdr:rowOff>
    </xdr:from>
    <xdr:ext cx="405111" cy="259045"/>
    <xdr:sp macro="" textlink="">
      <xdr:nvSpPr>
        <xdr:cNvPr id="432" name="n_1mainValue【認定こども園・幼稚園・保育所】&#10;有形固定資産減価償却率"/>
        <xdr:cNvSpPr txBox="1"/>
      </xdr:nvSpPr>
      <xdr:spPr>
        <a:xfrm>
          <a:off x="15266044" y="563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99712</xdr:rowOff>
    </xdr:from>
    <xdr:ext cx="405111" cy="259045"/>
    <xdr:sp macro="" textlink="">
      <xdr:nvSpPr>
        <xdr:cNvPr id="433" name="n_2mainValue【認定こども園・幼稚園・保育所】&#10;有形固定資産減価償却率"/>
        <xdr:cNvSpPr txBox="1"/>
      </xdr:nvSpPr>
      <xdr:spPr>
        <a:xfrm>
          <a:off x="14389744" y="558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46372</xdr:rowOff>
    </xdr:from>
    <xdr:ext cx="405111" cy="259045"/>
    <xdr:sp macro="" textlink="">
      <xdr:nvSpPr>
        <xdr:cNvPr id="434" name="n_3mainValue【認定こども園・幼稚園・保育所】&#10;有形固定資産減価償却率"/>
        <xdr:cNvSpPr txBox="1"/>
      </xdr:nvSpPr>
      <xdr:spPr>
        <a:xfrm>
          <a:off x="135007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5" name="直線コネクタ 44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6" name="テキスト ボックス 44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7" name="直線コネクタ 44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8" name="テキスト ボックス 44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9" name="直線コネクタ 44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0" name="テキスト ボックス 44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1" name="直線コネクタ 45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2" name="テキスト ボックス 45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3" name="直線コネクタ 45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4" name="テキスト ボックス 45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5" name="直線コネクタ 45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6" name="テキスト ボックス 45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7" name="直線コネクタ 4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8" name="テキスト ボックス 4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27214</xdr:rowOff>
    </xdr:from>
    <xdr:to>
      <xdr:col>116</xdr:col>
      <xdr:colOff>62864</xdr:colOff>
      <xdr:row>41</xdr:row>
      <xdr:rowOff>84365</xdr:rowOff>
    </xdr:to>
    <xdr:cxnSp macro="">
      <xdr:nvCxnSpPr>
        <xdr:cNvPr id="460" name="直線コネクタ 459"/>
        <xdr:cNvCxnSpPr/>
      </xdr:nvCxnSpPr>
      <xdr:spPr>
        <a:xfrm flipV="1">
          <a:off x="22160864" y="5856514"/>
          <a:ext cx="0" cy="1257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88192</xdr:rowOff>
    </xdr:from>
    <xdr:ext cx="469744" cy="259045"/>
    <xdr:sp macro="" textlink="">
      <xdr:nvSpPr>
        <xdr:cNvPr id="461" name="【認定こども園・幼稚園・保育所】&#10;一人当たり面積最小値テキスト"/>
        <xdr:cNvSpPr txBox="1"/>
      </xdr:nvSpPr>
      <xdr:spPr>
        <a:xfrm>
          <a:off x="22199600"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84365</xdr:rowOff>
    </xdr:from>
    <xdr:to>
      <xdr:col>116</xdr:col>
      <xdr:colOff>152400</xdr:colOff>
      <xdr:row>41</xdr:row>
      <xdr:rowOff>84365</xdr:rowOff>
    </xdr:to>
    <xdr:cxnSp macro="">
      <xdr:nvCxnSpPr>
        <xdr:cNvPr id="462" name="直線コネクタ 461"/>
        <xdr:cNvCxnSpPr/>
      </xdr:nvCxnSpPr>
      <xdr:spPr>
        <a:xfrm>
          <a:off x="22072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145341</xdr:rowOff>
    </xdr:from>
    <xdr:ext cx="469744" cy="259045"/>
    <xdr:sp macro="" textlink="">
      <xdr:nvSpPr>
        <xdr:cNvPr id="463" name="【認定こども園・幼稚園・保育所】&#10;一人当たり面積最大値テキスト"/>
        <xdr:cNvSpPr txBox="1"/>
      </xdr:nvSpPr>
      <xdr:spPr>
        <a:xfrm>
          <a:off x="22199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27214</xdr:rowOff>
    </xdr:from>
    <xdr:to>
      <xdr:col>116</xdr:col>
      <xdr:colOff>152400</xdr:colOff>
      <xdr:row>34</xdr:row>
      <xdr:rowOff>27214</xdr:rowOff>
    </xdr:to>
    <xdr:cxnSp macro="">
      <xdr:nvCxnSpPr>
        <xdr:cNvPr id="464" name="直線コネクタ 463"/>
        <xdr:cNvCxnSpPr/>
      </xdr:nvCxnSpPr>
      <xdr:spPr>
        <a:xfrm>
          <a:off x="22072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31949</xdr:rowOff>
    </xdr:from>
    <xdr:ext cx="469744" cy="259045"/>
    <xdr:sp macro="" textlink="">
      <xdr:nvSpPr>
        <xdr:cNvPr id="465" name="【認定こども園・幼稚園・保育所】&#10;一人当たり面積平均値テキスト"/>
        <xdr:cNvSpPr txBox="1"/>
      </xdr:nvSpPr>
      <xdr:spPr>
        <a:xfrm>
          <a:off x="22199600" y="6375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9072</xdr:rowOff>
    </xdr:from>
    <xdr:to>
      <xdr:col>116</xdr:col>
      <xdr:colOff>114300</xdr:colOff>
      <xdr:row>38</xdr:row>
      <xdr:rowOff>110672</xdr:rowOff>
    </xdr:to>
    <xdr:sp macro="" textlink="">
      <xdr:nvSpPr>
        <xdr:cNvPr id="466" name="フローチャート: 判断 465"/>
        <xdr:cNvSpPr/>
      </xdr:nvSpPr>
      <xdr:spPr>
        <a:xfrm>
          <a:off x="221107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22134</xdr:rowOff>
    </xdr:from>
    <xdr:to>
      <xdr:col>112</xdr:col>
      <xdr:colOff>38100</xdr:colOff>
      <xdr:row>38</xdr:row>
      <xdr:rowOff>123734</xdr:rowOff>
    </xdr:to>
    <xdr:sp macro="" textlink="">
      <xdr:nvSpPr>
        <xdr:cNvPr id="467" name="フローチャート: 判断 466"/>
        <xdr:cNvSpPr/>
      </xdr:nvSpPr>
      <xdr:spPr>
        <a:xfrm>
          <a:off x="2127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110308</xdr:rowOff>
    </xdr:from>
    <xdr:to>
      <xdr:col>107</xdr:col>
      <xdr:colOff>101600</xdr:colOff>
      <xdr:row>37</xdr:row>
      <xdr:rowOff>40458</xdr:rowOff>
    </xdr:to>
    <xdr:sp macro="" textlink="">
      <xdr:nvSpPr>
        <xdr:cNvPr id="468" name="フローチャート: 判断 467"/>
        <xdr:cNvSpPr/>
      </xdr:nvSpPr>
      <xdr:spPr>
        <a:xfrm>
          <a:off x="20383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126637</xdr:rowOff>
    </xdr:from>
    <xdr:to>
      <xdr:col>102</xdr:col>
      <xdr:colOff>165100</xdr:colOff>
      <xdr:row>37</xdr:row>
      <xdr:rowOff>56787</xdr:rowOff>
    </xdr:to>
    <xdr:sp macro="" textlink="">
      <xdr:nvSpPr>
        <xdr:cNvPr id="469" name="フローチャート: 判断 468"/>
        <xdr:cNvSpPr/>
      </xdr:nvSpPr>
      <xdr:spPr>
        <a:xfrm>
          <a:off x="19494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118473</xdr:rowOff>
    </xdr:from>
    <xdr:to>
      <xdr:col>98</xdr:col>
      <xdr:colOff>38100</xdr:colOff>
      <xdr:row>36</xdr:row>
      <xdr:rowOff>48623</xdr:rowOff>
    </xdr:to>
    <xdr:sp macro="" textlink="">
      <xdr:nvSpPr>
        <xdr:cNvPr id="470" name="フローチャート: 判断 469"/>
        <xdr:cNvSpPr/>
      </xdr:nvSpPr>
      <xdr:spPr>
        <a:xfrm>
          <a:off x="18605500" y="6119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1" name="テキスト ボックス 4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2" name="テキスト ボックス 4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3" name="テキスト ボックス 4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4" name="テキスト ボックス 4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5" name="テキスト ボックス 4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103777</xdr:rowOff>
    </xdr:from>
    <xdr:to>
      <xdr:col>116</xdr:col>
      <xdr:colOff>114300</xdr:colOff>
      <xdr:row>39</xdr:row>
      <xdr:rowOff>33927</xdr:rowOff>
    </xdr:to>
    <xdr:sp macro="" textlink="">
      <xdr:nvSpPr>
        <xdr:cNvPr id="476" name="楕円 475"/>
        <xdr:cNvSpPr/>
      </xdr:nvSpPr>
      <xdr:spPr>
        <a:xfrm>
          <a:off x="22110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82204</xdr:rowOff>
    </xdr:from>
    <xdr:ext cx="469744" cy="259045"/>
    <xdr:sp macro="" textlink="">
      <xdr:nvSpPr>
        <xdr:cNvPr id="477" name="【認定こども園・幼稚園・保育所】&#10;一人当たり面積該当値テキスト"/>
        <xdr:cNvSpPr txBox="1"/>
      </xdr:nvSpPr>
      <xdr:spPr>
        <a:xfrm>
          <a:off x="22199600" y="659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110309</xdr:rowOff>
    </xdr:from>
    <xdr:to>
      <xdr:col>112</xdr:col>
      <xdr:colOff>38100</xdr:colOff>
      <xdr:row>39</xdr:row>
      <xdr:rowOff>40459</xdr:rowOff>
    </xdr:to>
    <xdr:sp macro="" textlink="">
      <xdr:nvSpPr>
        <xdr:cNvPr id="478" name="楕円 477"/>
        <xdr:cNvSpPr/>
      </xdr:nvSpPr>
      <xdr:spPr>
        <a:xfrm>
          <a:off x="21272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154577</xdr:rowOff>
    </xdr:from>
    <xdr:to>
      <xdr:col>116</xdr:col>
      <xdr:colOff>63500</xdr:colOff>
      <xdr:row>38</xdr:row>
      <xdr:rowOff>161109</xdr:rowOff>
    </xdr:to>
    <xdr:cxnSp macro="">
      <xdr:nvCxnSpPr>
        <xdr:cNvPr id="479" name="直線コネクタ 478"/>
        <xdr:cNvCxnSpPr/>
      </xdr:nvCxnSpPr>
      <xdr:spPr>
        <a:xfrm flipV="1">
          <a:off x="21323300" y="666967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120106</xdr:rowOff>
    </xdr:from>
    <xdr:to>
      <xdr:col>107</xdr:col>
      <xdr:colOff>101600</xdr:colOff>
      <xdr:row>39</xdr:row>
      <xdr:rowOff>50256</xdr:rowOff>
    </xdr:to>
    <xdr:sp macro="" textlink="">
      <xdr:nvSpPr>
        <xdr:cNvPr id="480" name="楕円 479"/>
        <xdr:cNvSpPr/>
      </xdr:nvSpPr>
      <xdr:spPr>
        <a:xfrm>
          <a:off x="20383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161109</xdr:rowOff>
    </xdr:from>
    <xdr:to>
      <xdr:col>111</xdr:col>
      <xdr:colOff>177800</xdr:colOff>
      <xdr:row>38</xdr:row>
      <xdr:rowOff>170906</xdr:rowOff>
    </xdr:to>
    <xdr:cxnSp macro="">
      <xdr:nvCxnSpPr>
        <xdr:cNvPr id="481" name="直線コネクタ 480"/>
        <xdr:cNvCxnSpPr/>
      </xdr:nvCxnSpPr>
      <xdr:spPr>
        <a:xfrm flipV="1">
          <a:off x="20434300" y="667620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123372</xdr:rowOff>
    </xdr:from>
    <xdr:to>
      <xdr:col>102</xdr:col>
      <xdr:colOff>165100</xdr:colOff>
      <xdr:row>39</xdr:row>
      <xdr:rowOff>53522</xdr:rowOff>
    </xdr:to>
    <xdr:sp macro="" textlink="">
      <xdr:nvSpPr>
        <xdr:cNvPr id="482" name="楕円 481"/>
        <xdr:cNvSpPr/>
      </xdr:nvSpPr>
      <xdr:spPr>
        <a:xfrm>
          <a:off x="19494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170906</xdr:rowOff>
    </xdr:from>
    <xdr:to>
      <xdr:col>107</xdr:col>
      <xdr:colOff>50800</xdr:colOff>
      <xdr:row>39</xdr:row>
      <xdr:rowOff>2722</xdr:rowOff>
    </xdr:to>
    <xdr:cxnSp macro="">
      <xdr:nvCxnSpPr>
        <xdr:cNvPr id="483" name="直線コネクタ 482"/>
        <xdr:cNvCxnSpPr/>
      </xdr:nvCxnSpPr>
      <xdr:spPr>
        <a:xfrm flipV="1">
          <a:off x="19545300" y="66860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140261</xdr:rowOff>
    </xdr:from>
    <xdr:ext cx="469744" cy="259045"/>
    <xdr:sp macro="" textlink="">
      <xdr:nvSpPr>
        <xdr:cNvPr id="484" name="n_1aveValue【認定こども園・幼稚園・保育所】&#10;一人当たり面積"/>
        <xdr:cNvSpPr txBox="1"/>
      </xdr:nvSpPr>
      <xdr:spPr>
        <a:xfrm>
          <a:off x="21075727" y="63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56985</xdr:rowOff>
    </xdr:from>
    <xdr:ext cx="469744" cy="259045"/>
    <xdr:sp macro="" textlink="">
      <xdr:nvSpPr>
        <xdr:cNvPr id="485" name="n_2aveValue【認定こども園・幼稚園・保育所】&#10;一人当たり面積"/>
        <xdr:cNvSpPr txBox="1"/>
      </xdr:nvSpPr>
      <xdr:spPr>
        <a:xfrm>
          <a:off x="20199427" y="60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73314</xdr:rowOff>
    </xdr:from>
    <xdr:ext cx="469744" cy="259045"/>
    <xdr:sp macro="" textlink="">
      <xdr:nvSpPr>
        <xdr:cNvPr id="486" name="n_3aveValue【認定こども園・幼稚園・保育所】&#10;一人当たり面積"/>
        <xdr:cNvSpPr txBox="1"/>
      </xdr:nvSpPr>
      <xdr:spPr>
        <a:xfrm>
          <a:off x="19310427" y="607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65150</xdr:rowOff>
    </xdr:from>
    <xdr:ext cx="469744" cy="259045"/>
    <xdr:sp macro="" textlink="">
      <xdr:nvSpPr>
        <xdr:cNvPr id="487" name="n_4aveValue【認定こども園・幼稚園・保育所】&#10;一人当たり面積"/>
        <xdr:cNvSpPr txBox="1"/>
      </xdr:nvSpPr>
      <xdr:spPr>
        <a:xfrm>
          <a:off x="18421427" y="5894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31586</xdr:rowOff>
    </xdr:from>
    <xdr:ext cx="469744" cy="259045"/>
    <xdr:sp macro="" textlink="">
      <xdr:nvSpPr>
        <xdr:cNvPr id="488" name="n_1mainValue【認定こども園・幼稚園・保育所】&#10;一人当たり面積"/>
        <xdr:cNvSpPr txBox="1"/>
      </xdr:nvSpPr>
      <xdr:spPr>
        <a:xfrm>
          <a:off x="21075727" y="6718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41383</xdr:rowOff>
    </xdr:from>
    <xdr:ext cx="469744" cy="259045"/>
    <xdr:sp macro="" textlink="">
      <xdr:nvSpPr>
        <xdr:cNvPr id="489" name="n_2mainValue【認定こども園・幼稚園・保育所】&#10;一人当たり面積"/>
        <xdr:cNvSpPr txBox="1"/>
      </xdr:nvSpPr>
      <xdr:spPr>
        <a:xfrm>
          <a:off x="20199427" y="672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44649</xdr:rowOff>
    </xdr:from>
    <xdr:ext cx="469744" cy="259045"/>
    <xdr:sp macro="" textlink="">
      <xdr:nvSpPr>
        <xdr:cNvPr id="490" name="n_3mainValue【認定こども園・幼稚園・保育所】&#10;一人当たり面積"/>
        <xdr:cNvSpPr txBox="1"/>
      </xdr:nvSpPr>
      <xdr:spPr>
        <a:xfrm>
          <a:off x="19310427" y="673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1" name="テキスト ボックス 50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2" name="直線コネクタ 5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3" name="テキスト ボックス 50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4" name="直線コネクタ 5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5" name="テキスト ボックス 5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6" name="直線コネクタ 5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7" name="テキスト ボックス 5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8" name="直線コネクタ 5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9" name="テキスト ボックス 5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0" name="直線コネクタ 5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1" name="テキスト ボックス 5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3" name="テキスト ボックス 51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95250</xdr:rowOff>
    </xdr:from>
    <xdr:to>
      <xdr:col>85</xdr:col>
      <xdr:colOff>126364</xdr:colOff>
      <xdr:row>63</xdr:row>
      <xdr:rowOff>11430</xdr:rowOff>
    </xdr:to>
    <xdr:cxnSp macro="">
      <xdr:nvCxnSpPr>
        <xdr:cNvPr id="515" name="直線コネクタ 514"/>
        <xdr:cNvCxnSpPr/>
      </xdr:nvCxnSpPr>
      <xdr:spPr>
        <a:xfrm flipV="1">
          <a:off x="16318864" y="9867900"/>
          <a:ext cx="0" cy="944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516" name="【学校施設】&#10;有形固定資産減価償却率最小値テキスト"/>
        <xdr:cNvSpPr txBox="1"/>
      </xdr:nvSpPr>
      <xdr:spPr>
        <a:xfrm>
          <a:off x="163576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517" name="直線コネクタ 516"/>
        <xdr:cNvCxnSpPr/>
      </xdr:nvCxnSpPr>
      <xdr:spPr>
        <a:xfrm>
          <a:off x="16230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41927</xdr:rowOff>
    </xdr:from>
    <xdr:ext cx="405111" cy="259045"/>
    <xdr:sp macro="" textlink="">
      <xdr:nvSpPr>
        <xdr:cNvPr id="518" name="【学校施設】&#10;有形固定資産減価償却率最大値テキスト"/>
        <xdr:cNvSpPr txBox="1"/>
      </xdr:nvSpPr>
      <xdr:spPr>
        <a:xfrm>
          <a:off x="16357600" y="964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95250</xdr:rowOff>
    </xdr:from>
    <xdr:to>
      <xdr:col>86</xdr:col>
      <xdr:colOff>25400</xdr:colOff>
      <xdr:row>57</xdr:row>
      <xdr:rowOff>95250</xdr:rowOff>
    </xdr:to>
    <xdr:cxnSp macro="">
      <xdr:nvCxnSpPr>
        <xdr:cNvPr id="519" name="直線コネクタ 518"/>
        <xdr:cNvCxnSpPr/>
      </xdr:nvCxnSpPr>
      <xdr:spPr>
        <a:xfrm>
          <a:off x="16230600" y="986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15257</xdr:rowOff>
    </xdr:from>
    <xdr:ext cx="405111" cy="259045"/>
    <xdr:sp macro="" textlink="">
      <xdr:nvSpPr>
        <xdr:cNvPr id="520" name="【学校施設】&#10;有形固定資産減価償却率平均値テキスト"/>
        <xdr:cNvSpPr txBox="1"/>
      </xdr:nvSpPr>
      <xdr:spPr>
        <a:xfrm>
          <a:off x="16357600" y="1030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36830</xdr:rowOff>
    </xdr:from>
    <xdr:to>
      <xdr:col>85</xdr:col>
      <xdr:colOff>177800</xdr:colOff>
      <xdr:row>60</xdr:row>
      <xdr:rowOff>138430</xdr:rowOff>
    </xdr:to>
    <xdr:sp macro="" textlink="">
      <xdr:nvSpPr>
        <xdr:cNvPr id="521" name="フローチャート: 判断 520"/>
        <xdr:cNvSpPr/>
      </xdr:nvSpPr>
      <xdr:spPr>
        <a:xfrm>
          <a:off x="162687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22" name="フローチャート: 判断 521"/>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523" name="フローチャート: 判断 522"/>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116840</xdr:rowOff>
    </xdr:from>
    <xdr:to>
      <xdr:col>72</xdr:col>
      <xdr:colOff>38100</xdr:colOff>
      <xdr:row>59</xdr:row>
      <xdr:rowOff>46990</xdr:rowOff>
    </xdr:to>
    <xdr:sp macro="" textlink="">
      <xdr:nvSpPr>
        <xdr:cNvPr id="524" name="フローチャート: 判断 523"/>
        <xdr:cNvSpPr/>
      </xdr:nvSpPr>
      <xdr:spPr>
        <a:xfrm>
          <a:off x="1365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82550</xdr:rowOff>
    </xdr:from>
    <xdr:to>
      <xdr:col>67</xdr:col>
      <xdr:colOff>101600</xdr:colOff>
      <xdr:row>60</xdr:row>
      <xdr:rowOff>12700</xdr:rowOff>
    </xdr:to>
    <xdr:sp macro="" textlink="">
      <xdr:nvSpPr>
        <xdr:cNvPr id="525" name="フローチャート: 判断 524"/>
        <xdr:cNvSpPr/>
      </xdr:nvSpPr>
      <xdr:spPr>
        <a:xfrm>
          <a:off x="12763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86360</xdr:rowOff>
    </xdr:from>
    <xdr:to>
      <xdr:col>85</xdr:col>
      <xdr:colOff>177800</xdr:colOff>
      <xdr:row>58</xdr:row>
      <xdr:rowOff>16510</xdr:rowOff>
    </xdr:to>
    <xdr:sp macro="" textlink="">
      <xdr:nvSpPr>
        <xdr:cNvPr id="531" name="楕円 530"/>
        <xdr:cNvSpPr/>
      </xdr:nvSpPr>
      <xdr:spPr>
        <a:xfrm>
          <a:off x="16268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1287</xdr:rowOff>
    </xdr:from>
    <xdr:ext cx="405111" cy="259045"/>
    <xdr:sp macro="" textlink="">
      <xdr:nvSpPr>
        <xdr:cNvPr id="532" name="【学校施設】&#10;有形固定資産減価償却率該当値テキスト"/>
        <xdr:cNvSpPr txBox="1"/>
      </xdr:nvSpPr>
      <xdr:spPr>
        <a:xfrm>
          <a:off x="16357600" y="977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6350</xdr:rowOff>
    </xdr:from>
    <xdr:to>
      <xdr:col>81</xdr:col>
      <xdr:colOff>101600</xdr:colOff>
      <xdr:row>57</xdr:row>
      <xdr:rowOff>107950</xdr:rowOff>
    </xdr:to>
    <xdr:sp macro="" textlink="">
      <xdr:nvSpPr>
        <xdr:cNvPr id="533" name="楕円 532"/>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57150</xdr:rowOff>
    </xdr:from>
    <xdr:to>
      <xdr:col>85</xdr:col>
      <xdr:colOff>127000</xdr:colOff>
      <xdr:row>57</xdr:row>
      <xdr:rowOff>137160</xdr:rowOff>
    </xdr:to>
    <xdr:cxnSp macro="">
      <xdr:nvCxnSpPr>
        <xdr:cNvPr id="534" name="直線コネクタ 533"/>
        <xdr:cNvCxnSpPr/>
      </xdr:nvCxnSpPr>
      <xdr:spPr>
        <a:xfrm>
          <a:off x="15481300" y="98298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170180</xdr:rowOff>
    </xdr:from>
    <xdr:to>
      <xdr:col>76</xdr:col>
      <xdr:colOff>165100</xdr:colOff>
      <xdr:row>57</xdr:row>
      <xdr:rowOff>100330</xdr:rowOff>
    </xdr:to>
    <xdr:sp macro="" textlink="">
      <xdr:nvSpPr>
        <xdr:cNvPr id="535" name="楕円 534"/>
        <xdr:cNvSpPr/>
      </xdr:nvSpPr>
      <xdr:spPr>
        <a:xfrm>
          <a:off x="14541500" y="97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49530</xdr:rowOff>
    </xdr:from>
    <xdr:to>
      <xdr:col>81</xdr:col>
      <xdr:colOff>50800</xdr:colOff>
      <xdr:row>57</xdr:row>
      <xdr:rowOff>57150</xdr:rowOff>
    </xdr:to>
    <xdr:cxnSp macro="">
      <xdr:nvCxnSpPr>
        <xdr:cNvPr id="536" name="直線コネクタ 535"/>
        <xdr:cNvCxnSpPr/>
      </xdr:nvCxnSpPr>
      <xdr:spPr>
        <a:xfrm>
          <a:off x="14592300" y="9822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97790</xdr:rowOff>
    </xdr:from>
    <xdr:to>
      <xdr:col>72</xdr:col>
      <xdr:colOff>38100</xdr:colOff>
      <xdr:row>57</xdr:row>
      <xdr:rowOff>27940</xdr:rowOff>
    </xdr:to>
    <xdr:sp macro="" textlink="">
      <xdr:nvSpPr>
        <xdr:cNvPr id="537" name="楕円 536"/>
        <xdr:cNvSpPr/>
      </xdr:nvSpPr>
      <xdr:spPr>
        <a:xfrm>
          <a:off x="1365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148590</xdr:rowOff>
    </xdr:from>
    <xdr:to>
      <xdr:col>76</xdr:col>
      <xdr:colOff>114300</xdr:colOff>
      <xdr:row>57</xdr:row>
      <xdr:rowOff>49530</xdr:rowOff>
    </xdr:to>
    <xdr:cxnSp macro="">
      <xdr:nvCxnSpPr>
        <xdr:cNvPr id="538" name="直線コネクタ 537"/>
        <xdr:cNvCxnSpPr/>
      </xdr:nvCxnSpPr>
      <xdr:spPr>
        <a:xfrm>
          <a:off x="13703300" y="97497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539" name="n_1aveValue【学校施設】&#10;有形固定資産減価償却率"/>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95267</xdr:rowOff>
    </xdr:from>
    <xdr:ext cx="405111" cy="259045"/>
    <xdr:sp macro="" textlink="">
      <xdr:nvSpPr>
        <xdr:cNvPr id="540" name="n_2aveValue【学校施設】&#10;有形固定資産減価償却率"/>
        <xdr:cNvSpPr txBox="1"/>
      </xdr:nvSpPr>
      <xdr:spPr>
        <a:xfrm>
          <a:off x="143897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38117</xdr:rowOff>
    </xdr:from>
    <xdr:ext cx="405111" cy="259045"/>
    <xdr:sp macro="" textlink="">
      <xdr:nvSpPr>
        <xdr:cNvPr id="541" name="n_3aveValue【学校施設】&#10;有形固定資産減価償却率"/>
        <xdr:cNvSpPr txBox="1"/>
      </xdr:nvSpPr>
      <xdr:spPr>
        <a:xfrm>
          <a:off x="13500744" y="1015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29227</xdr:rowOff>
    </xdr:from>
    <xdr:ext cx="405111" cy="259045"/>
    <xdr:sp macro="" textlink="">
      <xdr:nvSpPr>
        <xdr:cNvPr id="542" name="n_4aveValue【学校施設】&#10;有形固定資産減価償却率"/>
        <xdr:cNvSpPr txBox="1"/>
      </xdr:nvSpPr>
      <xdr:spPr>
        <a:xfrm>
          <a:off x="12611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124477</xdr:rowOff>
    </xdr:from>
    <xdr:ext cx="405111" cy="259045"/>
    <xdr:sp macro="" textlink="">
      <xdr:nvSpPr>
        <xdr:cNvPr id="543" name="n_1mainValue【学校施設】&#10;有形固定資産減価償却率"/>
        <xdr:cNvSpPr txBox="1"/>
      </xdr:nvSpPr>
      <xdr:spPr>
        <a:xfrm>
          <a:off x="152660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116857</xdr:rowOff>
    </xdr:from>
    <xdr:ext cx="405111" cy="259045"/>
    <xdr:sp macro="" textlink="">
      <xdr:nvSpPr>
        <xdr:cNvPr id="544" name="n_2mainValue【学校施設】&#10;有形固定資産減価償却率"/>
        <xdr:cNvSpPr txBox="1"/>
      </xdr:nvSpPr>
      <xdr:spPr>
        <a:xfrm>
          <a:off x="14389744" y="954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44467</xdr:rowOff>
    </xdr:from>
    <xdr:ext cx="405111" cy="259045"/>
    <xdr:sp macro="" textlink="">
      <xdr:nvSpPr>
        <xdr:cNvPr id="545" name="n_3mainValue【学校施設】&#10;有形固定資産減価償却率"/>
        <xdr:cNvSpPr txBox="1"/>
      </xdr:nvSpPr>
      <xdr:spPr>
        <a:xfrm>
          <a:off x="13500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6" name="正方形/長方形 54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7" name="正方形/長方形 54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8" name="正方形/長方形 54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9" name="正方形/長方形 54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0" name="正方形/長方形 54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1" name="正方形/長方形 55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2" name="正方形/長方形 55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3" name="正方形/長方形 55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4" name="テキスト ボックス 55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5" name="直線コネクタ 55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6" name="テキスト ボックス 55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57" name="直線コネクタ 55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8" name="テキスト ボックス 55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9" name="直線コネクタ 55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0" name="テキスト ボックス 55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1" name="直線コネクタ 56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2" name="テキスト ボックス 56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3" name="直線コネクタ 56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4" name="テキスト ボックス 56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5" name="直線コネクタ 56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6" name="テキスト ボックス 56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65532</xdr:rowOff>
    </xdr:from>
    <xdr:to>
      <xdr:col>116</xdr:col>
      <xdr:colOff>62864</xdr:colOff>
      <xdr:row>63</xdr:row>
      <xdr:rowOff>4572</xdr:rowOff>
    </xdr:to>
    <xdr:cxnSp macro="">
      <xdr:nvCxnSpPr>
        <xdr:cNvPr id="570" name="直線コネクタ 569"/>
        <xdr:cNvCxnSpPr/>
      </xdr:nvCxnSpPr>
      <xdr:spPr>
        <a:xfrm flipV="1">
          <a:off x="22160864" y="9666732"/>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8399</xdr:rowOff>
    </xdr:from>
    <xdr:ext cx="469744" cy="259045"/>
    <xdr:sp macro="" textlink="">
      <xdr:nvSpPr>
        <xdr:cNvPr id="571" name="【学校施設】&#10;一人当たり面積最小値テキスト"/>
        <xdr:cNvSpPr txBox="1"/>
      </xdr:nvSpPr>
      <xdr:spPr>
        <a:xfrm>
          <a:off x="22199600" y="1080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xdr:rowOff>
    </xdr:from>
    <xdr:to>
      <xdr:col>116</xdr:col>
      <xdr:colOff>152400</xdr:colOff>
      <xdr:row>63</xdr:row>
      <xdr:rowOff>4572</xdr:rowOff>
    </xdr:to>
    <xdr:cxnSp macro="">
      <xdr:nvCxnSpPr>
        <xdr:cNvPr id="572" name="直線コネクタ 571"/>
        <xdr:cNvCxnSpPr/>
      </xdr:nvCxnSpPr>
      <xdr:spPr>
        <a:xfrm>
          <a:off x="22072600" y="1080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12209</xdr:rowOff>
    </xdr:from>
    <xdr:ext cx="469744" cy="259045"/>
    <xdr:sp macro="" textlink="">
      <xdr:nvSpPr>
        <xdr:cNvPr id="573" name="【学校施設】&#10;一人当たり面積最大値テキスト"/>
        <xdr:cNvSpPr txBox="1"/>
      </xdr:nvSpPr>
      <xdr:spPr>
        <a:xfrm>
          <a:off x="22199600" y="9441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65532</xdr:rowOff>
    </xdr:from>
    <xdr:to>
      <xdr:col>116</xdr:col>
      <xdr:colOff>152400</xdr:colOff>
      <xdr:row>56</xdr:row>
      <xdr:rowOff>65532</xdr:rowOff>
    </xdr:to>
    <xdr:cxnSp macro="">
      <xdr:nvCxnSpPr>
        <xdr:cNvPr id="574" name="直線コネクタ 573"/>
        <xdr:cNvCxnSpPr/>
      </xdr:nvCxnSpPr>
      <xdr:spPr>
        <a:xfrm>
          <a:off x="22072600" y="966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87520</xdr:rowOff>
    </xdr:from>
    <xdr:ext cx="469744" cy="259045"/>
    <xdr:sp macro="" textlink="">
      <xdr:nvSpPr>
        <xdr:cNvPr id="575" name="【学校施設】&#10;一人当たり面積平均値テキスト"/>
        <xdr:cNvSpPr txBox="1"/>
      </xdr:nvSpPr>
      <xdr:spPr>
        <a:xfrm>
          <a:off x="22199600" y="10203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64643</xdr:rowOff>
    </xdr:from>
    <xdr:to>
      <xdr:col>116</xdr:col>
      <xdr:colOff>114300</xdr:colOff>
      <xdr:row>60</xdr:row>
      <xdr:rowOff>166243</xdr:rowOff>
    </xdr:to>
    <xdr:sp macro="" textlink="">
      <xdr:nvSpPr>
        <xdr:cNvPr id="576" name="フローチャート: 判断 575"/>
        <xdr:cNvSpPr/>
      </xdr:nvSpPr>
      <xdr:spPr>
        <a:xfrm>
          <a:off x="22110700" y="1035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81407</xdr:rowOff>
    </xdr:from>
    <xdr:to>
      <xdr:col>112</xdr:col>
      <xdr:colOff>38100</xdr:colOff>
      <xdr:row>61</xdr:row>
      <xdr:rowOff>11557</xdr:rowOff>
    </xdr:to>
    <xdr:sp macro="" textlink="">
      <xdr:nvSpPr>
        <xdr:cNvPr id="577" name="フローチャート: 判断 576"/>
        <xdr:cNvSpPr/>
      </xdr:nvSpPr>
      <xdr:spPr>
        <a:xfrm>
          <a:off x="21272500" y="1036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85979</xdr:rowOff>
    </xdr:from>
    <xdr:to>
      <xdr:col>107</xdr:col>
      <xdr:colOff>101600</xdr:colOff>
      <xdr:row>61</xdr:row>
      <xdr:rowOff>16129</xdr:rowOff>
    </xdr:to>
    <xdr:sp macro="" textlink="">
      <xdr:nvSpPr>
        <xdr:cNvPr id="578" name="フローチャート: 判断 577"/>
        <xdr:cNvSpPr/>
      </xdr:nvSpPr>
      <xdr:spPr>
        <a:xfrm>
          <a:off x="20383500" y="1037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95885</xdr:rowOff>
    </xdr:from>
    <xdr:to>
      <xdr:col>102</xdr:col>
      <xdr:colOff>165100</xdr:colOff>
      <xdr:row>61</xdr:row>
      <xdr:rowOff>26035</xdr:rowOff>
    </xdr:to>
    <xdr:sp macro="" textlink="">
      <xdr:nvSpPr>
        <xdr:cNvPr id="579" name="フローチャート: 判断 578"/>
        <xdr:cNvSpPr/>
      </xdr:nvSpPr>
      <xdr:spPr>
        <a:xfrm>
          <a:off x="19494500" y="1038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87503</xdr:rowOff>
    </xdr:from>
    <xdr:to>
      <xdr:col>98</xdr:col>
      <xdr:colOff>38100</xdr:colOff>
      <xdr:row>61</xdr:row>
      <xdr:rowOff>17653</xdr:rowOff>
    </xdr:to>
    <xdr:sp macro="" textlink="">
      <xdr:nvSpPr>
        <xdr:cNvPr id="580" name="フローチャート: 判断 579"/>
        <xdr:cNvSpPr/>
      </xdr:nvSpPr>
      <xdr:spPr>
        <a:xfrm>
          <a:off x="18605500" y="103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1" name="テキスト ボックス 58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2" name="テキスト ボックス 58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3" name="テキスト ボックス 58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4" name="テキスト ボックス 58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5" name="テキスト ボックス 58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127889</xdr:rowOff>
    </xdr:from>
    <xdr:to>
      <xdr:col>116</xdr:col>
      <xdr:colOff>114300</xdr:colOff>
      <xdr:row>61</xdr:row>
      <xdr:rowOff>58039</xdr:rowOff>
    </xdr:to>
    <xdr:sp macro="" textlink="">
      <xdr:nvSpPr>
        <xdr:cNvPr id="586" name="楕円 585"/>
        <xdr:cNvSpPr/>
      </xdr:nvSpPr>
      <xdr:spPr>
        <a:xfrm>
          <a:off x="22110700" y="104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106316</xdr:rowOff>
    </xdr:from>
    <xdr:ext cx="469744" cy="259045"/>
    <xdr:sp macro="" textlink="">
      <xdr:nvSpPr>
        <xdr:cNvPr id="587" name="【学校施設】&#10;一人当たり面積該当値テキスト"/>
        <xdr:cNvSpPr txBox="1"/>
      </xdr:nvSpPr>
      <xdr:spPr>
        <a:xfrm>
          <a:off x="22199600" y="10393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137414</xdr:rowOff>
    </xdr:from>
    <xdr:to>
      <xdr:col>112</xdr:col>
      <xdr:colOff>38100</xdr:colOff>
      <xdr:row>61</xdr:row>
      <xdr:rowOff>67564</xdr:rowOff>
    </xdr:to>
    <xdr:sp macro="" textlink="">
      <xdr:nvSpPr>
        <xdr:cNvPr id="588" name="楕円 587"/>
        <xdr:cNvSpPr/>
      </xdr:nvSpPr>
      <xdr:spPr>
        <a:xfrm>
          <a:off x="21272500" y="1042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7239</xdr:rowOff>
    </xdr:from>
    <xdr:to>
      <xdr:col>116</xdr:col>
      <xdr:colOff>63500</xdr:colOff>
      <xdr:row>61</xdr:row>
      <xdr:rowOff>16764</xdr:rowOff>
    </xdr:to>
    <xdr:cxnSp macro="">
      <xdr:nvCxnSpPr>
        <xdr:cNvPr id="589" name="直線コネクタ 588"/>
        <xdr:cNvCxnSpPr/>
      </xdr:nvCxnSpPr>
      <xdr:spPr>
        <a:xfrm flipV="1">
          <a:off x="21323300" y="1046568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149225</xdr:rowOff>
    </xdr:from>
    <xdr:to>
      <xdr:col>107</xdr:col>
      <xdr:colOff>101600</xdr:colOff>
      <xdr:row>61</xdr:row>
      <xdr:rowOff>79375</xdr:rowOff>
    </xdr:to>
    <xdr:sp macro="" textlink="">
      <xdr:nvSpPr>
        <xdr:cNvPr id="590" name="楕円 589"/>
        <xdr:cNvSpPr/>
      </xdr:nvSpPr>
      <xdr:spPr>
        <a:xfrm>
          <a:off x="20383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16764</xdr:rowOff>
    </xdr:from>
    <xdr:to>
      <xdr:col>111</xdr:col>
      <xdr:colOff>177800</xdr:colOff>
      <xdr:row>61</xdr:row>
      <xdr:rowOff>28575</xdr:rowOff>
    </xdr:to>
    <xdr:cxnSp macro="">
      <xdr:nvCxnSpPr>
        <xdr:cNvPr id="591" name="直線コネクタ 590"/>
        <xdr:cNvCxnSpPr/>
      </xdr:nvCxnSpPr>
      <xdr:spPr>
        <a:xfrm flipV="1">
          <a:off x="20434300" y="1047521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156464</xdr:rowOff>
    </xdr:from>
    <xdr:to>
      <xdr:col>102</xdr:col>
      <xdr:colOff>165100</xdr:colOff>
      <xdr:row>61</xdr:row>
      <xdr:rowOff>86614</xdr:rowOff>
    </xdr:to>
    <xdr:sp macro="" textlink="">
      <xdr:nvSpPr>
        <xdr:cNvPr id="592" name="楕円 591"/>
        <xdr:cNvSpPr/>
      </xdr:nvSpPr>
      <xdr:spPr>
        <a:xfrm>
          <a:off x="19494500" y="1044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28575</xdr:rowOff>
    </xdr:from>
    <xdr:to>
      <xdr:col>107</xdr:col>
      <xdr:colOff>50800</xdr:colOff>
      <xdr:row>61</xdr:row>
      <xdr:rowOff>35814</xdr:rowOff>
    </xdr:to>
    <xdr:cxnSp macro="">
      <xdr:nvCxnSpPr>
        <xdr:cNvPr id="593" name="直線コネクタ 592"/>
        <xdr:cNvCxnSpPr/>
      </xdr:nvCxnSpPr>
      <xdr:spPr>
        <a:xfrm flipV="1">
          <a:off x="19545300" y="1048702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28084</xdr:rowOff>
    </xdr:from>
    <xdr:ext cx="469744" cy="259045"/>
    <xdr:sp macro="" textlink="">
      <xdr:nvSpPr>
        <xdr:cNvPr id="594" name="n_1aveValue【学校施設】&#10;一人当たり面積"/>
        <xdr:cNvSpPr txBox="1"/>
      </xdr:nvSpPr>
      <xdr:spPr>
        <a:xfrm>
          <a:off x="21075727" y="10143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32656</xdr:rowOff>
    </xdr:from>
    <xdr:ext cx="469744" cy="259045"/>
    <xdr:sp macro="" textlink="">
      <xdr:nvSpPr>
        <xdr:cNvPr id="595" name="n_2aveValue【学校施設】&#10;一人当たり面積"/>
        <xdr:cNvSpPr txBox="1"/>
      </xdr:nvSpPr>
      <xdr:spPr>
        <a:xfrm>
          <a:off x="20199427" y="1014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42562</xdr:rowOff>
    </xdr:from>
    <xdr:ext cx="469744" cy="259045"/>
    <xdr:sp macro="" textlink="">
      <xdr:nvSpPr>
        <xdr:cNvPr id="596" name="n_3aveValue【学校施設】&#10;一人当たり面積"/>
        <xdr:cNvSpPr txBox="1"/>
      </xdr:nvSpPr>
      <xdr:spPr>
        <a:xfrm>
          <a:off x="19310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34180</xdr:rowOff>
    </xdr:from>
    <xdr:ext cx="469744" cy="259045"/>
    <xdr:sp macro="" textlink="">
      <xdr:nvSpPr>
        <xdr:cNvPr id="597" name="n_4aveValue【学校施設】&#10;一人当たり面積"/>
        <xdr:cNvSpPr txBox="1"/>
      </xdr:nvSpPr>
      <xdr:spPr>
        <a:xfrm>
          <a:off x="18421427" y="101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58691</xdr:rowOff>
    </xdr:from>
    <xdr:ext cx="469744" cy="259045"/>
    <xdr:sp macro="" textlink="">
      <xdr:nvSpPr>
        <xdr:cNvPr id="598" name="n_1mainValue【学校施設】&#10;一人当たり面積"/>
        <xdr:cNvSpPr txBox="1"/>
      </xdr:nvSpPr>
      <xdr:spPr>
        <a:xfrm>
          <a:off x="21075727" y="1051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70502</xdr:rowOff>
    </xdr:from>
    <xdr:ext cx="469744" cy="259045"/>
    <xdr:sp macro="" textlink="">
      <xdr:nvSpPr>
        <xdr:cNvPr id="599" name="n_2mainValue【学校施設】&#10;一人当たり面積"/>
        <xdr:cNvSpPr txBox="1"/>
      </xdr:nvSpPr>
      <xdr:spPr>
        <a:xfrm>
          <a:off x="20199427" y="1052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77741</xdr:rowOff>
    </xdr:from>
    <xdr:ext cx="469744" cy="259045"/>
    <xdr:sp macro="" textlink="">
      <xdr:nvSpPr>
        <xdr:cNvPr id="600" name="n_3mainValue【学校施設】&#10;一人当たり面積"/>
        <xdr:cNvSpPr txBox="1"/>
      </xdr:nvSpPr>
      <xdr:spPr>
        <a:xfrm>
          <a:off x="19310427"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1" name="正方形/長方形 6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2" name="正方形/長方形 6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3" name="正方形/長方形 6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4" name="正方形/長方形 6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5" name="正方形/長方形 6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6" name="正方形/長方形 6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7" name="正方形/長方形 6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1" name="テキスト ボックス 61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2" name="直線コネクタ 61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13" name="テキスト ボックス 61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4" name="直線コネクタ 61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5" name="テキスト ボックス 61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6" name="直線コネクタ 61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7" name="テキスト ボックス 61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8" name="直線コネクタ 61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9" name="テキスト ボックス 61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0" name="直線コネクタ 6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1" name="テキスト ボックス 62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35813</xdr:rowOff>
    </xdr:from>
    <xdr:to>
      <xdr:col>85</xdr:col>
      <xdr:colOff>126364</xdr:colOff>
      <xdr:row>84</xdr:row>
      <xdr:rowOff>58674</xdr:rowOff>
    </xdr:to>
    <xdr:cxnSp macro="">
      <xdr:nvCxnSpPr>
        <xdr:cNvPr id="623" name="直線コネクタ 622"/>
        <xdr:cNvCxnSpPr/>
      </xdr:nvCxnSpPr>
      <xdr:spPr>
        <a:xfrm flipV="1">
          <a:off x="16318864" y="13580363"/>
          <a:ext cx="0" cy="880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62501</xdr:rowOff>
    </xdr:from>
    <xdr:ext cx="405111" cy="259045"/>
    <xdr:sp macro="" textlink="">
      <xdr:nvSpPr>
        <xdr:cNvPr id="624" name="【児童館】&#10;有形固定資産減価償却率最小値テキスト"/>
        <xdr:cNvSpPr txBox="1"/>
      </xdr:nvSpPr>
      <xdr:spPr>
        <a:xfrm>
          <a:off x="16357600" y="1446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58674</xdr:rowOff>
    </xdr:from>
    <xdr:to>
      <xdr:col>86</xdr:col>
      <xdr:colOff>25400</xdr:colOff>
      <xdr:row>84</xdr:row>
      <xdr:rowOff>58674</xdr:rowOff>
    </xdr:to>
    <xdr:cxnSp macro="">
      <xdr:nvCxnSpPr>
        <xdr:cNvPr id="625" name="直線コネクタ 624"/>
        <xdr:cNvCxnSpPr/>
      </xdr:nvCxnSpPr>
      <xdr:spPr>
        <a:xfrm>
          <a:off x="16230600" y="1446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153940</xdr:rowOff>
    </xdr:from>
    <xdr:ext cx="405111" cy="259045"/>
    <xdr:sp macro="" textlink="">
      <xdr:nvSpPr>
        <xdr:cNvPr id="626" name="【児童館】&#10;有形固定資産減価償却率最大値テキスト"/>
        <xdr:cNvSpPr txBox="1"/>
      </xdr:nvSpPr>
      <xdr:spPr>
        <a:xfrm>
          <a:off x="16357600" y="13355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35813</xdr:rowOff>
    </xdr:from>
    <xdr:to>
      <xdr:col>86</xdr:col>
      <xdr:colOff>25400</xdr:colOff>
      <xdr:row>79</xdr:row>
      <xdr:rowOff>35813</xdr:rowOff>
    </xdr:to>
    <xdr:cxnSp macro="">
      <xdr:nvCxnSpPr>
        <xdr:cNvPr id="627" name="直線コネクタ 626"/>
        <xdr:cNvCxnSpPr/>
      </xdr:nvCxnSpPr>
      <xdr:spPr>
        <a:xfrm>
          <a:off x="16230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59453</xdr:rowOff>
    </xdr:from>
    <xdr:ext cx="405111" cy="259045"/>
    <xdr:sp macro="" textlink="">
      <xdr:nvSpPr>
        <xdr:cNvPr id="628" name="【児童館】&#10;有形固定資産減価償却率平均値テキスト"/>
        <xdr:cNvSpPr txBox="1"/>
      </xdr:nvSpPr>
      <xdr:spPr>
        <a:xfrm>
          <a:off x="16357600" y="1394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81026</xdr:rowOff>
    </xdr:from>
    <xdr:to>
      <xdr:col>85</xdr:col>
      <xdr:colOff>177800</xdr:colOff>
      <xdr:row>82</xdr:row>
      <xdr:rowOff>11176</xdr:rowOff>
    </xdr:to>
    <xdr:sp macro="" textlink="">
      <xdr:nvSpPr>
        <xdr:cNvPr id="629" name="フローチャート: 判断 628"/>
        <xdr:cNvSpPr/>
      </xdr:nvSpPr>
      <xdr:spPr>
        <a:xfrm>
          <a:off x="16268700" y="139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30" name="フローチャート: 判断 629"/>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131318</xdr:rowOff>
    </xdr:from>
    <xdr:to>
      <xdr:col>72</xdr:col>
      <xdr:colOff>38100</xdr:colOff>
      <xdr:row>79</xdr:row>
      <xdr:rowOff>61468</xdr:rowOff>
    </xdr:to>
    <xdr:sp macro="" textlink="">
      <xdr:nvSpPr>
        <xdr:cNvPr id="631" name="フローチャート: 判断 630"/>
        <xdr:cNvSpPr/>
      </xdr:nvSpPr>
      <xdr:spPr>
        <a:xfrm>
          <a:off x="13652500" y="135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2" name="テキスト ボックス 6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3" name="テキスト ボックス 6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4" name="テキスト ボックス 6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5" name="テキスト ボックス 6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6" name="テキスト ボックス 6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135889</xdr:rowOff>
    </xdr:from>
    <xdr:to>
      <xdr:col>72</xdr:col>
      <xdr:colOff>38100</xdr:colOff>
      <xdr:row>86</xdr:row>
      <xdr:rowOff>66039</xdr:rowOff>
    </xdr:to>
    <xdr:sp macro="" textlink="">
      <xdr:nvSpPr>
        <xdr:cNvPr id="637" name="楕円 636"/>
        <xdr:cNvSpPr/>
      </xdr:nvSpPr>
      <xdr:spPr>
        <a:xfrm>
          <a:off x="13652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162577</xdr:rowOff>
    </xdr:from>
    <xdr:ext cx="405111" cy="259045"/>
    <xdr:sp macro="" textlink="">
      <xdr:nvSpPr>
        <xdr:cNvPr id="638"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77995</xdr:rowOff>
    </xdr:from>
    <xdr:ext cx="405111" cy="259045"/>
    <xdr:sp macro="" textlink="">
      <xdr:nvSpPr>
        <xdr:cNvPr id="639" name="n_3aveValue【児童館】&#10;有形固定資産減価償却率"/>
        <xdr:cNvSpPr txBox="1"/>
      </xdr:nvSpPr>
      <xdr:spPr>
        <a:xfrm>
          <a:off x="13500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57166</xdr:rowOff>
    </xdr:from>
    <xdr:ext cx="405111" cy="259045"/>
    <xdr:sp macro="" textlink="">
      <xdr:nvSpPr>
        <xdr:cNvPr id="640" name="n_3mainValue【児童館】&#10;有形固定資産減価償却率"/>
        <xdr:cNvSpPr txBox="1"/>
      </xdr:nvSpPr>
      <xdr:spPr>
        <a:xfrm>
          <a:off x="13500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51" name="直線コネクタ 6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52" name="テキスト ボックス 6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53" name="直線コネクタ 6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54" name="テキスト ボックス 6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55" name="直線コネクタ 6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56" name="テキスト ボックス 6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57" name="直線コネクタ 6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58" name="テキスト ボックス 6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59" name="直線コネクタ 6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60" name="テキスト ボックス 6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61" name="直線コネクタ 6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62" name="テキスト ボックス 6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79</xdr:row>
      <xdr:rowOff>62593</xdr:rowOff>
    </xdr:to>
    <xdr:cxnSp macro="">
      <xdr:nvCxnSpPr>
        <xdr:cNvPr id="666" name="直線コネクタ 665"/>
        <xdr:cNvCxnSpPr/>
      </xdr:nvCxnSpPr>
      <xdr:spPr>
        <a:xfrm flipV="1">
          <a:off x="22160864" y="13280571"/>
          <a:ext cx="0" cy="32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79</xdr:row>
      <xdr:rowOff>66420</xdr:rowOff>
    </xdr:from>
    <xdr:ext cx="469744" cy="259045"/>
    <xdr:sp macro="" textlink="">
      <xdr:nvSpPr>
        <xdr:cNvPr id="667" name="【児童館】&#10;一人当たり面積最小値テキスト"/>
        <xdr:cNvSpPr txBox="1"/>
      </xdr:nvSpPr>
      <xdr:spPr>
        <a:xfrm>
          <a:off x="22199600" y="13610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62593</xdr:rowOff>
    </xdr:from>
    <xdr:to>
      <xdr:col>116</xdr:col>
      <xdr:colOff>152400</xdr:colOff>
      <xdr:row>79</xdr:row>
      <xdr:rowOff>62593</xdr:rowOff>
    </xdr:to>
    <xdr:cxnSp macro="">
      <xdr:nvCxnSpPr>
        <xdr:cNvPr id="668" name="直線コネクタ 667"/>
        <xdr:cNvCxnSpPr/>
      </xdr:nvCxnSpPr>
      <xdr:spPr>
        <a:xfrm>
          <a:off x="22072600" y="13607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669" name="【児童館】&#10;一人当たり面積最大値テキスト"/>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670" name="直線コネクタ 669"/>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169834</xdr:rowOff>
    </xdr:from>
    <xdr:ext cx="469744" cy="259045"/>
    <xdr:sp macro="" textlink="">
      <xdr:nvSpPr>
        <xdr:cNvPr id="671" name="【児童館】&#10;一人当たり面積平均値テキスト"/>
        <xdr:cNvSpPr txBox="1"/>
      </xdr:nvSpPr>
      <xdr:spPr>
        <a:xfrm>
          <a:off x="22199600" y="13371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19957</xdr:rowOff>
    </xdr:from>
    <xdr:to>
      <xdr:col>116</xdr:col>
      <xdr:colOff>114300</xdr:colOff>
      <xdr:row>78</xdr:row>
      <xdr:rowOff>121557</xdr:rowOff>
    </xdr:to>
    <xdr:sp macro="" textlink="">
      <xdr:nvSpPr>
        <xdr:cNvPr id="672" name="フローチャート: 判断 671"/>
        <xdr:cNvSpPr/>
      </xdr:nvSpPr>
      <xdr:spPr>
        <a:xfrm>
          <a:off x="22110700" y="1339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78</xdr:row>
      <xdr:rowOff>52614</xdr:rowOff>
    </xdr:from>
    <xdr:to>
      <xdr:col>112</xdr:col>
      <xdr:colOff>38100</xdr:colOff>
      <xdr:row>78</xdr:row>
      <xdr:rowOff>154214</xdr:rowOff>
    </xdr:to>
    <xdr:sp macro="" textlink="">
      <xdr:nvSpPr>
        <xdr:cNvPr id="673" name="フローチャート: 判断 672"/>
        <xdr:cNvSpPr/>
      </xdr:nvSpPr>
      <xdr:spPr>
        <a:xfrm>
          <a:off x="21272500" y="134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150586</xdr:rowOff>
    </xdr:from>
    <xdr:to>
      <xdr:col>102</xdr:col>
      <xdr:colOff>165100</xdr:colOff>
      <xdr:row>83</xdr:row>
      <xdr:rowOff>80736</xdr:rowOff>
    </xdr:to>
    <xdr:sp macro="" textlink="">
      <xdr:nvSpPr>
        <xdr:cNvPr id="674" name="フローチャート: 判断 673"/>
        <xdr:cNvSpPr/>
      </xdr:nvSpPr>
      <xdr:spPr>
        <a:xfrm>
          <a:off x="19494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60779</xdr:rowOff>
    </xdr:from>
    <xdr:to>
      <xdr:col>102</xdr:col>
      <xdr:colOff>165100</xdr:colOff>
      <xdr:row>85</xdr:row>
      <xdr:rowOff>162379</xdr:rowOff>
    </xdr:to>
    <xdr:sp macro="" textlink="">
      <xdr:nvSpPr>
        <xdr:cNvPr id="680" name="楕円 679"/>
        <xdr:cNvSpPr/>
      </xdr:nvSpPr>
      <xdr:spPr>
        <a:xfrm>
          <a:off x="19494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76</xdr:row>
      <xdr:rowOff>170741</xdr:rowOff>
    </xdr:from>
    <xdr:ext cx="469744" cy="259045"/>
    <xdr:sp macro="" textlink="">
      <xdr:nvSpPr>
        <xdr:cNvPr id="681" name="n_1aveValue【児童館】&#10;一人当たり面積"/>
        <xdr:cNvSpPr txBox="1"/>
      </xdr:nvSpPr>
      <xdr:spPr>
        <a:xfrm>
          <a:off x="21075727" y="1320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97263</xdr:rowOff>
    </xdr:from>
    <xdr:ext cx="469744" cy="259045"/>
    <xdr:sp macro="" textlink="">
      <xdr:nvSpPr>
        <xdr:cNvPr id="682" name="n_3aveValue【児童館】&#10;一人当たり面積"/>
        <xdr:cNvSpPr txBox="1"/>
      </xdr:nvSpPr>
      <xdr:spPr>
        <a:xfrm>
          <a:off x="19310427" y="139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153506</xdr:rowOff>
    </xdr:from>
    <xdr:ext cx="469744" cy="259045"/>
    <xdr:sp macro="" textlink="">
      <xdr:nvSpPr>
        <xdr:cNvPr id="683" name="n_3mainValue【児童館】&#10;一人当たり面積"/>
        <xdr:cNvSpPr txBox="1"/>
      </xdr:nvSpPr>
      <xdr:spPr>
        <a:xfrm>
          <a:off x="19310427" y="147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4" name="正方形/長方形 6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5" name="正方形/長方形 6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6" name="正方形/長方形 6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7" name="正方形/長方形 6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8" name="正方形/長方形 6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9" name="正方形/長方形 6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0" name="正方形/長方形 6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1" name="正方形/長方形 6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2" name="テキスト ボックス 6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3" name="直線コネクタ 6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94" name="テキスト ボックス 69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5" name="直線コネクタ 69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96" name="テキスト ボックス 69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7" name="直線コネクタ 69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8" name="テキスト ボックス 69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9" name="直線コネクタ 69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0" name="テキスト ボックス 69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01" name="直線コネクタ 70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02" name="テキスト ボックス 70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3" name="直線コネクタ 7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04" name="テキスト ボックス 70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76200</xdr:rowOff>
    </xdr:to>
    <xdr:cxnSp macro="">
      <xdr:nvCxnSpPr>
        <xdr:cNvPr id="706" name="直線コネクタ 705"/>
        <xdr:cNvCxnSpPr/>
      </xdr:nvCxnSpPr>
      <xdr:spPr>
        <a:xfrm flipV="1">
          <a:off x="16318864" y="17244061"/>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05111" cy="259045"/>
    <xdr:sp macro="" textlink="">
      <xdr:nvSpPr>
        <xdr:cNvPr id="707" name="【公民館】&#10;有形固定資産減価償却率最小値テキスト"/>
        <xdr:cNvSpPr txBox="1"/>
      </xdr:nvSpPr>
      <xdr:spPr>
        <a:xfrm>
          <a:off x="16357600" y="185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08" name="直線コネクタ 707"/>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709" name="【公民館】&#10;有形固定資産減価償却率最大値テキスト"/>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710" name="直線コネクタ 709"/>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9414</xdr:rowOff>
    </xdr:from>
    <xdr:ext cx="405111" cy="259045"/>
    <xdr:sp macro="" textlink="">
      <xdr:nvSpPr>
        <xdr:cNvPr id="711" name="【公民館】&#10;有形固定資産減価償却率平均値テキスト"/>
        <xdr:cNvSpPr txBox="1"/>
      </xdr:nvSpPr>
      <xdr:spPr>
        <a:xfrm>
          <a:off x="16357600" y="17497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157987</xdr:rowOff>
    </xdr:from>
    <xdr:to>
      <xdr:col>85</xdr:col>
      <xdr:colOff>177800</xdr:colOff>
      <xdr:row>103</xdr:row>
      <xdr:rowOff>88137</xdr:rowOff>
    </xdr:to>
    <xdr:sp macro="" textlink="">
      <xdr:nvSpPr>
        <xdr:cNvPr id="712" name="フローチャート: 判断 711"/>
        <xdr:cNvSpPr/>
      </xdr:nvSpPr>
      <xdr:spPr>
        <a:xfrm>
          <a:off x="162687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75692</xdr:rowOff>
    </xdr:from>
    <xdr:to>
      <xdr:col>81</xdr:col>
      <xdr:colOff>101600</xdr:colOff>
      <xdr:row>103</xdr:row>
      <xdr:rowOff>5842</xdr:rowOff>
    </xdr:to>
    <xdr:sp macro="" textlink="">
      <xdr:nvSpPr>
        <xdr:cNvPr id="713" name="フローチャート: 判断 712"/>
        <xdr:cNvSpPr/>
      </xdr:nvSpPr>
      <xdr:spPr>
        <a:xfrm>
          <a:off x="15430500" y="1756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146558</xdr:rowOff>
    </xdr:from>
    <xdr:to>
      <xdr:col>76</xdr:col>
      <xdr:colOff>165100</xdr:colOff>
      <xdr:row>102</xdr:row>
      <xdr:rowOff>76708</xdr:rowOff>
    </xdr:to>
    <xdr:sp macro="" textlink="">
      <xdr:nvSpPr>
        <xdr:cNvPr id="714" name="フローチャート: 判断 713"/>
        <xdr:cNvSpPr/>
      </xdr:nvSpPr>
      <xdr:spPr>
        <a:xfrm>
          <a:off x="14541500" y="1746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45974</xdr:rowOff>
    </xdr:from>
    <xdr:to>
      <xdr:col>72</xdr:col>
      <xdr:colOff>38100</xdr:colOff>
      <xdr:row>101</xdr:row>
      <xdr:rowOff>147574</xdr:rowOff>
    </xdr:to>
    <xdr:sp macro="" textlink="">
      <xdr:nvSpPr>
        <xdr:cNvPr id="715" name="フローチャート: 判断 714"/>
        <xdr:cNvSpPr/>
      </xdr:nvSpPr>
      <xdr:spPr>
        <a:xfrm>
          <a:off x="13652500" y="1736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100</xdr:row>
      <xdr:rowOff>43687</xdr:rowOff>
    </xdr:from>
    <xdr:to>
      <xdr:col>67</xdr:col>
      <xdr:colOff>101600</xdr:colOff>
      <xdr:row>100</xdr:row>
      <xdr:rowOff>145287</xdr:rowOff>
    </xdr:to>
    <xdr:sp macro="" textlink="">
      <xdr:nvSpPr>
        <xdr:cNvPr id="716" name="フローチャート: 判断 715"/>
        <xdr:cNvSpPr/>
      </xdr:nvSpPr>
      <xdr:spPr>
        <a:xfrm>
          <a:off x="12763500" y="171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7" name="テキスト ボックス 7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8" name="テキスト ボックス 7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9" name="テキスト ボックス 7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0" name="テキスト ボックス 7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1" name="テキスト ボックス 7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128270</xdr:rowOff>
    </xdr:from>
    <xdr:to>
      <xdr:col>85</xdr:col>
      <xdr:colOff>177800</xdr:colOff>
      <xdr:row>106</xdr:row>
      <xdr:rowOff>58420</xdr:rowOff>
    </xdr:to>
    <xdr:sp macro="" textlink="">
      <xdr:nvSpPr>
        <xdr:cNvPr id="722" name="楕円 721"/>
        <xdr:cNvSpPr/>
      </xdr:nvSpPr>
      <xdr:spPr>
        <a:xfrm>
          <a:off x="16268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106697</xdr:rowOff>
    </xdr:from>
    <xdr:ext cx="405111" cy="259045"/>
    <xdr:sp macro="" textlink="">
      <xdr:nvSpPr>
        <xdr:cNvPr id="723" name="【公民館】&#10;有形固定資産減価償却率該当値テキスト"/>
        <xdr:cNvSpPr txBox="1"/>
      </xdr:nvSpPr>
      <xdr:spPr>
        <a:xfrm>
          <a:off x="16357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73406</xdr:rowOff>
    </xdr:from>
    <xdr:to>
      <xdr:col>81</xdr:col>
      <xdr:colOff>101600</xdr:colOff>
      <xdr:row>106</xdr:row>
      <xdr:rowOff>3556</xdr:rowOff>
    </xdr:to>
    <xdr:sp macro="" textlink="">
      <xdr:nvSpPr>
        <xdr:cNvPr id="724" name="楕円 723"/>
        <xdr:cNvSpPr/>
      </xdr:nvSpPr>
      <xdr:spPr>
        <a:xfrm>
          <a:off x="15430500" y="180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124206</xdr:rowOff>
    </xdr:from>
    <xdr:to>
      <xdr:col>85</xdr:col>
      <xdr:colOff>127000</xdr:colOff>
      <xdr:row>106</xdr:row>
      <xdr:rowOff>7620</xdr:rowOff>
    </xdr:to>
    <xdr:cxnSp macro="">
      <xdr:nvCxnSpPr>
        <xdr:cNvPr id="725" name="直線コネクタ 724"/>
        <xdr:cNvCxnSpPr/>
      </xdr:nvCxnSpPr>
      <xdr:spPr>
        <a:xfrm>
          <a:off x="15481300" y="181264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23113</xdr:rowOff>
    </xdr:from>
    <xdr:to>
      <xdr:col>76</xdr:col>
      <xdr:colOff>165100</xdr:colOff>
      <xdr:row>105</xdr:row>
      <xdr:rowOff>124713</xdr:rowOff>
    </xdr:to>
    <xdr:sp macro="" textlink="">
      <xdr:nvSpPr>
        <xdr:cNvPr id="726" name="楕円 725"/>
        <xdr:cNvSpPr/>
      </xdr:nvSpPr>
      <xdr:spPr>
        <a:xfrm>
          <a:off x="14541500" y="1802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73913</xdr:rowOff>
    </xdr:from>
    <xdr:to>
      <xdr:col>81</xdr:col>
      <xdr:colOff>50800</xdr:colOff>
      <xdr:row>105</xdr:row>
      <xdr:rowOff>124206</xdr:rowOff>
    </xdr:to>
    <xdr:cxnSp macro="">
      <xdr:nvCxnSpPr>
        <xdr:cNvPr id="727" name="直線コネクタ 726"/>
        <xdr:cNvCxnSpPr/>
      </xdr:nvCxnSpPr>
      <xdr:spPr>
        <a:xfrm>
          <a:off x="14592300" y="180761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84837</xdr:rowOff>
    </xdr:from>
    <xdr:to>
      <xdr:col>72</xdr:col>
      <xdr:colOff>38100</xdr:colOff>
      <xdr:row>105</xdr:row>
      <xdr:rowOff>14987</xdr:rowOff>
    </xdr:to>
    <xdr:sp macro="" textlink="">
      <xdr:nvSpPr>
        <xdr:cNvPr id="728" name="楕円 727"/>
        <xdr:cNvSpPr/>
      </xdr:nvSpPr>
      <xdr:spPr>
        <a:xfrm>
          <a:off x="13652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135637</xdr:rowOff>
    </xdr:from>
    <xdr:to>
      <xdr:col>76</xdr:col>
      <xdr:colOff>114300</xdr:colOff>
      <xdr:row>105</xdr:row>
      <xdr:rowOff>73913</xdr:rowOff>
    </xdr:to>
    <xdr:cxnSp macro="">
      <xdr:nvCxnSpPr>
        <xdr:cNvPr id="729" name="直線コネクタ 728"/>
        <xdr:cNvCxnSpPr/>
      </xdr:nvCxnSpPr>
      <xdr:spPr>
        <a:xfrm>
          <a:off x="13703300" y="17966437"/>
          <a:ext cx="889000" cy="10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22369</xdr:rowOff>
    </xdr:from>
    <xdr:ext cx="405111" cy="259045"/>
    <xdr:sp macro="" textlink="">
      <xdr:nvSpPr>
        <xdr:cNvPr id="730" name="n_1aveValue【公民館】&#10;有形固定資産減価償却率"/>
        <xdr:cNvSpPr txBox="1"/>
      </xdr:nvSpPr>
      <xdr:spPr>
        <a:xfrm>
          <a:off x="152660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93235</xdr:rowOff>
    </xdr:from>
    <xdr:ext cx="405111" cy="259045"/>
    <xdr:sp macro="" textlink="">
      <xdr:nvSpPr>
        <xdr:cNvPr id="731" name="n_2aveValue【公民館】&#10;有形固定資産減価償却率"/>
        <xdr:cNvSpPr txBox="1"/>
      </xdr:nvSpPr>
      <xdr:spPr>
        <a:xfrm>
          <a:off x="14389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164101</xdr:rowOff>
    </xdr:from>
    <xdr:ext cx="405111" cy="259045"/>
    <xdr:sp macro="" textlink="">
      <xdr:nvSpPr>
        <xdr:cNvPr id="732" name="n_3aveValue【公民館】&#10;有形固定資産減価償却率"/>
        <xdr:cNvSpPr txBox="1"/>
      </xdr:nvSpPr>
      <xdr:spPr>
        <a:xfrm>
          <a:off x="13500744" y="1713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161814</xdr:rowOff>
    </xdr:from>
    <xdr:ext cx="405111" cy="259045"/>
    <xdr:sp macro="" textlink="">
      <xdr:nvSpPr>
        <xdr:cNvPr id="733" name="n_4aveValue【公民館】&#10;有形固定資産減価償却率"/>
        <xdr:cNvSpPr txBox="1"/>
      </xdr:nvSpPr>
      <xdr:spPr>
        <a:xfrm>
          <a:off x="12611744" y="1696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166133</xdr:rowOff>
    </xdr:from>
    <xdr:ext cx="405111" cy="259045"/>
    <xdr:sp macro="" textlink="">
      <xdr:nvSpPr>
        <xdr:cNvPr id="734" name="n_1mainValue【公民館】&#10;有形固定資産減価償却率"/>
        <xdr:cNvSpPr txBox="1"/>
      </xdr:nvSpPr>
      <xdr:spPr>
        <a:xfrm>
          <a:off x="15266044" y="1816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115840</xdr:rowOff>
    </xdr:from>
    <xdr:ext cx="405111" cy="259045"/>
    <xdr:sp macro="" textlink="">
      <xdr:nvSpPr>
        <xdr:cNvPr id="735" name="n_2mainValue【公民館】&#10;有形固定資産減価償却率"/>
        <xdr:cNvSpPr txBox="1"/>
      </xdr:nvSpPr>
      <xdr:spPr>
        <a:xfrm>
          <a:off x="14389744" y="18118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6114</xdr:rowOff>
    </xdr:from>
    <xdr:ext cx="405111" cy="259045"/>
    <xdr:sp macro="" textlink="">
      <xdr:nvSpPr>
        <xdr:cNvPr id="736" name="n_3mainValue【公民館】&#10;有形固定資産減価償却率"/>
        <xdr:cNvSpPr txBox="1"/>
      </xdr:nvSpPr>
      <xdr:spPr>
        <a:xfrm>
          <a:off x="13500744" y="180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115063</xdr:rowOff>
    </xdr:to>
    <xdr:cxnSp macro="">
      <xdr:nvCxnSpPr>
        <xdr:cNvPr id="758" name="直線コネクタ 757"/>
        <xdr:cNvCxnSpPr/>
      </xdr:nvCxnSpPr>
      <xdr:spPr>
        <a:xfrm flipV="1">
          <a:off x="22160864" y="17234915"/>
          <a:ext cx="0" cy="1225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118890</xdr:rowOff>
    </xdr:from>
    <xdr:ext cx="469744" cy="259045"/>
    <xdr:sp macro="" textlink="">
      <xdr:nvSpPr>
        <xdr:cNvPr id="759" name="【公民館】&#10;一人当たり面積最小値テキスト"/>
        <xdr:cNvSpPr txBox="1"/>
      </xdr:nvSpPr>
      <xdr:spPr>
        <a:xfrm>
          <a:off x="22199600" y="1846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115063</xdr:rowOff>
    </xdr:from>
    <xdr:to>
      <xdr:col>116</xdr:col>
      <xdr:colOff>152400</xdr:colOff>
      <xdr:row>107</xdr:row>
      <xdr:rowOff>115063</xdr:rowOff>
    </xdr:to>
    <xdr:cxnSp macro="">
      <xdr:nvCxnSpPr>
        <xdr:cNvPr id="760" name="直線コネクタ 759"/>
        <xdr:cNvCxnSpPr/>
      </xdr:nvCxnSpPr>
      <xdr:spPr>
        <a:xfrm>
          <a:off x="22072600" y="1846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61" name="【公民館】&#10;一人当たり面積最大値テキスト"/>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62" name="直線コネクタ 761"/>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34562</xdr:rowOff>
    </xdr:from>
    <xdr:ext cx="469744" cy="259045"/>
    <xdr:sp macro="" textlink="">
      <xdr:nvSpPr>
        <xdr:cNvPr id="763" name="【公民館】&#10;一人当たり面積平均値テキスト"/>
        <xdr:cNvSpPr txBox="1"/>
      </xdr:nvSpPr>
      <xdr:spPr>
        <a:xfrm>
          <a:off x="22199600" y="17865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11685</xdr:rowOff>
    </xdr:from>
    <xdr:to>
      <xdr:col>116</xdr:col>
      <xdr:colOff>114300</xdr:colOff>
      <xdr:row>105</xdr:row>
      <xdr:rowOff>113285</xdr:rowOff>
    </xdr:to>
    <xdr:sp macro="" textlink="">
      <xdr:nvSpPr>
        <xdr:cNvPr id="764" name="フローチャート: 判断 763"/>
        <xdr:cNvSpPr/>
      </xdr:nvSpPr>
      <xdr:spPr>
        <a:xfrm>
          <a:off x="221107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20828</xdr:rowOff>
    </xdr:from>
    <xdr:to>
      <xdr:col>112</xdr:col>
      <xdr:colOff>38100</xdr:colOff>
      <xdr:row>105</xdr:row>
      <xdr:rowOff>122428</xdr:rowOff>
    </xdr:to>
    <xdr:sp macro="" textlink="">
      <xdr:nvSpPr>
        <xdr:cNvPr id="765" name="フローチャート: 判断 764"/>
        <xdr:cNvSpPr/>
      </xdr:nvSpPr>
      <xdr:spPr>
        <a:xfrm>
          <a:off x="212725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4826</xdr:rowOff>
    </xdr:from>
    <xdr:to>
      <xdr:col>107</xdr:col>
      <xdr:colOff>101600</xdr:colOff>
      <xdr:row>105</xdr:row>
      <xdr:rowOff>106426</xdr:rowOff>
    </xdr:to>
    <xdr:sp macro="" textlink="">
      <xdr:nvSpPr>
        <xdr:cNvPr id="766" name="フローチャート: 判断 765"/>
        <xdr:cNvSpPr/>
      </xdr:nvSpPr>
      <xdr:spPr>
        <a:xfrm>
          <a:off x="20383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11685</xdr:rowOff>
    </xdr:from>
    <xdr:to>
      <xdr:col>102</xdr:col>
      <xdr:colOff>165100</xdr:colOff>
      <xdr:row>105</xdr:row>
      <xdr:rowOff>113285</xdr:rowOff>
    </xdr:to>
    <xdr:sp macro="" textlink="">
      <xdr:nvSpPr>
        <xdr:cNvPr id="767" name="フローチャート: 判断 766"/>
        <xdr:cNvSpPr/>
      </xdr:nvSpPr>
      <xdr:spPr>
        <a:xfrm>
          <a:off x="19494500" y="1801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153415</xdr:rowOff>
    </xdr:from>
    <xdr:to>
      <xdr:col>98</xdr:col>
      <xdr:colOff>38100</xdr:colOff>
      <xdr:row>105</xdr:row>
      <xdr:rowOff>83565</xdr:rowOff>
    </xdr:to>
    <xdr:sp macro="" textlink="">
      <xdr:nvSpPr>
        <xdr:cNvPr id="768" name="フローチャート: 判断 767"/>
        <xdr:cNvSpPr/>
      </xdr:nvSpPr>
      <xdr:spPr>
        <a:xfrm>
          <a:off x="18605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91694</xdr:rowOff>
    </xdr:from>
    <xdr:to>
      <xdr:col>116</xdr:col>
      <xdr:colOff>114300</xdr:colOff>
      <xdr:row>106</xdr:row>
      <xdr:rowOff>21844</xdr:rowOff>
    </xdr:to>
    <xdr:sp macro="" textlink="">
      <xdr:nvSpPr>
        <xdr:cNvPr id="774" name="楕円 773"/>
        <xdr:cNvSpPr/>
      </xdr:nvSpPr>
      <xdr:spPr>
        <a:xfrm>
          <a:off x="221107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70121</xdr:rowOff>
    </xdr:from>
    <xdr:ext cx="469744" cy="259045"/>
    <xdr:sp macro="" textlink="">
      <xdr:nvSpPr>
        <xdr:cNvPr id="775" name="【公民館】&#10;一人当たり面積該当値テキスト"/>
        <xdr:cNvSpPr txBox="1"/>
      </xdr:nvSpPr>
      <xdr:spPr>
        <a:xfrm>
          <a:off x="22199600" y="180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96265</xdr:rowOff>
    </xdr:from>
    <xdr:to>
      <xdr:col>112</xdr:col>
      <xdr:colOff>38100</xdr:colOff>
      <xdr:row>106</xdr:row>
      <xdr:rowOff>26415</xdr:rowOff>
    </xdr:to>
    <xdr:sp macro="" textlink="">
      <xdr:nvSpPr>
        <xdr:cNvPr id="776" name="楕円 775"/>
        <xdr:cNvSpPr/>
      </xdr:nvSpPr>
      <xdr:spPr>
        <a:xfrm>
          <a:off x="21272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142494</xdr:rowOff>
    </xdr:from>
    <xdr:to>
      <xdr:col>116</xdr:col>
      <xdr:colOff>63500</xdr:colOff>
      <xdr:row>105</xdr:row>
      <xdr:rowOff>147065</xdr:rowOff>
    </xdr:to>
    <xdr:cxnSp macro="">
      <xdr:nvCxnSpPr>
        <xdr:cNvPr id="777" name="直線コネクタ 776"/>
        <xdr:cNvCxnSpPr/>
      </xdr:nvCxnSpPr>
      <xdr:spPr>
        <a:xfrm flipV="1">
          <a:off x="21323300" y="181447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78" name="楕円 777"/>
        <xdr:cNvSpPr/>
      </xdr:nvSpPr>
      <xdr:spPr>
        <a:xfrm>
          <a:off x="20383500" y="1810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147065</xdr:rowOff>
    </xdr:from>
    <xdr:to>
      <xdr:col>111</xdr:col>
      <xdr:colOff>177800</xdr:colOff>
      <xdr:row>105</xdr:row>
      <xdr:rowOff>153924</xdr:rowOff>
    </xdr:to>
    <xdr:cxnSp macro="">
      <xdr:nvCxnSpPr>
        <xdr:cNvPr id="779" name="直線コネクタ 778"/>
        <xdr:cNvCxnSpPr/>
      </xdr:nvCxnSpPr>
      <xdr:spPr>
        <a:xfrm flipV="1">
          <a:off x="20434300" y="181493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80" name="楕円 779"/>
        <xdr:cNvSpPr/>
      </xdr:nvSpPr>
      <xdr:spPr>
        <a:xfrm>
          <a:off x="19494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153924</xdr:rowOff>
    </xdr:from>
    <xdr:to>
      <xdr:col>107</xdr:col>
      <xdr:colOff>50800</xdr:colOff>
      <xdr:row>105</xdr:row>
      <xdr:rowOff>156211</xdr:rowOff>
    </xdr:to>
    <xdr:cxnSp macro="">
      <xdr:nvCxnSpPr>
        <xdr:cNvPr id="781" name="直線コネクタ 780"/>
        <xdr:cNvCxnSpPr/>
      </xdr:nvCxnSpPr>
      <xdr:spPr>
        <a:xfrm flipV="1">
          <a:off x="19545300" y="18156174"/>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138955</xdr:rowOff>
    </xdr:from>
    <xdr:ext cx="469744" cy="259045"/>
    <xdr:sp macro="" textlink="">
      <xdr:nvSpPr>
        <xdr:cNvPr id="782" name="n_1aveValue【公民館】&#10;一人当たり面積"/>
        <xdr:cNvSpPr txBox="1"/>
      </xdr:nvSpPr>
      <xdr:spPr>
        <a:xfrm>
          <a:off x="21075727" y="1779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122953</xdr:rowOff>
    </xdr:from>
    <xdr:ext cx="469744" cy="259045"/>
    <xdr:sp macro="" textlink="">
      <xdr:nvSpPr>
        <xdr:cNvPr id="783" name="n_2aveValue【公民館】&#10;一人当たり面積"/>
        <xdr:cNvSpPr txBox="1"/>
      </xdr:nvSpPr>
      <xdr:spPr>
        <a:xfrm>
          <a:off x="20199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129812</xdr:rowOff>
    </xdr:from>
    <xdr:ext cx="469744" cy="259045"/>
    <xdr:sp macro="" textlink="">
      <xdr:nvSpPr>
        <xdr:cNvPr id="784" name="n_3aveValue【公民館】&#10;一人当たり面積"/>
        <xdr:cNvSpPr txBox="1"/>
      </xdr:nvSpPr>
      <xdr:spPr>
        <a:xfrm>
          <a:off x="19310427" y="177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100092</xdr:rowOff>
    </xdr:from>
    <xdr:ext cx="469744" cy="259045"/>
    <xdr:sp macro="" textlink="">
      <xdr:nvSpPr>
        <xdr:cNvPr id="785" name="n_4aveValue【公民館】&#10;一人当たり面積"/>
        <xdr:cNvSpPr txBox="1"/>
      </xdr:nvSpPr>
      <xdr:spPr>
        <a:xfrm>
          <a:off x="18421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17542</xdr:rowOff>
    </xdr:from>
    <xdr:ext cx="469744" cy="259045"/>
    <xdr:sp macro="" textlink="">
      <xdr:nvSpPr>
        <xdr:cNvPr id="786" name="n_1main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787" name="n_2main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26688</xdr:rowOff>
    </xdr:from>
    <xdr:ext cx="469744" cy="259045"/>
    <xdr:sp macro="" textlink="">
      <xdr:nvSpPr>
        <xdr:cNvPr id="788" name="n_3mainValue【公民館】&#10;一人当たり面積"/>
        <xdr:cNvSpPr txBox="1"/>
      </xdr:nvSpPr>
      <xdr:spPr>
        <a:xfrm>
          <a:off x="19310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9" name="正方形/長方形 78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0" name="正方形/長方形 78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1" name="テキスト ボックス 79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有形固定資産減価償却率（以下「償却率」という。）が高くなっている施設類型は、橋りょう・トンネル、公営住宅となっており、特に公営住宅にあっては昭和４１～５０年建築や昭和６１年から平成７年建築が多くあり、耐用年数が相当経過していることから償却率が高くなっている。一方で、償却率が下回っている認定こども園、幼稚園、保育所にあっては、当町は保育所が該当するが、老朽化及び耐震化の状況等を考慮し、平成２８年度に既存保育所（３ケ所）を統合して新保育所の建設を実施したことによることが大きい。また学校施設にあっては、中学校改築や過疎化に伴う小中学校の廃校により普通財産となり、所管替となっていることにより償却率が低くなっていると考えられる。</a:t>
          </a:r>
        </a:p>
        <a:p>
          <a:r>
            <a:rPr kumimoji="1" lang="ja-JP" altLang="en-US" sz="1300">
              <a:latin typeface="ＭＳ Ｐゴシック" panose="020B0600070205080204" pitchFamily="50" charset="-128"/>
              <a:ea typeface="ＭＳ Ｐゴシック" panose="020B0600070205080204" pitchFamily="50" charset="-128"/>
            </a:rPr>
            <a:t>　今後、償却率が高い施設類型については、個別計画等に基づき計画的な更新整備、または施設の統廃合等を検討し適正な維持管理を実施していく必要がある。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163830</xdr:rowOff>
    </xdr:to>
    <xdr:cxnSp macro="">
      <xdr:nvCxnSpPr>
        <xdr:cNvPr id="57" name="直線コネクタ 56"/>
        <xdr:cNvCxnSpPr/>
      </xdr:nvCxnSpPr>
      <xdr:spPr>
        <a:xfrm flipV="1">
          <a:off x="4634865" y="58140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167657</xdr:rowOff>
    </xdr:from>
    <xdr:ext cx="405111" cy="259045"/>
    <xdr:sp macro="" textlink="">
      <xdr:nvSpPr>
        <xdr:cNvPr id="58" name="【図書館】&#10;有形固定資産減価償却率最小値テキスト"/>
        <xdr:cNvSpPr txBox="1"/>
      </xdr:nvSpPr>
      <xdr:spPr>
        <a:xfrm>
          <a:off x="4673600" y="719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163830</xdr:rowOff>
    </xdr:from>
    <xdr:to>
      <xdr:col>24</xdr:col>
      <xdr:colOff>152400</xdr:colOff>
      <xdr:row>41</xdr:row>
      <xdr:rowOff>163830</xdr:rowOff>
    </xdr:to>
    <xdr:cxnSp macro="">
      <xdr:nvCxnSpPr>
        <xdr:cNvPr id="59" name="直線コネクタ 58"/>
        <xdr:cNvCxnSpPr/>
      </xdr:nvCxnSpPr>
      <xdr:spPr>
        <a:xfrm>
          <a:off x="4546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図書館】&#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6367</xdr:rowOff>
    </xdr:from>
    <xdr:ext cx="405111" cy="259045"/>
    <xdr:sp macro="" textlink="">
      <xdr:nvSpPr>
        <xdr:cNvPr id="62" name="【図書館】&#10;有形固定資産減価償却率平均値テキスト"/>
        <xdr:cNvSpPr txBox="1"/>
      </xdr:nvSpPr>
      <xdr:spPr>
        <a:xfrm>
          <a:off x="4673600" y="6178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63" name="フローチャート: 判断 62"/>
        <xdr:cNvSpPr/>
      </xdr:nvSpPr>
      <xdr:spPr>
        <a:xfrm>
          <a:off x="45847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71120</xdr:rowOff>
    </xdr:from>
    <xdr:to>
      <xdr:col>20</xdr:col>
      <xdr:colOff>38100</xdr:colOff>
      <xdr:row>37</xdr:row>
      <xdr:rowOff>1270</xdr:rowOff>
    </xdr:to>
    <xdr:sp macro="" textlink="">
      <xdr:nvSpPr>
        <xdr:cNvPr id="64" name="フローチャート: 判断 63"/>
        <xdr:cNvSpPr/>
      </xdr:nvSpPr>
      <xdr:spPr>
        <a:xfrm>
          <a:off x="3746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120650</xdr:rowOff>
    </xdr:from>
    <xdr:to>
      <xdr:col>15</xdr:col>
      <xdr:colOff>101600</xdr:colOff>
      <xdr:row>38</xdr:row>
      <xdr:rowOff>50800</xdr:rowOff>
    </xdr:to>
    <xdr:sp macro="" textlink="">
      <xdr:nvSpPr>
        <xdr:cNvPr id="65" name="フローチャート: 判断 64"/>
        <xdr:cNvSpPr/>
      </xdr:nvSpPr>
      <xdr:spPr>
        <a:xfrm>
          <a:off x="2857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101600</xdr:rowOff>
    </xdr:from>
    <xdr:to>
      <xdr:col>10</xdr:col>
      <xdr:colOff>165100</xdr:colOff>
      <xdr:row>37</xdr:row>
      <xdr:rowOff>31750</xdr:rowOff>
    </xdr:to>
    <xdr:sp macro="" textlink="">
      <xdr:nvSpPr>
        <xdr:cNvPr id="66" name="フローチャート: 判断 65"/>
        <xdr:cNvSpPr/>
      </xdr:nvSpPr>
      <xdr:spPr>
        <a:xfrm>
          <a:off x="1968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44450</xdr:rowOff>
    </xdr:from>
    <xdr:to>
      <xdr:col>6</xdr:col>
      <xdr:colOff>38100</xdr:colOff>
      <xdr:row>37</xdr:row>
      <xdr:rowOff>146050</xdr:rowOff>
    </xdr:to>
    <xdr:sp macro="" textlink="">
      <xdr:nvSpPr>
        <xdr:cNvPr id="67" name="フローチャート: 判断 66"/>
        <xdr:cNvSpPr/>
      </xdr:nvSpPr>
      <xdr:spPr>
        <a:xfrm>
          <a:off x="1079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3" name="楕円 72"/>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140987</xdr:rowOff>
    </xdr:from>
    <xdr:ext cx="405111" cy="259045"/>
    <xdr:sp macro="" textlink="">
      <xdr:nvSpPr>
        <xdr:cNvPr id="74" name="【図書館】&#10;有形固定資産減価償却率該当値テキスト"/>
        <xdr:cNvSpPr txBox="1"/>
      </xdr:nvSpPr>
      <xdr:spPr>
        <a:xfrm>
          <a:off x="4673600"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67310</xdr:rowOff>
    </xdr:from>
    <xdr:to>
      <xdr:col>20</xdr:col>
      <xdr:colOff>38100</xdr:colOff>
      <xdr:row>37</xdr:row>
      <xdr:rowOff>168910</xdr:rowOff>
    </xdr:to>
    <xdr:sp macro="" textlink="">
      <xdr:nvSpPr>
        <xdr:cNvPr id="75" name="楕円 74"/>
        <xdr:cNvSpPr/>
      </xdr:nvSpPr>
      <xdr:spPr>
        <a:xfrm>
          <a:off x="3746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118110</xdr:rowOff>
    </xdr:to>
    <xdr:cxnSp macro="">
      <xdr:nvCxnSpPr>
        <xdr:cNvPr id="76" name="直線コネクタ 75"/>
        <xdr:cNvCxnSpPr/>
      </xdr:nvCxnSpPr>
      <xdr:spPr>
        <a:xfrm flipV="1">
          <a:off x="3797300" y="63855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10160</xdr:rowOff>
    </xdr:from>
    <xdr:to>
      <xdr:col>15</xdr:col>
      <xdr:colOff>101600</xdr:colOff>
      <xdr:row>36</xdr:row>
      <xdr:rowOff>111760</xdr:rowOff>
    </xdr:to>
    <xdr:sp macro="" textlink="">
      <xdr:nvSpPr>
        <xdr:cNvPr id="77" name="楕円 76"/>
        <xdr:cNvSpPr/>
      </xdr:nvSpPr>
      <xdr:spPr>
        <a:xfrm>
          <a:off x="2857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60960</xdr:rowOff>
    </xdr:from>
    <xdr:to>
      <xdr:col>19</xdr:col>
      <xdr:colOff>177800</xdr:colOff>
      <xdr:row>37</xdr:row>
      <xdr:rowOff>118110</xdr:rowOff>
    </xdr:to>
    <xdr:cxnSp macro="">
      <xdr:nvCxnSpPr>
        <xdr:cNvPr id="78" name="直線コネクタ 77"/>
        <xdr:cNvCxnSpPr/>
      </xdr:nvCxnSpPr>
      <xdr:spPr>
        <a:xfrm>
          <a:off x="2908300" y="62331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132080</xdr:rowOff>
    </xdr:from>
    <xdr:to>
      <xdr:col>10</xdr:col>
      <xdr:colOff>165100</xdr:colOff>
      <xdr:row>35</xdr:row>
      <xdr:rowOff>62230</xdr:rowOff>
    </xdr:to>
    <xdr:sp macro="" textlink="">
      <xdr:nvSpPr>
        <xdr:cNvPr id="79" name="楕円 78"/>
        <xdr:cNvSpPr/>
      </xdr:nvSpPr>
      <xdr:spPr>
        <a:xfrm>
          <a:off x="1968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xdr:rowOff>
    </xdr:from>
    <xdr:to>
      <xdr:col>15</xdr:col>
      <xdr:colOff>50800</xdr:colOff>
      <xdr:row>36</xdr:row>
      <xdr:rowOff>60960</xdr:rowOff>
    </xdr:to>
    <xdr:cxnSp macro="">
      <xdr:nvCxnSpPr>
        <xdr:cNvPr id="80" name="直線コネクタ 79"/>
        <xdr:cNvCxnSpPr/>
      </xdr:nvCxnSpPr>
      <xdr:spPr>
        <a:xfrm>
          <a:off x="2019300" y="601218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17797</xdr:rowOff>
    </xdr:from>
    <xdr:ext cx="405111" cy="259045"/>
    <xdr:sp macro="" textlink="">
      <xdr:nvSpPr>
        <xdr:cNvPr id="81" name="n_1aveValue【図書館】&#10;有形固定資産減価償却率"/>
        <xdr:cNvSpPr txBox="1"/>
      </xdr:nvSpPr>
      <xdr:spPr>
        <a:xfrm>
          <a:off x="3582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41927</xdr:rowOff>
    </xdr:from>
    <xdr:ext cx="405111" cy="259045"/>
    <xdr:sp macro="" textlink="">
      <xdr:nvSpPr>
        <xdr:cNvPr id="82" name="n_2aveValue【図書館】&#10;有形固定資産減価償却率"/>
        <xdr:cNvSpPr txBox="1"/>
      </xdr:nvSpPr>
      <xdr:spPr>
        <a:xfrm>
          <a:off x="2705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22877</xdr:rowOff>
    </xdr:from>
    <xdr:ext cx="405111" cy="259045"/>
    <xdr:sp macro="" textlink="">
      <xdr:nvSpPr>
        <xdr:cNvPr id="83" name="n_3aveValue【図書館】&#10;有形固定資産減価償却率"/>
        <xdr:cNvSpPr txBox="1"/>
      </xdr:nvSpPr>
      <xdr:spPr>
        <a:xfrm>
          <a:off x="1816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162577</xdr:rowOff>
    </xdr:from>
    <xdr:ext cx="405111" cy="259045"/>
    <xdr:sp macro="" textlink="">
      <xdr:nvSpPr>
        <xdr:cNvPr id="84" name="n_4aveValue【図書館】&#10;有形固定資産減価償却率"/>
        <xdr:cNvSpPr txBox="1"/>
      </xdr:nvSpPr>
      <xdr:spPr>
        <a:xfrm>
          <a:off x="927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160037</xdr:rowOff>
    </xdr:from>
    <xdr:ext cx="405111" cy="259045"/>
    <xdr:sp macro="" textlink="">
      <xdr:nvSpPr>
        <xdr:cNvPr id="85" name="n_1mainValue【図書館】&#10;有形固定資産減価償却率"/>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86" name="n_2mainValue【図書館】&#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78757</xdr:rowOff>
    </xdr:from>
    <xdr:ext cx="405111" cy="259045"/>
    <xdr:sp macro="" textlink="">
      <xdr:nvSpPr>
        <xdr:cNvPr id="87" name="n_3mainValue【図書館】&#10;有形固定資産減価償却率"/>
        <xdr:cNvSpPr txBox="1"/>
      </xdr:nvSpPr>
      <xdr:spPr>
        <a:xfrm>
          <a:off x="1816744"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8" name="テキスト ボックス 9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2" name="テキスト ボックス 10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4" name="テキスト ボックス 10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6" name="テキスト ボックス 10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8" name="テキスト ボックス 10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0" name="テキスト ボックス 10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10885</xdr:rowOff>
    </xdr:to>
    <xdr:cxnSp macro="">
      <xdr:nvCxnSpPr>
        <xdr:cNvPr id="114" name="直線コネクタ 113"/>
        <xdr:cNvCxnSpPr/>
      </xdr:nvCxnSpPr>
      <xdr:spPr>
        <a:xfrm flipV="1">
          <a:off x="10476865" y="57095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14712</xdr:rowOff>
    </xdr:from>
    <xdr:ext cx="469744" cy="259045"/>
    <xdr:sp macro="" textlink="">
      <xdr:nvSpPr>
        <xdr:cNvPr id="115" name="【図書館】&#10;一人当たり面積最小値テキスト"/>
        <xdr:cNvSpPr txBox="1"/>
      </xdr:nvSpPr>
      <xdr:spPr>
        <a:xfrm>
          <a:off x="10515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xdr:rowOff>
    </xdr:from>
    <xdr:to>
      <xdr:col>55</xdr:col>
      <xdr:colOff>88900</xdr:colOff>
      <xdr:row>42</xdr:row>
      <xdr:rowOff>10885</xdr:rowOff>
    </xdr:to>
    <xdr:cxnSp macro="">
      <xdr:nvCxnSpPr>
        <xdr:cNvPr id="116" name="直線コネクタ 115"/>
        <xdr:cNvCxnSpPr/>
      </xdr:nvCxnSpPr>
      <xdr:spPr>
        <a:xfrm>
          <a:off x="10388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17" name="【図書館】&#10;一人当たり面積最大値テキスト"/>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8" name="直線コネクタ 117"/>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56441</xdr:rowOff>
    </xdr:from>
    <xdr:ext cx="469744" cy="259045"/>
    <xdr:sp macro="" textlink="">
      <xdr:nvSpPr>
        <xdr:cNvPr id="119" name="【図書館】&#10;一人当たり面積平均値テキスト"/>
        <xdr:cNvSpPr txBox="1"/>
      </xdr:nvSpPr>
      <xdr:spPr>
        <a:xfrm>
          <a:off x="10515600" y="6228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33564</xdr:rowOff>
    </xdr:from>
    <xdr:to>
      <xdr:col>55</xdr:col>
      <xdr:colOff>50800</xdr:colOff>
      <xdr:row>37</xdr:row>
      <xdr:rowOff>135164</xdr:rowOff>
    </xdr:to>
    <xdr:sp macro="" textlink="">
      <xdr:nvSpPr>
        <xdr:cNvPr id="120" name="フローチャート: 判断 119"/>
        <xdr:cNvSpPr/>
      </xdr:nvSpPr>
      <xdr:spPr>
        <a:xfrm>
          <a:off x="104267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49893</xdr:rowOff>
    </xdr:from>
    <xdr:to>
      <xdr:col>50</xdr:col>
      <xdr:colOff>165100</xdr:colOff>
      <xdr:row>37</xdr:row>
      <xdr:rowOff>151493</xdr:rowOff>
    </xdr:to>
    <xdr:sp macro="" textlink="">
      <xdr:nvSpPr>
        <xdr:cNvPr id="121" name="フローチャート: 判断 120"/>
        <xdr:cNvSpPr/>
      </xdr:nvSpPr>
      <xdr:spPr>
        <a:xfrm>
          <a:off x="9588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131536</xdr:rowOff>
    </xdr:from>
    <xdr:to>
      <xdr:col>46</xdr:col>
      <xdr:colOff>38100</xdr:colOff>
      <xdr:row>38</xdr:row>
      <xdr:rowOff>61686</xdr:rowOff>
    </xdr:to>
    <xdr:sp macro="" textlink="">
      <xdr:nvSpPr>
        <xdr:cNvPr id="122" name="フローチャート: 判断 121"/>
        <xdr:cNvSpPr/>
      </xdr:nvSpPr>
      <xdr:spPr>
        <a:xfrm>
          <a:off x="8699500" y="647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147864</xdr:rowOff>
    </xdr:from>
    <xdr:to>
      <xdr:col>41</xdr:col>
      <xdr:colOff>101600</xdr:colOff>
      <xdr:row>38</xdr:row>
      <xdr:rowOff>78014</xdr:rowOff>
    </xdr:to>
    <xdr:sp macro="" textlink="">
      <xdr:nvSpPr>
        <xdr:cNvPr id="123" name="フローチャート: 判断 122"/>
        <xdr:cNvSpPr/>
      </xdr:nvSpPr>
      <xdr:spPr>
        <a:xfrm>
          <a:off x="7810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164193</xdr:rowOff>
    </xdr:from>
    <xdr:to>
      <xdr:col>36</xdr:col>
      <xdr:colOff>165100</xdr:colOff>
      <xdr:row>38</xdr:row>
      <xdr:rowOff>94343</xdr:rowOff>
    </xdr:to>
    <xdr:sp macro="" textlink="">
      <xdr:nvSpPr>
        <xdr:cNvPr id="124" name="フローチャート: 判断 123"/>
        <xdr:cNvSpPr/>
      </xdr:nvSpPr>
      <xdr:spPr>
        <a:xfrm>
          <a:off x="692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115207</xdr:rowOff>
    </xdr:from>
    <xdr:to>
      <xdr:col>55</xdr:col>
      <xdr:colOff>50800</xdr:colOff>
      <xdr:row>38</xdr:row>
      <xdr:rowOff>45357</xdr:rowOff>
    </xdr:to>
    <xdr:sp macro="" textlink="">
      <xdr:nvSpPr>
        <xdr:cNvPr id="130" name="楕円 129"/>
        <xdr:cNvSpPr/>
      </xdr:nvSpPr>
      <xdr:spPr>
        <a:xfrm>
          <a:off x="10426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93634</xdr:rowOff>
    </xdr:from>
    <xdr:ext cx="469744" cy="259045"/>
    <xdr:sp macro="" textlink="">
      <xdr:nvSpPr>
        <xdr:cNvPr id="131" name="【図書館】&#10;一人当たり面積該当値テキスト"/>
        <xdr:cNvSpPr txBox="1"/>
      </xdr:nvSpPr>
      <xdr:spPr>
        <a:xfrm>
          <a:off x="10515600" y="6437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131536</xdr:rowOff>
    </xdr:from>
    <xdr:to>
      <xdr:col>50</xdr:col>
      <xdr:colOff>165100</xdr:colOff>
      <xdr:row>38</xdr:row>
      <xdr:rowOff>61686</xdr:rowOff>
    </xdr:to>
    <xdr:sp macro="" textlink="">
      <xdr:nvSpPr>
        <xdr:cNvPr id="132" name="楕円 131"/>
        <xdr:cNvSpPr/>
      </xdr:nvSpPr>
      <xdr:spPr>
        <a:xfrm>
          <a:off x="9588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166007</xdr:rowOff>
    </xdr:from>
    <xdr:to>
      <xdr:col>55</xdr:col>
      <xdr:colOff>0</xdr:colOff>
      <xdr:row>38</xdr:row>
      <xdr:rowOff>10885</xdr:rowOff>
    </xdr:to>
    <xdr:cxnSp macro="">
      <xdr:nvCxnSpPr>
        <xdr:cNvPr id="133" name="直線コネクタ 132"/>
        <xdr:cNvCxnSpPr/>
      </xdr:nvCxnSpPr>
      <xdr:spPr>
        <a:xfrm flipV="1">
          <a:off x="9639300" y="65096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147864</xdr:rowOff>
    </xdr:from>
    <xdr:to>
      <xdr:col>46</xdr:col>
      <xdr:colOff>38100</xdr:colOff>
      <xdr:row>38</xdr:row>
      <xdr:rowOff>78014</xdr:rowOff>
    </xdr:to>
    <xdr:sp macro="" textlink="">
      <xdr:nvSpPr>
        <xdr:cNvPr id="134" name="楕円 133"/>
        <xdr:cNvSpPr/>
      </xdr:nvSpPr>
      <xdr:spPr>
        <a:xfrm>
          <a:off x="8699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10885</xdr:rowOff>
    </xdr:from>
    <xdr:to>
      <xdr:col>50</xdr:col>
      <xdr:colOff>114300</xdr:colOff>
      <xdr:row>38</xdr:row>
      <xdr:rowOff>27215</xdr:rowOff>
    </xdr:to>
    <xdr:cxnSp macro="">
      <xdr:nvCxnSpPr>
        <xdr:cNvPr id="135" name="直線コネクタ 134"/>
        <xdr:cNvCxnSpPr/>
      </xdr:nvCxnSpPr>
      <xdr:spPr>
        <a:xfrm flipV="1">
          <a:off x="8750300" y="6525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164193</xdr:rowOff>
    </xdr:from>
    <xdr:to>
      <xdr:col>41</xdr:col>
      <xdr:colOff>101600</xdr:colOff>
      <xdr:row>38</xdr:row>
      <xdr:rowOff>94343</xdr:rowOff>
    </xdr:to>
    <xdr:sp macro="" textlink="">
      <xdr:nvSpPr>
        <xdr:cNvPr id="136" name="楕円 135"/>
        <xdr:cNvSpPr/>
      </xdr:nvSpPr>
      <xdr:spPr>
        <a:xfrm>
          <a:off x="7810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27215</xdr:rowOff>
    </xdr:from>
    <xdr:to>
      <xdr:col>45</xdr:col>
      <xdr:colOff>177800</xdr:colOff>
      <xdr:row>38</xdr:row>
      <xdr:rowOff>43543</xdr:rowOff>
    </xdr:to>
    <xdr:cxnSp macro="">
      <xdr:nvCxnSpPr>
        <xdr:cNvPr id="137" name="直線コネクタ 136"/>
        <xdr:cNvCxnSpPr/>
      </xdr:nvCxnSpPr>
      <xdr:spPr>
        <a:xfrm flipV="1">
          <a:off x="7861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168020</xdr:rowOff>
    </xdr:from>
    <xdr:ext cx="469744" cy="259045"/>
    <xdr:sp macro="" textlink="">
      <xdr:nvSpPr>
        <xdr:cNvPr id="138" name="n_1aveValue【図書館】&#10;一人当たり面積"/>
        <xdr:cNvSpPr txBox="1"/>
      </xdr:nvSpPr>
      <xdr:spPr>
        <a:xfrm>
          <a:off x="9391727" y="61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78213</xdr:rowOff>
    </xdr:from>
    <xdr:ext cx="469744" cy="259045"/>
    <xdr:sp macro="" textlink="">
      <xdr:nvSpPr>
        <xdr:cNvPr id="139" name="n_2aveValue【図書館】&#10;一人当たり面積"/>
        <xdr:cNvSpPr txBox="1"/>
      </xdr:nvSpPr>
      <xdr:spPr>
        <a:xfrm>
          <a:off x="8515427" y="625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94541</xdr:rowOff>
    </xdr:from>
    <xdr:ext cx="469744" cy="259045"/>
    <xdr:sp macro="" textlink="">
      <xdr:nvSpPr>
        <xdr:cNvPr id="140" name="n_3aveValue【図書館】&#10;一人当たり面積"/>
        <xdr:cNvSpPr txBox="1"/>
      </xdr:nvSpPr>
      <xdr:spPr>
        <a:xfrm>
          <a:off x="76264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110870</xdr:rowOff>
    </xdr:from>
    <xdr:ext cx="469744" cy="259045"/>
    <xdr:sp macro="" textlink="">
      <xdr:nvSpPr>
        <xdr:cNvPr id="141" name="n_4aveValue【図書館】&#10;一人当たり面積"/>
        <xdr:cNvSpPr txBox="1"/>
      </xdr:nvSpPr>
      <xdr:spPr>
        <a:xfrm>
          <a:off x="67374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52812</xdr:rowOff>
    </xdr:from>
    <xdr:ext cx="469744" cy="259045"/>
    <xdr:sp macro="" textlink="">
      <xdr:nvSpPr>
        <xdr:cNvPr id="142" name="n_1mainValue【図書館】&#10;一人当たり面積"/>
        <xdr:cNvSpPr txBox="1"/>
      </xdr:nvSpPr>
      <xdr:spPr>
        <a:xfrm>
          <a:off x="9391727" y="6567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69142</xdr:rowOff>
    </xdr:from>
    <xdr:ext cx="469744" cy="259045"/>
    <xdr:sp macro="" textlink="">
      <xdr:nvSpPr>
        <xdr:cNvPr id="143" name="n_2mainValue【図書館】&#10;一人当たり面積"/>
        <xdr:cNvSpPr txBox="1"/>
      </xdr:nvSpPr>
      <xdr:spPr>
        <a:xfrm>
          <a:off x="8515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85470</xdr:rowOff>
    </xdr:from>
    <xdr:ext cx="469744" cy="259045"/>
    <xdr:sp macro="" textlink="">
      <xdr:nvSpPr>
        <xdr:cNvPr id="144" name="n_3mainValue【図書館】&#10;一人当たり面積"/>
        <xdr:cNvSpPr txBox="1"/>
      </xdr:nvSpPr>
      <xdr:spPr>
        <a:xfrm>
          <a:off x="7626427" y="660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6" name="直線コネクタ 15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7" name="テキスト ボックス 15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8" name="直線コネクタ 15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9" name="テキスト ボックス 15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0" name="直線コネクタ 15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1" name="テキスト ボックス 16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2" name="直線コネクタ 16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3" name="テキスト ボックス 16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5" name="テキスト ボックス 16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130302</xdr:rowOff>
    </xdr:from>
    <xdr:to>
      <xdr:col>24</xdr:col>
      <xdr:colOff>62865</xdr:colOff>
      <xdr:row>63</xdr:row>
      <xdr:rowOff>80010</xdr:rowOff>
    </xdr:to>
    <xdr:cxnSp macro="">
      <xdr:nvCxnSpPr>
        <xdr:cNvPr id="167" name="直線コネクタ 166"/>
        <xdr:cNvCxnSpPr/>
      </xdr:nvCxnSpPr>
      <xdr:spPr>
        <a:xfrm flipV="1">
          <a:off x="4634865" y="9560052"/>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83837</xdr:rowOff>
    </xdr:from>
    <xdr:ext cx="405111" cy="259045"/>
    <xdr:sp macro="" textlink="">
      <xdr:nvSpPr>
        <xdr:cNvPr id="168" name="【体育館・プール】&#10;有形固定資産減価償却率最小値テキスト"/>
        <xdr:cNvSpPr txBox="1"/>
      </xdr:nvSpPr>
      <xdr:spPr>
        <a:xfrm>
          <a:off x="4673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80010</xdr:rowOff>
    </xdr:from>
    <xdr:to>
      <xdr:col>24</xdr:col>
      <xdr:colOff>152400</xdr:colOff>
      <xdr:row>63</xdr:row>
      <xdr:rowOff>80010</xdr:rowOff>
    </xdr:to>
    <xdr:cxnSp macro="">
      <xdr:nvCxnSpPr>
        <xdr:cNvPr id="169" name="直線コネクタ 168"/>
        <xdr:cNvCxnSpPr/>
      </xdr:nvCxnSpPr>
      <xdr:spPr>
        <a:xfrm>
          <a:off x="4546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76979</xdr:rowOff>
    </xdr:from>
    <xdr:ext cx="405111" cy="259045"/>
    <xdr:sp macro="" textlink="">
      <xdr:nvSpPr>
        <xdr:cNvPr id="170" name="【体育館・プール】&#10;有形固定資産減価償却率最大値テキスト"/>
        <xdr:cNvSpPr txBox="1"/>
      </xdr:nvSpPr>
      <xdr:spPr>
        <a:xfrm>
          <a:off x="46736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130302</xdr:rowOff>
    </xdr:from>
    <xdr:to>
      <xdr:col>24</xdr:col>
      <xdr:colOff>152400</xdr:colOff>
      <xdr:row>55</xdr:row>
      <xdr:rowOff>130302</xdr:rowOff>
    </xdr:to>
    <xdr:cxnSp macro="">
      <xdr:nvCxnSpPr>
        <xdr:cNvPr id="171" name="直線コネクタ 170"/>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52087</xdr:rowOff>
    </xdr:from>
    <xdr:ext cx="405111" cy="259045"/>
    <xdr:sp macro="" textlink="">
      <xdr:nvSpPr>
        <xdr:cNvPr id="172" name="【体育館・プール】&#10;有形固定資産減価償却率平均値テキスト"/>
        <xdr:cNvSpPr txBox="1"/>
      </xdr:nvSpPr>
      <xdr:spPr>
        <a:xfrm>
          <a:off x="4673600" y="999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73" name="フローチャート: 判断 172"/>
        <xdr:cNvSpPr/>
      </xdr:nvSpPr>
      <xdr:spPr>
        <a:xfrm>
          <a:off x="4584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122936</xdr:rowOff>
    </xdr:from>
    <xdr:to>
      <xdr:col>20</xdr:col>
      <xdr:colOff>38100</xdr:colOff>
      <xdr:row>59</xdr:row>
      <xdr:rowOff>53086</xdr:rowOff>
    </xdr:to>
    <xdr:sp macro="" textlink="">
      <xdr:nvSpPr>
        <xdr:cNvPr id="174" name="フローチャート: 判断 173"/>
        <xdr:cNvSpPr/>
      </xdr:nvSpPr>
      <xdr:spPr>
        <a:xfrm>
          <a:off x="3746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75" name="フローチャート: 判断 174"/>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93218</xdr:rowOff>
    </xdr:from>
    <xdr:to>
      <xdr:col>10</xdr:col>
      <xdr:colOff>165100</xdr:colOff>
      <xdr:row>60</xdr:row>
      <xdr:rowOff>23368</xdr:rowOff>
    </xdr:to>
    <xdr:sp macro="" textlink="">
      <xdr:nvSpPr>
        <xdr:cNvPr id="176" name="フローチャート: 判断 175"/>
        <xdr:cNvSpPr/>
      </xdr:nvSpPr>
      <xdr:spPr>
        <a:xfrm>
          <a:off x="1968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166370</xdr:rowOff>
    </xdr:from>
    <xdr:to>
      <xdr:col>6</xdr:col>
      <xdr:colOff>38100</xdr:colOff>
      <xdr:row>58</xdr:row>
      <xdr:rowOff>96520</xdr:rowOff>
    </xdr:to>
    <xdr:sp macro="" textlink="">
      <xdr:nvSpPr>
        <xdr:cNvPr id="177" name="フローチャート: 判断 176"/>
        <xdr:cNvSpPr/>
      </xdr:nvSpPr>
      <xdr:spPr>
        <a:xfrm>
          <a:off x="1079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113792</xdr:rowOff>
    </xdr:from>
    <xdr:to>
      <xdr:col>24</xdr:col>
      <xdr:colOff>114300</xdr:colOff>
      <xdr:row>63</xdr:row>
      <xdr:rowOff>43942</xdr:rowOff>
    </xdr:to>
    <xdr:sp macro="" textlink="">
      <xdr:nvSpPr>
        <xdr:cNvPr id="183" name="楕円 182"/>
        <xdr:cNvSpPr/>
      </xdr:nvSpPr>
      <xdr:spPr>
        <a:xfrm>
          <a:off x="4584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28719</xdr:rowOff>
    </xdr:from>
    <xdr:ext cx="405111" cy="259045"/>
    <xdr:sp macro="" textlink="">
      <xdr:nvSpPr>
        <xdr:cNvPr id="184" name="【体育館・プール】&#10;有形固定資産減価償却率該当値テキスト"/>
        <xdr:cNvSpPr txBox="1"/>
      </xdr:nvSpPr>
      <xdr:spPr>
        <a:xfrm>
          <a:off x="4673600" y="1065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85" name="楕円 184"/>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164592</xdr:rowOff>
    </xdr:to>
    <xdr:cxnSp macro="">
      <xdr:nvCxnSpPr>
        <xdr:cNvPr id="186" name="直線コネクタ 185"/>
        <xdr:cNvCxnSpPr/>
      </xdr:nvCxnSpPr>
      <xdr:spPr>
        <a:xfrm>
          <a:off x="3797300" y="1074420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47498</xdr:rowOff>
    </xdr:from>
    <xdr:to>
      <xdr:col>15</xdr:col>
      <xdr:colOff>101600</xdr:colOff>
      <xdr:row>63</xdr:row>
      <xdr:rowOff>149098</xdr:rowOff>
    </xdr:to>
    <xdr:sp macro="" textlink="">
      <xdr:nvSpPr>
        <xdr:cNvPr id="187" name="楕円 186"/>
        <xdr:cNvSpPr/>
      </xdr:nvSpPr>
      <xdr:spPr>
        <a:xfrm>
          <a:off x="2857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63</xdr:row>
      <xdr:rowOff>98298</xdr:rowOff>
    </xdr:to>
    <xdr:cxnSp macro="">
      <xdr:nvCxnSpPr>
        <xdr:cNvPr id="188" name="直線コネクタ 187"/>
        <xdr:cNvCxnSpPr/>
      </xdr:nvCxnSpPr>
      <xdr:spPr>
        <a:xfrm flipV="1">
          <a:off x="2908300" y="10744200"/>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49784</xdr:rowOff>
    </xdr:from>
    <xdr:to>
      <xdr:col>10</xdr:col>
      <xdr:colOff>165100</xdr:colOff>
      <xdr:row>64</xdr:row>
      <xdr:rowOff>151384</xdr:rowOff>
    </xdr:to>
    <xdr:sp macro="" textlink="">
      <xdr:nvSpPr>
        <xdr:cNvPr id="189" name="楕円 188"/>
        <xdr:cNvSpPr/>
      </xdr:nvSpPr>
      <xdr:spPr>
        <a:xfrm>
          <a:off x="19685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98298</xdr:rowOff>
    </xdr:from>
    <xdr:to>
      <xdr:col>15</xdr:col>
      <xdr:colOff>50800</xdr:colOff>
      <xdr:row>64</xdr:row>
      <xdr:rowOff>100584</xdr:rowOff>
    </xdr:to>
    <xdr:cxnSp macro="">
      <xdr:nvCxnSpPr>
        <xdr:cNvPr id="190" name="直線コネクタ 189"/>
        <xdr:cNvCxnSpPr/>
      </xdr:nvCxnSpPr>
      <xdr:spPr>
        <a:xfrm flipV="1">
          <a:off x="2019300" y="1089964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69613</xdr:rowOff>
    </xdr:from>
    <xdr:ext cx="405111" cy="259045"/>
    <xdr:sp macro="" textlink="">
      <xdr:nvSpPr>
        <xdr:cNvPr id="191" name="n_1aveValue【体育館・プール】&#10;有形固定資産減価償却率"/>
        <xdr:cNvSpPr txBox="1"/>
      </xdr:nvSpPr>
      <xdr:spPr>
        <a:xfrm>
          <a:off x="3582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92" name="n_2aveValue【体育館・プール】&#10;有形固定資産減価償却率"/>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39895</xdr:rowOff>
    </xdr:from>
    <xdr:ext cx="405111" cy="259045"/>
    <xdr:sp macro="" textlink="">
      <xdr:nvSpPr>
        <xdr:cNvPr id="193" name="n_3aveValue【体育館・プール】&#10;有形固定資産減価償却率"/>
        <xdr:cNvSpPr txBox="1"/>
      </xdr:nvSpPr>
      <xdr:spPr>
        <a:xfrm>
          <a:off x="1816744" y="998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113047</xdr:rowOff>
    </xdr:from>
    <xdr:ext cx="405111" cy="259045"/>
    <xdr:sp macro="" textlink="">
      <xdr:nvSpPr>
        <xdr:cNvPr id="194" name="n_4aveValue【体育館・プール】&#10;有形固定資産減価償却率"/>
        <xdr:cNvSpPr txBox="1"/>
      </xdr:nvSpPr>
      <xdr:spPr>
        <a:xfrm>
          <a:off x="927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95" name="n_1mainValue【体育館・プー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140225</xdr:rowOff>
    </xdr:from>
    <xdr:ext cx="405111" cy="259045"/>
    <xdr:sp macro="" textlink="">
      <xdr:nvSpPr>
        <xdr:cNvPr id="196" name="n_2mainValue【体育館・プール】&#10;有形固定資産減価償却率"/>
        <xdr:cNvSpPr txBox="1"/>
      </xdr:nvSpPr>
      <xdr:spPr>
        <a:xfrm>
          <a:off x="2705744" y="1094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142511</xdr:rowOff>
    </xdr:from>
    <xdr:ext cx="405111" cy="259045"/>
    <xdr:sp macro="" textlink="">
      <xdr:nvSpPr>
        <xdr:cNvPr id="197" name="n_3mainValue【体育館・プール】&#10;有形固定資産減価償却率"/>
        <xdr:cNvSpPr txBox="1"/>
      </xdr:nvSpPr>
      <xdr:spPr>
        <a:xfrm>
          <a:off x="1816744" y="1111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8" name="テキスト ボックス 207"/>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4572</xdr:rowOff>
    </xdr:to>
    <xdr:cxnSp macro="">
      <xdr:nvCxnSpPr>
        <xdr:cNvPr id="220" name="直線コネクタ 219"/>
        <xdr:cNvCxnSpPr/>
      </xdr:nvCxnSpPr>
      <xdr:spPr>
        <a:xfrm flipV="1">
          <a:off x="10476865" y="948690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8399</xdr:rowOff>
    </xdr:from>
    <xdr:ext cx="469744" cy="259045"/>
    <xdr:sp macro="" textlink="">
      <xdr:nvSpPr>
        <xdr:cNvPr id="221" name="【体育館・プール】&#10;一人当たり面積最小値テキスト"/>
        <xdr:cNvSpPr txBox="1"/>
      </xdr:nvSpPr>
      <xdr:spPr>
        <a:xfrm>
          <a:off x="10515600" y="1098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4572</xdr:rowOff>
    </xdr:from>
    <xdr:to>
      <xdr:col>55</xdr:col>
      <xdr:colOff>88900</xdr:colOff>
      <xdr:row>64</xdr:row>
      <xdr:rowOff>4572</xdr:rowOff>
    </xdr:to>
    <xdr:cxnSp macro="">
      <xdr:nvCxnSpPr>
        <xdr:cNvPr id="222" name="直線コネクタ 221"/>
        <xdr:cNvCxnSpPr/>
      </xdr:nvCxnSpPr>
      <xdr:spPr>
        <a:xfrm>
          <a:off x="10388600" y="1097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223"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224" name="直線コネクタ 223"/>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134383</xdr:rowOff>
    </xdr:from>
    <xdr:ext cx="469744" cy="259045"/>
    <xdr:sp macro="" textlink="">
      <xdr:nvSpPr>
        <xdr:cNvPr id="225" name="【体育館・プール】&#10;一人当たり面積平均値テキスト"/>
        <xdr:cNvSpPr txBox="1"/>
      </xdr:nvSpPr>
      <xdr:spPr>
        <a:xfrm>
          <a:off x="10515600" y="1007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111506</xdr:rowOff>
    </xdr:from>
    <xdr:to>
      <xdr:col>55</xdr:col>
      <xdr:colOff>50800</xdr:colOff>
      <xdr:row>60</xdr:row>
      <xdr:rowOff>41656</xdr:rowOff>
    </xdr:to>
    <xdr:sp macro="" textlink="">
      <xdr:nvSpPr>
        <xdr:cNvPr id="226" name="フローチャート: 判断 225"/>
        <xdr:cNvSpPr/>
      </xdr:nvSpPr>
      <xdr:spPr>
        <a:xfrm>
          <a:off x="10426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143510</xdr:rowOff>
    </xdr:from>
    <xdr:to>
      <xdr:col>50</xdr:col>
      <xdr:colOff>165100</xdr:colOff>
      <xdr:row>60</xdr:row>
      <xdr:rowOff>73660</xdr:rowOff>
    </xdr:to>
    <xdr:sp macro="" textlink="">
      <xdr:nvSpPr>
        <xdr:cNvPr id="227" name="フローチャート: 判断 226"/>
        <xdr:cNvSpPr/>
      </xdr:nvSpPr>
      <xdr:spPr>
        <a:xfrm>
          <a:off x="9588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xdr:rowOff>
    </xdr:from>
    <xdr:to>
      <xdr:col>46</xdr:col>
      <xdr:colOff>38100</xdr:colOff>
      <xdr:row>61</xdr:row>
      <xdr:rowOff>107950</xdr:rowOff>
    </xdr:to>
    <xdr:sp macro="" textlink="">
      <xdr:nvSpPr>
        <xdr:cNvPr id="228" name="フローチャート: 判断 227"/>
        <xdr:cNvSpPr/>
      </xdr:nvSpPr>
      <xdr:spPr>
        <a:xfrm>
          <a:off x="8699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20066</xdr:rowOff>
    </xdr:from>
    <xdr:to>
      <xdr:col>41</xdr:col>
      <xdr:colOff>101600</xdr:colOff>
      <xdr:row>61</xdr:row>
      <xdr:rowOff>121666</xdr:rowOff>
    </xdr:to>
    <xdr:sp macro="" textlink="">
      <xdr:nvSpPr>
        <xdr:cNvPr id="229" name="フローチャート: 判断 228"/>
        <xdr:cNvSpPr/>
      </xdr:nvSpPr>
      <xdr:spPr>
        <a:xfrm>
          <a:off x="7810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22352</xdr:rowOff>
    </xdr:from>
    <xdr:to>
      <xdr:col>36</xdr:col>
      <xdr:colOff>165100</xdr:colOff>
      <xdr:row>60</xdr:row>
      <xdr:rowOff>123952</xdr:rowOff>
    </xdr:to>
    <xdr:sp macro="" textlink="">
      <xdr:nvSpPr>
        <xdr:cNvPr id="230" name="フローチャート: 判断 229"/>
        <xdr:cNvSpPr/>
      </xdr:nvSpPr>
      <xdr:spPr>
        <a:xfrm>
          <a:off x="69215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125222</xdr:rowOff>
    </xdr:from>
    <xdr:to>
      <xdr:col>55</xdr:col>
      <xdr:colOff>50800</xdr:colOff>
      <xdr:row>64</xdr:row>
      <xdr:rowOff>55372</xdr:rowOff>
    </xdr:to>
    <xdr:sp macro="" textlink="">
      <xdr:nvSpPr>
        <xdr:cNvPr id="236" name="楕円 235"/>
        <xdr:cNvSpPr/>
      </xdr:nvSpPr>
      <xdr:spPr>
        <a:xfrm>
          <a:off x="10426700" y="1092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40149</xdr:rowOff>
    </xdr:from>
    <xdr:ext cx="469744" cy="259045"/>
    <xdr:sp macro="" textlink="">
      <xdr:nvSpPr>
        <xdr:cNvPr id="237" name="【体育館・プール】&#10;一人当たり面積該当値テキスト"/>
        <xdr:cNvSpPr txBox="1"/>
      </xdr:nvSpPr>
      <xdr:spPr>
        <a:xfrm>
          <a:off x="10515600" y="1084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129794</xdr:rowOff>
    </xdr:from>
    <xdr:to>
      <xdr:col>50</xdr:col>
      <xdr:colOff>165100</xdr:colOff>
      <xdr:row>64</xdr:row>
      <xdr:rowOff>59944</xdr:rowOff>
    </xdr:to>
    <xdr:sp macro="" textlink="">
      <xdr:nvSpPr>
        <xdr:cNvPr id="238" name="楕円 237"/>
        <xdr:cNvSpPr/>
      </xdr:nvSpPr>
      <xdr:spPr>
        <a:xfrm>
          <a:off x="9588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4572</xdr:rowOff>
    </xdr:from>
    <xdr:to>
      <xdr:col>55</xdr:col>
      <xdr:colOff>0</xdr:colOff>
      <xdr:row>64</xdr:row>
      <xdr:rowOff>9144</xdr:rowOff>
    </xdr:to>
    <xdr:cxnSp macro="">
      <xdr:nvCxnSpPr>
        <xdr:cNvPr id="239" name="直線コネクタ 238"/>
        <xdr:cNvCxnSpPr/>
      </xdr:nvCxnSpPr>
      <xdr:spPr>
        <a:xfrm flipV="1">
          <a:off x="9639300" y="1097737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138938</xdr:rowOff>
    </xdr:from>
    <xdr:to>
      <xdr:col>46</xdr:col>
      <xdr:colOff>38100</xdr:colOff>
      <xdr:row>64</xdr:row>
      <xdr:rowOff>69088</xdr:rowOff>
    </xdr:to>
    <xdr:sp macro="" textlink="">
      <xdr:nvSpPr>
        <xdr:cNvPr id="240" name="楕円 239"/>
        <xdr:cNvSpPr/>
      </xdr:nvSpPr>
      <xdr:spPr>
        <a:xfrm>
          <a:off x="8699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9144</xdr:rowOff>
    </xdr:from>
    <xdr:to>
      <xdr:col>50</xdr:col>
      <xdr:colOff>114300</xdr:colOff>
      <xdr:row>64</xdr:row>
      <xdr:rowOff>18288</xdr:rowOff>
    </xdr:to>
    <xdr:cxnSp macro="">
      <xdr:nvCxnSpPr>
        <xdr:cNvPr id="241" name="直線コネクタ 240"/>
        <xdr:cNvCxnSpPr/>
      </xdr:nvCxnSpPr>
      <xdr:spPr>
        <a:xfrm flipV="1">
          <a:off x="8750300" y="10981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138938</xdr:rowOff>
    </xdr:from>
    <xdr:to>
      <xdr:col>41</xdr:col>
      <xdr:colOff>101600</xdr:colOff>
      <xdr:row>64</xdr:row>
      <xdr:rowOff>69088</xdr:rowOff>
    </xdr:to>
    <xdr:sp macro="" textlink="">
      <xdr:nvSpPr>
        <xdr:cNvPr id="242" name="楕円 241"/>
        <xdr:cNvSpPr/>
      </xdr:nvSpPr>
      <xdr:spPr>
        <a:xfrm>
          <a:off x="78105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18288</xdr:rowOff>
    </xdr:from>
    <xdr:to>
      <xdr:col>45</xdr:col>
      <xdr:colOff>177800</xdr:colOff>
      <xdr:row>64</xdr:row>
      <xdr:rowOff>18288</xdr:rowOff>
    </xdr:to>
    <xdr:cxnSp macro="">
      <xdr:nvCxnSpPr>
        <xdr:cNvPr id="243" name="直線コネクタ 242"/>
        <xdr:cNvCxnSpPr/>
      </xdr:nvCxnSpPr>
      <xdr:spPr>
        <a:xfrm>
          <a:off x="7861300" y="109910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90187</xdr:rowOff>
    </xdr:from>
    <xdr:ext cx="469744" cy="259045"/>
    <xdr:sp macro="" textlink="">
      <xdr:nvSpPr>
        <xdr:cNvPr id="244" name="n_1aveValue【体育館・プール】&#10;一人当たり面積"/>
        <xdr:cNvSpPr txBox="1"/>
      </xdr:nvSpPr>
      <xdr:spPr>
        <a:xfrm>
          <a:off x="9391727" y="100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124477</xdr:rowOff>
    </xdr:from>
    <xdr:ext cx="469744" cy="259045"/>
    <xdr:sp macro="" textlink="">
      <xdr:nvSpPr>
        <xdr:cNvPr id="245" name="n_2aveValue【体育館・プール】&#10;一人当たり面積"/>
        <xdr:cNvSpPr txBox="1"/>
      </xdr:nvSpPr>
      <xdr:spPr>
        <a:xfrm>
          <a:off x="8515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138193</xdr:rowOff>
    </xdr:from>
    <xdr:ext cx="469744" cy="259045"/>
    <xdr:sp macro="" textlink="">
      <xdr:nvSpPr>
        <xdr:cNvPr id="246" name="n_3aveValue【体育館・プール】&#10;一人当たり面積"/>
        <xdr:cNvSpPr txBox="1"/>
      </xdr:nvSpPr>
      <xdr:spPr>
        <a:xfrm>
          <a:off x="7626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140479</xdr:rowOff>
    </xdr:from>
    <xdr:ext cx="469744" cy="259045"/>
    <xdr:sp macro="" textlink="">
      <xdr:nvSpPr>
        <xdr:cNvPr id="247" name="n_4aveValue【体育館・プール】&#10;一人当たり面積"/>
        <xdr:cNvSpPr txBox="1"/>
      </xdr:nvSpPr>
      <xdr:spPr>
        <a:xfrm>
          <a:off x="6737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51071</xdr:rowOff>
    </xdr:from>
    <xdr:ext cx="469744" cy="259045"/>
    <xdr:sp macro="" textlink="">
      <xdr:nvSpPr>
        <xdr:cNvPr id="248" name="n_1mainValue【体育館・プール】&#10;一人当たり面積"/>
        <xdr:cNvSpPr txBox="1"/>
      </xdr:nvSpPr>
      <xdr:spPr>
        <a:xfrm>
          <a:off x="9391727" y="1102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60215</xdr:rowOff>
    </xdr:from>
    <xdr:ext cx="469744" cy="259045"/>
    <xdr:sp macro="" textlink="">
      <xdr:nvSpPr>
        <xdr:cNvPr id="249" name="n_2mainValue【体育館・プール】&#10;一人当たり面積"/>
        <xdr:cNvSpPr txBox="1"/>
      </xdr:nvSpPr>
      <xdr:spPr>
        <a:xfrm>
          <a:off x="8515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60215</xdr:rowOff>
    </xdr:from>
    <xdr:ext cx="469744" cy="259045"/>
    <xdr:sp macro="" textlink="">
      <xdr:nvSpPr>
        <xdr:cNvPr id="250" name="n_3mainValue【体育館・プール】&#10;一人当たり面積"/>
        <xdr:cNvSpPr txBox="1"/>
      </xdr:nvSpPr>
      <xdr:spPr>
        <a:xfrm>
          <a:off x="7626427" y="1103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2" name="直線コネクタ 26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3" name="テキスト ボックス 26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4" name="直線コネクタ 26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5" name="テキスト ボックス 26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6" name="直線コネクタ 26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7" name="テキスト ボックス 26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8" name="直線コネクタ 26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9" name="テキスト ボックス 26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1" name="テキスト ボックス 27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10668</xdr:rowOff>
    </xdr:from>
    <xdr:to>
      <xdr:col>24</xdr:col>
      <xdr:colOff>62865</xdr:colOff>
      <xdr:row>85</xdr:row>
      <xdr:rowOff>136398</xdr:rowOff>
    </xdr:to>
    <xdr:cxnSp macro="">
      <xdr:nvCxnSpPr>
        <xdr:cNvPr id="273" name="直線コネクタ 272"/>
        <xdr:cNvCxnSpPr/>
      </xdr:nvCxnSpPr>
      <xdr:spPr>
        <a:xfrm flipV="1">
          <a:off x="4634865" y="133837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140225</xdr:rowOff>
    </xdr:from>
    <xdr:ext cx="405111" cy="259045"/>
    <xdr:sp macro="" textlink="">
      <xdr:nvSpPr>
        <xdr:cNvPr id="274" name="【福祉施設】&#10;有形固定資産減価償却率最小値テキスト"/>
        <xdr:cNvSpPr txBox="1"/>
      </xdr:nvSpPr>
      <xdr:spPr>
        <a:xfrm>
          <a:off x="4673600" y="1471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136398</xdr:rowOff>
    </xdr:from>
    <xdr:to>
      <xdr:col>24</xdr:col>
      <xdr:colOff>152400</xdr:colOff>
      <xdr:row>85</xdr:row>
      <xdr:rowOff>136398</xdr:rowOff>
    </xdr:to>
    <xdr:cxnSp macro="">
      <xdr:nvCxnSpPr>
        <xdr:cNvPr id="275" name="直線コネクタ 274"/>
        <xdr:cNvCxnSpPr/>
      </xdr:nvCxnSpPr>
      <xdr:spPr>
        <a:xfrm>
          <a:off x="4546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128795</xdr:rowOff>
    </xdr:from>
    <xdr:ext cx="405111" cy="259045"/>
    <xdr:sp macro="" textlink="">
      <xdr:nvSpPr>
        <xdr:cNvPr id="276" name="【福祉施設】&#10;有形固定資産減価償却率最大値テキスト"/>
        <xdr:cNvSpPr txBox="1"/>
      </xdr:nvSpPr>
      <xdr:spPr>
        <a:xfrm>
          <a:off x="4673600" y="1315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10668</xdr:rowOff>
    </xdr:from>
    <xdr:to>
      <xdr:col>24</xdr:col>
      <xdr:colOff>152400</xdr:colOff>
      <xdr:row>78</xdr:row>
      <xdr:rowOff>10668</xdr:rowOff>
    </xdr:to>
    <xdr:cxnSp macro="">
      <xdr:nvCxnSpPr>
        <xdr:cNvPr id="277" name="直線コネクタ 276"/>
        <xdr:cNvCxnSpPr/>
      </xdr:nvCxnSpPr>
      <xdr:spPr>
        <a:xfrm>
          <a:off x="4546600" y="1338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42181</xdr:rowOff>
    </xdr:from>
    <xdr:ext cx="405111" cy="259045"/>
    <xdr:sp macro="" textlink="">
      <xdr:nvSpPr>
        <xdr:cNvPr id="278" name="【福祉施設】&#10;有形固定資産減価償却率平均値テキスト"/>
        <xdr:cNvSpPr txBox="1"/>
      </xdr:nvSpPr>
      <xdr:spPr>
        <a:xfrm>
          <a:off x="4673600" y="13586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19304</xdr:rowOff>
    </xdr:from>
    <xdr:to>
      <xdr:col>24</xdr:col>
      <xdr:colOff>114300</xdr:colOff>
      <xdr:row>80</xdr:row>
      <xdr:rowOff>120904</xdr:rowOff>
    </xdr:to>
    <xdr:sp macro="" textlink="">
      <xdr:nvSpPr>
        <xdr:cNvPr id="279" name="フローチャート: 判断 278"/>
        <xdr:cNvSpPr/>
      </xdr:nvSpPr>
      <xdr:spPr>
        <a:xfrm>
          <a:off x="4584700" y="1373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161037</xdr:rowOff>
    </xdr:from>
    <xdr:to>
      <xdr:col>20</xdr:col>
      <xdr:colOff>38100</xdr:colOff>
      <xdr:row>80</xdr:row>
      <xdr:rowOff>91187</xdr:rowOff>
    </xdr:to>
    <xdr:sp macro="" textlink="">
      <xdr:nvSpPr>
        <xdr:cNvPr id="280" name="フローチャート: 判断 279"/>
        <xdr:cNvSpPr/>
      </xdr:nvSpPr>
      <xdr:spPr>
        <a:xfrm>
          <a:off x="3746500" y="1370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87885</xdr:rowOff>
    </xdr:from>
    <xdr:to>
      <xdr:col>15</xdr:col>
      <xdr:colOff>101600</xdr:colOff>
      <xdr:row>79</xdr:row>
      <xdr:rowOff>18035</xdr:rowOff>
    </xdr:to>
    <xdr:sp macro="" textlink="">
      <xdr:nvSpPr>
        <xdr:cNvPr id="281" name="フローチャート: 判断 280"/>
        <xdr:cNvSpPr/>
      </xdr:nvSpPr>
      <xdr:spPr>
        <a:xfrm>
          <a:off x="2857500" y="1346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46737</xdr:rowOff>
    </xdr:from>
    <xdr:to>
      <xdr:col>10</xdr:col>
      <xdr:colOff>165100</xdr:colOff>
      <xdr:row>78</xdr:row>
      <xdr:rowOff>148337</xdr:rowOff>
    </xdr:to>
    <xdr:sp macro="" textlink="">
      <xdr:nvSpPr>
        <xdr:cNvPr id="282" name="フローチャート: 判断 281"/>
        <xdr:cNvSpPr/>
      </xdr:nvSpPr>
      <xdr:spPr>
        <a:xfrm>
          <a:off x="1968500" y="1341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77</xdr:row>
      <xdr:rowOff>33020</xdr:rowOff>
    </xdr:from>
    <xdr:to>
      <xdr:col>6</xdr:col>
      <xdr:colOff>38100</xdr:colOff>
      <xdr:row>77</xdr:row>
      <xdr:rowOff>134620</xdr:rowOff>
    </xdr:to>
    <xdr:sp macro="" textlink="">
      <xdr:nvSpPr>
        <xdr:cNvPr id="283" name="フローチャート: 判断 282"/>
        <xdr:cNvSpPr/>
      </xdr:nvSpPr>
      <xdr:spPr>
        <a:xfrm>
          <a:off x="10795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165608</xdr:rowOff>
    </xdr:from>
    <xdr:to>
      <xdr:col>24</xdr:col>
      <xdr:colOff>114300</xdr:colOff>
      <xdr:row>82</xdr:row>
      <xdr:rowOff>95758</xdr:rowOff>
    </xdr:to>
    <xdr:sp macro="" textlink="">
      <xdr:nvSpPr>
        <xdr:cNvPr id="289" name="楕円 288"/>
        <xdr:cNvSpPr/>
      </xdr:nvSpPr>
      <xdr:spPr>
        <a:xfrm>
          <a:off x="45847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144035</xdr:rowOff>
    </xdr:from>
    <xdr:ext cx="405111" cy="259045"/>
    <xdr:sp macro="" textlink="">
      <xdr:nvSpPr>
        <xdr:cNvPr id="290" name="【福祉施設】&#10;有形固定資産減価償却率該当値テキスト"/>
        <xdr:cNvSpPr txBox="1"/>
      </xdr:nvSpPr>
      <xdr:spPr>
        <a:xfrm>
          <a:off x="4673600" y="1403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163322</xdr:rowOff>
    </xdr:from>
    <xdr:to>
      <xdr:col>20</xdr:col>
      <xdr:colOff>38100</xdr:colOff>
      <xdr:row>82</xdr:row>
      <xdr:rowOff>93472</xdr:rowOff>
    </xdr:to>
    <xdr:sp macro="" textlink="">
      <xdr:nvSpPr>
        <xdr:cNvPr id="291" name="楕円 290"/>
        <xdr:cNvSpPr/>
      </xdr:nvSpPr>
      <xdr:spPr>
        <a:xfrm>
          <a:off x="3746500" y="1405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42672</xdr:rowOff>
    </xdr:from>
    <xdr:to>
      <xdr:col>24</xdr:col>
      <xdr:colOff>63500</xdr:colOff>
      <xdr:row>82</xdr:row>
      <xdr:rowOff>44958</xdr:rowOff>
    </xdr:to>
    <xdr:cxnSp macro="">
      <xdr:nvCxnSpPr>
        <xdr:cNvPr id="292" name="直線コネクタ 291"/>
        <xdr:cNvCxnSpPr/>
      </xdr:nvCxnSpPr>
      <xdr:spPr>
        <a:xfrm>
          <a:off x="3797300" y="1410157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85598</xdr:rowOff>
    </xdr:from>
    <xdr:to>
      <xdr:col>15</xdr:col>
      <xdr:colOff>101600</xdr:colOff>
      <xdr:row>82</xdr:row>
      <xdr:rowOff>15748</xdr:rowOff>
    </xdr:to>
    <xdr:sp macro="" textlink="">
      <xdr:nvSpPr>
        <xdr:cNvPr id="293" name="楕円 292"/>
        <xdr:cNvSpPr/>
      </xdr:nvSpPr>
      <xdr:spPr>
        <a:xfrm>
          <a:off x="28575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136398</xdr:rowOff>
    </xdr:from>
    <xdr:to>
      <xdr:col>19</xdr:col>
      <xdr:colOff>177800</xdr:colOff>
      <xdr:row>82</xdr:row>
      <xdr:rowOff>42672</xdr:rowOff>
    </xdr:to>
    <xdr:cxnSp macro="">
      <xdr:nvCxnSpPr>
        <xdr:cNvPr id="294" name="直線コネクタ 293"/>
        <xdr:cNvCxnSpPr/>
      </xdr:nvCxnSpPr>
      <xdr:spPr>
        <a:xfrm>
          <a:off x="2908300" y="140238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97028</xdr:rowOff>
    </xdr:from>
    <xdr:to>
      <xdr:col>10</xdr:col>
      <xdr:colOff>165100</xdr:colOff>
      <xdr:row>82</xdr:row>
      <xdr:rowOff>27178</xdr:rowOff>
    </xdr:to>
    <xdr:sp macro="" textlink="">
      <xdr:nvSpPr>
        <xdr:cNvPr id="295" name="楕円 294"/>
        <xdr:cNvSpPr/>
      </xdr:nvSpPr>
      <xdr:spPr>
        <a:xfrm>
          <a:off x="1968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136398</xdr:rowOff>
    </xdr:from>
    <xdr:to>
      <xdr:col>15</xdr:col>
      <xdr:colOff>50800</xdr:colOff>
      <xdr:row>81</xdr:row>
      <xdr:rowOff>147828</xdr:rowOff>
    </xdr:to>
    <xdr:cxnSp macro="">
      <xdr:nvCxnSpPr>
        <xdr:cNvPr id="296" name="直線コネクタ 295"/>
        <xdr:cNvCxnSpPr/>
      </xdr:nvCxnSpPr>
      <xdr:spPr>
        <a:xfrm flipV="1">
          <a:off x="2019300" y="1402384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107714</xdr:rowOff>
    </xdr:from>
    <xdr:ext cx="405111" cy="259045"/>
    <xdr:sp macro="" textlink="">
      <xdr:nvSpPr>
        <xdr:cNvPr id="297" name="n_1aveValue【福祉施設】&#10;有形固定資産減価償却率"/>
        <xdr:cNvSpPr txBox="1"/>
      </xdr:nvSpPr>
      <xdr:spPr>
        <a:xfrm>
          <a:off x="3582044" y="13480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34562</xdr:rowOff>
    </xdr:from>
    <xdr:ext cx="405111" cy="259045"/>
    <xdr:sp macro="" textlink="">
      <xdr:nvSpPr>
        <xdr:cNvPr id="298" name="n_2aveValue【福祉施設】&#10;有形固定資産減価償却率"/>
        <xdr:cNvSpPr txBox="1"/>
      </xdr:nvSpPr>
      <xdr:spPr>
        <a:xfrm>
          <a:off x="2705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164864</xdr:rowOff>
    </xdr:from>
    <xdr:ext cx="405111" cy="259045"/>
    <xdr:sp macro="" textlink="">
      <xdr:nvSpPr>
        <xdr:cNvPr id="299" name="n_3aveValue【福祉施設】&#10;有形固定資産減価償却率"/>
        <xdr:cNvSpPr txBox="1"/>
      </xdr:nvSpPr>
      <xdr:spPr>
        <a:xfrm>
          <a:off x="1816744" y="13195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75</xdr:row>
      <xdr:rowOff>151147</xdr:rowOff>
    </xdr:from>
    <xdr:ext cx="405111" cy="259045"/>
    <xdr:sp macro="" textlink="">
      <xdr:nvSpPr>
        <xdr:cNvPr id="300" name="n_4aveValue【福祉施設】&#10;有形固定資産減価償却率"/>
        <xdr:cNvSpPr txBox="1"/>
      </xdr:nvSpPr>
      <xdr:spPr>
        <a:xfrm>
          <a:off x="927744" y="1300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84599</xdr:rowOff>
    </xdr:from>
    <xdr:ext cx="405111" cy="259045"/>
    <xdr:sp macro="" textlink="">
      <xdr:nvSpPr>
        <xdr:cNvPr id="301" name="n_1mainValue【福祉施設】&#10;有形固定資産減価償却率"/>
        <xdr:cNvSpPr txBox="1"/>
      </xdr:nvSpPr>
      <xdr:spPr>
        <a:xfrm>
          <a:off x="3582044" y="1414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6875</xdr:rowOff>
    </xdr:from>
    <xdr:ext cx="405111" cy="259045"/>
    <xdr:sp macro="" textlink="">
      <xdr:nvSpPr>
        <xdr:cNvPr id="302" name="n_2mainValue【福祉施設】&#10;有形固定資産減価償却率"/>
        <xdr:cNvSpPr txBox="1"/>
      </xdr:nvSpPr>
      <xdr:spPr>
        <a:xfrm>
          <a:off x="2705744" y="1406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18305</xdr:rowOff>
    </xdr:from>
    <xdr:ext cx="405111" cy="259045"/>
    <xdr:sp macro="" textlink="">
      <xdr:nvSpPr>
        <xdr:cNvPr id="303" name="n_3mainValue【福祉施設】&#10;有形固定資産減価償却率"/>
        <xdr:cNvSpPr txBox="1"/>
      </xdr:nvSpPr>
      <xdr:spPr>
        <a:xfrm>
          <a:off x="1816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4" name="正方形/長方形 30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5" name="正方形/長方形 30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6" name="正方形/長方形 30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7" name="正方形/長方形 30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8" name="正方形/長方形 30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9" name="正方形/長方形 30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0" name="正方形/長方形 30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1" name="正方形/長方形 31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2" name="テキスト ボックス 31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3" name="直線コネクタ 31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4" name="直線コネクタ 31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5" name="テキスト ボックス 31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6" name="直線コネクタ 31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7" name="テキスト ボックス 31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8" name="直線コネクタ 31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9" name="テキスト ボックス 31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0" name="直線コネクタ 31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1" name="テキスト ボックス 32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2" name="直線コネクタ 32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3" name="テキスト ボックス 32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4" name="直線コネクタ 32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5" name="テキスト ボックス 32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7" name="テキスト ボックス 32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74023</xdr:rowOff>
    </xdr:from>
    <xdr:to>
      <xdr:col>54</xdr:col>
      <xdr:colOff>189865</xdr:colOff>
      <xdr:row>86</xdr:row>
      <xdr:rowOff>87086</xdr:rowOff>
    </xdr:to>
    <xdr:cxnSp macro="">
      <xdr:nvCxnSpPr>
        <xdr:cNvPr id="329" name="直線コネクタ 328"/>
        <xdr:cNvCxnSpPr/>
      </xdr:nvCxnSpPr>
      <xdr:spPr>
        <a:xfrm flipV="1">
          <a:off x="10476865" y="134471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90913</xdr:rowOff>
    </xdr:from>
    <xdr:ext cx="469744" cy="259045"/>
    <xdr:sp macro="" textlink="">
      <xdr:nvSpPr>
        <xdr:cNvPr id="330" name="【福祉施設】&#10;一人当たり面積最小値テキスト"/>
        <xdr:cNvSpPr txBox="1"/>
      </xdr:nvSpPr>
      <xdr:spPr>
        <a:xfrm>
          <a:off x="10515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87086</xdr:rowOff>
    </xdr:from>
    <xdr:to>
      <xdr:col>55</xdr:col>
      <xdr:colOff>88900</xdr:colOff>
      <xdr:row>86</xdr:row>
      <xdr:rowOff>87086</xdr:rowOff>
    </xdr:to>
    <xdr:cxnSp macro="">
      <xdr:nvCxnSpPr>
        <xdr:cNvPr id="331" name="直線コネクタ 330"/>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20700</xdr:rowOff>
    </xdr:from>
    <xdr:ext cx="469744" cy="259045"/>
    <xdr:sp macro="" textlink="">
      <xdr:nvSpPr>
        <xdr:cNvPr id="332" name="【福祉施設】&#10;一人当たり面積最大値テキスト"/>
        <xdr:cNvSpPr txBox="1"/>
      </xdr:nvSpPr>
      <xdr:spPr>
        <a:xfrm>
          <a:off x="10515600" y="13222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74023</xdr:rowOff>
    </xdr:from>
    <xdr:to>
      <xdr:col>55</xdr:col>
      <xdr:colOff>88900</xdr:colOff>
      <xdr:row>78</xdr:row>
      <xdr:rowOff>74023</xdr:rowOff>
    </xdr:to>
    <xdr:cxnSp macro="">
      <xdr:nvCxnSpPr>
        <xdr:cNvPr id="333" name="直線コネクタ 332"/>
        <xdr:cNvCxnSpPr/>
      </xdr:nvCxnSpPr>
      <xdr:spPr>
        <a:xfrm>
          <a:off x="10388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47733</xdr:rowOff>
    </xdr:from>
    <xdr:ext cx="469744" cy="259045"/>
    <xdr:sp macro="" textlink="">
      <xdr:nvSpPr>
        <xdr:cNvPr id="334" name="【福祉施設】&#10;一人当たり面積平均値テキスト"/>
        <xdr:cNvSpPr txBox="1"/>
      </xdr:nvSpPr>
      <xdr:spPr>
        <a:xfrm>
          <a:off x="10515600" y="141066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24856</xdr:rowOff>
    </xdr:from>
    <xdr:to>
      <xdr:col>55</xdr:col>
      <xdr:colOff>50800</xdr:colOff>
      <xdr:row>83</xdr:row>
      <xdr:rowOff>126456</xdr:rowOff>
    </xdr:to>
    <xdr:sp macro="" textlink="">
      <xdr:nvSpPr>
        <xdr:cNvPr id="335" name="フローチャート: 判断 334"/>
        <xdr:cNvSpPr/>
      </xdr:nvSpPr>
      <xdr:spPr>
        <a:xfrm>
          <a:off x="104267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67311</xdr:rowOff>
    </xdr:from>
    <xdr:to>
      <xdr:col>50</xdr:col>
      <xdr:colOff>165100</xdr:colOff>
      <xdr:row>83</xdr:row>
      <xdr:rowOff>168911</xdr:rowOff>
    </xdr:to>
    <xdr:sp macro="" textlink="">
      <xdr:nvSpPr>
        <xdr:cNvPr id="336" name="フローチャート: 判断 335"/>
        <xdr:cNvSpPr/>
      </xdr:nvSpPr>
      <xdr:spPr>
        <a:xfrm>
          <a:off x="9588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116295</xdr:rowOff>
    </xdr:from>
    <xdr:to>
      <xdr:col>46</xdr:col>
      <xdr:colOff>38100</xdr:colOff>
      <xdr:row>84</xdr:row>
      <xdr:rowOff>46445</xdr:rowOff>
    </xdr:to>
    <xdr:sp macro="" textlink="">
      <xdr:nvSpPr>
        <xdr:cNvPr id="337" name="フローチャート: 判断 336"/>
        <xdr:cNvSpPr/>
      </xdr:nvSpPr>
      <xdr:spPr>
        <a:xfrm>
          <a:off x="8699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103232</xdr:rowOff>
    </xdr:from>
    <xdr:to>
      <xdr:col>41</xdr:col>
      <xdr:colOff>101600</xdr:colOff>
      <xdr:row>84</xdr:row>
      <xdr:rowOff>33382</xdr:rowOff>
    </xdr:to>
    <xdr:sp macro="" textlink="">
      <xdr:nvSpPr>
        <xdr:cNvPr id="338" name="フローチャート: 判断 337"/>
        <xdr:cNvSpPr/>
      </xdr:nvSpPr>
      <xdr:spPr>
        <a:xfrm>
          <a:off x="78105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88537</xdr:rowOff>
    </xdr:from>
    <xdr:to>
      <xdr:col>36</xdr:col>
      <xdr:colOff>165100</xdr:colOff>
      <xdr:row>83</xdr:row>
      <xdr:rowOff>18687</xdr:rowOff>
    </xdr:to>
    <xdr:sp macro="" textlink="">
      <xdr:nvSpPr>
        <xdr:cNvPr id="339" name="フローチャート: 判断 338"/>
        <xdr:cNvSpPr/>
      </xdr:nvSpPr>
      <xdr:spPr>
        <a:xfrm>
          <a:off x="6921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99968</xdr:rowOff>
    </xdr:from>
    <xdr:to>
      <xdr:col>55</xdr:col>
      <xdr:colOff>50800</xdr:colOff>
      <xdr:row>86</xdr:row>
      <xdr:rowOff>30118</xdr:rowOff>
    </xdr:to>
    <xdr:sp macro="" textlink="">
      <xdr:nvSpPr>
        <xdr:cNvPr id="345" name="楕円 344"/>
        <xdr:cNvSpPr/>
      </xdr:nvSpPr>
      <xdr:spPr>
        <a:xfrm>
          <a:off x="104267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14895</xdr:rowOff>
    </xdr:from>
    <xdr:ext cx="469744" cy="259045"/>
    <xdr:sp macro="" textlink="">
      <xdr:nvSpPr>
        <xdr:cNvPr id="346" name="【福祉施設】&#10;一人当たり面積該当値テキスト"/>
        <xdr:cNvSpPr txBox="1"/>
      </xdr:nvSpPr>
      <xdr:spPr>
        <a:xfrm>
          <a:off x="10515600" y="145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103232</xdr:rowOff>
    </xdr:from>
    <xdr:to>
      <xdr:col>50</xdr:col>
      <xdr:colOff>165100</xdr:colOff>
      <xdr:row>86</xdr:row>
      <xdr:rowOff>33382</xdr:rowOff>
    </xdr:to>
    <xdr:sp macro="" textlink="">
      <xdr:nvSpPr>
        <xdr:cNvPr id="347" name="楕円 346"/>
        <xdr:cNvSpPr/>
      </xdr:nvSpPr>
      <xdr:spPr>
        <a:xfrm>
          <a:off x="9588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150768</xdr:rowOff>
    </xdr:from>
    <xdr:to>
      <xdr:col>55</xdr:col>
      <xdr:colOff>0</xdr:colOff>
      <xdr:row>85</xdr:row>
      <xdr:rowOff>154032</xdr:rowOff>
    </xdr:to>
    <xdr:cxnSp macro="">
      <xdr:nvCxnSpPr>
        <xdr:cNvPr id="348" name="直線コネクタ 347"/>
        <xdr:cNvCxnSpPr/>
      </xdr:nvCxnSpPr>
      <xdr:spPr>
        <a:xfrm flipV="1">
          <a:off x="9639300" y="1472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106499</xdr:rowOff>
    </xdr:from>
    <xdr:to>
      <xdr:col>46</xdr:col>
      <xdr:colOff>38100</xdr:colOff>
      <xdr:row>86</xdr:row>
      <xdr:rowOff>36649</xdr:rowOff>
    </xdr:to>
    <xdr:sp macro="" textlink="">
      <xdr:nvSpPr>
        <xdr:cNvPr id="349" name="楕円 348"/>
        <xdr:cNvSpPr/>
      </xdr:nvSpPr>
      <xdr:spPr>
        <a:xfrm>
          <a:off x="8699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154032</xdr:rowOff>
    </xdr:from>
    <xdr:to>
      <xdr:col>50</xdr:col>
      <xdr:colOff>114300</xdr:colOff>
      <xdr:row>85</xdr:row>
      <xdr:rowOff>157299</xdr:rowOff>
    </xdr:to>
    <xdr:cxnSp macro="">
      <xdr:nvCxnSpPr>
        <xdr:cNvPr id="350" name="直線コネクタ 349"/>
        <xdr:cNvCxnSpPr/>
      </xdr:nvCxnSpPr>
      <xdr:spPr>
        <a:xfrm flipV="1">
          <a:off x="8750300" y="147272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106499</xdr:rowOff>
    </xdr:from>
    <xdr:to>
      <xdr:col>41</xdr:col>
      <xdr:colOff>101600</xdr:colOff>
      <xdr:row>86</xdr:row>
      <xdr:rowOff>36649</xdr:rowOff>
    </xdr:to>
    <xdr:sp macro="" textlink="">
      <xdr:nvSpPr>
        <xdr:cNvPr id="351" name="楕円 350"/>
        <xdr:cNvSpPr/>
      </xdr:nvSpPr>
      <xdr:spPr>
        <a:xfrm>
          <a:off x="781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157299</xdr:rowOff>
    </xdr:to>
    <xdr:cxnSp macro="">
      <xdr:nvCxnSpPr>
        <xdr:cNvPr id="352" name="直線コネクタ 351"/>
        <xdr:cNvCxnSpPr/>
      </xdr:nvCxnSpPr>
      <xdr:spPr>
        <a:xfrm>
          <a:off x="7861300" y="147305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13988</xdr:rowOff>
    </xdr:from>
    <xdr:ext cx="469744" cy="259045"/>
    <xdr:sp macro="" textlink="">
      <xdr:nvSpPr>
        <xdr:cNvPr id="353" name="n_1ave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62972</xdr:rowOff>
    </xdr:from>
    <xdr:ext cx="469744" cy="259045"/>
    <xdr:sp macro="" textlink="">
      <xdr:nvSpPr>
        <xdr:cNvPr id="354" name="n_2aveValue【福祉施設】&#10;一人当たり面積"/>
        <xdr:cNvSpPr txBox="1"/>
      </xdr:nvSpPr>
      <xdr:spPr>
        <a:xfrm>
          <a:off x="8515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49909</xdr:rowOff>
    </xdr:from>
    <xdr:ext cx="469744" cy="259045"/>
    <xdr:sp macro="" textlink="">
      <xdr:nvSpPr>
        <xdr:cNvPr id="355" name="n_3aveValue【福祉施設】&#10;一人当たり面積"/>
        <xdr:cNvSpPr txBox="1"/>
      </xdr:nvSpPr>
      <xdr:spPr>
        <a:xfrm>
          <a:off x="7626427" y="1410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35214</xdr:rowOff>
    </xdr:from>
    <xdr:ext cx="469744" cy="259045"/>
    <xdr:sp macro="" textlink="">
      <xdr:nvSpPr>
        <xdr:cNvPr id="356" name="n_4aveValue【福祉施設】&#10;一人当たり面積"/>
        <xdr:cNvSpPr txBox="1"/>
      </xdr:nvSpPr>
      <xdr:spPr>
        <a:xfrm>
          <a:off x="6737427" y="139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24509</xdr:rowOff>
    </xdr:from>
    <xdr:ext cx="469744" cy="259045"/>
    <xdr:sp macro="" textlink="">
      <xdr:nvSpPr>
        <xdr:cNvPr id="357" name="n_1mainValue【福祉施設】&#10;一人当たり面積"/>
        <xdr:cNvSpPr txBox="1"/>
      </xdr:nvSpPr>
      <xdr:spPr>
        <a:xfrm>
          <a:off x="9391727" y="147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58" name="n_2mainValue【福祉施設】&#10;一人当たり面積"/>
        <xdr:cNvSpPr txBox="1"/>
      </xdr:nvSpPr>
      <xdr:spPr>
        <a:xfrm>
          <a:off x="8515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27776</xdr:rowOff>
    </xdr:from>
    <xdr:ext cx="469744" cy="259045"/>
    <xdr:sp macro="" textlink="">
      <xdr:nvSpPr>
        <xdr:cNvPr id="359" name="n_3mainValue【福祉施設】&#10;一人当たり面積"/>
        <xdr:cNvSpPr txBox="1"/>
      </xdr:nvSpPr>
      <xdr:spPr>
        <a:xfrm>
          <a:off x="76264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8" name="テキスト ボックス 3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9" name="直線コネクタ 3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0" name="テキスト ボックス 36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76200</xdr:rowOff>
    </xdr:from>
    <xdr:to>
      <xdr:col>28</xdr:col>
      <xdr:colOff>114300</xdr:colOff>
      <xdr:row>109</xdr:row>
      <xdr:rowOff>76200</xdr:rowOff>
    </xdr:to>
    <xdr:cxnSp macro="">
      <xdr:nvCxnSpPr>
        <xdr:cNvPr id="371" name="直線コネクタ 370"/>
        <xdr:cNvCxnSpPr/>
      </xdr:nvCxnSpPr>
      <xdr:spPr>
        <a:xfrm>
          <a:off x="762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105427</xdr:rowOff>
    </xdr:from>
    <xdr:ext cx="403059" cy="259045"/>
    <xdr:sp macro="" textlink="">
      <xdr:nvSpPr>
        <xdr:cNvPr id="372" name="テキスト ボックス 371"/>
        <xdr:cNvSpPr txBox="1"/>
      </xdr:nvSpPr>
      <xdr:spPr>
        <a:xfrm>
          <a:off x="358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133350</xdr:rowOff>
    </xdr:from>
    <xdr:to>
      <xdr:col>28</xdr:col>
      <xdr:colOff>114300</xdr:colOff>
      <xdr:row>107</xdr:row>
      <xdr:rowOff>133350</xdr:rowOff>
    </xdr:to>
    <xdr:cxnSp macro="">
      <xdr:nvCxnSpPr>
        <xdr:cNvPr id="373" name="直線コネクタ 372"/>
        <xdr:cNvCxnSpPr/>
      </xdr:nvCxnSpPr>
      <xdr:spPr>
        <a:xfrm>
          <a:off x="762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162577</xdr:rowOff>
    </xdr:from>
    <xdr:ext cx="403059" cy="259045"/>
    <xdr:sp macro="" textlink="">
      <xdr:nvSpPr>
        <xdr:cNvPr id="374" name="テキスト ボックス 373"/>
        <xdr:cNvSpPr txBox="1"/>
      </xdr:nvSpPr>
      <xdr:spPr>
        <a:xfrm>
          <a:off x="358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19050</xdr:rowOff>
    </xdr:from>
    <xdr:to>
      <xdr:col>28</xdr:col>
      <xdr:colOff>114300</xdr:colOff>
      <xdr:row>106</xdr:row>
      <xdr:rowOff>19050</xdr:rowOff>
    </xdr:to>
    <xdr:cxnSp macro="">
      <xdr:nvCxnSpPr>
        <xdr:cNvPr id="375" name="直線コネクタ 374"/>
        <xdr:cNvCxnSpPr/>
      </xdr:nvCxnSpPr>
      <xdr:spPr>
        <a:xfrm>
          <a:off x="762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48277</xdr:rowOff>
    </xdr:from>
    <xdr:ext cx="403059" cy="259045"/>
    <xdr:sp macro="" textlink="">
      <xdr:nvSpPr>
        <xdr:cNvPr id="376" name="テキスト ボックス 375"/>
        <xdr:cNvSpPr txBox="1"/>
      </xdr:nvSpPr>
      <xdr:spPr>
        <a:xfrm>
          <a:off x="358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133350</xdr:rowOff>
    </xdr:from>
    <xdr:to>
      <xdr:col>28</xdr:col>
      <xdr:colOff>114300</xdr:colOff>
      <xdr:row>102</xdr:row>
      <xdr:rowOff>133350</xdr:rowOff>
    </xdr:to>
    <xdr:cxnSp macro="">
      <xdr:nvCxnSpPr>
        <xdr:cNvPr id="379" name="直線コネクタ 378"/>
        <xdr:cNvCxnSpPr/>
      </xdr:nvCxnSpPr>
      <xdr:spPr>
        <a:xfrm>
          <a:off x="762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162577</xdr:rowOff>
    </xdr:from>
    <xdr:ext cx="403059" cy="259045"/>
    <xdr:sp macro="" textlink="">
      <xdr:nvSpPr>
        <xdr:cNvPr id="380" name="テキスト ボックス 379"/>
        <xdr:cNvSpPr txBox="1"/>
      </xdr:nvSpPr>
      <xdr:spPr>
        <a:xfrm>
          <a:off x="358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19050</xdr:rowOff>
    </xdr:from>
    <xdr:to>
      <xdr:col>28</xdr:col>
      <xdr:colOff>114300</xdr:colOff>
      <xdr:row>101</xdr:row>
      <xdr:rowOff>19050</xdr:rowOff>
    </xdr:to>
    <xdr:cxnSp macro="">
      <xdr:nvCxnSpPr>
        <xdr:cNvPr id="381" name="直線コネクタ 380"/>
        <xdr:cNvCxnSpPr/>
      </xdr:nvCxnSpPr>
      <xdr:spPr>
        <a:xfrm>
          <a:off x="762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48277</xdr:rowOff>
    </xdr:from>
    <xdr:ext cx="403059" cy="259045"/>
    <xdr:sp macro="" textlink="">
      <xdr:nvSpPr>
        <xdr:cNvPr id="382" name="テキスト ボックス 381"/>
        <xdr:cNvSpPr txBox="1"/>
      </xdr:nvSpPr>
      <xdr:spPr>
        <a:xfrm>
          <a:off x="358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76200</xdr:rowOff>
    </xdr:from>
    <xdr:to>
      <xdr:col>28</xdr:col>
      <xdr:colOff>114300</xdr:colOff>
      <xdr:row>99</xdr:row>
      <xdr:rowOff>76200</xdr:rowOff>
    </xdr:to>
    <xdr:cxnSp macro="">
      <xdr:nvCxnSpPr>
        <xdr:cNvPr id="383" name="直線コネクタ 382"/>
        <xdr:cNvCxnSpPr/>
      </xdr:nvCxnSpPr>
      <xdr:spPr>
        <a:xfrm>
          <a:off x="762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105427</xdr:rowOff>
    </xdr:from>
    <xdr:ext cx="338939" cy="259045"/>
    <xdr:sp macro="" textlink="">
      <xdr:nvSpPr>
        <xdr:cNvPr id="384" name="テキスト ボックス 383"/>
        <xdr:cNvSpPr txBox="1"/>
      </xdr:nvSpPr>
      <xdr:spPr>
        <a:xfrm>
          <a:off x="423061" y="16907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5" name="直線コネクタ 38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87630</xdr:rowOff>
    </xdr:from>
    <xdr:to>
      <xdr:col>24</xdr:col>
      <xdr:colOff>62865</xdr:colOff>
      <xdr:row>108</xdr:row>
      <xdr:rowOff>116205</xdr:rowOff>
    </xdr:to>
    <xdr:cxnSp macro="">
      <xdr:nvCxnSpPr>
        <xdr:cNvPr id="387" name="直線コネクタ 386"/>
        <xdr:cNvCxnSpPr/>
      </xdr:nvCxnSpPr>
      <xdr:spPr>
        <a:xfrm flipV="1">
          <a:off x="4634865" y="1723263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120032</xdr:rowOff>
    </xdr:from>
    <xdr:ext cx="405111" cy="259045"/>
    <xdr:sp macro="" textlink="">
      <xdr:nvSpPr>
        <xdr:cNvPr id="388" name="【市民会館】&#10;有形固定資産減価償却率最小値テキスト"/>
        <xdr:cNvSpPr txBox="1"/>
      </xdr:nvSpPr>
      <xdr:spPr>
        <a:xfrm>
          <a:off x="4673600" y="1863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116205</xdr:rowOff>
    </xdr:from>
    <xdr:to>
      <xdr:col>24</xdr:col>
      <xdr:colOff>152400</xdr:colOff>
      <xdr:row>108</xdr:row>
      <xdr:rowOff>116205</xdr:rowOff>
    </xdr:to>
    <xdr:cxnSp macro="">
      <xdr:nvCxnSpPr>
        <xdr:cNvPr id="389" name="直線コネクタ 388"/>
        <xdr:cNvCxnSpPr/>
      </xdr:nvCxnSpPr>
      <xdr:spPr>
        <a:xfrm>
          <a:off x="4546600" y="186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34307</xdr:rowOff>
    </xdr:from>
    <xdr:ext cx="340478" cy="259045"/>
    <xdr:sp macro="" textlink="">
      <xdr:nvSpPr>
        <xdr:cNvPr id="390" name="【市民会館】&#10;有形固定資産減価償却率最大値テキスト"/>
        <xdr:cNvSpPr txBox="1"/>
      </xdr:nvSpPr>
      <xdr:spPr>
        <a:xfrm>
          <a:off x="4673600" y="1700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87630</xdr:rowOff>
    </xdr:from>
    <xdr:to>
      <xdr:col>24</xdr:col>
      <xdr:colOff>152400</xdr:colOff>
      <xdr:row>100</xdr:row>
      <xdr:rowOff>87630</xdr:rowOff>
    </xdr:to>
    <xdr:cxnSp macro="">
      <xdr:nvCxnSpPr>
        <xdr:cNvPr id="391" name="直線コネクタ 390"/>
        <xdr:cNvCxnSpPr/>
      </xdr:nvCxnSpPr>
      <xdr:spPr>
        <a:xfrm>
          <a:off x="4546600" y="1723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108284</xdr:rowOff>
    </xdr:from>
    <xdr:ext cx="405111" cy="259045"/>
    <xdr:sp macro="" textlink="">
      <xdr:nvSpPr>
        <xdr:cNvPr id="392" name="【市民会館】&#10;有形固定資産減価償却率平均値テキスト"/>
        <xdr:cNvSpPr txBox="1"/>
      </xdr:nvSpPr>
      <xdr:spPr>
        <a:xfrm>
          <a:off x="4673600" y="181105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85407</xdr:rowOff>
    </xdr:from>
    <xdr:to>
      <xdr:col>24</xdr:col>
      <xdr:colOff>114300</xdr:colOff>
      <xdr:row>107</xdr:row>
      <xdr:rowOff>15557</xdr:rowOff>
    </xdr:to>
    <xdr:sp macro="" textlink="">
      <xdr:nvSpPr>
        <xdr:cNvPr id="393" name="フローチャート: 判断 392"/>
        <xdr:cNvSpPr/>
      </xdr:nvSpPr>
      <xdr:spPr>
        <a:xfrm>
          <a:off x="4584700" y="1825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122555</xdr:rowOff>
    </xdr:from>
    <xdr:to>
      <xdr:col>20</xdr:col>
      <xdr:colOff>38100</xdr:colOff>
      <xdr:row>107</xdr:row>
      <xdr:rowOff>52705</xdr:rowOff>
    </xdr:to>
    <xdr:sp macro="" textlink="">
      <xdr:nvSpPr>
        <xdr:cNvPr id="394" name="フローチャート: 判断 393"/>
        <xdr:cNvSpPr/>
      </xdr:nvSpPr>
      <xdr:spPr>
        <a:xfrm>
          <a:off x="3746500" y="1829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65405</xdr:rowOff>
    </xdr:from>
    <xdr:to>
      <xdr:col>15</xdr:col>
      <xdr:colOff>101600</xdr:colOff>
      <xdr:row>106</xdr:row>
      <xdr:rowOff>167005</xdr:rowOff>
    </xdr:to>
    <xdr:sp macro="" textlink="">
      <xdr:nvSpPr>
        <xdr:cNvPr id="395" name="フローチャート: 判断 394"/>
        <xdr:cNvSpPr/>
      </xdr:nvSpPr>
      <xdr:spPr>
        <a:xfrm>
          <a:off x="2857500" y="1823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8255</xdr:rowOff>
    </xdr:from>
    <xdr:to>
      <xdr:col>10</xdr:col>
      <xdr:colOff>165100</xdr:colOff>
      <xdr:row>106</xdr:row>
      <xdr:rowOff>109855</xdr:rowOff>
    </xdr:to>
    <xdr:sp macro="" textlink="">
      <xdr:nvSpPr>
        <xdr:cNvPr id="396" name="フローチャート: 判断 395"/>
        <xdr:cNvSpPr/>
      </xdr:nvSpPr>
      <xdr:spPr>
        <a:xfrm>
          <a:off x="1968500" y="1818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171132</xdr:rowOff>
    </xdr:from>
    <xdr:to>
      <xdr:col>6</xdr:col>
      <xdr:colOff>38100</xdr:colOff>
      <xdr:row>106</xdr:row>
      <xdr:rowOff>101282</xdr:rowOff>
    </xdr:to>
    <xdr:sp macro="" textlink="">
      <xdr:nvSpPr>
        <xdr:cNvPr id="397" name="フローチャート: 判断 396"/>
        <xdr:cNvSpPr/>
      </xdr:nvSpPr>
      <xdr:spPr>
        <a:xfrm>
          <a:off x="1079500" y="1817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8" name="テキスト ボックス 39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9" name="テキスト ボックス 39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0" name="テキスト ボックス 39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1" name="テキスト ボックス 40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2" name="テキスト ボックス 40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153988</xdr:rowOff>
    </xdr:from>
    <xdr:to>
      <xdr:col>24</xdr:col>
      <xdr:colOff>114300</xdr:colOff>
      <xdr:row>107</xdr:row>
      <xdr:rowOff>84138</xdr:rowOff>
    </xdr:to>
    <xdr:sp macro="" textlink="">
      <xdr:nvSpPr>
        <xdr:cNvPr id="403" name="楕円 402"/>
        <xdr:cNvSpPr/>
      </xdr:nvSpPr>
      <xdr:spPr>
        <a:xfrm>
          <a:off x="4584700" y="183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132415</xdr:rowOff>
    </xdr:from>
    <xdr:ext cx="405111" cy="259045"/>
    <xdr:sp macro="" textlink="">
      <xdr:nvSpPr>
        <xdr:cNvPr id="404" name="【市民会館】&#10;有形固定資産減価償却率該当値テキスト"/>
        <xdr:cNvSpPr txBox="1"/>
      </xdr:nvSpPr>
      <xdr:spPr>
        <a:xfrm>
          <a:off x="4673600" y="18306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85407</xdr:rowOff>
    </xdr:from>
    <xdr:to>
      <xdr:col>20</xdr:col>
      <xdr:colOff>38100</xdr:colOff>
      <xdr:row>107</xdr:row>
      <xdr:rowOff>15557</xdr:rowOff>
    </xdr:to>
    <xdr:sp macro="" textlink="">
      <xdr:nvSpPr>
        <xdr:cNvPr id="405" name="楕円 404"/>
        <xdr:cNvSpPr/>
      </xdr:nvSpPr>
      <xdr:spPr>
        <a:xfrm>
          <a:off x="3746500" y="1825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136207</xdr:rowOff>
    </xdr:from>
    <xdr:to>
      <xdr:col>24</xdr:col>
      <xdr:colOff>63500</xdr:colOff>
      <xdr:row>107</xdr:row>
      <xdr:rowOff>33338</xdr:rowOff>
    </xdr:to>
    <xdr:cxnSp macro="">
      <xdr:nvCxnSpPr>
        <xdr:cNvPr id="406" name="直線コネクタ 405"/>
        <xdr:cNvCxnSpPr/>
      </xdr:nvCxnSpPr>
      <xdr:spPr>
        <a:xfrm>
          <a:off x="3797300" y="18309907"/>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16827</xdr:rowOff>
    </xdr:from>
    <xdr:to>
      <xdr:col>15</xdr:col>
      <xdr:colOff>101600</xdr:colOff>
      <xdr:row>106</xdr:row>
      <xdr:rowOff>118427</xdr:rowOff>
    </xdr:to>
    <xdr:sp macro="" textlink="">
      <xdr:nvSpPr>
        <xdr:cNvPr id="407" name="楕円 406"/>
        <xdr:cNvSpPr/>
      </xdr:nvSpPr>
      <xdr:spPr>
        <a:xfrm>
          <a:off x="2857500" y="1819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67627</xdr:rowOff>
    </xdr:from>
    <xdr:to>
      <xdr:col>19</xdr:col>
      <xdr:colOff>177800</xdr:colOff>
      <xdr:row>106</xdr:row>
      <xdr:rowOff>136207</xdr:rowOff>
    </xdr:to>
    <xdr:cxnSp macro="">
      <xdr:nvCxnSpPr>
        <xdr:cNvPr id="408" name="直線コネクタ 407"/>
        <xdr:cNvCxnSpPr/>
      </xdr:nvCxnSpPr>
      <xdr:spPr>
        <a:xfrm>
          <a:off x="2908300" y="1824132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119698</xdr:rowOff>
    </xdr:from>
    <xdr:to>
      <xdr:col>10</xdr:col>
      <xdr:colOff>165100</xdr:colOff>
      <xdr:row>106</xdr:row>
      <xdr:rowOff>49848</xdr:rowOff>
    </xdr:to>
    <xdr:sp macro="" textlink="">
      <xdr:nvSpPr>
        <xdr:cNvPr id="409" name="楕円 408"/>
        <xdr:cNvSpPr/>
      </xdr:nvSpPr>
      <xdr:spPr>
        <a:xfrm>
          <a:off x="1968500" y="1812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170498</xdr:rowOff>
    </xdr:from>
    <xdr:to>
      <xdr:col>15</xdr:col>
      <xdr:colOff>50800</xdr:colOff>
      <xdr:row>106</xdr:row>
      <xdr:rowOff>67627</xdr:rowOff>
    </xdr:to>
    <xdr:cxnSp macro="">
      <xdr:nvCxnSpPr>
        <xdr:cNvPr id="410" name="直線コネクタ 409"/>
        <xdr:cNvCxnSpPr/>
      </xdr:nvCxnSpPr>
      <xdr:spPr>
        <a:xfrm>
          <a:off x="2019300" y="1817274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107</xdr:row>
      <xdr:rowOff>43832</xdr:rowOff>
    </xdr:from>
    <xdr:ext cx="405111" cy="259045"/>
    <xdr:sp macro="" textlink="">
      <xdr:nvSpPr>
        <xdr:cNvPr id="411" name="n_1aveValue【市民会館】&#10;有形固定資産減価償却率"/>
        <xdr:cNvSpPr txBox="1"/>
      </xdr:nvSpPr>
      <xdr:spPr>
        <a:xfrm>
          <a:off x="3582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158132</xdr:rowOff>
    </xdr:from>
    <xdr:ext cx="405111" cy="259045"/>
    <xdr:sp macro="" textlink="">
      <xdr:nvSpPr>
        <xdr:cNvPr id="412" name="n_2aveValue【市民会館】&#10;有形固定資産減価償却率"/>
        <xdr:cNvSpPr txBox="1"/>
      </xdr:nvSpPr>
      <xdr:spPr>
        <a:xfrm>
          <a:off x="2705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100982</xdr:rowOff>
    </xdr:from>
    <xdr:ext cx="405111" cy="259045"/>
    <xdr:sp macro="" textlink="">
      <xdr:nvSpPr>
        <xdr:cNvPr id="413" name="n_3aveValue【市民会館】&#10;有形固定資産減価償却率"/>
        <xdr:cNvSpPr txBox="1"/>
      </xdr:nvSpPr>
      <xdr:spPr>
        <a:xfrm>
          <a:off x="1816744" y="182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117809</xdr:rowOff>
    </xdr:from>
    <xdr:ext cx="405111" cy="259045"/>
    <xdr:sp macro="" textlink="">
      <xdr:nvSpPr>
        <xdr:cNvPr id="414" name="n_4aveValue【市民会館】&#10;有形固定資産減価償却率"/>
        <xdr:cNvSpPr txBox="1"/>
      </xdr:nvSpPr>
      <xdr:spPr>
        <a:xfrm>
          <a:off x="927744" y="17948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32084</xdr:rowOff>
    </xdr:from>
    <xdr:ext cx="405111" cy="259045"/>
    <xdr:sp macro="" textlink="">
      <xdr:nvSpPr>
        <xdr:cNvPr id="415" name="n_1mainValue【市民会館】&#10;有形固定資産減価償却率"/>
        <xdr:cNvSpPr txBox="1"/>
      </xdr:nvSpPr>
      <xdr:spPr>
        <a:xfrm>
          <a:off x="3582044" y="18034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134954</xdr:rowOff>
    </xdr:from>
    <xdr:ext cx="405111" cy="259045"/>
    <xdr:sp macro="" textlink="">
      <xdr:nvSpPr>
        <xdr:cNvPr id="416" name="n_2mainValue【市民会館】&#10;有形固定資産減価償却率"/>
        <xdr:cNvSpPr txBox="1"/>
      </xdr:nvSpPr>
      <xdr:spPr>
        <a:xfrm>
          <a:off x="2705744" y="17965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66375</xdr:rowOff>
    </xdr:from>
    <xdr:ext cx="405111" cy="259045"/>
    <xdr:sp macro="" textlink="">
      <xdr:nvSpPr>
        <xdr:cNvPr id="417" name="n_3mainValue【市民会館】&#10;有形固定資産減価償却率"/>
        <xdr:cNvSpPr txBox="1"/>
      </xdr:nvSpPr>
      <xdr:spPr>
        <a:xfrm>
          <a:off x="1816744" y="17897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28" name="直線コネクタ 427"/>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29" name="テキスト ボックス 428"/>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30" name="直線コネクタ 429"/>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31" name="テキスト ボックス 430"/>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32" name="直線コネクタ 431"/>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33" name="テキスト ボックス 432"/>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34" name="直線コネクタ 433"/>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35" name="テキスト ボックス 434"/>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6" name="直線コネクタ 4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7" name="テキスト ボックス 4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107</xdr:row>
      <xdr:rowOff>763</xdr:rowOff>
    </xdr:to>
    <xdr:cxnSp macro="">
      <xdr:nvCxnSpPr>
        <xdr:cNvPr id="439" name="直線コネクタ 438"/>
        <xdr:cNvCxnSpPr/>
      </xdr:nvCxnSpPr>
      <xdr:spPr>
        <a:xfrm flipV="1">
          <a:off x="10476865" y="17084039"/>
          <a:ext cx="0" cy="126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4590</xdr:rowOff>
    </xdr:from>
    <xdr:ext cx="469744" cy="259045"/>
    <xdr:sp macro="" textlink="">
      <xdr:nvSpPr>
        <xdr:cNvPr id="440" name="【市民会館】&#10;一人当たり面積最小値テキスト"/>
        <xdr:cNvSpPr txBox="1"/>
      </xdr:nvSpPr>
      <xdr:spPr>
        <a:xfrm>
          <a:off x="10515600" y="1834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763</xdr:rowOff>
    </xdr:from>
    <xdr:to>
      <xdr:col>55</xdr:col>
      <xdr:colOff>88900</xdr:colOff>
      <xdr:row>107</xdr:row>
      <xdr:rowOff>763</xdr:rowOff>
    </xdr:to>
    <xdr:cxnSp macro="">
      <xdr:nvCxnSpPr>
        <xdr:cNvPr id="441" name="直線コネクタ 440"/>
        <xdr:cNvCxnSpPr/>
      </xdr:nvCxnSpPr>
      <xdr:spPr>
        <a:xfrm>
          <a:off x="10388600" y="1834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442" name="【市民会館】&#10;一人当たり面積最大値テキスト"/>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443" name="直線コネクタ 442"/>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3827</xdr:rowOff>
    </xdr:from>
    <xdr:ext cx="469744" cy="259045"/>
    <xdr:sp macro="" textlink="">
      <xdr:nvSpPr>
        <xdr:cNvPr id="444" name="【市民会館】&#10;一人当たり面積平均値テキスト"/>
        <xdr:cNvSpPr txBox="1"/>
      </xdr:nvSpPr>
      <xdr:spPr>
        <a:xfrm>
          <a:off x="10515600" y="1749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25400</xdr:rowOff>
    </xdr:from>
    <xdr:to>
      <xdr:col>55</xdr:col>
      <xdr:colOff>50800</xdr:colOff>
      <xdr:row>102</xdr:row>
      <xdr:rowOff>127000</xdr:rowOff>
    </xdr:to>
    <xdr:sp macro="" textlink="">
      <xdr:nvSpPr>
        <xdr:cNvPr id="445" name="フローチャート: 判断 444"/>
        <xdr:cNvSpPr/>
      </xdr:nvSpPr>
      <xdr:spPr>
        <a:xfrm>
          <a:off x="104267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100</xdr:row>
      <xdr:rowOff>139700</xdr:rowOff>
    </xdr:from>
    <xdr:to>
      <xdr:col>50</xdr:col>
      <xdr:colOff>165100</xdr:colOff>
      <xdr:row>101</xdr:row>
      <xdr:rowOff>69850</xdr:rowOff>
    </xdr:to>
    <xdr:sp macro="" textlink="">
      <xdr:nvSpPr>
        <xdr:cNvPr id="446" name="フローチャート: 判断 445"/>
        <xdr:cNvSpPr/>
      </xdr:nvSpPr>
      <xdr:spPr>
        <a:xfrm>
          <a:off x="9588500" y="1728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162561</xdr:rowOff>
    </xdr:from>
    <xdr:to>
      <xdr:col>46</xdr:col>
      <xdr:colOff>38100</xdr:colOff>
      <xdr:row>101</xdr:row>
      <xdr:rowOff>92711</xdr:rowOff>
    </xdr:to>
    <xdr:sp macro="" textlink="">
      <xdr:nvSpPr>
        <xdr:cNvPr id="447" name="フローチャート: 判断 446"/>
        <xdr:cNvSpPr/>
      </xdr:nvSpPr>
      <xdr:spPr>
        <a:xfrm>
          <a:off x="8699500" y="173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101</xdr:row>
      <xdr:rowOff>9398</xdr:rowOff>
    </xdr:from>
    <xdr:to>
      <xdr:col>41</xdr:col>
      <xdr:colOff>101600</xdr:colOff>
      <xdr:row>101</xdr:row>
      <xdr:rowOff>110998</xdr:rowOff>
    </xdr:to>
    <xdr:sp macro="" textlink="">
      <xdr:nvSpPr>
        <xdr:cNvPr id="448" name="フローチャート: 判断 447"/>
        <xdr:cNvSpPr/>
      </xdr:nvSpPr>
      <xdr:spPr>
        <a:xfrm>
          <a:off x="7810500" y="1732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100</xdr:row>
      <xdr:rowOff>116839</xdr:rowOff>
    </xdr:from>
    <xdr:to>
      <xdr:col>36</xdr:col>
      <xdr:colOff>165100</xdr:colOff>
      <xdr:row>101</xdr:row>
      <xdr:rowOff>46989</xdr:rowOff>
    </xdr:to>
    <xdr:sp macro="" textlink="">
      <xdr:nvSpPr>
        <xdr:cNvPr id="449" name="フローチャート: 判断 448"/>
        <xdr:cNvSpPr/>
      </xdr:nvSpPr>
      <xdr:spPr>
        <a:xfrm>
          <a:off x="6921500" y="172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0" name="テキスト ボックス 44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1" name="テキスト ボックス 45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2" name="テキスト ボックス 45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3" name="テキスト ボックス 45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4" name="テキスト ボックス 45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128270</xdr:rowOff>
    </xdr:from>
    <xdr:to>
      <xdr:col>55</xdr:col>
      <xdr:colOff>50800</xdr:colOff>
      <xdr:row>102</xdr:row>
      <xdr:rowOff>58420</xdr:rowOff>
    </xdr:to>
    <xdr:sp macro="" textlink="">
      <xdr:nvSpPr>
        <xdr:cNvPr id="455" name="楕円 454"/>
        <xdr:cNvSpPr/>
      </xdr:nvSpPr>
      <xdr:spPr>
        <a:xfrm>
          <a:off x="10426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151147</xdr:rowOff>
    </xdr:from>
    <xdr:ext cx="469744" cy="259045"/>
    <xdr:sp macro="" textlink="">
      <xdr:nvSpPr>
        <xdr:cNvPr id="456" name="【市民会館】&#10;一人当たり面積該当値テキスト"/>
        <xdr:cNvSpPr txBox="1"/>
      </xdr:nvSpPr>
      <xdr:spPr>
        <a:xfrm>
          <a:off x="105156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141987</xdr:rowOff>
    </xdr:from>
    <xdr:to>
      <xdr:col>50</xdr:col>
      <xdr:colOff>165100</xdr:colOff>
      <xdr:row>102</xdr:row>
      <xdr:rowOff>72137</xdr:rowOff>
    </xdr:to>
    <xdr:sp macro="" textlink="">
      <xdr:nvSpPr>
        <xdr:cNvPr id="457" name="楕円 456"/>
        <xdr:cNvSpPr/>
      </xdr:nvSpPr>
      <xdr:spPr>
        <a:xfrm>
          <a:off x="9588500" y="174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21337</xdr:rowOff>
    </xdr:to>
    <xdr:cxnSp macro="">
      <xdr:nvCxnSpPr>
        <xdr:cNvPr id="458" name="直線コネクタ 457"/>
        <xdr:cNvCxnSpPr/>
      </xdr:nvCxnSpPr>
      <xdr:spPr>
        <a:xfrm flipV="1">
          <a:off x="9639300" y="17495520"/>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155702</xdr:rowOff>
    </xdr:from>
    <xdr:to>
      <xdr:col>46</xdr:col>
      <xdr:colOff>38100</xdr:colOff>
      <xdr:row>102</xdr:row>
      <xdr:rowOff>85852</xdr:rowOff>
    </xdr:to>
    <xdr:sp macro="" textlink="">
      <xdr:nvSpPr>
        <xdr:cNvPr id="459" name="楕円 458"/>
        <xdr:cNvSpPr/>
      </xdr:nvSpPr>
      <xdr:spPr>
        <a:xfrm>
          <a:off x="8699500" y="1747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21337</xdr:rowOff>
    </xdr:from>
    <xdr:to>
      <xdr:col>50</xdr:col>
      <xdr:colOff>114300</xdr:colOff>
      <xdr:row>102</xdr:row>
      <xdr:rowOff>35052</xdr:rowOff>
    </xdr:to>
    <xdr:cxnSp macro="">
      <xdr:nvCxnSpPr>
        <xdr:cNvPr id="460" name="直線コネクタ 459"/>
        <xdr:cNvCxnSpPr/>
      </xdr:nvCxnSpPr>
      <xdr:spPr>
        <a:xfrm flipV="1">
          <a:off x="8750300" y="17509237"/>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461" name="楕円 460"/>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35052</xdr:rowOff>
    </xdr:from>
    <xdr:to>
      <xdr:col>45</xdr:col>
      <xdr:colOff>177800</xdr:colOff>
      <xdr:row>102</xdr:row>
      <xdr:rowOff>39624</xdr:rowOff>
    </xdr:to>
    <xdr:cxnSp macro="">
      <xdr:nvCxnSpPr>
        <xdr:cNvPr id="462" name="直線コネクタ 461"/>
        <xdr:cNvCxnSpPr/>
      </xdr:nvCxnSpPr>
      <xdr:spPr>
        <a:xfrm flipV="1">
          <a:off x="7861300" y="175229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99</xdr:row>
      <xdr:rowOff>86377</xdr:rowOff>
    </xdr:from>
    <xdr:ext cx="469744" cy="259045"/>
    <xdr:sp macro="" textlink="">
      <xdr:nvSpPr>
        <xdr:cNvPr id="463" name="n_1aveValue【市民会館】&#10;一人当たり面積"/>
        <xdr:cNvSpPr txBox="1"/>
      </xdr:nvSpPr>
      <xdr:spPr>
        <a:xfrm>
          <a:off x="93917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109238</xdr:rowOff>
    </xdr:from>
    <xdr:ext cx="469744" cy="259045"/>
    <xdr:sp macro="" textlink="">
      <xdr:nvSpPr>
        <xdr:cNvPr id="464" name="n_2aveValue【市民会館】&#10;一人当たり面積"/>
        <xdr:cNvSpPr txBox="1"/>
      </xdr:nvSpPr>
      <xdr:spPr>
        <a:xfrm>
          <a:off x="85154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127525</xdr:rowOff>
    </xdr:from>
    <xdr:ext cx="469744" cy="259045"/>
    <xdr:sp macro="" textlink="">
      <xdr:nvSpPr>
        <xdr:cNvPr id="465" name="n_3aveValue【市民会館】&#10;一人当たり面積"/>
        <xdr:cNvSpPr txBox="1"/>
      </xdr:nvSpPr>
      <xdr:spPr>
        <a:xfrm>
          <a:off x="7626427" y="17101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99</xdr:row>
      <xdr:rowOff>63516</xdr:rowOff>
    </xdr:from>
    <xdr:ext cx="469744" cy="259045"/>
    <xdr:sp macro="" textlink="">
      <xdr:nvSpPr>
        <xdr:cNvPr id="466" name="n_4aveValue【市民会館】&#10;一人当たり面積"/>
        <xdr:cNvSpPr txBox="1"/>
      </xdr:nvSpPr>
      <xdr:spPr>
        <a:xfrm>
          <a:off x="6737427" y="1703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63264</xdr:rowOff>
    </xdr:from>
    <xdr:ext cx="469744" cy="259045"/>
    <xdr:sp macro="" textlink="">
      <xdr:nvSpPr>
        <xdr:cNvPr id="467" name="n_1mainValue【市民会館】&#10;一人当たり面積"/>
        <xdr:cNvSpPr txBox="1"/>
      </xdr:nvSpPr>
      <xdr:spPr>
        <a:xfrm>
          <a:off x="9391727" y="175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76979</xdr:rowOff>
    </xdr:from>
    <xdr:ext cx="469744" cy="259045"/>
    <xdr:sp macro="" textlink="">
      <xdr:nvSpPr>
        <xdr:cNvPr id="468" name="n_2mainValue【市民会館】&#10;一人当たり面積"/>
        <xdr:cNvSpPr txBox="1"/>
      </xdr:nvSpPr>
      <xdr:spPr>
        <a:xfrm>
          <a:off x="8515427" y="1756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81551</xdr:rowOff>
    </xdr:from>
    <xdr:ext cx="469744" cy="259045"/>
    <xdr:sp macro="" textlink="">
      <xdr:nvSpPr>
        <xdr:cNvPr id="469" name="n_3mainValue【市民会館】&#10;一人当たり面積"/>
        <xdr:cNvSpPr txBox="1"/>
      </xdr:nvSpPr>
      <xdr:spPr>
        <a:xfrm>
          <a:off x="7626427" y="175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0" name="正方形/長方形 4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1" name="正方形/長方形 4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2" name="正方形/長方形 4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3" name="正方形/長方形 4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4" name="正方形/長方形 4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5" name="正方形/長方形 4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6" name="正方形/長方形 4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7" name="正方形/長方形 4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8" name="テキスト ボックス 4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9" name="直線コネクタ 4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0" name="テキスト ボックス 47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81" name="直線コネクタ 4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82" name="テキスト ボックス 48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83" name="直線コネクタ 4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84" name="テキスト ボックス 4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5" name="直線コネクタ 4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6" name="テキスト ボックス 4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7" name="直線コネクタ 4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8" name="テキスト ボックス 4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9" name="直線コネクタ 4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90" name="テキスト ボックス 4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91" name="直線コネクタ 4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92" name="テキスト ボックス 49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4" name="テキスト ボックス 49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14151</xdr:rowOff>
    </xdr:from>
    <xdr:to>
      <xdr:col>85</xdr:col>
      <xdr:colOff>126364</xdr:colOff>
      <xdr:row>41</xdr:row>
      <xdr:rowOff>87630</xdr:rowOff>
    </xdr:to>
    <xdr:cxnSp macro="">
      <xdr:nvCxnSpPr>
        <xdr:cNvPr id="496" name="直線コネクタ 495"/>
        <xdr:cNvCxnSpPr/>
      </xdr:nvCxnSpPr>
      <xdr:spPr>
        <a:xfrm flipV="1">
          <a:off x="16318864" y="5843451"/>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97"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98" name="直線コネクタ 497"/>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132278</xdr:rowOff>
    </xdr:from>
    <xdr:ext cx="405111" cy="259045"/>
    <xdr:sp macro="" textlink="">
      <xdr:nvSpPr>
        <xdr:cNvPr id="499" name="【一般廃棄物処理施設】&#10;有形固定資産減価償却率最大値テキスト"/>
        <xdr:cNvSpPr txBox="1"/>
      </xdr:nvSpPr>
      <xdr:spPr>
        <a:xfrm>
          <a:off x="163576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14151</xdr:rowOff>
    </xdr:from>
    <xdr:to>
      <xdr:col>86</xdr:col>
      <xdr:colOff>25400</xdr:colOff>
      <xdr:row>34</xdr:row>
      <xdr:rowOff>14151</xdr:rowOff>
    </xdr:to>
    <xdr:cxnSp macro="">
      <xdr:nvCxnSpPr>
        <xdr:cNvPr id="500" name="直線コネクタ 499"/>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13987</xdr:rowOff>
    </xdr:from>
    <xdr:ext cx="405111" cy="259045"/>
    <xdr:sp macro="" textlink="">
      <xdr:nvSpPr>
        <xdr:cNvPr id="501" name="【一般廃棄物処理施設】&#10;有形固定資産減価償却率平均値テキスト"/>
        <xdr:cNvSpPr txBox="1"/>
      </xdr:nvSpPr>
      <xdr:spPr>
        <a:xfrm>
          <a:off x="16357600" y="5843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162560</xdr:rowOff>
    </xdr:from>
    <xdr:to>
      <xdr:col>85</xdr:col>
      <xdr:colOff>177800</xdr:colOff>
      <xdr:row>35</xdr:row>
      <xdr:rowOff>92710</xdr:rowOff>
    </xdr:to>
    <xdr:sp macro="" textlink="">
      <xdr:nvSpPr>
        <xdr:cNvPr id="502" name="フローチャート: 判断 501"/>
        <xdr:cNvSpPr/>
      </xdr:nvSpPr>
      <xdr:spPr>
        <a:xfrm>
          <a:off x="16268700" y="599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33</xdr:row>
      <xdr:rowOff>154396</xdr:rowOff>
    </xdr:from>
    <xdr:to>
      <xdr:col>81</xdr:col>
      <xdr:colOff>101600</xdr:colOff>
      <xdr:row>34</xdr:row>
      <xdr:rowOff>84546</xdr:rowOff>
    </xdr:to>
    <xdr:sp macro="" textlink="">
      <xdr:nvSpPr>
        <xdr:cNvPr id="503" name="フローチャート: 判断 502"/>
        <xdr:cNvSpPr/>
      </xdr:nvSpPr>
      <xdr:spPr>
        <a:xfrm>
          <a:off x="15430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154396</xdr:rowOff>
    </xdr:from>
    <xdr:to>
      <xdr:col>76</xdr:col>
      <xdr:colOff>165100</xdr:colOff>
      <xdr:row>34</xdr:row>
      <xdr:rowOff>84546</xdr:rowOff>
    </xdr:to>
    <xdr:sp macro="" textlink="">
      <xdr:nvSpPr>
        <xdr:cNvPr id="504" name="フローチャート: 判断 503"/>
        <xdr:cNvSpPr/>
      </xdr:nvSpPr>
      <xdr:spPr>
        <a:xfrm>
          <a:off x="14541500" y="581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35</xdr:row>
      <xdr:rowOff>53158</xdr:rowOff>
    </xdr:from>
    <xdr:to>
      <xdr:col>72</xdr:col>
      <xdr:colOff>38100</xdr:colOff>
      <xdr:row>35</xdr:row>
      <xdr:rowOff>154758</xdr:rowOff>
    </xdr:to>
    <xdr:sp macro="" textlink="">
      <xdr:nvSpPr>
        <xdr:cNvPr id="505" name="フローチャート: 判断 504"/>
        <xdr:cNvSpPr/>
      </xdr:nvSpPr>
      <xdr:spPr>
        <a:xfrm>
          <a:off x="13652500" y="605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511" name="楕円 510"/>
        <xdr:cNvSpPr/>
      </xdr:nvSpPr>
      <xdr:spPr>
        <a:xfrm>
          <a:off x="16268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38117</xdr:rowOff>
    </xdr:from>
    <xdr:ext cx="405111" cy="259045"/>
    <xdr:sp macro="" textlink="">
      <xdr:nvSpPr>
        <xdr:cNvPr id="512" name="【一般廃棄物処理施設】&#10;有形固定資産減価償却率該当値テキスト"/>
        <xdr:cNvSpPr txBox="1"/>
      </xdr:nvSpPr>
      <xdr:spPr>
        <a:xfrm>
          <a:off x="16357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110308</xdr:rowOff>
    </xdr:from>
    <xdr:to>
      <xdr:col>81</xdr:col>
      <xdr:colOff>101600</xdr:colOff>
      <xdr:row>37</xdr:row>
      <xdr:rowOff>40458</xdr:rowOff>
    </xdr:to>
    <xdr:sp macro="" textlink="">
      <xdr:nvSpPr>
        <xdr:cNvPr id="513" name="楕円 512"/>
        <xdr:cNvSpPr/>
      </xdr:nvSpPr>
      <xdr:spPr>
        <a:xfrm>
          <a:off x="15430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161108</xdr:rowOff>
    </xdr:from>
    <xdr:to>
      <xdr:col>85</xdr:col>
      <xdr:colOff>127000</xdr:colOff>
      <xdr:row>37</xdr:row>
      <xdr:rowOff>110490</xdr:rowOff>
    </xdr:to>
    <xdr:cxnSp macro="">
      <xdr:nvCxnSpPr>
        <xdr:cNvPr id="514" name="直線コネクタ 513"/>
        <xdr:cNvCxnSpPr/>
      </xdr:nvCxnSpPr>
      <xdr:spPr>
        <a:xfrm>
          <a:off x="15481300" y="6333308"/>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169092</xdr:rowOff>
    </xdr:from>
    <xdr:to>
      <xdr:col>76</xdr:col>
      <xdr:colOff>165100</xdr:colOff>
      <xdr:row>37</xdr:row>
      <xdr:rowOff>99242</xdr:rowOff>
    </xdr:to>
    <xdr:sp macro="" textlink="">
      <xdr:nvSpPr>
        <xdr:cNvPr id="515" name="楕円 514"/>
        <xdr:cNvSpPr/>
      </xdr:nvSpPr>
      <xdr:spPr>
        <a:xfrm>
          <a:off x="14541500" y="634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48442</xdr:rowOff>
    </xdr:to>
    <xdr:cxnSp macro="">
      <xdr:nvCxnSpPr>
        <xdr:cNvPr id="516" name="直線コネクタ 515"/>
        <xdr:cNvCxnSpPr/>
      </xdr:nvCxnSpPr>
      <xdr:spPr>
        <a:xfrm flipV="1">
          <a:off x="14592300" y="6333308"/>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61323</xdr:rowOff>
    </xdr:from>
    <xdr:to>
      <xdr:col>72</xdr:col>
      <xdr:colOff>38100</xdr:colOff>
      <xdr:row>36</xdr:row>
      <xdr:rowOff>162923</xdr:rowOff>
    </xdr:to>
    <xdr:sp macro="" textlink="">
      <xdr:nvSpPr>
        <xdr:cNvPr id="517" name="楕円 516"/>
        <xdr:cNvSpPr/>
      </xdr:nvSpPr>
      <xdr:spPr>
        <a:xfrm>
          <a:off x="13652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112123</xdr:rowOff>
    </xdr:from>
    <xdr:to>
      <xdr:col>76</xdr:col>
      <xdr:colOff>114300</xdr:colOff>
      <xdr:row>37</xdr:row>
      <xdr:rowOff>48442</xdr:rowOff>
    </xdr:to>
    <xdr:cxnSp macro="">
      <xdr:nvCxnSpPr>
        <xdr:cNvPr id="518" name="直線コネクタ 517"/>
        <xdr:cNvCxnSpPr/>
      </xdr:nvCxnSpPr>
      <xdr:spPr>
        <a:xfrm>
          <a:off x="13703300" y="628432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101073</xdr:rowOff>
    </xdr:from>
    <xdr:ext cx="405111" cy="259045"/>
    <xdr:sp macro="" textlink="">
      <xdr:nvSpPr>
        <xdr:cNvPr id="519" name="n_1aveValue【一般廃棄物処理施設】&#10;有形固定資産減価償却率"/>
        <xdr:cNvSpPr txBox="1"/>
      </xdr:nvSpPr>
      <xdr:spPr>
        <a:xfrm>
          <a:off x="152660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101073</xdr:rowOff>
    </xdr:from>
    <xdr:ext cx="405111" cy="259045"/>
    <xdr:sp macro="" textlink="">
      <xdr:nvSpPr>
        <xdr:cNvPr id="520" name="n_2aveValue【一般廃棄物処理施設】&#10;有形固定資産減価償却率"/>
        <xdr:cNvSpPr txBox="1"/>
      </xdr:nvSpPr>
      <xdr:spPr>
        <a:xfrm>
          <a:off x="14389744" y="558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171285</xdr:rowOff>
    </xdr:from>
    <xdr:ext cx="405111" cy="259045"/>
    <xdr:sp macro="" textlink="">
      <xdr:nvSpPr>
        <xdr:cNvPr id="521" name="n_3aveValue【一般廃棄物処理施設】&#10;有形固定資産減価償却率"/>
        <xdr:cNvSpPr txBox="1"/>
      </xdr:nvSpPr>
      <xdr:spPr>
        <a:xfrm>
          <a:off x="13500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31585</xdr:rowOff>
    </xdr:from>
    <xdr:ext cx="405111" cy="259045"/>
    <xdr:sp macro="" textlink="">
      <xdr:nvSpPr>
        <xdr:cNvPr id="522" name="n_1mainValue【一般廃棄物処理施設】&#10;有形固定資産減価償却率"/>
        <xdr:cNvSpPr txBox="1"/>
      </xdr:nvSpPr>
      <xdr:spPr>
        <a:xfrm>
          <a:off x="15266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90369</xdr:rowOff>
    </xdr:from>
    <xdr:ext cx="405111" cy="259045"/>
    <xdr:sp macro="" textlink="">
      <xdr:nvSpPr>
        <xdr:cNvPr id="523" name="n_2mainValue【一般廃棄物処理施設】&#10;有形固定資産減価償却率"/>
        <xdr:cNvSpPr txBox="1"/>
      </xdr:nvSpPr>
      <xdr:spPr>
        <a:xfrm>
          <a:off x="143897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154050</xdr:rowOff>
    </xdr:from>
    <xdr:ext cx="405111" cy="259045"/>
    <xdr:sp macro="" textlink="">
      <xdr:nvSpPr>
        <xdr:cNvPr id="524" name="n_3mainValue【一般廃棄物処理施設】&#10;有形固定資産減価償却率"/>
        <xdr:cNvSpPr txBox="1"/>
      </xdr:nvSpPr>
      <xdr:spPr>
        <a:xfrm>
          <a:off x="13500744" y="632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5" name="正方形/長方形 5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6" name="正方形/長方形 5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7" name="正方形/長方形 5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8" name="正方形/長方形 5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9" name="正方形/長方形 5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0" name="正方形/長方形 5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1" name="正方形/長方形 5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2" name="正方形/長方形 5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3" name="テキスト ボックス 5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4" name="直線コネクタ 5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5" name="直線コネクタ 5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6" name="テキスト ボックス 5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7" name="直線コネクタ 5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538" name="テキスト ボックス 537"/>
        <xdr:cNvSpPr txBox="1"/>
      </xdr:nvSpPr>
      <xdr:spPr>
        <a:xfrm>
          <a:off x="17756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9" name="直線コネクタ 5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40" name="テキスト ボックス 5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1" name="直線コネクタ 5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42" name="テキスト ボックス 5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4" name="テキスト ボックス 5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15694</xdr:rowOff>
    </xdr:from>
    <xdr:to>
      <xdr:col>116</xdr:col>
      <xdr:colOff>62864</xdr:colOff>
      <xdr:row>41</xdr:row>
      <xdr:rowOff>112612</xdr:rowOff>
    </xdr:to>
    <xdr:cxnSp macro="">
      <xdr:nvCxnSpPr>
        <xdr:cNvPr id="546" name="直線コネクタ 545"/>
        <xdr:cNvCxnSpPr/>
      </xdr:nvCxnSpPr>
      <xdr:spPr>
        <a:xfrm flipV="1">
          <a:off x="22160864" y="5673544"/>
          <a:ext cx="0" cy="1468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116439</xdr:rowOff>
    </xdr:from>
    <xdr:ext cx="469744" cy="259045"/>
    <xdr:sp macro="" textlink="">
      <xdr:nvSpPr>
        <xdr:cNvPr id="547" name="【一般廃棄物処理施設】&#10;一人当たり有形固定資産（償却資産）額最小値テキスト"/>
        <xdr:cNvSpPr txBox="1"/>
      </xdr:nvSpPr>
      <xdr:spPr>
        <a:xfrm>
          <a:off x="22199600" y="714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112612</xdr:rowOff>
    </xdr:from>
    <xdr:to>
      <xdr:col>116</xdr:col>
      <xdr:colOff>152400</xdr:colOff>
      <xdr:row>41</xdr:row>
      <xdr:rowOff>112612</xdr:rowOff>
    </xdr:to>
    <xdr:cxnSp macro="">
      <xdr:nvCxnSpPr>
        <xdr:cNvPr id="548" name="直線コネクタ 547"/>
        <xdr:cNvCxnSpPr/>
      </xdr:nvCxnSpPr>
      <xdr:spPr>
        <a:xfrm>
          <a:off x="22072600" y="714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133821</xdr:rowOff>
    </xdr:from>
    <xdr:ext cx="599010" cy="259045"/>
    <xdr:sp macro="" textlink="">
      <xdr:nvSpPr>
        <xdr:cNvPr id="549" name="【一般廃棄物処理施設】&#10;一人当たり有形固定資産（償却資産）額最大値テキスト"/>
        <xdr:cNvSpPr txBox="1"/>
      </xdr:nvSpPr>
      <xdr:spPr>
        <a:xfrm>
          <a:off x="22199600" y="544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15694</xdr:rowOff>
    </xdr:from>
    <xdr:to>
      <xdr:col>116</xdr:col>
      <xdr:colOff>152400</xdr:colOff>
      <xdr:row>33</xdr:row>
      <xdr:rowOff>15694</xdr:rowOff>
    </xdr:to>
    <xdr:cxnSp macro="">
      <xdr:nvCxnSpPr>
        <xdr:cNvPr id="550" name="直線コネクタ 549"/>
        <xdr:cNvCxnSpPr/>
      </xdr:nvCxnSpPr>
      <xdr:spPr>
        <a:xfrm>
          <a:off x="22072600" y="567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37707</xdr:rowOff>
    </xdr:from>
    <xdr:ext cx="534377" cy="259045"/>
    <xdr:sp macro="" textlink="">
      <xdr:nvSpPr>
        <xdr:cNvPr id="551" name="【一般廃棄物処理施設】&#10;一人当たり有形固定資産（償却資産）額平均値テキスト"/>
        <xdr:cNvSpPr txBox="1"/>
      </xdr:nvSpPr>
      <xdr:spPr>
        <a:xfrm>
          <a:off x="22199600" y="6381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14829</xdr:rowOff>
    </xdr:from>
    <xdr:to>
      <xdr:col>116</xdr:col>
      <xdr:colOff>114300</xdr:colOff>
      <xdr:row>38</xdr:row>
      <xdr:rowOff>116429</xdr:rowOff>
    </xdr:to>
    <xdr:sp macro="" textlink="">
      <xdr:nvSpPr>
        <xdr:cNvPr id="552" name="フローチャート: 判断 551"/>
        <xdr:cNvSpPr/>
      </xdr:nvSpPr>
      <xdr:spPr>
        <a:xfrm>
          <a:off x="22110700" y="65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40707</xdr:rowOff>
    </xdr:from>
    <xdr:to>
      <xdr:col>112</xdr:col>
      <xdr:colOff>38100</xdr:colOff>
      <xdr:row>38</xdr:row>
      <xdr:rowOff>142307</xdr:rowOff>
    </xdr:to>
    <xdr:sp macro="" textlink="">
      <xdr:nvSpPr>
        <xdr:cNvPr id="553" name="フローチャート: 判断 552"/>
        <xdr:cNvSpPr/>
      </xdr:nvSpPr>
      <xdr:spPr>
        <a:xfrm>
          <a:off x="21272500" y="65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86802</xdr:rowOff>
    </xdr:from>
    <xdr:to>
      <xdr:col>107</xdr:col>
      <xdr:colOff>101600</xdr:colOff>
      <xdr:row>38</xdr:row>
      <xdr:rowOff>16952</xdr:rowOff>
    </xdr:to>
    <xdr:sp macro="" textlink="">
      <xdr:nvSpPr>
        <xdr:cNvPr id="554" name="フローチャート: 判断 553"/>
        <xdr:cNvSpPr/>
      </xdr:nvSpPr>
      <xdr:spPr>
        <a:xfrm>
          <a:off x="20383500" y="643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93285</xdr:rowOff>
    </xdr:from>
    <xdr:to>
      <xdr:col>102</xdr:col>
      <xdr:colOff>165100</xdr:colOff>
      <xdr:row>39</xdr:row>
      <xdr:rowOff>23435</xdr:rowOff>
    </xdr:to>
    <xdr:sp macro="" textlink="">
      <xdr:nvSpPr>
        <xdr:cNvPr id="555" name="フローチャート: 判断 554"/>
        <xdr:cNvSpPr/>
      </xdr:nvSpPr>
      <xdr:spPr>
        <a:xfrm>
          <a:off x="19494500" y="660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6" name="テキスト ボックス 55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7" name="テキスト ボックス 55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8" name="テキスト ボックス 55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9" name="テキスト ボックス 55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0" name="テキスト ボックス 55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61812</xdr:rowOff>
    </xdr:from>
    <xdr:to>
      <xdr:col>116</xdr:col>
      <xdr:colOff>114300</xdr:colOff>
      <xdr:row>41</xdr:row>
      <xdr:rowOff>163412</xdr:rowOff>
    </xdr:to>
    <xdr:sp macro="" textlink="">
      <xdr:nvSpPr>
        <xdr:cNvPr id="561" name="楕円 560"/>
        <xdr:cNvSpPr/>
      </xdr:nvSpPr>
      <xdr:spPr>
        <a:xfrm>
          <a:off x="22110700" y="709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148189</xdr:rowOff>
    </xdr:from>
    <xdr:ext cx="469744" cy="259045"/>
    <xdr:sp macro="" textlink="">
      <xdr:nvSpPr>
        <xdr:cNvPr id="562" name="【一般廃棄物処理施設】&#10;一人当たり有形固定資産（償却資産）額該当値テキスト"/>
        <xdr:cNvSpPr txBox="1"/>
      </xdr:nvSpPr>
      <xdr:spPr>
        <a:xfrm>
          <a:off x="22199600" y="7006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62022</xdr:rowOff>
    </xdr:from>
    <xdr:to>
      <xdr:col>112</xdr:col>
      <xdr:colOff>38100</xdr:colOff>
      <xdr:row>41</xdr:row>
      <xdr:rowOff>163622</xdr:rowOff>
    </xdr:to>
    <xdr:sp macro="" textlink="">
      <xdr:nvSpPr>
        <xdr:cNvPr id="563" name="楕円 562"/>
        <xdr:cNvSpPr/>
      </xdr:nvSpPr>
      <xdr:spPr>
        <a:xfrm>
          <a:off x="21272500" y="709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112612</xdr:rowOff>
    </xdr:from>
    <xdr:to>
      <xdr:col>116</xdr:col>
      <xdr:colOff>63500</xdr:colOff>
      <xdr:row>41</xdr:row>
      <xdr:rowOff>112822</xdr:rowOff>
    </xdr:to>
    <xdr:cxnSp macro="">
      <xdr:nvCxnSpPr>
        <xdr:cNvPr id="564" name="直線コネクタ 563"/>
        <xdr:cNvCxnSpPr/>
      </xdr:nvCxnSpPr>
      <xdr:spPr>
        <a:xfrm flipV="1">
          <a:off x="21323300" y="7142062"/>
          <a:ext cx="8382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66008</xdr:rowOff>
    </xdr:from>
    <xdr:to>
      <xdr:col>107</xdr:col>
      <xdr:colOff>101600</xdr:colOff>
      <xdr:row>41</xdr:row>
      <xdr:rowOff>167608</xdr:rowOff>
    </xdr:to>
    <xdr:sp macro="" textlink="">
      <xdr:nvSpPr>
        <xdr:cNvPr id="565" name="楕円 564"/>
        <xdr:cNvSpPr/>
      </xdr:nvSpPr>
      <xdr:spPr>
        <a:xfrm>
          <a:off x="20383500" y="709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112822</xdr:rowOff>
    </xdr:from>
    <xdr:to>
      <xdr:col>111</xdr:col>
      <xdr:colOff>177800</xdr:colOff>
      <xdr:row>41</xdr:row>
      <xdr:rowOff>116808</xdr:rowOff>
    </xdr:to>
    <xdr:cxnSp macro="">
      <xdr:nvCxnSpPr>
        <xdr:cNvPr id="566" name="直線コネクタ 565"/>
        <xdr:cNvCxnSpPr/>
      </xdr:nvCxnSpPr>
      <xdr:spPr>
        <a:xfrm flipV="1">
          <a:off x="20434300" y="7142272"/>
          <a:ext cx="889000" cy="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66136</xdr:rowOff>
    </xdr:from>
    <xdr:to>
      <xdr:col>102</xdr:col>
      <xdr:colOff>165100</xdr:colOff>
      <xdr:row>41</xdr:row>
      <xdr:rowOff>167736</xdr:rowOff>
    </xdr:to>
    <xdr:sp macro="" textlink="">
      <xdr:nvSpPr>
        <xdr:cNvPr id="567" name="楕円 566"/>
        <xdr:cNvSpPr/>
      </xdr:nvSpPr>
      <xdr:spPr>
        <a:xfrm>
          <a:off x="19494500" y="70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116808</xdr:rowOff>
    </xdr:from>
    <xdr:to>
      <xdr:col>107</xdr:col>
      <xdr:colOff>50800</xdr:colOff>
      <xdr:row>41</xdr:row>
      <xdr:rowOff>116936</xdr:rowOff>
    </xdr:to>
    <xdr:cxnSp macro="">
      <xdr:nvCxnSpPr>
        <xdr:cNvPr id="568" name="直線コネクタ 567"/>
        <xdr:cNvCxnSpPr/>
      </xdr:nvCxnSpPr>
      <xdr:spPr>
        <a:xfrm flipV="1">
          <a:off x="19545300" y="7146258"/>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158834</xdr:rowOff>
    </xdr:from>
    <xdr:ext cx="534377" cy="259045"/>
    <xdr:sp macro="" textlink="">
      <xdr:nvSpPr>
        <xdr:cNvPr id="569" name="n_1aveValue【一般廃棄物処理施設】&#10;一人当たり有形固定資産（償却資産）額"/>
        <xdr:cNvSpPr txBox="1"/>
      </xdr:nvSpPr>
      <xdr:spPr>
        <a:xfrm>
          <a:off x="21043411" y="633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33479</xdr:rowOff>
    </xdr:from>
    <xdr:ext cx="534377" cy="259045"/>
    <xdr:sp macro="" textlink="">
      <xdr:nvSpPr>
        <xdr:cNvPr id="570" name="n_2aveValue【一般廃棄物処理施設】&#10;一人当たり有形固定資産（償却資産）額"/>
        <xdr:cNvSpPr txBox="1"/>
      </xdr:nvSpPr>
      <xdr:spPr>
        <a:xfrm>
          <a:off x="20167111" y="620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39962</xdr:rowOff>
    </xdr:from>
    <xdr:ext cx="534377" cy="259045"/>
    <xdr:sp macro="" textlink="">
      <xdr:nvSpPr>
        <xdr:cNvPr id="571" name="n_3aveValue【一般廃棄物処理施設】&#10;一人当たり有形固定資産（償却資産）額"/>
        <xdr:cNvSpPr txBox="1"/>
      </xdr:nvSpPr>
      <xdr:spPr>
        <a:xfrm>
          <a:off x="19278111" y="638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154749</xdr:rowOff>
    </xdr:from>
    <xdr:ext cx="469744" cy="259045"/>
    <xdr:sp macro="" textlink="">
      <xdr:nvSpPr>
        <xdr:cNvPr id="572" name="n_1mainValue【一般廃棄物処理施設】&#10;一人当たり有形固定資産（償却資産）額"/>
        <xdr:cNvSpPr txBox="1"/>
      </xdr:nvSpPr>
      <xdr:spPr>
        <a:xfrm>
          <a:off x="21075728" y="718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158735</xdr:rowOff>
    </xdr:from>
    <xdr:ext cx="469744" cy="259045"/>
    <xdr:sp macro="" textlink="">
      <xdr:nvSpPr>
        <xdr:cNvPr id="573" name="n_2mainValue【一般廃棄物処理施設】&#10;一人当たり有形固定資産（償却資産）額"/>
        <xdr:cNvSpPr txBox="1"/>
      </xdr:nvSpPr>
      <xdr:spPr>
        <a:xfrm>
          <a:off x="20199428" y="7188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158863</xdr:rowOff>
    </xdr:from>
    <xdr:ext cx="469744" cy="259045"/>
    <xdr:sp macro="" textlink="">
      <xdr:nvSpPr>
        <xdr:cNvPr id="574" name="n_3mainValue【一般廃棄物処理施設】&#10;一人当たり有形固定資産（償却資産）額"/>
        <xdr:cNvSpPr txBox="1"/>
      </xdr:nvSpPr>
      <xdr:spPr>
        <a:xfrm>
          <a:off x="19310428" y="71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7" name="テキスト ボックス 586"/>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7" name="テキスト ボックス 596"/>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9" name="テキスト ボックス 59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42454</xdr:rowOff>
    </xdr:from>
    <xdr:to>
      <xdr:col>85</xdr:col>
      <xdr:colOff>126364</xdr:colOff>
      <xdr:row>63</xdr:row>
      <xdr:rowOff>93073</xdr:rowOff>
    </xdr:to>
    <xdr:cxnSp macro="">
      <xdr:nvCxnSpPr>
        <xdr:cNvPr id="601" name="直線コネクタ 600"/>
        <xdr:cNvCxnSpPr/>
      </xdr:nvCxnSpPr>
      <xdr:spPr>
        <a:xfrm flipV="1">
          <a:off x="16318864" y="9643654"/>
          <a:ext cx="0" cy="1250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602" name="【保健センター・保健所】&#10;有形固定資産減価償却率最小値テキスト"/>
        <xdr:cNvSpPr txBox="1"/>
      </xdr:nvSpPr>
      <xdr:spPr>
        <a:xfrm>
          <a:off x="16357600"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603" name="直線コネクタ 602"/>
        <xdr:cNvCxnSpPr/>
      </xdr:nvCxnSpPr>
      <xdr:spPr>
        <a:xfrm>
          <a:off x="16230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160581</xdr:rowOff>
    </xdr:from>
    <xdr:ext cx="405111" cy="259045"/>
    <xdr:sp macro="" textlink="">
      <xdr:nvSpPr>
        <xdr:cNvPr id="604" name="【保健センター・保健所】&#10;有形固定資産減価償却率最大値テキスト"/>
        <xdr:cNvSpPr txBox="1"/>
      </xdr:nvSpPr>
      <xdr:spPr>
        <a:xfrm>
          <a:off x="16357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42454</xdr:rowOff>
    </xdr:from>
    <xdr:to>
      <xdr:col>86</xdr:col>
      <xdr:colOff>25400</xdr:colOff>
      <xdr:row>56</xdr:row>
      <xdr:rowOff>42454</xdr:rowOff>
    </xdr:to>
    <xdr:cxnSp macro="">
      <xdr:nvCxnSpPr>
        <xdr:cNvPr id="605" name="直線コネクタ 604"/>
        <xdr:cNvCxnSpPr/>
      </xdr:nvCxnSpPr>
      <xdr:spPr>
        <a:xfrm>
          <a:off x="16230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59889</xdr:rowOff>
    </xdr:from>
    <xdr:ext cx="405111" cy="259045"/>
    <xdr:sp macro="" textlink="">
      <xdr:nvSpPr>
        <xdr:cNvPr id="606" name="【保健センター・保健所】&#10;有形固定資産減価償却率平均値テキスト"/>
        <xdr:cNvSpPr txBox="1"/>
      </xdr:nvSpPr>
      <xdr:spPr>
        <a:xfrm>
          <a:off x="16357600" y="98325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81462</xdr:rowOff>
    </xdr:from>
    <xdr:to>
      <xdr:col>85</xdr:col>
      <xdr:colOff>177800</xdr:colOff>
      <xdr:row>58</xdr:row>
      <xdr:rowOff>11612</xdr:rowOff>
    </xdr:to>
    <xdr:sp macro="" textlink="">
      <xdr:nvSpPr>
        <xdr:cNvPr id="607" name="フローチャート: 判断 606"/>
        <xdr:cNvSpPr/>
      </xdr:nvSpPr>
      <xdr:spPr>
        <a:xfrm>
          <a:off x="16268700" y="98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39007</xdr:rowOff>
    </xdr:from>
    <xdr:to>
      <xdr:col>81</xdr:col>
      <xdr:colOff>101600</xdr:colOff>
      <xdr:row>57</xdr:row>
      <xdr:rowOff>140607</xdr:rowOff>
    </xdr:to>
    <xdr:sp macro="" textlink="">
      <xdr:nvSpPr>
        <xdr:cNvPr id="608" name="フローチャート: 判断 607"/>
        <xdr:cNvSpPr/>
      </xdr:nvSpPr>
      <xdr:spPr>
        <a:xfrm>
          <a:off x="15430500" y="981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50437</xdr:rowOff>
    </xdr:from>
    <xdr:to>
      <xdr:col>76</xdr:col>
      <xdr:colOff>165100</xdr:colOff>
      <xdr:row>56</xdr:row>
      <xdr:rowOff>152037</xdr:rowOff>
    </xdr:to>
    <xdr:sp macro="" textlink="">
      <xdr:nvSpPr>
        <xdr:cNvPr id="609" name="フローチャート: 判断 608"/>
        <xdr:cNvSpPr/>
      </xdr:nvSpPr>
      <xdr:spPr>
        <a:xfrm>
          <a:off x="14541500" y="965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55</xdr:row>
      <xdr:rowOff>156573</xdr:rowOff>
    </xdr:from>
    <xdr:to>
      <xdr:col>72</xdr:col>
      <xdr:colOff>38100</xdr:colOff>
      <xdr:row>56</xdr:row>
      <xdr:rowOff>86723</xdr:rowOff>
    </xdr:to>
    <xdr:sp macro="" textlink="">
      <xdr:nvSpPr>
        <xdr:cNvPr id="610" name="フローチャート: 判断 609"/>
        <xdr:cNvSpPr/>
      </xdr:nvSpPr>
      <xdr:spPr>
        <a:xfrm>
          <a:off x="13652500" y="958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169635</xdr:rowOff>
    </xdr:from>
    <xdr:to>
      <xdr:col>67</xdr:col>
      <xdr:colOff>101600</xdr:colOff>
      <xdr:row>56</xdr:row>
      <xdr:rowOff>99785</xdr:rowOff>
    </xdr:to>
    <xdr:sp macro="" textlink="">
      <xdr:nvSpPr>
        <xdr:cNvPr id="611" name="フローチャート: 判断 610"/>
        <xdr:cNvSpPr/>
      </xdr:nvSpPr>
      <xdr:spPr>
        <a:xfrm>
          <a:off x="12763500" y="959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43906</xdr:rowOff>
    </xdr:from>
    <xdr:to>
      <xdr:col>85</xdr:col>
      <xdr:colOff>177800</xdr:colOff>
      <xdr:row>56</xdr:row>
      <xdr:rowOff>145506</xdr:rowOff>
    </xdr:to>
    <xdr:sp macro="" textlink="">
      <xdr:nvSpPr>
        <xdr:cNvPr id="617" name="楕円 616"/>
        <xdr:cNvSpPr/>
      </xdr:nvSpPr>
      <xdr:spPr>
        <a:xfrm>
          <a:off x="16268700" y="96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130283</xdr:rowOff>
    </xdr:from>
    <xdr:ext cx="405111" cy="259045"/>
    <xdr:sp macro="" textlink="">
      <xdr:nvSpPr>
        <xdr:cNvPr id="618" name="【保健センター・保健所】&#10;有形固定資産減価償却率該当値テキスト"/>
        <xdr:cNvSpPr txBox="1"/>
      </xdr:nvSpPr>
      <xdr:spPr>
        <a:xfrm>
          <a:off x="16357600" y="9560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619" name="楕円 618"/>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68580</xdr:rowOff>
    </xdr:from>
    <xdr:to>
      <xdr:col>85</xdr:col>
      <xdr:colOff>127000</xdr:colOff>
      <xdr:row>56</xdr:row>
      <xdr:rowOff>94706</xdr:rowOff>
    </xdr:to>
    <xdr:cxnSp macro="">
      <xdr:nvCxnSpPr>
        <xdr:cNvPr id="620" name="直線コネクタ 619"/>
        <xdr:cNvCxnSpPr/>
      </xdr:nvCxnSpPr>
      <xdr:spPr>
        <a:xfrm>
          <a:off x="15481300" y="96697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120650</xdr:rowOff>
    </xdr:from>
    <xdr:to>
      <xdr:col>76</xdr:col>
      <xdr:colOff>165100</xdr:colOff>
      <xdr:row>56</xdr:row>
      <xdr:rowOff>50800</xdr:rowOff>
    </xdr:to>
    <xdr:sp macro="" textlink="">
      <xdr:nvSpPr>
        <xdr:cNvPr id="621" name="楕円 620"/>
        <xdr:cNvSpPr/>
      </xdr:nvSpPr>
      <xdr:spPr>
        <a:xfrm>
          <a:off x="14541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0</xdr:rowOff>
    </xdr:from>
    <xdr:to>
      <xdr:col>81</xdr:col>
      <xdr:colOff>50800</xdr:colOff>
      <xdr:row>56</xdr:row>
      <xdr:rowOff>68580</xdr:rowOff>
    </xdr:to>
    <xdr:cxnSp macro="">
      <xdr:nvCxnSpPr>
        <xdr:cNvPr id="622" name="直線コネクタ 621"/>
        <xdr:cNvCxnSpPr/>
      </xdr:nvCxnSpPr>
      <xdr:spPr>
        <a:xfrm>
          <a:off x="14592300" y="9601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48804</xdr:rowOff>
    </xdr:from>
    <xdr:to>
      <xdr:col>72</xdr:col>
      <xdr:colOff>38100</xdr:colOff>
      <xdr:row>55</xdr:row>
      <xdr:rowOff>150404</xdr:rowOff>
    </xdr:to>
    <xdr:sp macro="" textlink="">
      <xdr:nvSpPr>
        <xdr:cNvPr id="623" name="楕円 622"/>
        <xdr:cNvSpPr/>
      </xdr:nvSpPr>
      <xdr:spPr>
        <a:xfrm>
          <a:off x="13652500" y="947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99604</xdr:rowOff>
    </xdr:from>
    <xdr:to>
      <xdr:col>76</xdr:col>
      <xdr:colOff>114300</xdr:colOff>
      <xdr:row>56</xdr:row>
      <xdr:rowOff>0</xdr:rowOff>
    </xdr:to>
    <xdr:cxnSp macro="">
      <xdr:nvCxnSpPr>
        <xdr:cNvPr id="624" name="直線コネクタ 623"/>
        <xdr:cNvCxnSpPr/>
      </xdr:nvCxnSpPr>
      <xdr:spPr>
        <a:xfrm>
          <a:off x="13703300" y="952935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131734</xdr:rowOff>
    </xdr:from>
    <xdr:ext cx="405111" cy="259045"/>
    <xdr:sp macro="" textlink="">
      <xdr:nvSpPr>
        <xdr:cNvPr id="625" name="n_1aveValue【保健センター・保健所】&#10;有形固定資産減価償却率"/>
        <xdr:cNvSpPr txBox="1"/>
      </xdr:nvSpPr>
      <xdr:spPr>
        <a:xfrm>
          <a:off x="15266044" y="9904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143164</xdr:rowOff>
    </xdr:from>
    <xdr:ext cx="405111" cy="259045"/>
    <xdr:sp macro="" textlink="">
      <xdr:nvSpPr>
        <xdr:cNvPr id="626" name="n_2aveValue【保健センター・保健所】&#10;有形固定資産減価償却率"/>
        <xdr:cNvSpPr txBox="1"/>
      </xdr:nvSpPr>
      <xdr:spPr>
        <a:xfrm>
          <a:off x="14389744" y="9744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77850</xdr:rowOff>
    </xdr:from>
    <xdr:ext cx="405111" cy="259045"/>
    <xdr:sp macro="" textlink="">
      <xdr:nvSpPr>
        <xdr:cNvPr id="627" name="n_3aveValue【保健センター・保健所】&#10;有形固定資産減価償却率"/>
        <xdr:cNvSpPr txBox="1"/>
      </xdr:nvSpPr>
      <xdr:spPr>
        <a:xfrm>
          <a:off x="13500744" y="9679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116312</xdr:rowOff>
    </xdr:from>
    <xdr:ext cx="405111" cy="259045"/>
    <xdr:sp macro="" textlink="">
      <xdr:nvSpPr>
        <xdr:cNvPr id="628" name="n_4aveValue【保健センター・保健所】&#10;有形固定資産減価償却率"/>
        <xdr:cNvSpPr txBox="1"/>
      </xdr:nvSpPr>
      <xdr:spPr>
        <a:xfrm>
          <a:off x="126117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629" name="n_1mainValue【保健センター・保健所】&#10;有形固定資産減価償却率"/>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67327</xdr:rowOff>
    </xdr:from>
    <xdr:ext cx="405111" cy="259045"/>
    <xdr:sp macro="" textlink="">
      <xdr:nvSpPr>
        <xdr:cNvPr id="630" name="n_2mainValue【保健センター・保健所】&#10;有形固定資産減価償却率"/>
        <xdr:cNvSpPr txBox="1"/>
      </xdr:nvSpPr>
      <xdr:spPr>
        <a:xfrm>
          <a:off x="143897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166931</xdr:rowOff>
    </xdr:from>
    <xdr:ext cx="405111" cy="259045"/>
    <xdr:sp macro="" textlink="">
      <xdr:nvSpPr>
        <xdr:cNvPr id="631" name="n_3mainValue【保健センター・保健所】&#10;有形固定資産減価償却率"/>
        <xdr:cNvSpPr txBox="1"/>
      </xdr:nvSpPr>
      <xdr:spPr>
        <a:xfrm>
          <a:off x="13500744" y="9253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42" name="直線コネクタ 64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3" name="テキスト ボックス 64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4" name="直線コネクタ 64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5" name="テキスト ボックス 64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6" name="直線コネクタ 6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7" name="テキスト ボックス 6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8" name="直線コネクタ 64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9" name="テキスト ボックス 64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0" name="直線コネクタ 64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1" name="テキスト ボックス 65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2" name="直線コネクタ 65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3" name="テキスト ボックス 65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49530</xdr:rowOff>
    </xdr:to>
    <xdr:cxnSp macro="">
      <xdr:nvCxnSpPr>
        <xdr:cNvPr id="655" name="直線コネクタ 654"/>
        <xdr:cNvCxnSpPr/>
      </xdr:nvCxnSpPr>
      <xdr:spPr>
        <a:xfrm flipV="1">
          <a:off x="22160864" y="95326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53357</xdr:rowOff>
    </xdr:from>
    <xdr:ext cx="469744" cy="259045"/>
    <xdr:sp macro="" textlink="">
      <xdr:nvSpPr>
        <xdr:cNvPr id="656" name="【保健センター・保健所】&#10;一人当たり面積最小値テキスト"/>
        <xdr:cNvSpPr txBox="1"/>
      </xdr:nvSpPr>
      <xdr:spPr>
        <a:xfrm>
          <a:off x="22199600"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49530</xdr:rowOff>
    </xdr:from>
    <xdr:to>
      <xdr:col>116</xdr:col>
      <xdr:colOff>152400</xdr:colOff>
      <xdr:row>63</xdr:row>
      <xdr:rowOff>49530</xdr:rowOff>
    </xdr:to>
    <xdr:cxnSp macro="">
      <xdr:nvCxnSpPr>
        <xdr:cNvPr id="657" name="直線コネクタ 656"/>
        <xdr:cNvCxnSpPr/>
      </xdr:nvCxnSpPr>
      <xdr:spPr>
        <a:xfrm>
          <a:off x="22072600" y="1085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658"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659" name="直線コネクタ 658"/>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11447</xdr:rowOff>
    </xdr:from>
    <xdr:ext cx="469744" cy="259045"/>
    <xdr:sp macro="" textlink="">
      <xdr:nvSpPr>
        <xdr:cNvPr id="660" name="【保健センター・保健所】&#10;一人当たり面積平均値テキスト"/>
        <xdr:cNvSpPr txBox="1"/>
      </xdr:nvSpPr>
      <xdr:spPr>
        <a:xfrm>
          <a:off x="22199600" y="1029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33020</xdr:rowOff>
    </xdr:from>
    <xdr:to>
      <xdr:col>116</xdr:col>
      <xdr:colOff>114300</xdr:colOff>
      <xdr:row>60</xdr:row>
      <xdr:rowOff>134620</xdr:rowOff>
    </xdr:to>
    <xdr:sp macro="" textlink="">
      <xdr:nvSpPr>
        <xdr:cNvPr id="661" name="フローチャート: 判断 660"/>
        <xdr:cNvSpPr/>
      </xdr:nvSpPr>
      <xdr:spPr>
        <a:xfrm>
          <a:off x="221107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40640</xdr:rowOff>
    </xdr:from>
    <xdr:to>
      <xdr:col>112</xdr:col>
      <xdr:colOff>38100</xdr:colOff>
      <xdr:row>60</xdr:row>
      <xdr:rowOff>142240</xdr:rowOff>
    </xdr:to>
    <xdr:sp macro="" textlink="">
      <xdr:nvSpPr>
        <xdr:cNvPr id="662" name="フローチャート: 判断 661"/>
        <xdr:cNvSpPr/>
      </xdr:nvSpPr>
      <xdr:spPr>
        <a:xfrm>
          <a:off x="21272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663" name="フローチャート: 判断 662"/>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25400</xdr:rowOff>
    </xdr:from>
    <xdr:to>
      <xdr:col>102</xdr:col>
      <xdr:colOff>165100</xdr:colOff>
      <xdr:row>60</xdr:row>
      <xdr:rowOff>127000</xdr:rowOff>
    </xdr:to>
    <xdr:sp macro="" textlink="">
      <xdr:nvSpPr>
        <xdr:cNvPr id="664" name="フローチャート: 判断 663"/>
        <xdr:cNvSpPr/>
      </xdr:nvSpPr>
      <xdr:spPr>
        <a:xfrm>
          <a:off x="19494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116840</xdr:rowOff>
    </xdr:from>
    <xdr:to>
      <xdr:col>98</xdr:col>
      <xdr:colOff>38100</xdr:colOff>
      <xdr:row>61</xdr:row>
      <xdr:rowOff>46990</xdr:rowOff>
    </xdr:to>
    <xdr:sp macro="" textlink="">
      <xdr:nvSpPr>
        <xdr:cNvPr id="665" name="フローチャート: 判断 664"/>
        <xdr:cNvSpPr/>
      </xdr:nvSpPr>
      <xdr:spPr>
        <a:xfrm>
          <a:off x="18605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6" name="テキスト ボックス 6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7" name="テキスト ボックス 6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8" name="テキスト ボックス 6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9" name="テキスト ボックス 6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0" name="テキスト ボックス 6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132080</xdr:rowOff>
    </xdr:from>
    <xdr:to>
      <xdr:col>116</xdr:col>
      <xdr:colOff>114300</xdr:colOff>
      <xdr:row>59</xdr:row>
      <xdr:rowOff>62230</xdr:rowOff>
    </xdr:to>
    <xdr:sp macro="" textlink="">
      <xdr:nvSpPr>
        <xdr:cNvPr id="671" name="楕円 670"/>
        <xdr:cNvSpPr/>
      </xdr:nvSpPr>
      <xdr:spPr>
        <a:xfrm>
          <a:off x="22110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154957</xdr:rowOff>
    </xdr:from>
    <xdr:ext cx="469744" cy="259045"/>
    <xdr:sp macro="" textlink="">
      <xdr:nvSpPr>
        <xdr:cNvPr id="672" name="【保健センター・保健所】&#10;一人当たり面積該当値テキスト"/>
        <xdr:cNvSpPr txBox="1"/>
      </xdr:nvSpPr>
      <xdr:spPr>
        <a:xfrm>
          <a:off x="22199600"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139700</xdr:rowOff>
    </xdr:from>
    <xdr:to>
      <xdr:col>112</xdr:col>
      <xdr:colOff>38100</xdr:colOff>
      <xdr:row>59</xdr:row>
      <xdr:rowOff>69850</xdr:rowOff>
    </xdr:to>
    <xdr:sp macro="" textlink="">
      <xdr:nvSpPr>
        <xdr:cNvPr id="673" name="楕円 672"/>
        <xdr:cNvSpPr/>
      </xdr:nvSpPr>
      <xdr:spPr>
        <a:xfrm>
          <a:off x="21272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11430</xdr:rowOff>
    </xdr:from>
    <xdr:to>
      <xdr:col>116</xdr:col>
      <xdr:colOff>63500</xdr:colOff>
      <xdr:row>59</xdr:row>
      <xdr:rowOff>19050</xdr:rowOff>
    </xdr:to>
    <xdr:cxnSp macro="">
      <xdr:nvCxnSpPr>
        <xdr:cNvPr id="674" name="直線コネクタ 673"/>
        <xdr:cNvCxnSpPr/>
      </xdr:nvCxnSpPr>
      <xdr:spPr>
        <a:xfrm flipV="1">
          <a:off x="21323300" y="10126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147320</xdr:rowOff>
    </xdr:from>
    <xdr:to>
      <xdr:col>107</xdr:col>
      <xdr:colOff>101600</xdr:colOff>
      <xdr:row>59</xdr:row>
      <xdr:rowOff>77470</xdr:rowOff>
    </xdr:to>
    <xdr:sp macro="" textlink="">
      <xdr:nvSpPr>
        <xdr:cNvPr id="675" name="楕円 674"/>
        <xdr:cNvSpPr/>
      </xdr:nvSpPr>
      <xdr:spPr>
        <a:xfrm>
          <a:off x="20383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19050</xdr:rowOff>
    </xdr:from>
    <xdr:to>
      <xdr:col>111</xdr:col>
      <xdr:colOff>177800</xdr:colOff>
      <xdr:row>59</xdr:row>
      <xdr:rowOff>26670</xdr:rowOff>
    </xdr:to>
    <xdr:cxnSp macro="">
      <xdr:nvCxnSpPr>
        <xdr:cNvPr id="676" name="直線コネクタ 675"/>
        <xdr:cNvCxnSpPr/>
      </xdr:nvCxnSpPr>
      <xdr:spPr>
        <a:xfrm flipV="1">
          <a:off x="20434300" y="10134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154940</xdr:rowOff>
    </xdr:from>
    <xdr:to>
      <xdr:col>102</xdr:col>
      <xdr:colOff>165100</xdr:colOff>
      <xdr:row>59</xdr:row>
      <xdr:rowOff>85090</xdr:rowOff>
    </xdr:to>
    <xdr:sp macro="" textlink="">
      <xdr:nvSpPr>
        <xdr:cNvPr id="677" name="楕円 676"/>
        <xdr:cNvSpPr/>
      </xdr:nvSpPr>
      <xdr:spPr>
        <a:xfrm>
          <a:off x="19494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26670</xdr:rowOff>
    </xdr:from>
    <xdr:to>
      <xdr:col>107</xdr:col>
      <xdr:colOff>50800</xdr:colOff>
      <xdr:row>59</xdr:row>
      <xdr:rowOff>34290</xdr:rowOff>
    </xdr:to>
    <xdr:cxnSp macro="">
      <xdr:nvCxnSpPr>
        <xdr:cNvPr id="678" name="直線コネクタ 677"/>
        <xdr:cNvCxnSpPr/>
      </xdr:nvCxnSpPr>
      <xdr:spPr>
        <a:xfrm flipV="1">
          <a:off x="19545300" y="10142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133367</xdr:rowOff>
    </xdr:from>
    <xdr:ext cx="469744" cy="259045"/>
    <xdr:sp macro="" textlink="">
      <xdr:nvSpPr>
        <xdr:cNvPr id="679" name="n_1aveValue【保健センター・保健所】&#10;一人当たり面積"/>
        <xdr:cNvSpPr txBox="1"/>
      </xdr:nvSpPr>
      <xdr:spPr>
        <a:xfrm>
          <a:off x="21075727"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110507</xdr:rowOff>
    </xdr:from>
    <xdr:ext cx="469744" cy="259045"/>
    <xdr:sp macro="" textlink="">
      <xdr:nvSpPr>
        <xdr:cNvPr id="680" name="n_2aveValue【保健センター・保健所】&#10;一人当たり面積"/>
        <xdr:cNvSpPr txBox="1"/>
      </xdr:nvSpPr>
      <xdr:spPr>
        <a:xfrm>
          <a:off x="201994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681" name="n_3aveValue【保健センター・保健所】&#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63517</xdr:rowOff>
    </xdr:from>
    <xdr:ext cx="469744" cy="259045"/>
    <xdr:sp macro="" textlink="">
      <xdr:nvSpPr>
        <xdr:cNvPr id="682" name="n_4aveValue【保健センター・保健所】&#10;一人当たり面積"/>
        <xdr:cNvSpPr txBox="1"/>
      </xdr:nvSpPr>
      <xdr:spPr>
        <a:xfrm>
          <a:off x="18421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86377</xdr:rowOff>
    </xdr:from>
    <xdr:ext cx="469744" cy="259045"/>
    <xdr:sp macro="" textlink="">
      <xdr:nvSpPr>
        <xdr:cNvPr id="683" name="n_1mainValue【保健センター・保健所】&#10;一人当たり面積"/>
        <xdr:cNvSpPr txBox="1"/>
      </xdr:nvSpPr>
      <xdr:spPr>
        <a:xfrm>
          <a:off x="210757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93997</xdr:rowOff>
    </xdr:from>
    <xdr:ext cx="469744" cy="259045"/>
    <xdr:sp macro="" textlink="">
      <xdr:nvSpPr>
        <xdr:cNvPr id="684" name="n_2mainValue【保健センター・保健所】&#10;一人当たり面積"/>
        <xdr:cNvSpPr txBox="1"/>
      </xdr:nvSpPr>
      <xdr:spPr>
        <a:xfrm>
          <a:off x="20199427" y="98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101617</xdr:rowOff>
    </xdr:from>
    <xdr:ext cx="469744" cy="259045"/>
    <xdr:sp macro="" textlink="">
      <xdr:nvSpPr>
        <xdr:cNvPr id="685" name="n_3mainValue【保健センター・保健所】&#10;一人当たり面積"/>
        <xdr:cNvSpPr txBox="1"/>
      </xdr:nvSpPr>
      <xdr:spPr>
        <a:xfrm>
          <a:off x="1931042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6" name="正方形/長方形 6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7" name="正方形/長方形 6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8" name="正方形/長方形 6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9" name="正方形/長方形 6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0" name="正方形/長方形 6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1" name="正方形/長方形 6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2" name="正方形/長方形 6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3" name="正方形/長方形 6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4" name="テキスト ボックス 6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5" name="直線コネクタ 6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96" name="テキスト ボックス 69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97" name="直線コネクタ 69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98" name="テキスト ボックス 69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99" name="直線コネクタ 69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0" name="テキスト ボックス 69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1" name="直線コネクタ 70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2" name="テキスト ボックス 70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3" name="直線コネクタ 70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4" name="テキスト ボックス 70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5" name="直線コネクタ 7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6" name="テキスト ボックス 705"/>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124968</xdr:rowOff>
    </xdr:from>
    <xdr:to>
      <xdr:col>85</xdr:col>
      <xdr:colOff>126364</xdr:colOff>
      <xdr:row>86</xdr:row>
      <xdr:rowOff>65532</xdr:rowOff>
    </xdr:to>
    <xdr:cxnSp macro="">
      <xdr:nvCxnSpPr>
        <xdr:cNvPr id="708" name="直線コネクタ 707"/>
        <xdr:cNvCxnSpPr/>
      </xdr:nvCxnSpPr>
      <xdr:spPr>
        <a:xfrm flipV="1">
          <a:off x="16318864" y="13498068"/>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69359</xdr:rowOff>
    </xdr:from>
    <xdr:ext cx="405111" cy="259045"/>
    <xdr:sp macro="" textlink="">
      <xdr:nvSpPr>
        <xdr:cNvPr id="709" name="【消防施設】&#10;有形固定資産減価償却率最小値テキスト"/>
        <xdr:cNvSpPr txBox="1"/>
      </xdr:nvSpPr>
      <xdr:spPr>
        <a:xfrm>
          <a:off x="163576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65532</xdr:rowOff>
    </xdr:from>
    <xdr:to>
      <xdr:col>86</xdr:col>
      <xdr:colOff>25400</xdr:colOff>
      <xdr:row>86</xdr:row>
      <xdr:rowOff>65532</xdr:rowOff>
    </xdr:to>
    <xdr:cxnSp macro="">
      <xdr:nvCxnSpPr>
        <xdr:cNvPr id="710" name="直線コネクタ 709"/>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71645</xdr:rowOff>
    </xdr:from>
    <xdr:ext cx="405111" cy="259045"/>
    <xdr:sp macro="" textlink="">
      <xdr:nvSpPr>
        <xdr:cNvPr id="711" name="【消防施設】&#10;有形固定資産減価償却率最大値テキスト"/>
        <xdr:cNvSpPr txBox="1"/>
      </xdr:nvSpPr>
      <xdr:spPr>
        <a:xfrm>
          <a:off x="16357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124968</xdr:rowOff>
    </xdr:from>
    <xdr:to>
      <xdr:col>86</xdr:col>
      <xdr:colOff>25400</xdr:colOff>
      <xdr:row>78</xdr:row>
      <xdr:rowOff>124968</xdr:rowOff>
    </xdr:to>
    <xdr:cxnSp macro="">
      <xdr:nvCxnSpPr>
        <xdr:cNvPr id="712" name="直線コネクタ 711"/>
        <xdr:cNvCxnSpPr/>
      </xdr:nvCxnSpPr>
      <xdr:spPr>
        <a:xfrm>
          <a:off x="16230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73169</xdr:rowOff>
    </xdr:from>
    <xdr:ext cx="405111" cy="259045"/>
    <xdr:sp macro="" textlink="">
      <xdr:nvSpPr>
        <xdr:cNvPr id="713" name="【消防施設】&#10;有形固定資産減価償却率平均値テキスト"/>
        <xdr:cNvSpPr txBox="1"/>
      </xdr:nvSpPr>
      <xdr:spPr>
        <a:xfrm>
          <a:off x="16357600" y="139606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94742</xdr:rowOff>
    </xdr:from>
    <xdr:to>
      <xdr:col>85</xdr:col>
      <xdr:colOff>177800</xdr:colOff>
      <xdr:row>82</xdr:row>
      <xdr:rowOff>24892</xdr:rowOff>
    </xdr:to>
    <xdr:sp macro="" textlink="">
      <xdr:nvSpPr>
        <xdr:cNvPr id="714" name="フローチャート: 判断 713"/>
        <xdr:cNvSpPr/>
      </xdr:nvSpPr>
      <xdr:spPr>
        <a:xfrm>
          <a:off x="162687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147320</xdr:rowOff>
    </xdr:from>
    <xdr:to>
      <xdr:col>81</xdr:col>
      <xdr:colOff>101600</xdr:colOff>
      <xdr:row>81</xdr:row>
      <xdr:rowOff>77470</xdr:rowOff>
    </xdr:to>
    <xdr:sp macro="" textlink="">
      <xdr:nvSpPr>
        <xdr:cNvPr id="715" name="フローチャート: 判断 714"/>
        <xdr:cNvSpPr/>
      </xdr:nvSpPr>
      <xdr:spPr>
        <a:xfrm>
          <a:off x="15430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716" name="フローチャート: 判断 715"/>
        <xdr:cNvSpPr/>
      </xdr:nvSpPr>
      <xdr:spPr>
        <a:xfrm>
          <a:off x="14541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3302</xdr:rowOff>
    </xdr:from>
    <xdr:to>
      <xdr:col>72</xdr:col>
      <xdr:colOff>38100</xdr:colOff>
      <xdr:row>79</xdr:row>
      <xdr:rowOff>104902</xdr:rowOff>
    </xdr:to>
    <xdr:sp macro="" textlink="">
      <xdr:nvSpPr>
        <xdr:cNvPr id="717" name="フローチャート: 判断 716"/>
        <xdr:cNvSpPr/>
      </xdr:nvSpPr>
      <xdr:spPr>
        <a:xfrm>
          <a:off x="13652500" y="1354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78</xdr:row>
      <xdr:rowOff>5587</xdr:rowOff>
    </xdr:from>
    <xdr:to>
      <xdr:col>67</xdr:col>
      <xdr:colOff>101600</xdr:colOff>
      <xdr:row>78</xdr:row>
      <xdr:rowOff>107187</xdr:rowOff>
    </xdr:to>
    <xdr:sp macro="" textlink="">
      <xdr:nvSpPr>
        <xdr:cNvPr id="718" name="フローチャート: 判断 717"/>
        <xdr:cNvSpPr/>
      </xdr:nvSpPr>
      <xdr:spPr>
        <a:xfrm>
          <a:off x="12763500" y="1337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9" name="テキスト ボックス 7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0" name="テキスト ボックス 7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1" name="テキスト ボックス 7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2" name="テキスト ボックス 7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3" name="テキスト ボックス 7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51308</xdr:rowOff>
    </xdr:from>
    <xdr:to>
      <xdr:col>85</xdr:col>
      <xdr:colOff>177800</xdr:colOff>
      <xdr:row>80</xdr:row>
      <xdr:rowOff>152908</xdr:rowOff>
    </xdr:to>
    <xdr:sp macro="" textlink="">
      <xdr:nvSpPr>
        <xdr:cNvPr id="724" name="楕円 723"/>
        <xdr:cNvSpPr/>
      </xdr:nvSpPr>
      <xdr:spPr>
        <a:xfrm>
          <a:off x="162687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74185</xdr:rowOff>
    </xdr:from>
    <xdr:ext cx="405111" cy="259045"/>
    <xdr:sp macro="" textlink="">
      <xdr:nvSpPr>
        <xdr:cNvPr id="725" name="【消防施設】&#10;有形固定資産減価償却率該当値テキスト"/>
        <xdr:cNvSpPr txBox="1"/>
      </xdr:nvSpPr>
      <xdr:spPr>
        <a:xfrm>
          <a:off x="16357600" y="1361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117602</xdr:rowOff>
    </xdr:from>
    <xdr:to>
      <xdr:col>81</xdr:col>
      <xdr:colOff>101600</xdr:colOff>
      <xdr:row>80</xdr:row>
      <xdr:rowOff>47752</xdr:rowOff>
    </xdr:to>
    <xdr:sp macro="" textlink="">
      <xdr:nvSpPr>
        <xdr:cNvPr id="726" name="楕円 725"/>
        <xdr:cNvSpPr/>
      </xdr:nvSpPr>
      <xdr:spPr>
        <a:xfrm>
          <a:off x="15430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168402</xdr:rowOff>
    </xdr:from>
    <xdr:to>
      <xdr:col>85</xdr:col>
      <xdr:colOff>127000</xdr:colOff>
      <xdr:row>80</xdr:row>
      <xdr:rowOff>102108</xdr:rowOff>
    </xdr:to>
    <xdr:cxnSp macro="">
      <xdr:nvCxnSpPr>
        <xdr:cNvPr id="727" name="直線コネクタ 726"/>
        <xdr:cNvCxnSpPr/>
      </xdr:nvCxnSpPr>
      <xdr:spPr>
        <a:xfrm>
          <a:off x="15481300" y="13712952"/>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62737</xdr:rowOff>
    </xdr:from>
    <xdr:to>
      <xdr:col>76</xdr:col>
      <xdr:colOff>165100</xdr:colOff>
      <xdr:row>79</xdr:row>
      <xdr:rowOff>164337</xdr:rowOff>
    </xdr:to>
    <xdr:sp macro="" textlink="">
      <xdr:nvSpPr>
        <xdr:cNvPr id="728" name="楕円 727"/>
        <xdr:cNvSpPr/>
      </xdr:nvSpPr>
      <xdr:spPr>
        <a:xfrm>
          <a:off x="14541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113537</xdr:rowOff>
    </xdr:from>
    <xdr:to>
      <xdr:col>81</xdr:col>
      <xdr:colOff>50800</xdr:colOff>
      <xdr:row>79</xdr:row>
      <xdr:rowOff>168402</xdr:rowOff>
    </xdr:to>
    <xdr:cxnSp macro="">
      <xdr:nvCxnSpPr>
        <xdr:cNvPr id="729" name="直線コネクタ 728"/>
        <xdr:cNvCxnSpPr/>
      </xdr:nvCxnSpPr>
      <xdr:spPr>
        <a:xfrm>
          <a:off x="14592300" y="136580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138176</xdr:rowOff>
    </xdr:from>
    <xdr:to>
      <xdr:col>72</xdr:col>
      <xdr:colOff>38100</xdr:colOff>
      <xdr:row>79</xdr:row>
      <xdr:rowOff>68326</xdr:rowOff>
    </xdr:to>
    <xdr:sp macro="" textlink="">
      <xdr:nvSpPr>
        <xdr:cNvPr id="730" name="楕円 729"/>
        <xdr:cNvSpPr/>
      </xdr:nvSpPr>
      <xdr:spPr>
        <a:xfrm>
          <a:off x="13652500" y="135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17526</xdr:rowOff>
    </xdr:from>
    <xdr:to>
      <xdr:col>76</xdr:col>
      <xdr:colOff>114300</xdr:colOff>
      <xdr:row>79</xdr:row>
      <xdr:rowOff>113537</xdr:rowOff>
    </xdr:to>
    <xdr:cxnSp macro="">
      <xdr:nvCxnSpPr>
        <xdr:cNvPr id="731" name="直線コネクタ 730"/>
        <xdr:cNvCxnSpPr/>
      </xdr:nvCxnSpPr>
      <xdr:spPr>
        <a:xfrm>
          <a:off x="13703300" y="13562076"/>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68597</xdr:rowOff>
    </xdr:from>
    <xdr:ext cx="405111" cy="259045"/>
    <xdr:sp macro="" textlink="">
      <xdr:nvSpPr>
        <xdr:cNvPr id="732" name="n_1aveValue【消防施設】&#10;有形固定資産減価償却率"/>
        <xdr:cNvSpPr txBox="1"/>
      </xdr:nvSpPr>
      <xdr:spPr>
        <a:xfrm>
          <a:off x="15266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91457</xdr:rowOff>
    </xdr:from>
    <xdr:ext cx="405111" cy="259045"/>
    <xdr:sp macro="" textlink="">
      <xdr:nvSpPr>
        <xdr:cNvPr id="733" name="n_2aveValue【消防施設】&#10;有形固定資産減価償却率"/>
        <xdr:cNvSpPr txBox="1"/>
      </xdr:nvSpPr>
      <xdr:spPr>
        <a:xfrm>
          <a:off x="14389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96029</xdr:rowOff>
    </xdr:from>
    <xdr:ext cx="405111" cy="259045"/>
    <xdr:sp macro="" textlink="">
      <xdr:nvSpPr>
        <xdr:cNvPr id="734" name="n_3aveValue【消防施設】&#10;有形固定資産減価償却率"/>
        <xdr:cNvSpPr txBox="1"/>
      </xdr:nvSpPr>
      <xdr:spPr>
        <a:xfrm>
          <a:off x="13500744" y="13640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123714</xdr:rowOff>
    </xdr:from>
    <xdr:ext cx="405111" cy="259045"/>
    <xdr:sp macro="" textlink="">
      <xdr:nvSpPr>
        <xdr:cNvPr id="735" name="n_4aveValue【消防施設】&#10;有形固定資産減価償却率"/>
        <xdr:cNvSpPr txBox="1"/>
      </xdr:nvSpPr>
      <xdr:spPr>
        <a:xfrm>
          <a:off x="12611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64279</xdr:rowOff>
    </xdr:from>
    <xdr:ext cx="405111" cy="259045"/>
    <xdr:sp macro="" textlink="">
      <xdr:nvSpPr>
        <xdr:cNvPr id="736" name="n_1mainValue【消防施設】&#10;有形固定資産減価償却率"/>
        <xdr:cNvSpPr txBox="1"/>
      </xdr:nvSpPr>
      <xdr:spPr>
        <a:xfrm>
          <a:off x="152660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9414</xdr:rowOff>
    </xdr:from>
    <xdr:ext cx="405111" cy="259045"/>
    <xdr:sp macro="" textlink="">
      <xdr:nvSpPr>
        <xdr:cNvPr id="737" name="n_2mainValue【消防施設】&#10;有形固定資産減価償却率"/>
        <xdr:cNvSpPr txBox="1"/>
      </xdr:nvSpPr>
      <xdr:spPr>
        <a:xfrm>
          <a:off x="143897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84853</xdr:rowOff>
    </xdr:from>
    <xdr:ext cx="405111" cy="259045"/>
    <xdr:sp macro="" textlink="">
      <xdr:nvSpPr>
        <xdr:cNvPr id="738" name="n_3mainValue【消防施設】&#10;有形固定資産減価償却率"/>
        <xdr:cNvSpPr txBox="1"/>
      </xdr:nvSpPr>
      <xdr:spPr>
        <a:xfrm>
          <a:off x="13500744" y="1328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9" name="正方形/長方形 73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0" name="正方形/長方形 73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1" name="正方形/長方形 74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2" name="正方形/長方形 74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3" name="正方形/長方形 74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4" name="正方形/長方形 74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5" name="正方形/長方形 74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6" name="正方形/長方形 74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7" name="テキスト ボックス 74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8" name="直線コネクタ 74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49" name="直線コネクタ 74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0" name="テキスト ボックス 74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1" name="直線コネクタ 75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2" name="テキスト ボックス 75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3" name="直線コネクタ 75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4" name="テキスト ボックス 75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5" name="直線コネクタ 75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6" name="テキスト ボックス 75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7" name="直線コネクタ 75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8" name="テキスト ボックス 75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9" name="直線コネクタ 75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0" name="テキスト ボックス 75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53339</xdr:rowOff>
    </xdr:from>
    <xdr:to>
      <xdr:col>116</xdr:col>
      <xdr:colOff>62864</xdr:colOff>
      <xdr:row>85</xdr:row>
      <xdr:rowOff>60961</xdr:rowOff>
    </xdr:to>
    <xdr:cxnSp macro="">
      <xdr:nvCxnSpPr>
        <xdr:cNvPr id="762" name="直線コネクタ 761"/>
        <xdr:cNvCxnSpPr/>
      </xdr:nvCxnSpPr>
      <xdr:spPr>
        <a:xfrm flipV="1">
          <a:off x="22160864" y="135978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64788</xdr:rowOff>
    </xdr:from>
    <xdr:ext cx="469744" cy="259045"/>
    <xdr:sp macro="" textlink="">
      <xdr:nvSpPr>
        <xdr:cNvPr id="763" name="【消防施設】&#10;一人当たり面積最小値テキスト"/>
        <xdr:cNvSpPr txBox="1"/>
      </xdr:nvSpPr>
      <xdr:spPr>
        <a:xfrm>
          <a:off x="22199600"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60961</xdr:rowOff>
    </xdr:from>
    <xdr:to>
      <xdr:col>116</xdr:col>
      <xdr:colOff>152400</xdr:colOff>
      <xdr:row>85</xdr:row>
      <xdr:rowOff>60961</xdr:rowOff>
    </xdr:to>
    <xdr:cxnSp macro="">
      <xdr:nvCxnSpPr>
        <xdr:cNvPr id="764" name="直線コネクタ 763"/>
        <xdr:cNvCxnSpPr/>
      </xdr:nvCxnSpPr>
      <xdr:spPr>
        <a:xfrm>
          <a:off x="22072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16</xdr:rowOff>
    </xdr:from>
    <xdr:ext cx="469744" cy="259045"/>
    <xdr:sp macro="" textlink="">
      <xdr:nvSpPr>
        <xdr:cNvPr id="765" name="【消防施設】&#10;一人当たり面積最大値テキスト"/>
        <xdr:cNvSpPr txBox="1"/>
      </xdr:nvSpPr>
      <xdr:spPr>
        <a:xfrm>
          <a:off x="22199600" y="1337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53339</xdr:rowOff>
    </xdr:from>
    <xdr:to>
      <xdr:col>116</xdr:col>
      <xdr:colOff>152400</xdr:colOff>
      <xdr:row>79</xdr:row>
      <xdr:rowOff>53339</xdr:rowOff>
    </xdr:to>
    <xdr:cxnSp macro="">
      <xdr:nvCxnSpPr>
        <xdr:cNvPr id="766" name="直線コネクタ 765"/>
        <xdr:cNvCxnSpPr/>
      </xdr:nvCxnSpPr>
      <xdr:spPr>
        <a:xfrm>
          <a:off x="22072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67" name="【消防施設】&#10;一人当たり面積平均値テキスト"/>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68" name="フローチャート: 判断 767"/>
        <xdr:cNvSpPr/>
      </xdr:nvSpPr>
      <xdr:spPr>
        <a:xfrm>
          <a:off x="22110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74930</xdr:rowOff>
    </xdr:from>
    <xdr:to>
      <xdr:col>112</xdr:col>
      <xdr:colOff>38100</xdr:colOff>
      <xdr:row>83</xdr:row>
      <xdr:rowOff>5080</xdr:rowOff>
    </xdr:to>
    <xdr:sp macro="" textlink="">
      <xdr:nvSpPr>
        <xdr:cNvPr id="769" name="フローチャート: 判断 768"/>
        <xdr:cNvSpPr/>
      </xdr:nvSpPr>
      <xdr:spPr>
        <a:xfrm>
          <a:off x="21272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116839</xdr:rowOff>
    </xdr:from>
    <xdr:to>
      <xdr:col>107</xdr:col>
      <xdr:colOff>101600</xdr:colOff>
      <xdr:row>83</xdr:row>
      <xdr:rowOff>46989</xdr:rowOff>
    </xdr:to>
    <xdr:sp macro="" textlink="">
      <xdr:nvSpPr>
        <xdr:cNvPr id="770" name="フローチャート: 判断 769"/>
        <xdr:cNvSpPr/>
      </xdr:nvSpPr>
      <xdr:spPr>
        <a:xfrm>
          <a:off x="20383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55880</xdr:rowOff>
    </xdr:from>
    <xdr:to>
      <xdr:col>102</xdr:col>
      <xdr:colOff>165100</xdr:colOff>
      <xdr:row>83</xdr:row>
      <xdr:rowOff>157480</xdr:rowOff>
    </xdr:to>
    <xdr:sp macro="" textlink="">
      <xdr:nvSpPr>
        <xdr:cNvPr id="771" name="フローチャート: 判断 770"/>
        <xdr:cNvSpPr/>
      </xdr:nvSpPr>
      <xdr:spPr>
        <a:xfrm>
          <a:off x="19494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2539</xdr:rowOff>
    </xdr:from>
    <xdr:to>
      <xdr:col>98</xdr:col>
      <xdr:colOff>38100</xdr:colOff>
      <xdr:row>84</xdr:row>
      <xdr:rowOff>104139</xdr:rowOff>
    </xdr:to>
    <xdr:sp macro="" textlink="">
      <xdr:nvSpPr>
        <xdr:cNvPr id="772" name="フローチャート: 判断 771"/>
        <xdr:cNvSpPr/>
      </xdr:nvSpPr>
      <xdr:spPr>
        <a:xfrm>
          <a:off x="18605500" y="1440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3" name="テキスト ボックス 7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4" name="テキスト ボックス 7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5" name="テキスト ボックス 7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6" name="テキスト ボックス 7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7" name="テキスト ボックス 7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151130</xdr:rowOff>
    </xdr:from>
    <xdr:to>
      <xdr:col>116</xdr:col>
      <xdr:colOff>114300</xdr:colOff>
      <xdr:row>82</xdr:row>
      <xdr:rowOff>81280</xdr:rowOff>
    </xdr:to>
    <xdr:sp macro="" textlink="">
      <xdr:nvSpPr>
        <xdr:cNvPr id="778" name="楕円 777"/>
        <xdr:cNvSpPr/>
      </xdr:nvSpPr>
      <xdr:spPr>
        <a:xfrm>
          <a:off x="221107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2557</xdr:rowOff>
    </xdr:from>
    <xdr:ext cx="469744" cy="259045"/>
    <xdr:sp macro="" textlink="">
      <xdr:nvSpPr>
        <xdr:cNvPr id="779" name="【消防施設】&#10;一人当たり面積該当値テキスト"/>
        <xdr:cNvSpPr txBox="1"/>
      </xdr:nvSpPr>
      <xdr:spPr>
        <a:xfrm>
          <a:off x="22199600"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154939</xdr:rowOff>
    </xdr:from>
    <xdr:to>
      <xdr:col>112</xdr:col>
      <xdr:colOff>38100</xdr:colOff>
      <xdr:row>82</xdr:row>
      <xdr:rowOff>85089</xdr:rowOff>
    </xdr:to>
    <xdr:sp macro="" textlink="">
      <xdr:nvSpPr>
        <xdr:cNvPr id="780" name="楕円 779"/>
        <xdr:cNvSpPr/>
      </xdr:nvSpPr>
      <xdr:spPr>
        <a:xfrm>
          <a:off x="21272500" y="1404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30480</xdr:rowOff>
    </xdr:from>
    <xdr:to>
      <xdr:col>116</xdr:col>
      <xdr:colOff>63500</xdr:colOff>
      <xdr:row>82</xdr:row>
      <xdr:rowOff>34289</xdr:rowOff>
    </xdr:to>
    <xdr:cxnSp macro="">
      <xdr:nvCxnSpPr>
        <xdr:cNvPr id="781" name="直線コネクタ 780"/>
        <xdr:cNvCxnSpPr/>
      </xdr:nvCxnSpPr>
      <xdr:spPr>
        <a:xfrm flipV="1">
          <a:off x="21323300" y="14089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33020</xdr:rowOff>
    </xdr:from>
    <xdr:to>
      <xdr:col>107</xdr:col>
      <xdr:colOff>101600</xdr:colOff>
      <xdr:row>82</xdr:row>
      <xdr:rowOff>134620</xdr:rowOff>
    </xdr:to>
    <xdr:sp macro="" textlink="">
      <xdr:nvSpPr>
        <xdr:cNvPr id="782" name="楕円 781"/>
        <xdr:cNvSpPr/>
      </xdr:nvSpPr>
      <xdr:spPr>
        <a:xfrm>
          <a:off x="20383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34289</xdr:rowOff>
    </xdr:from>
    <xdr:to>
      <xdr:col>111</xdr:col>
      <xdr:colOff>177800</xdr:colOff>
      <xdr:row>82</xdr:row>
      <xdr:rowOff>83820</xdr:rowOff>
    </xdr:to>
    <xdr:cxnSp macro="">
      <xdr:nvCxnSpPr>
        <xdr:cNvPr id="783" name="直線コネクタ 782"/>
        <xdr:cNvCxnSpPr/>
      </xdr:nvCxnSpPr>
      <xdr:spPr>
        <a:xfrm flipV="1">
          <a:off x="20434300" y="140931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36830</xdr:rowOff>
    </xdr:from>
    <xdr:to>
      <xdr:col>102</xdr:col>
      <xdr:colOff>165100</xdr:colOff>
      <xdr:row>82</xdr:row>
      <xdr:rowOff>138430</xdr:rowOff>
    </xdr:to>
    <xdr:sp macro="" textlink="">
      <xdr:nvSpPr>
        <xdr:cNvPr id="784" name="楕円 783"/>
        <xdr:cNvSpPr/>
      </xdr:nvSpPr>
      <xdr:spPr>
        <a:xfrm>
          <a:off x="19494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82</xdr:row>
      <xdr:rowOff>87630</xdr:rowOff>
    </xdr:to>
    <xdr:cxnSp macro="">
      <xdr:nvCxnSpPr>
        <xdr:cNvPr id="785" name="直線コネクタ 784"/>
        <xdr:cNvCxnSpPr/>
      </xdr:nvCxnSpPr>
      <xdr:spPr>
        <a:xfrm flipV="1">
          <a:off x="19545300" y="141427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167657</xdr:rowOff>
    </xdr:from>
    <xdr:ext cx="469744" cy="259045"/>
    <xdr:sp macro="" textlink="">
      <xdr:nvSpPr>
        <xdr:cNvPr id="786" name="n_1aveValue【消防施設】&#10;一人当たり面積"/>
        <xdr:cNvSpPr txBox="1"/>
      </xdr:nvSpPr>
      <xdr:spPr>
        <a:xfrm>
          <a:off x="21075727" y="1422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38116</xdr:rowOff>
    </xdr:from>
    <xdr:ext cx="469744" cy="259045"/>
    <xdr:sp macro="" textlink="">
      <xdr:nvSpPr>
        <xdr:cNvPr id="787" name="n_2aveValue【消防施設】&#10;一人当たり面積"/>
        <xdr:cNvSpPr txBox="1"/>
      </xdr:nvSpPr>
      <xdr:spPr>
        <a:xfrm>
          <a:off x="20199427" y="1426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148607</xdr:rowOff>
    </xdr:from>
    <xdr:ext cx="469744" cy="259045"/>
    <xdr:sp macro="" textlink="">
      <xdr:nvSpPr>
        <xdr:cNvPr id="788" name="n_3aveValue【消防施設】&#10;一人当たり面積"/>
        <xdr:cNvSpPr txBox="1"/>
      </xdr:nvSpPr>
      <xdr:spPr>
        <a:xfrm>
          <a:off x="19310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120666</xdr:rowOff>
    </xdr:from>
    <xdr:ext cx="469744" cy="259045"/>
    <xdr:sp macro="" textlink="">
      <xdr:nvSpPr>
        <xdr:cNvPr id="789" name="n_4aveValue【消防施設】&#10;一人当たり面積"/>
        <xdr:cNvSpPr txBox="1"/>
      </xdr:nvSpPr>
      <xdr:spPr>
        <a:xfrm>
          <a:off x="18421427" y="1417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101616</xdr:rowOff>
    </xdr:from>
    <xdr:ext cx="469744" cy="259045"/>
    <xdr:sp macro="" textlink="">
      <xdr:nvSpPr>
        <xdr:cNvPr id="790" name="n_1mainValue【消防施設】&#10;一人当たり面積"/>
        <xdr:cNvSpPr txBox="1"/>
      </xdr:nvSpPr>
      <xdr:spPr>
        <a:xfrm>
          <a:off x="21075727" y="1381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151147</xdr:rowOff>
    </xdr:from>
    <xdr:ext cx="469744" cy="259045"/>
    <xdr:sp macro="" textlink="">
      <xdr:nvSpPr>
        <xdr:cNvPr id="791" name="n_2mainValue【消防施設】&#10;一人当たり面積"/>
        <xdr:cNvSpPr txBox="1"/>
      </xdr:nvSpPr>
      <xdr:spPr>
        <a:xfrm>
          <a:off x="20199427" y="1386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154957</xdr:rowOff>
    </xdr:from>
    <xdr:ext cx="469744" cy="259045"/>
    <xdr:sp macro="" textlink="">
      <xdr:nvSpPr>
        <xdr:cNvPr id="792" name="n_3mainValue【消防施設】&#10;一人当たり面積"/>
        <xdr:cNvSpPr txBox="1"/>
      </xdr:nvSpPr>
      <xdr:spPr>
        <a:xfrm>
          <a:off x="19310427"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3" name="正方形/長方形 7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4" name="正方形/長方形 7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5" name="正方形/長方形 7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6" name="正方形/長方形 7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7" name="正方形/長方形 7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8" name="正方形/長方形 7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9" name="正方形/長方形 7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0" name="正方形/長方形 7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1" name="テキスト ボックス 8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2" name="直線コネクタ 8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03" name="テキスト ボックス 80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4" name="直線コネクタ 80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05" name="テキスト ボックス 80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6" name="直線コネクタ 80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7" name="テキスト ボックス 80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08" name="直線コネクタ 80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09" name="テキスト ボックス 80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0" name="直線コネクタ 80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1" name="テキスト ボックス 81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3" name="テキスト ボックス 81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133350</xdr:rowOff>
    </xdr:from>
    <xdr:to>
      <xdr:col>85</xdr:col>
      <xdr:colOff>126364</xdr:colOff>
      <xdr:row>107</xdr:row>
      <xdr:rowOff>69342</xdr:rowOff>
    </xdr:to>
    <xdr:cxnSp macro="">
      <xdr:nvCxnSpPr>
        <xdr:cNvPr id="815" name="直線コネクタ 814"/>
        <xdr:cNvCxnSpPr/>
      </xdr:nvCxnSpPr>
      <xdr:spPr>
        <a:xfrm flipV="1">
          <a:off x="16318864" y="1744980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73169</xdr:rowOff>
    </xdr:from>
    <xdr:ext cx="405111" cy="259045"/>
    <xdr:sp macro="" textlink="">
      <xdr:nvSpPr>
        <xdr:cNvPr id="816" name="【庁舎】&#10;有形固定資産減価償却率最小値テキスト"/>
        <xdr:cNvSpPr txBox="1"/>
      </xdr:nvSpPr>
      <xdr:spPr>
        <a:xfrm>
          <a:off x="16357600" y="1841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69342</xdr:rowOff>
    </xdr:from>
    <xdr:to>
      <xdr:col>86</xdr:col>
      <xdr:colOff>25400</xdr:colOff>
      <xdr:row>107</xdr:row>
      <xdr:rowOff>69342</xdr:rowOff>
    </xdr:to>
    <xdr:cxnSp macro="">
      <xdr:nvCxnSpPr>
        <xdr:cNvPr id="817" name="直線コネクタ 816"/>
        <xdr:cNvCxnSpPr/>
      </xdr:nvCxnSpPr>
      <xdr:spPr>
        <a:xfrm>
          <a:off x="16230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80027</xdr:rowOff>
    </xdr:from>
    <xdr:ext cx="405111" cy="259045"/>
    <xdr:sp macro="" textlink="">
      <xdr:nvSpPr>
        <xdr:cNvPr id="818" name="【庁舎】&#10;有形固定資産減価償却率最大値テキスト"/>
        <xdr:cNvSpPr txBox="1"/>
      </xdr:nvSpPr>
      <xdr:spPr>
        <a:xfrm>
          <a:off x="16357600" y="1722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133350</xdr:rowOff>
    </xdr:from>
    <xdr:to>
      <xdr:col>86</xdr:col>
      <xdr:colOff>25400</xdr:colOff>
      <xdr:row>101</xdr:row>
      <xdr:rowOff>133350</xdr:rowOff>
    </xdr:to>
    <xdr:cxnSp macro="">
      <xdr:nvCxnSpPr>
        <xdr:cNvPr id="819" name="直線コネクタ 818"/>
        <xdr:cNvCxnSpPr/>
      </xdr:nvCxnSpPr>
      <xdr:spPr>
        <a:xfrm>
          <a:off x="16230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103140</xdr:rowOff>
    </xdr:from>
    <xdr:ext cx="405111" cy="259045"/>
    <xdr:sp macro="" textlink="">
      <xdr:nvSpPr>
        <xdr:cNvPr id="820" name="【庁舎】&#10;有形固定資産減価償却率平均値テキスト"/>
        <xdr:cNvSpPr txBox="1"/>
      </xdr:nvSpPr>
      <xdr:spPr>
        <a:xfrm>
          <a:off x="16357600" y="17762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80263</xdr:rowOff>
    </xdr:from>
    <xdr:to>
      <xdr:col>85</xdr:col>
      <xdr:colOff>177800</xdr:colOff>
      <xdr:row>105</xdr:row>
      <xdr:rowOff>10413</xdr:rowOff>
    </xdr:to>
    <xdr:sp macro="" textlink="">
      <xdr:nvSpPr>
        <xdr:cNvPr id="821" name="フローチャート: 判断 820"/>
        <xdr:cNvSpPr/>
      </xdr:nvSpPr>
      <xdr:spPr>
        <a:xfrm>
          <a:off x="162687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105411</xdr:rowOff>
    </xdr:from>
    <xdr:to>
      <xdr:col>81</xdr:col>
      <xdr:colOff>101600</xdr:colOff>
      <xdr:row>106</xdr:row>
      <xdr:rowOff>35561</xdr:rowOff>
    </xdr:to>
    <xdr:sp macro="" textlink="">
      <xdr:nvSpPr>
        <xdr:cNvPr id="822" name="フローチャート: 判断 821"/>
        <xdr:cNvSpPr/>
      </xdr:nvSpPr>
      <xdr:spPr>
        <a:xfrm>
          <a:off x="15430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109982</xdr:rowOff>
    </xdr:from>
    <xdr:to>
      <xdr:col>76</xdr:col>
      <xdr:colOff>165100</xdr:colOff>
      <xdr:row>104</xdr:row>
      <xdr:rowOff>40132</xdr:rowOff>
    </xdr:to>
    <xdr:sp macro="" textlink="">
      <xdr:nvSpPr>
        <xdr:cNvPr id="823" name="フローチャート: 判断 822"/>
        <xdr:cNvSpPr/>
      </xdr:nvSpPr>
      <xdr:spPr>
        <a:xfrm>
          <a:off x="145415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148844</xdr:rowOff>
    </xdr:from>
    <xdr:to>
      <xdr:col>72</xdr:col>
      <xdr:colOff>38100</xdr:colOff>
      <xdr:row>103</xdr:row>
      <xdr:rowOff>78994</xdr:rowOff>
    </xdr:to>
    <xdr:sp macro="" textlink="">
      <xdr:nvSpPr>
        <xdr:cNvPr id="824" name="フローチャート: 判断 823"/>
        <xdr:cNvSpPr/>
      </xdr:nvSpPr>
      <xdr:spPr>
        <a:xfrm>
          <a:off x="13652500" y="1763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66548</xdr:rowOff>
    </xdr:from>
    <xdr:to>
      <xdr:col>67</xdr:col>
      <xdr:colOff>101600</xdr:colOff>
      <xdr:row>102</xdr:row>
      <xdr:rowOff>168148</xdr:rowOff>
    </xdr:to>
    <xdr:sp macro="" textlink="">
      <xdr:nvSpPr>
        <xdr:cNvPr id="825" name="フローチャート: 判断 824"/>
        <xdr:cNvSpPr/>
      </xdr:nvSpPr>
      <xdr:spPr>
        <a:xfrm>
          <a:off x="12763500" y="175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6" name="テキスト ボックス 8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7" name="テキスト ボックス 8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8" name="テキスト ボックス 8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9" name="テキスト ボックス 8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0" name="テキスト ボックス 8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18542</xdr:rowOff>
    </xdr:from>
    <xdr:to>
      <xdr:col>85</xdr:col>
      <xdr:colOff>177800</xdr:colOff>
      <xdr:row>107</xdr:row>
      <xdr:rowOff>120142</xdr:rowOff>
    </xdr:to>
    <xdr:sp macro="" textlink="">
      <xdr:nvSpPr>
        <xdr:cNvPr id="831" name="楕円 830"/>
        <xdr:cNvSpPr/>
      </xdr:nvSpPr>
      <xdr:spPr>
        <a:xfrm>
          <a:off x="16268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104919</xdr:rowOff>
    </xdr:from>
    <xdr:ext cx="405111" cy="259045"/>
    <xdr:sp macro="" textlink="">
      <xdr:nvSpPr>
        <xdr:cNvPr id="832" name="【庁舎】&#10;有形固定資産減価償却率該当値テキスト"/>
        <xdr:cNvSpPr txBox="1"/>
      </xdr:nvSpPr>
      <xdr:spPr>
        <a:xfrm>
          <a:off x="16357600" y="1827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833" name="楕円 832"/>
        <xdr:cNvSpPr/>
      </xdr:nvSpPr>
      <xdr:spPr>
        <a:xfrm>
          <a:off x="15430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144780</xdr:rowOff>
    </xdr:from>
    <xdr:to>
      <xdr:col>85</xdr:col>
      <xdr:colOff>127000</xdr:colOff>
      <xdr:row>107</xdr:row>
      <xdr:rowOff>69342</xdr:rowOff>
    </xdr:to>
    <xdr:cxnSp macro="">
      <xdr:nvCxnSpPr>
        <xdr:cNvPr id="834" name="直線コネクタ 833"/>
        <xdr:cNvCxnSpPr/>
      </xdr:nvCxnSpPr>
      <xdr:spPr>
        <a:xfrm>
          <a:off x="15481300" y="1831848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2539</xdr:rowOff>
    </xdr:from>
    <xdr:to>
      <xdr:col>76</xdr:col>
      <xdr:colOff>165100</xdr:colOff>
      <xdr:row>106</xdr:row>
      <xdr:rowOff>104139</xdr:rowOff>
    </xdr:to>
    <xdr:sp macro="" textlink="">
      <xdr:nvSpPr>
        <xdr:cNvPr id="835" name="楕円 834"/>
        <xdr:cNvSpPr/>
      </xdr:nvSpPr>
      <xdr:spPr>
        <a:xfrm>
          <a:off x="14541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53339</xdr:rowOff>
    </xdr:from>
    <xdr:to>
      <xdr:col>81</xdr:col>
      <xdr:colOff>50800</xdr:colOff>
      <xdr:row>106</xdr:row>
      <xdr:rowOff>144780</xdr:rowOff>
    </xdr:to>
    <xdr:cxnSp macro="">
      <xdr:nvCxnSpPr>
        <xdr:cNvPr id="836" name="直線コネクタ 835"/>
        <xdr:cNvCxnSpPr/>
      </xdr:nvCxnSpPr>
      <xdr:spPr>
        <a:xfrm>
          <a:off x="14592300" y="182270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837" name="楕円 836"/>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53339</xdr:rowOff>
    </xdr:to>
    <xdr:cxnSp macro="">
      <xdr:nvCxnSpPr>
        <xdr:cNvPr id="838" name="直線コネクタ 837"/>
        <xdr:cNvCxnSpPr/>
      </xdr:nvCxnSpPr>
      <xdr:spPr>
        <a:xfrm>
          <a:off x="13703300" y="18135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52088</xdr:rowOff>
    </xdr:from>
    <xdr:ext cx="405111" cy="259045"/>
    <xdr:sp macro="" textlink="">
      <xdr:nvSpPr>
        <xdr:cNvPr id="839" name="n_1aveValue【庁舎】&#10;有形固定資産減価償却率"/>
        <xdr:cNvSpPr txBox="1"/>
      </xdr:nvSpPr>
      <xdr:spPr>
        <a:xfrm>
          <a:off x="15266044" y="1788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56659</xdr:rowOff>
    </xdr:from>
    <xdr:ext cx="405111" cy="259045"/>
    <xdr:sp macro="" textlink="">
      <xdr:nvSpPr>
        <xdr:cNvPr id="840" name="n_2aveValue【庁舎】&#10;有形固定資産減価償却率"/>
        <xdr:cNvSpPr txBox="1"/>
      </xdr:nvSpPr>
      <xdr:spPr>
        <a:xfrm>
          <a:off x="14389744" y="1754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95521</xdr:rowOff>
    </xdr:from>
    <xdr:ext cx="405111" cy="259045"/>
    <xdr:sp macro="" textlink="">
      <xdr:nvSpPr>
        <xdr:cNvPr id="841" name="n_3aveValue【庁舎】&#10;有形固定資産減価償却率"/>
        <xdr:cNvSpPr txBox="1"/>
      </xdr:nvSpPr>
      <xdr:spPr>
        <a:xfrm>
          <a:off x="13500744" y="1741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13225</xdr:rowOff>
    </xdr:from>
    <xdr:ext cx="405111" cy="259045"/>
    <xdr:sp macro="" textlink="">
      <xdr:nvSpPr>
        <xdr:cNvPr id="842" name="n_4aveValue【庁舎】&#10;有形固定資産減価償却率"/>
        <xdr:cNvSpPr txBox="1"/>
      </xdr:nvSpPr>
      <xdr:spPr>
        <a:xfrm>
          <a:off x="12611744" y="1732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843" name="n_1mainValue【庁舎】&#10;有形固定資産減価償却率"/>
        <xdr:cNvSpPr txBox="1"/>
      </xdr:nvSpPr>
      <xdr:spPr>
        <a:xfrm>
          <a:off x="15266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95266</xdr:rowOff>
    </xdr:from>
    <xdr:ext cx="405111" cy="259045"/>
    <xdr:sp macro="" textlink="">
      <xdr:nvSpPr>
        <xdr:cNvPr id="844" name="n_2mainValue【庁舎】&#10;有形固定資産減価償却率"/>
        <xdr:cNvSpPr txBox="1"/>
      </xdr:nvSpPr>
      <xdr:spPr>
        <a:xfrm>
          <a:off x="14389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845" name="n_3mainValue【庁舎】&#10;有形固定資産減価償却率"/>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6" name="正方形/長方形 8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7" name="正方形/長方形 8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8" name="正方形/長方形 8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9" name="正方形/長方形 8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0" name="正方形/長方形 8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1" name="正方形/長方形 8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2" name="正方形/長方形 8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3" name="正方形/長方形 8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4" name="テキスト ボックス 8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5" name="直線コネクタ 8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56" name="テキスト ボックス 85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57" name="直線コネクタ 8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8" name="テキスト ボックス 8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9" name="直線コネクタ 8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60" name="テキスト ボックス 8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61" name="直線コネクタ 8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2" name="テキスト ボックス 8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3" name="直線コネクタ 8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4" name="テキスト ボックス 8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5" name="直線コネクタ 8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6" name="テキスト ボックス 8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7" name="直線コネクタ 8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8" name="テキスト ボックス 8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30480</xdr:rowOff>
    </xdr:to>
    <xdr:cxnSp macro="">
      <xdr:nvCxnSpPr>
        <xdr:cNvPr id="872" name="直線コネクタ 871"/>
        <xdr:cNvCxnSpPr/>
      </xdr:nvCxnSpPr>
      <xdr:spPr>
        <a:xfrm flipV="1">
          <a:off x="22160864" y="1708403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73" name="【庁舎】&#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74" name="直線コネクタ 873"/>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875" name="【庁舎】&#10;一人当たり面積最大値テキスト"/>
        <xdr:cNvSpPr txBox="1"/>
      </xdr:nvSpPr>
      <xdr:spPr>
        <a:xfrm>
          <a:off x="22199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876" name="直線コネクタ 875"/>
        <xdr:cNvCxnSpPr/>
      </xdr:nvCxnSpPr>
      <xdr:spPr>
        <a:xfrm>
          <a:off x="22072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29953</xdr:rowOff>
    </xdr:from>
    <xdr:ext cx="469744" cy="259045"/>
    <xdr:sp macro="" textlink="">
      <xdr:nvSpPr>
        <xdr:cNvPr id="877" name="【庁舎】&#10;一人当たり面積平均値テキスト"/>
        <xdr:cNvSpPr txBox="1"/>
      </xdr:nvSpPr>
      <xdr:spPr>
        <a:xfrm>
          <a:off x="22199600" y="17860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51526</xdr:rowOff>
    </xdr:from>
    <xdr:to>
      <xdr:col>116</xdr:col>
      <xdr:colOff>114300</xdr:colOff>
      <xdr:row>104</xdr:row>
      <xdr:rowOff>153126</xdr:rowOff>
    </xdr:to>
    <xdr:sp macro="" textlink="">
      <xdr:nvSpPr>
        <xdr:cNvPr id="878" name="フローチャート: 判断 877"/>
        <xdr:cNvSpPr/>
      </xdr:nvSpPr>
      <xdr:spPr>
        <a:xfrm>
          <a:off x="221107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5806</xdr:rowOff>
    </xdr:from>
    <xdr:to>
      <xdr:col>112</xdr:col>
      <xdr:colOff>38100</xdr:colOff>
      <xdr:row>104</xdr:row>
      <xdr:rowOff>107406</xdr:rowOff>
    </xdr:to>
    <xdr:sp macro="" textlink="">
      <xdr:nvSpPr>
        <xdr:cNvPr id="879" name="フローチャート: 判断 878"/>
        <xdr:cNvSpPr/>
      </xdr:nvSpPr>
      <xdr:spPr>
        <a:xfrm>
          <a:off x="2127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154395</xdr:rowOff>
    </xdr:from>
    <xdr:to>
      <xdr:col>107</xdr:col>
      <xdr:colOff>101600</xdr:colOff>
      <xdr:row>104</xdr:row>
      <xdr:rowOff>84545</xdr:rowOff>
    </xdr:to>
    <xdr:sp macro="" textlink="">
      <xdr:nvSpPr>
        <xdr:cNvPr id="880" name="フローチャート: 判断 879"/>
        <xdr:cNvSpPr/>
      </xdr:nvSpPr>
      <xdr:spPr>
        <a:xfrm>
          <a:off x="20383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170724</xdr:rowOff>
    </xdr:from>
    <xdr:to>
      <xdr:col>102</xdr:col>
      <xdr:colOff>165100</xdr:colOff>
      <xdr:row>104</xdr:row>
      <xdr:rowOff>100874</xdr:rowOff>
    </xdr:to>
    <xdr:sp macro="" textlink="">
      <xdr:nvSpPr>
        <xdr:cNvPr id="881" name="フローチャート: 判断 880"/>
        <xdr:cNvSpPr/>
      </xdr:nvSpPr>
      <xdr:spPr>
        <a:xfrm>
          <a:off x="19494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169092</xdr:rowOff>
    </xdr:from>
    <xdr:to>
      <xdr:col>98</xdr:col>
      <xdr:colOff>38100</xdr:colOff>
      <xdr:row>103</xdr:row>
      <xdr:rowOff>99242</xdr:rowOff>
    </xdr:to>
    <xdr:sp macro="" textlink="">
      <xdr:nvSpPr>
        <xdr:cNvPr id="882" name="フローチャート: 判断 881"/>
        <xdr:cNvSpPr/>
      </xdr:nvSpPr>
      <xdr:spPr>
        <a:xfrm>
          <a:off x="18605500" y="1765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92348</xdr:rowOff>
    </xdr:from>
    <xdr:to>
      <xdr:col>116</xdr:col>
      <xdr:colOff>114300</xdr:colOff>
      <xdr:row>104</xdr:row>
      <xdr:rowOff>22498</xdr:rowOff>
    </xdr:to>
    <xdr:sp macro="" textlink="">
      <xdr:nvSpPr>
        <xdr:cNvPr id="888" name="楕円 887"/>
        <xdr:cNvSpPr/>
      </xdr:nvSpPr>
      <xdr:spPr>
        <a:xfrm>
          <a:off x="221107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115225</xdr:rowOff>
    </xdr:from>
    <xdr:ext cx="469744" cy="259045"/>
    <xdr:sp macro="" textlink="">
      <xdr:nvSpPr>
        <xdr:cNvPr id="889" name="【庁舎】&#10;一人当たり面積該当値テキスト"/>
        <xdr:cNvSpPr txBox="1"/>
      </xdr:nvSpPr>
      <xdr:spPr>
        <a:xfrm>
          <a:off x="22199600" y="1760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102144</xdr:rowOff>
    </xdr:from>
    <xdr:to>
      <xdr:col>112</xdr:col>
      <xdr:colOff>38100</xdr:colOff>
      <xdr:row>104</xdr:row>
      <xdr:rowOff>32294</xdr:rowOff>
    </xdr:to>
    <xdr:sp macro="" textlink="">
      <xdr:nvSpPr>
        <xdr:cNvPr id="890" name="楕円 889"/>
        <xdr:cNvSpPr/>
      </xdr:nvSpPr>
      <xdr:spPr>
        <a:xfrm>
          <a:off x="2127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143148</xdr:rowOff>
    </xdr:from>
    <xdr:to>
      <xdr:col>116</xdr:col>
      <xdr:colOff>63500</xdr:colOff>
      <xdr:row>103</xdr:row>
      <xdr:rowOff>152944</xdr:rowOff>
    </xdr:to>
    <xdr:cxnSp macro="">
      <xdr:nvCxnSpPr>
        <xdr:cNvPr id="891" name="直線コネクタ 890"/>
        <xdr:cNvCxnSpPr/>
      </xdr:nvCxnSpPr>
      <xdr:spPr>
        <a:xfrm flipV="1">
          <a:off x="21323300" y="178024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84182</xdr:rowOff>
    </xdr:from>
    <xdr:to>
      <xdr:col>107</xdr:col>
      <xdr:colOff>101600</xdr:colOff>
      <xdr:row>105</xdr:row>
      <xdr:rowOff>14332</xdr:rowOff>
    </xdr:to>
    <xdr:sp macro="" textlink="">
      <xdr:nvSpPr>
        <xdr:cNvPr id="892" name="楕円 891"/>
        <xdr:cNvSpPr/>
      </xdr:nvSpPr>
      <xdr:spPr>
        <a:xfrm>
          <a:off x="20383500" y="1791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152944</xdr:rowOff>
    </xdr:from>
    <xdr:to>
      <xdr:col>111</xdr:col>
      <xdr:colOff>177800</xdr:colOff>
      <xdr:row>104</xdr:row>
      <xdr:rowOff>134982</xdr:rowOff>
    </xdr:to>
    <xdr:cxnSp macro="">
      <xdr:nvCxnSpPr>
        <xdr:cNvPr id="893" name="直線コネクタ 892"/>
        <xdr:cNvCxnSpPr/>
      </xdr:nvCxnSpPr>
      <xdr:spPr>
        <a:xfrm flipV="1">
          <a:off x="20434300" y="17812294"/>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93980</xdr:rowOff>
    </xdr:from>
    <xdr:to>
      <xdr:col>102</xdr:col>
      <xdr:colOff>165100</xdr:colOff>
      <xdr:row>105</xdr:row>
      <xdr:rowOff>24130</xdr:rowOff>
    </xdr:to>
    <xdr:sp macro="" textlink="">
      <xdr:nvSpPr>
        <xdr:cNvPr id="894" name="楕円 893"/>
        <xdr:cNvSpPr/>
      </xdr:nvSpPr>
      <xdr:spPr>
        <a:xfrm>
          <a:off x="19494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134982</xdr:rowOff>
    </xdr:from>
    <xdr:to>
      <xdr:col>107</xdr:col>
      <xdr:colOff>50800</xdr:colOff>
      <xdr:row>104</xdr:row>
      <xdr:rowOff>144780</xdr:rowOff>
    </xdr:to>
    <xdr:cxnSp macro="">
      <xdr:nvCxnSpPr>
        <xdr:cNvPr id="895" name="直線コネクタ 894"/>
        <xdr:cNvCxnSpPr/>
      </xdr:nvCxnSpPr>
      <xdr:spPr>
        <a:xfrm flipV="1">
          <a:off x="19545300" y="179657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98533</xdr:rowOff>
    </xdr:from>
    <xdr:ext cx="469744" cy="259045"/>
    <xdr:sp macro="" textlink="">
      <xdr:nvSpPr>
        <xdr:cNvPr id="896" name="n_1aveValue【庁舎】&#10;一人当たり面積"/>
        <xdr:cNvSpPr txBox="1"/>
      </xdr:nvSpPr>
      <xdr:spPr>
        <a:xfrm>
          <a:off x="21075727" y="1792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101072</xdr:rowOff>
    </xdr:from>
    <xdr:ext cx="469744" cy="259045"/>
    <xdr:sp macro="" textlink="">
      <xdr:nvSpPr>
        <xdr:cNvPr id="897" name="n_2aveValue【庁舎】&#10;一人当たり面積"/>
        <xdr:cNvSpPr txBox="1"/>
      </xdr:nvSpPr>
      <xdr:spPr>
        <a:xfrm>
          <a:off x="20199427" y="1758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117401</xdr:rowOff>
    </xdr:from>
    <xdr:ext cx="469744" cy="259045"/>
    <xdr:sp macro="" textlink="">
      <xdr:nvSpPr>
        <xdr:cNvPr id="898" name="n_3aveValue【庁舎】&#10;一人当たり面積"/>
        <xdr:cNvSpPr txBox="1"/>
      </xdr:nvSpPr>
      <xdr:spPr>
        <a:xfrm>
          <a:off x="19310427" y="1760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115769</xdr:rowOff>
    </xdr:from>
    <xdr:ext cx="469744" cy="259045"/>
    <xdr:sp macro="" textlink="">
      <xdr:nvSpPr>
        <xdr:cNvPr id="899" name="n_4aveValue【庁舎】&#10;一人当たり面積"/>
        <xdr:cNvSpPr txBox="1"/>
      </xdr:nvSpPr>
      <xdr:spPr>
        <a:xfrm>
          <a:off x="18421427" y="17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48821</xdr:rowOff>
    </xdr:from>
    <xdr:ext cx="469744" cy="259045"/>
    <xdr:sp macro="" textlink="">
      <xdr:nvSpPr>
        <xdr:cNvPr id="900" name="n_1mainValue【庁舎】&#10;一人当たり面積"/>
        <xdr:cNvSpPr txBox="1"/>
      </xdr:nvSpPr>
      <xdr:spPr>
        <a:xfrm>
          <a:off x="210757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5459</xdr:rowOff>
    </xdr:from>
    <xdr:ext cx="469744" cy="259045"/>
    <xdr:sp macro="" textlink="">
      <xdr:nvSpPr>
        <xdr:cNvPr id="901" name="n_2mainValue【庁舎】&#10;一人当たり面積"/>
        <xdr:cNvSpPr txBox="1"/>
      </xdr:nvSpPr>
      <xdr:spPr>
        <a:xfrm>
          <a:off x="20199427" y="1800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15257</xdr:rowOff>
    </xdr:from>
    <xdr:ext cx="469744" cy="259045"/>
    <xdr:sp macro="" textlink="">
      <xdr:nvSpPr>
        <xdr:cNvPr id="902" name="n_3mainValue【庁舎】&#10;一人当たり面積"/>
        <xdr:cNvSpPr txBox="1"/>
      </xdr:nvSpPr>
      <xdr:spPr>
        <a:xfrm>
          <a:off x="19310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比較して、特に償却率が高くなっている施設類型は、一般廃棄物処理施設、体育館・プール、福祉施設、庁舎となっており、特に庁舎が高くなっている。体育館にあっては、内部改修を実施していることにより償却率は低下している。一般廃棄物処理施設は平成１７年建築、福祉施設では平成４年建築の高齢者福祉センターで、庁舎にあっては特に吉備庁舎が平成６年建築であり、そろぞれ耐用年数が経過していることにより高いものと思われる。</a:t>
          </a:r>
        </a:p>
        <a:p>
          <a:r>
            <a:rPr kumimoji="1" lang="ja-JP" altLang="en-US" sz="1300">
              <a:latin typeface="ＭＳ Ｐゴシック" panose="020B0600070205080204" pitchFamily="50" charset="-128"/>
              <a:ea typeface="ＭＳ Ｐゴシック" panose="020B0600070205080204" pitchFamily="50" charset="-128"/>
            </a:rPr>
            <a:t>　特に償却率が高い庁舎については、大規模改修を実施していく予定であり、その他の施設で償却率の高い施設類型にあっては、各個別施設計画により計画的な更新等を実施していくことで、維持管理コストの平準化を図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年度は森林環境譲与税の皆増、市町村民税（所得割）や固定資産税（償却資産）等の増加により、基準財政収入額が増加した一方、基準財政需要額は包括算定経費や地域振興費等が減少した影響で上がり幅が微増であったことから、前年度と比較して単年度財政力指数が</a:t>
          </a:r>
          <a:r>
            <a:rPr kumimoji="1" lang="en-US" altLang="ja-JP" sz="1100">
              <a:latin typeface="ＭＳ Ｐゴシック" panose="020B0600070205080204" pitchFamily="50" charset="-128"/>
              <a:ea typeface="ＭＳ Ｐゴシック" panose="020B0600070205080204" pitchFamily="50" charset="-128"/>
            </a:rPr>
            <a:t>0.008</a:t>
          </a:r>
          <a:r>
            <a:rPr kumimoji="1" lang="ja-JP" altLang="en-US" sz="1100">
              <a:latin typeface="ＭＳ Ｐゴシック" panose="020B0600070205080204" pitchFamily="50" charset="-128"/>
              <a:ea typeface="ＭＳ Ｐゴシック" panose="020B0600070205080204" pitchFamily="50" charset="-128"/>
            </a:rPr>
            <a:t>ポイント上がり、３ヶ年平均財政力指数でも</a:t>
          </a:r>
          <a:r>
            <a:rPr kumimoji="1" lang="en-US" altLang="ja-JP" sz="1100">
              <a:latin typeface="ＭＳ Ｐゴシック" panose="020B0600070205080204" pitchFamily="50" charset="-128"/>
              <a:ea typeface="ＭＳ Ｐゴシック" panose="020B0600070205080204" pitchFamily="50" charset="-128"/>
            </a:rPr>
            <a:t>0.003</a:t>
          </a:r>
          <a:r>
            <a:rPr kumimoji="1" lang="ja-JP" altLang="en-US" sz="1100">
              <a:latin typeface="ＭＳ Ｐゴシック" panose="020B0600070205080204" pitchFamily="50" charset="-128"/>
              <a:ea typeface="ＭＳ Ｐゴシック" panose="020B0600070205080204" pitchFamily="50" charset="-128"/>
            </a:rPr>
            <a:t>ポイント上がっているが、類似団体と比較すると</a:t>
          </a:r>
          <a:r>
            <a:rPr kumimoji="1" lang="en-US" altLang="ja-JP" sz="1100">
              <a:latin typeface="ＭＳ Ｐゴシック" panose="020B0600070205080204" pitchFamily="50" charset="-128"/>
              <a:ea typeface="ＭＳ Ｐゴシック" panose="020B0600070205080204" pitchFamily="50" charset="-128"/>
            </a:rPr>
            <a:t>0.03</a:t>
          </a:r>
          <a:r>
            <a:rPr kumimoji="1" lang="ja-JP" altLang="en-US" sz="1100">
              <a:latin typeface="ＭＳ Ｐゴシック" panose="020B0600070205080204" pitchFamily="50" charset="-128"/>
              <a:ea typeface="ＭＳ Ｐゴシック" panose="020B0600070205080204" pitchFamily="50" charset="-128"/>
            </a:rPr>
            <a:t>ポイント下回っている。今後は、緊急に必要な事業を峻別して投資的経費を抑制し、定員適正化計画に基づき採用計画を実施することで人件費を削減しながら、公共施設の適正配置（統廃合・除却）に取り組み、歳出の徹底的な見直しを図り、経常経費の削減を行う。</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62593</xdr:rowOff>
    </xdr:to>
    <xdr:cxnSp macro="">
      <xdr:nvCxnSpPr>
        <xdr:cNvPr id="66" name="直線コネクタ 65"/>
        <xdr:cNvCxnSpPr/>
      </xdr:nvCxnSpPr>
      <xdr:spPr>
        <a:xfrm flipV="1">
          <a:off x="4953000" y="6295572"/>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7" name="財政力最小値テキスト"/>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8" name="直線コネクタ 67"/>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42</xdr:row>
      <xdr:rowOff>163285</xdr:rowOff>
    </xdr:to>
    <xdr:cxnSp macro="">
      <xdr:nvCxnSpPr>
        <xdr:cNvPr id="71" name="直線コネクタ 70"/>
        <xdr:cNvCxnSpPr/>
      </xdr:nvCxnSpPr>
      <xdr:spPr>
        <a:xfrm>
          <a:off x="4114800" y="73641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25599</xdr:rowOff>
    </xdr:from>
    <xdr:ext cx="762000" cy="259045"/>
    <xdr:sp macro="" textlink="">
      <xdr:nvSpPr>
        <xdr:cNvPr id="72" name="財政力平均値テキスト"/>
        <xdr:cNvSpPr txBox="1"/>
      </xdr:nvSpPr>
      <xdr:spPr>
        <a:xfrm>
          <a:off x="5041900" y="7055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9072</xdr:rowOff>
    </xdr:from>
    <xdr:to>
      <xdr:col>23</xdr:col>
      <xdr:colOff>184150</xdr:colOff>
      <xdr:row>42</xdr:row>
      <xdr:rowOff>110672</xdr:rowOff>
    </xdr:to>
    <xdr:sp macro="" textlink="">
      <xdr:nvSpPr>
        <xdr:cNvPr id="73" name="フローチャート: 判断 72"/>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9072</xdr:rowOff>
    </xdr:from>
    <xdr:to>
      <xdr:col>19</xdr:col>
      <xdr:colOff>184150</xdr:colOff>
      <xdr:row>42</xdr:row>
      <xdr:rowOff>110672</xdr:rowOff>
    </xdr:to>
    <xdr:sp macro="" textlink="">
      <xdr:nvSpPr>
        <xdr:cNvPr id="75" name="フローチャート: 判断 74"/>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120849</xdr:rowOff>
    </xdr:from>
    <xdr:ext cx="736600" cy="259045"/>
    <xdr:sp macro="" textlink="">
      <xdr:nvSpPr>
        <xdr:cNvPr id="76" name="テキスト ボックス 75"/>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163285</xdr:rowOff>
    </xdr:to>
    <xdr:cxnSp macro="">
      <xdr:nvCxnSpPr>
        <xdr:cNvPr id="77" name="直線コネクタ 76"/>
        <xdr:cNvCxnSpPr/>
      </xdr:nvCxnSpPr>
      <xdr:spPr>
        <a:xfrm>
          <a:off x="2336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8" name="フローチャート: 判断 77"/>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9" name="テキスト ボックス 78"/>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128815</xdr:rowOff>
    </xdr:to>
    <xdr:cxnSp macro="">
      <xdr:nvCxnSpPr>
        <xdr:cNvPr id="80" name="直線コネクタ 79"/>
        <xdr:cNvCxnSpPr/>
      </xdr:nvCxnSpPr>
      <xdr:spPr>
        <a:xfrm>
          <a:off x="1447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3" name="フローチャート: 判断 82"/>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164392</xdr:rowOff>
    </xdr:from>
    <xdr:ext cx="762000" cy="259045"/>
    <xdr:sp macro="" textlink="">
      <xdr:nvSpPr>
        <xdr:cNvPr id="84" name="テキスト ボックス 83"/>
        <xdr:cNvSpPr txBox="1"/>
      </xdr:nvSpPr>
      <xdr:spPr>
        <a:xfrm>
          <a:off x="1066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112485</xdr:rowOff>
    </xdr:from>
    <xdr:to>
      <xdr:col>23</xdr:col>
      <xdr:colOff>184150</xdr:colOff>
      <xdr:row>43</xdr:row>
      <xdr:rowOff>42635</xdr:rowOff>
    </xdr:to>
    <xdr:sp macro="" textlink="">
      <xdr:nvSpPr>
        <xdr:cNvPr id="90" name="楕円 89"/>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84562</xdr:rowOff>
    </xdr:from>
    <xdr:ext cx="762000" cy="259045"/>
    <xdr:sp macro="" textlink="">
      <xdr:nvSpPr>
        <xdr:cNvPr id="91" name="財政力該当値テキスト"/>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6" name="楕円 95"/>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7" name="テキスト ボックス 96"/>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98" name="楕円 97"/>
        <xdr:cNvSpPr/>
      </xdr:nvSpPr>
      <xdr:spPr>
        <a:xfrm>
          <a:off x="1397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99" name="テキスト ボックス 98"/>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・本年度は</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93.1</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％で前年度から</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ポイント高く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っているが、類似団体の平均値と比較して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ポイント低くなっている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分子に当たる経常経費一般財源（歳出）の</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は、当町は類似団体と比較すると元利償還額が多く、繰出金では公共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整備により公債費充当財源分が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増えているため特別会計等への繰出額が増加となり、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一方、比率の分母にあたる経常一般財源（歳入）で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地方税</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等は</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増加し</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ているが、それ以上に</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普通交付税</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や臨時財政対策債の発行可能額が</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全体として</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子（歳出）で増加し、分母（歳入）が減少</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したことによ</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り比率が高くなった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や繰出金において全国的に高い水準にあるため、</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の新規</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発行を抑制し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ながら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地方債残高の縮小を図</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公営企業会計の経営健全化を実施し、</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経常</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経費の削減に努める。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162278</xdr:rowOff>
    </xdr:from>
    <xdr:to>
      <xdr:col>23</xdr:col>
      <xdr:colOff>133350</xdr:colOff>
      <xdr:row>67</xdr:row>
      <xdr:rowOff>85372</xdr:rowOff>
    </xdr:to>
    <xdr:cxnSp macro="">
      <xdr:nvCxnSpPr>
        <xdr:cNvPr id="129" name="直線コネクタ 128"/>
        <xdr:cNvCxnSpPr/>
      </xdr:nvCxnSpPr>
      <xdr:spPr>
        <a:xfrm flipV="1">
          <a:off x="4953000" y="10620728"/>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57449</xdr:rowOff>
    </xdr:from>
    <xdr:ext cx="762000" cy="259045"/>
    <xdr:sp macro="" textlink="">
      <xdr:nvSpPr>
        <xdr:cNvPr id="130" name="財政構造の弾力性最小値テキスト"/>
        <xdr:cNvSpPr txBox="1"/>
      </xdr:nvSpPr>
      <xdr:spPr>
        <a:xfrm>
          <a:off x="5041900" y="1154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85372</xdr:rowOff>
    </xdr:from>
    <xdr:to>
      <xdr:col>24</xdr:col>
      <xdr:colOff>12700</xdr:colOff>
      <xdr:row>67</xdr:row>
      <xdr:rowOff>85372</xdr:rowOff>
    </xdr:to>
    <xdr:cxnSp macro="">
      <xdr:nvCxnSpPr>
        <xdr:cNvPr id="131" name="直線コネクタ 130"/>
        <xdr:cNvCxnSpPr/>
      </xdr:nvCxnSpPr>
      <xdr:spPr>
        <a:xfrm>
          <a:off x="4864100" y="11572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77205</xdr:rowOff>
    </xdr:from>
    <xdr:ext cx="762000" cy="259045"/>
    <xdr:sp macro="" textlink="">
      <xdr:nvSpPr>
        <xdr:cNvPr id="132" name="財政構造の弾力性最大値テキスト"/>
        <xdr:cNvSpPr txBox="1"/>
      </xdr:nvSpPr>
      <xdr:spPr>
        <a:xfrm>
          <a:off x="5041900" y="1036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162278</xdr:rowOff>
    </xdr:from>
    <xdr:to>
      <xdr:col>24</xdr:col>
      <xdr:colOff>12700</xdr:colOff>
      <xdr:row>61</xdr:row>
      <xdr:rowOff>162278</xdr:rowOff>
    </xdr:to>
    <xdr:cxnSp macro="">
      <xdr:nvCxnSpPr>
        <xdr:cNvPr id="133" name="直線コネクタ 132"/>
        <xdr:cNvCxnSpPr/>
      </xdr:nvCxnSpPr>
      <xdr:spPr>
        <a:xfrm>
          <a:off x="4864100" y="1062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63</xdr:row>
      <xdr:rowOff>7055</xdr:rowOff>
    </xdr:to>
    <xdr:cxnSp macro="">
      <xdr:nvCxnSpPr>
        <xdr:cNvPr id="134" name="直線コネクタ 133"/>
        <xdr:cNvCxnSpPr/>
      </xdr:nvCxnSpPr>
      <xdr:spPr>
        <a:xfrm>
          <a:off x="4114800" y="107950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24994</xdr:rowOff>
    </xdr:from>
    <xdr:ext cx="762000" cy="259045"/>
    <xdr:sp macro="" textlink="">
      <xdr:nvSpPr>
        <xdr:cNvPr id="135" name="財政構造の弾力性平均値テキスト"/>
        <xdr:cNvSpPr txBox="1"/>
      </xdr:nvSpPr>
      <xdr:spPr>
        <a:xfrm>
          <a:off x="5041900" y="109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36" name="フローチャート: 判断 135"/>
        <xdr:cNvSpPr/>
      </xdr:nvSpPr>
      <xdr:spPr>
        <a:xfrm>
          <a:off x="49022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92428</xdr:rowOff>
    </xdr:from>
    <xdr:to>
      <xdr:col>19</xdr:col>
      <xdr:colOff>133350</xdr:colOff>
      <xdr:row>62</xdr:row>
      <xdr:rowOff>165100</xdr:rowOff>
    </xdr:to>
    <xdr:cxnSp macro="">
      <xdr:nvCxnSpPr>
        <xdr:cNvPr id="137" name="直線コネクタ 136"/>
        <xdr:cNvCxnSpPr/>
      </xdr:nvCxnSpPr>
      <xdr:spPr>
        <a:xfrm>
          <a:off x="3225800" y="10379428"/>
          <a:ext cx="889000" cy="41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9878</xdr:rowOff>
    </xdr:from>
    <xdr:to>
      <xdr:col>19</xdr:col>
      <xdr:colOff>184150</xdr:colOff>
      <xdr:row>63</xdr:row>
      <xdr:rowOff>111478</xdr:rowOff>
    </xdr:to>
    <xdr:sp macro="" textlink="">
      <xdr:nvSpPr>
        <xdr:cNvPr id="138" name="フローチャート: 判断 137"/>
        <xdr:cNvSpPr/>
      </xdr:nvSpPr>
      <xdr:spPr>
        <a:xfrm>
          <a:off x="4064000" y="1081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96255</xdr:rowOff>
    </xdr:from>
    <xdr:ext cx="736600" cy="259045"/>
    <xdr:sp macro="" textlink="">
      <xdr:nvSpPr>
        <xdr:cNvPr id="139" name="テキスト ボックス 138"/>
        <xdr:cNvSpPr txBox="1"/>
      </xdr:nvSpPr>
      <xdr:spPr>
        <a:xfrm>
          <a:off x="3733800" y="1089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49389</xdr:rowOff>
    </xdr:from>
    <xdr:to>
      <xdr:col>15</xdr:col>
      <xdr:colOff>82550</xdr:colOff>
      <xdr:row>60</xdr:row>
      <xdr:rowOff>92428</xdr:rowOff>
    </xdr:to>
    <xdr:cxnSp macro="">
      <xdr:nvCxnSpPr>
        <xdr:cNvPr id="140" name="直線コネクタ 139"/>
        <xdr:cNvCxnSpPr/>
      </xdr:nvCxnSpPr>
      <xdr:spPr>
        <a:xfrm>
          <a:off x="2336800" y="10164939"/>
          <a:ext cx="889000" cy="214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20461</xdr:rowOff>
    </xdr:from>
    <xdr:to>
      <xdr:col>15</xdr:col>
      <xdr:colOff>133350</xdr:colOff>
      <xdr:row>62</xdr:row>
      <xdr:rowOff>122061</xdr:rowOff>
    </xdr:to>
    <xdr:sp macro="" textlink="">
      <xdr:nvSpPr>
        <xdr:cNvPr id="141" name="フローチャート: 判断 140"/>
        <xdr:cNvSpPr/>
      </xdr:nvSpPr>
      <xdr:spPr>
        <a:xfrm>
          <a:off x="3175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106838</xdr:rowOff>
    </xdr:from>
    <xdr:ext cx="762000" cy="259045"/>
    <xdr:sp macro="" textlink="">
      <xdr:nvSpPr>
        <xdr:cNvPr id="142" name="テキスト ボックス 141"/>
        <xdr:cNvSpPr txBox="1"/>
      </xdr:nvSpPr>
      <xdr:spPr>
        <a:xfrm>
          <a:off x="2844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164395</xdr:rowOff>
    </xdr:from>
    <xdr:to>
      <xdr:col>11</xdr:col>
      <xdr:colOff>31750</xdr:colOff>
      <xdr:row>59</xdr:row>
      <xdr:rowOff>49389</xdr:rowOff>
    </xdr:to>
    <xdr:cxnSp macro="">
      <xdr:nvCxnSpPr>
        <xdr:cNvPr id="143" name="直線コネクタ 142"/>
        <xdr:cNvCxnSpPr/>
      </xdr:nvCxnSpPr>
      <xdr:spPr>
        <a:xfrm>
          <a:off x="1447800" y="9937045"/>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17639</xdr:rowOff>
    </xdr:from>
    <xdr:to>
      <xdr:col>11</xdr:col>
      <xdr:colOff>82550</xdr:colOff>
      <xdr:row>61</xdr:row>
      <xdr:rowOff>119239</xdr:rowOff>
    </xdr:to>
    <xdr:sp macro="" textlink="">
      <xdr:nvSpPr>
        <xdr:cNvPr id="144" name="フローチャート: 判断 143"/>
        <xdr:cNvSpPr/>
      </xdr:nvSpPr>
      <xdr:spPr>
        <a:xfrm>
          <a:off x="2286000" y="1047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104016</xdr:rowOff>
    </xdr:from>
    <xdr:ext cx="762000" cy="259045"/>
    <xdr:sp macro="" textlink="">
      <xdr:nvSpPr>
        <xdr:cNvPr id="145" name="テキスト ボックス 144"/>
        <xdr:cNvSpPr txBox="1"/>
      </xdr:nvSpPr>
      <xdr:spPr>
        <a:xfrm>
          <a:off x="1955800" y="1056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113595</xdr:rowOff>
    </xdr:from>
    <xdr:to>
      <xdr:col>7</xdr:col>
      <xdr:colOff>31750</xdr:colOff>
      <xdr:row>58</xdr:row>
      <xdr:rowOff>43745</xdr:rowOff>
    </xdr:to>
    <xdr:sp macro="" textlink="">
      <xdr:nvSpPr>
        <xdr:cNvPr id="146" name="フローチャート: 判断 145"/>
        <xdr:cNvSpPr/>
      </xdr:nvSpPr>
      <xdr:spPr>
        <a:xfrm>
          <a:off x="1397000" y="98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53922</xdr:rowOff>
    </xdr:from>
    <xdr:ext cx="762000" cy="259045"/>
    <xdr:sp macro="" textlink="">
      <xdr:nvSpPr>
        <xdr:cNvPr id="147" name="テキスト ボックス 146"/>
        <xdr:cNvSpPr txBox="1"/>
      </xdr:nvSpPr>
      <xdr:spPr>
        <a:xfrm>
          <a:off x="1066800" y="965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127705</xdr:rowOff>
    </xdr:from>
    <xdr:to>
      <xdr:col>23</xdr:col>
      <xdr:colOff>184150</xdr:colOff>
      <xdr:row>63</xdr:row>
      <xdr:rowOff>57855</xdr:rowOff>
    </xdr:to>
    <xdr:sp macro="" textlink="">
      <xdr:nvSpPr>
        <xdr:cNvPr id="153" name="楕円 152"/>
        <xdr:cNvSpPr/>
      </xdr:nvSpPr>
      <xdr:spPr>
        <a:xfrm>
          <a:off x="4902200" y="1075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144232</xdr:rowOff>
    </xdr:from>
    <xdr:ext cx="762000" cy="259045"/>
    <xdr:sp macro="" textlink="">
      <xdr:nvSpPr>
        <xdr:cNvPr id="154" name="財政構造の弾力性該当値テキスト"/>
        <xdr:cNvSpPr txBox="1"/>
      </xdr:nvSpPr>
      <xdr:spPr>
        <a:xfrm>
          <a:off x="5041900" y="1060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114300</xdr:rowOff>
    </xdr:from>
    <xdr:to>
      <xdr:col>19</xdr:col>
      <xdr:colOff>184150</xdr:colOff>
      <xdr:row>63</xdr:row>
      <xdr:rowOff>44450</xdr:rowOff>
    </xdr:to>
    <xdr:sp macro="" textlink="">
      <xdr:nvSpPr>
        <xdr:cNvPr id="155" name="楕円 154"/>
        <xdr:cNvSpPr/>
      </xdr:nvSpPr>
      <xdr:spPr>
        <a:xfrm>
          <a:off x="4064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54627</xdr:rowOff>
    </xdr:from>
    <xdr:ext cx="736600" cy="259045"/>
    <xdr:sp macro="" textlink="">
      <xdr:nvSpPr>
        <xdr:cNvPr id="156" name="テキスト ボックス 155"/>
        <xdr:cNvSpPr txBox="1"/>
      </xdr:nvSpPr>
      <xdr:spPr>
        <a:xfrm>
          <a:off x="3733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41628</xdr:rowOff>
    </xdr:from>
    <xdr:to>
      <xdr:col>15</xdr:col>
      <xdr:colOff>133350</xdr:colOff>
      <xdr:row>60</xdr:row>
      <xdr:rowOff>143228</xdr:rowOff>
    </xdr:to>
    <xdr:sp macro="" textlink="">
      <xdr:nvSpPr>
        <xdr:cNvPr id="157" name="楕円 156"/>
        <xdr:cNvSpPr/>
      </xdr:nvSpPr>
      <xdr:spPr>
        <a:xfrm>
          <a:off x="3175000" y="1032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153405</xdr:rowOff>
    </xdr:from>
    <xdr:ext cx="762000" cy="259045"/>
    <xdr:sp macro="" textlink="">
      <xdr:nvSpPr>
        <xdr:cNvPr id="158" name="テキスト ボックス 157"/>
        <xdr:cNvSpPr txBox="1"/>
      </xdr:nvSpPr>
      <xdr:spPr>
        <a:xfrm>
          <a:off x="2844800" y="1009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170039</xdr:rowOff>
    </xdr:from>
    <xdr:to>
      <xdr:col>11</xdr:col>
      <xdr:colOff>82550</xdr:colOff>
      <xdr:row>59</xdr:row>
      <xdr:rowOff>100189</xdr:rowOff>
    </xdr:to>
    <xdr:sp macro="" textlink="">
      <xdr:nvSpPr>
        <xdr:cNvPr id="159" name="楕円 158"/>
        <xdr:cNvSpPr/>
      </xdr:nvSpPr>
      <xdr:spPr>
        <a:xfrm>
          <a:off x="2286000" y="1011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110366</xdr:rowOff>
    </xdr:from>
    <xdr:ext cx="762000" cy="259045"/>
    <xdr:sp macro="" textlink="">
      <xdr:nvSpPr>
        <xdr:cNvPr id="160" name="テキスト ボックス 159"/>
        <xdr:cNvSpPr txBox="1"/>
      </xdr:nvSpPr>
      <xdr:spPr>
        <a:xfrm>
          <a:off x="1955800" y="988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113595</xdr:rowOff>
    </xdr:from>
    <xdr:to>
      <xdr:col>7</xdr:col>
      <xdr:colOff>31750</xdr:colOff>
      <xdr:row>58</xdr:row>
      <xdr:rowOff>43745</xdr:rowOff>
    </xdr:to>
    <xdr:sp macro="" textlink="">
      <xdr:nvSpPr>
        <xdr:cNvPr id="161" name="楕円 160"/>
        <xdr:cNvSpPr/>
      </xdr:nvSpPr>
      <xdr:spPr>
        <a:xfrm>
          <a:off x="1397000" y="98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28522</xdr:rowOff>
    </xdr:from>
    <xdr:ext cx="762000" cy="259045"/>
    <xdr:sp macro="" textlink="">
      <xdr:nvSpPr>
        <xdr:cNvPr id="162" name="テキスト ボックス 161"/>
        <xdr:cNvSpPr txBox="1"/>
      </xdr:nvSpPr>
      <xdr:spPr>
        <a:xfrm>
          <a:off x="1066800" y="9972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[201,779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・類似団体と比較して人件費および物件費等に要する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決算額が多額となっている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人口</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に対する職員数の割合が高くなっていることが考えられ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、普通会計における職員数が増加したことが要因である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。また、物件費については、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地籍調査事業の推進による委託料の増加や放課後児童健全育成事業委託料の増加等が要因である。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定員適正化計画に基づき</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採用計画を実施することで</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削減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、新規事業を展開する際に既存事業の見直しや廃止を行い、</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公共施設の適正配置（統廃合・除却）をすることで維持管理費など物件費の歳出抑制を図る。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102349</xdr:rowOff>
    </xdr:from>
    <xdr:to>
      <xdr:col>23</xdr:col>
      <xdr:colOff>133350</xdr:colOff>
      <xdr:row>88</xdr:row>
      <xdr:rowOff>103598</xdr:rowOff>
    </xdr:to>
    <xdr:cxnSp macro="">
      <xdr:nvCxnSpPr>
        <xdr:cNvPr id="192" name="直線コネクタ 191"/>
        <xdr:cNvCxnSpPr/>
      </xdr:nvCxnSpPr>
      <xdr:spPr>
        <a:xfrm flipV="1">
          <a:off x="4953000" y="13818349"/>
          <a:ext cx="0" cy="13728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75675</xdr:rowOff>
    </xdr:from>
    <xdr:ext cx="762000" cy="259045"/>
    <xdr:sp macro="" textlink="">
      <xdr:nvSpPr>
        <xdr:cNvPr id="193" name="人件費・物件費等の状況最小値テキスト"/>
        <xdr:cNvSpPr txBox="1"/>
      </xdr:nvSpPr>
      <xdr:spPr>
        <a:xfrm>
          <a:off x="5041900" y="15163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103598</xdr:rowOff>
    </xdr:from>
    <xdr:to>
      <xdr:col>24</xdr:col>
      <xdr:colOff>12700</xdr:colOff>
      <xdr:row>88</xdr:row>
      <xdr:rowOff>103598</xdr:rowOff>
    </xdr:to>
    <xdr:cxnSp macro="">
      <xdr:nvCxnSpPr>
        <xdr:cNvPr id="194" name="直線コネクタ 193"/>
        <xdr:cNvCxnSpPr/>
      </xdr:nvCxnSpPr>
      <xdr:spPr>
        <a:xfrm>
          <a:off x="4864100" y="15191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17276</xdr:rowOff>
    </xdr:from>
    <xdr:ext cx="762000" cy="259045"/>
    <xdr:sp macro="" textlink="">
      <xdr:nvSpPr>
        <xdr:cNvPr id="195" name="人件費・物件費等の状況最大値テキスト"/>
        <xdr:cNvSpPr txBox="1"/>
      </xdr:nvSpPr>
      <xdr:spPr>
        <a:xfrm>
          <a:off x="5041900" y="135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102349</xdr:rowOff>
    </xdr:from>
    <xdr:to>
      <xdr:col>24</xdr:col>
      <xdr:colOff>12700</xdr:colOff>
      <xdr:row>80</xdr:row>
      <xdr:rowOff>102349</xdr:rowOff>
    </xdr:to>
    <xdr:cxnSp macro="">
      <xdr:nvCxnSpPr>
        <xdr:cNvPr id="196" name="直線コネクタ 195"/>
        <xdr:cNvCxnSpPr/>
      </xdr:nvCxnSpPr>
      <xdr:spPr>
        <a:xfrm>
          <a:off x="4864100" y="138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118773</xdr:rowOff>
    </xdr:from>
    <xdr:to>
      <xdr:col>23</xdr:col>
      <xdr:colOff>133350</xdr:colOff>
      <xdr:row>86</xdr:row>
      <xdr:rowOff>152259</xdr:rowOff>
    </xdr:to>
    <xdr:cxnSp macro="">
      <xdr:nvCxnSpPr>
        <xdr:cNvPr id="197" name="直線コネクタ 196"/>
        <xdr:cNvCxnSpPr/>
      </xdr:nvCxnSpPr>
      <xdr:spPr>
        <a:xfrm>
          <a:off x="4114800" y="14863473"/>
          <a:ext cx="838200" cy="3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5534</xdr:rowOff>
    </xdr:from>
    <xdr:ext cx="762000" cy="259045"/>
    <xdr:sp macro="" textlink="">
      <xdr:nvSpPr>
        <xdr:cNvPr id="198" name="人件費・物件費等の状況平均値テキスト"/>
        <xdr:cNvSpPr txBox="1"/>
      </xdr:nvSpPr>
      <xdr:spPr>
        <a:xfrm>
          <a:off x="5041900" y="1440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160457</xdr:rowOff>
    </xdr:from>
    <xdr:to>
      <xdr:col>23</xdr:col>
      <xdr:colOff>184150</xdr:colOff>
      <xdr:row>85</xdr:row>
      <xdr:rowOff>90607</xdr:rowOff>
    </xdr:to>
    <xdr:sp macro="" textlink="">
      <xdr:nvSpPr>
        <xdr:cNvPr id="199" name="フローチャート: 判断 198"/>
        <xdr:cNvSpPr/>
      </xdr:nvSpPr>
      <xdr:spPr>
        <a:xfrm>
          <a:off x="4902200" y="1456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10455</xdr:rowOff>
    </xdr:from>
    <xdr:to>
      <xdr:col>19</xdr:col>
      <xdr:colOff>133350</xdr:colOff>
      <xdr:row>86</xdr:row>
      <xdr:rowOff>118773</xdr:rowOff>
    </xdr:to>
    <xdr:cxnSp macro="">
      <xdr:nvCxnSpPr>
        <xdr:cNvPr id="200" name="直線コネクタ 199"/>
        <xdr:cNvCxnSpPr/>
      </xdr:nvCxnSpPr>
      <xdr:spPr>
        <a:xfrm>
          <a:off x="3225800" y="14755155"/>
          <a:ext cx="889000" cy="10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113872</xdr:rowOff>
    </xdr:from>
    <xdr:to>
      <xdr:col>19</xdr:col>
      <xdr:colOff>184150</xdr:colOff>
      <xdr:row>85</xdr:row>
      <xdr:rowOff>44022</xdr:rowOff>
    </xdr:to>
    <xdr:sp macro="" textlink="">
      <xdr:nvSpPr>
        <xdr:cNvPr id="201" name="フローチャート: 判断 200"/>
        <xdr:cNvSpPr/>
      </xdr:nvSpPr>
      <xdr:spPr>
        <a:xfrm>
          <a:off x="4064000" y="1451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54199</xdr:rowOff>
    </xdr:from>
    <xdr:ext cx="736600" cy="259045"/>
    <xdr:sp macro="" textlink="">
      <xdr:nvSpPr>
        <xdr:cNvPr id="202" name="テキスト ボックス 201"/>
        <xdr:cNvSpPr txBox="1"/>
      </xdr:nvSpPr>
      <xdr:spPr>
        <a:xfrm>
          <a:off x="3733800" y="1428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110093</xdr:rowOff>
    </xdr:from>
    <xdr:to>
      <xdr:col>15</xdr:col>
      <xdr:colOff>82550</xdr:colOff>
      <xdr:row>86</xdr:row>
      <xdr:rowOff>10455</xdr:rowOff>
    </xdr:to>
    <xdr:cxnSp macro="">
      <xdr:nvCxnSpPr>
        <xdr:cNvPr id="203" name="直線コネクタ 202"/>
        <xdr:cNvCxnSpPr/>
      </xdr:nvCxnSpPr>
      <xdr:spPr>
        <a:xfrm>
          <a:off x="2336800" y="14683343"/>
          <a:ext cx="889000" cy="7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60640</xdr:rowOff>
    </xdr:from>
    <xdr:to>
      <xdr:col>15</xdr:col>
      <xdr:colOff>133350</xdr:colOff>
      <xdr:row>84</xdr:row>
      <xdr:rowOff>162240</xdr:rowOff>
    </xdr:to>
    <xdr:sp macro="" textlink="">
      <xdr:nvSpPr>
        <xdr:cNvPr id="204" name="フローチャート: 判断 203"/>
        <xdr:cNvSpPr/>
      </xdr:nvSpPr>
      <xdr:spPr>
        <a:xfrm>
          <a:off x="3175000" y="1446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967</xdr:rowOff>
    </xdr:from>
    <xdr:ext cx="762000" cy="259045"/>
    <xdr:sp macro="" textlink="">
      <xdr:nvSpPr>
        <xdr:cNvPr id="205" name="テキスト ボックス 204"/>
        <xdr:cNvSpPr txBox="1"/>
      </xdr:nvSpPr>
      <xdr:spPr>
        <a:xfrm>
          <a:off x="2844800" y="1423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80023</xdr:rowOff>
    </xdr:from>
    <xdr:to>
      <xdr:col>11</xdr:col>
      <xdr:colOff>31750</xdr:colOff>
      <xdr:row>85</xdr:row>
      <xdr:rowOff>110093</xdr:rowOff>
    </xdr:to>
    <xdr:cxnSp macro="">
      <xdr:nvCxnSpPr>
        <xdr:cNvPr id="206" name="直線コネクタ 205"/>
        <xdr:cNvCxnSpPr/>
      </xdr:nvCxnSpPr>
      <xdr:spPr>
        <a:xfrm>
          <a:off x="1447800" y="14653273"/>
          <a:ext cx="889000" cy="3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35235</xdr:rowOff>
    </xdr:from>
    <xdr:to>
      <xdr:col>11</xdr:col>
      <xdr:colOff>82550</xdr:colOff>
      <xdr:row>84</xdr:row>
      <xdr:rowOff>136835</xdr:rowOff>
    </xdr:to>
    <xdr:sp macro="" textlink="">
      <xdr:nvSpPr>
        <xdr:cNvPr id="207" name="フローチャート: 判断 206"/>
        <xdr:cNvSpPr/>
      </xdr:nvSpPr>
      <xdr:spPr>
        <a:xfrm>
          <a:off x="2286000" y="1443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147012</xdr:rowOff>
    </xdr:from>
    <xdr:ext cx="762000" cy="259045"/>
    <xdr:sp macro="" textlink="">
      <xdr:nvSpPr>
        <xdr:cNvPr id="208" name="テキスト ボックス 207"/>
        <xdr:cNvSpPr txBox="1"/>
      </xdr:nvSpPr>
      <xdr:spPr>
        <a:xfrm>
          <a:off x="1955800" y="1420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140288</xdr:rowOff>
    </xdr:from>
    <xdr:to>
      <xdr:col>7</xdr:col>
      <xdr:colOff>31750</xdr:colOff>
      <xdr:row>84</xdr:row>
      <xdr:rowOff>70438</xdr:rowOff>
    </xdr:to>
    <xdr:sp macro="" textlink="">
      <xdr:nvSpPr>
        <xdr:cNvPr id="209" name="フローチャート: 判断 208"/>
        <xdr:cNvSpPr/>
      </xdr:nvSpPr>
      <xdr:spPr>
        <a:xfrm>
          <a:off x="1397000" y="143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80615</xdr:rowOff>
    </xdr:from>
    <xdr:ext cx="762000" cy="259045"/>
    <xdr:sp macro="" textlink="">
      <xdr:nvSpPr>
        <xdr:cNvPr id="210" name="テキスト ボックス 209"/>
        <xdr:cNvSpPr txBox="1"/>
      </xdr:nvSpPr>
      <xdr:spPr>
        <a:xfrm>
          <a:off x="1066800" y="141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101459</xdr:rowOff>
    </xdr:from>
    <xdr:to>
      <xdr:col>23</xdr:col>
      <xdr:colOff>184150</xdr:colOff>
      <xdr:row>87</xdr:row>
      <xdr:rowOff>31609</xdr:rowOff>
    </xdr:to>
    <xdr:sp macro="" textlink="">
      <xdr:nvSpPr>
        <xdr:cNvPr id="216" name="楕円 215"/>
        <xdr:cNvSpPr/>
      </xdr:nvSpPr>
      <xdr:spPr>
        <a:xfrm>
          <a:off x="4902200" y="1484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73536</xdr:rowOff>
    </xdr:from>
    <xdr:ext cx="762000" cy="259045"/>
    <xdr:sp macro="" textlink="">
      <xdr:nvSpPr>
        <xdr:cNvPr id="217" name="人件費・物件費等の状況該当値テキスト"/>
        <xdr:cNvSpPr txBox="1"/>
      </xdr:nvSpPr>
      <xdr:spPr>
        <a:xfrm>
          <a:off x="5041900" y="14818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67973</xdr:rowOff>
    </xdr:from>
    <xdr:to>
      <xdr:col>19</xdr:col>
      <xdr:colOff>184150</xdr:colOff>
      <xdr:row>86</xdr:row>
      <xdr:rowOff>169573</xdr:rowOff>
    </xdr:to>
    <xdr:sp macro="" textlink="">
      <xdr:nvSpPr>
        <xdr:cNvPr id="218" name="楕円 217"/>
        <xdr:cNvSpPr/>
      </xdr:nvSpPr>
      <xdr:spPr>
        <a:xfrm>
          <a:off x="4064000" y="148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154350</xdr:rowOff>
    </xdr:from>
    <xdr:ext cx="736600" cy="259045"/>
    <xdr:sp macro="" textlink="">
      <xdr:nvSpPr>
        <xdr:cNvPr id="219" name="テキスト ボックス 218"/>
        <xdr:cNvSpPr txBox="1"/>
      </xdr:nvSpPr>
      <xdr:spPr>
        <a:xfrm>
          <a:off x="3733800" y="14899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131105</xdr:rowOff>
    </xdr:from>
    <xdr:to>
      <xdr:col>15</xdr:col>
      <xdr:colOff>133350</xdr:colOff>
      <xdr:row>86</xdr:row>
      <xdr:rowOff>61255</xdr:rowOff>
    </xdr:to>
    <xdr:sp macro="" textlink="">
      <xdr:nvSpPr>
        <xdr:cNvPr id="220" name="楕円 219"/>
        <xdr:cNvSpPr/>
      </xdr:nvSpPr>
      <xdr:spPr>
        <a:xfrm>
          <a:off x="3175000" y="147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46032</xdr:rowOff>
    </xdr:from>
    <xdr:ext cx="762000" cy="259045"/>
    <xdr:sp macro="" textlink="">
      <xdr:nvSpPr>
        <xdr:cNvPr id="221" name="テキスト ボックス 220"/>
        <xdr:cNvSpPr txBox="1"/>
      </xdr:nvSpPr>
      <xdr:spPr>
        <a:xfrm>
          <a:off x="2844800" y="1479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59293</xdr:rowOff>
    </xdr:from>
    <xdr:to>
      <xdr:col>11</xdr:col>
      <xdr:colOff>82550</xdr:colOff>
      <xdr:row>85</xdr:row>
      <xdr:rowOff>160893</xdr:rowOff>
    </xdr:to>
    <xdr:sp macro="" textlink="">
      <xdr:nvSpPr>
        <xdr:cNvPr id="222" name="楕円 221"/>
        <xdr:cNvSpPr/>
      </xdr:nvSpPr>
      <xdr:spPr>
        <a:xfrm>
          <a:off x="2286000" y="14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145670</xdr:rowOff>
    </xdr:from>
    <xdr:ext cx="762000" cy="259045"/>
    <xdr:sp macro="" textlink="">
      <xdr:nvSpPr>
        <xdr:cNvPr id="223" name="テキスト ボックス 222"/>
        <xdr:cNvSpPr txBox="1"/>
      </xdr:nvSpPr>
      <xdr:spPr>
        <a:xfrm>
          <a:off x="1955800" y="1471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29223</xdr:rowOff>
    </xdr:from>
    <xdr:to>
      <xdr:col>7</xdr:col>
      <xdr:colOff>31750</xdr:colOff>
      <xdr:row>85</xdr:row>
      <xdr:rowOff>130823</xdr:rowOff>
    </xdr:to>
    <xdr:sp macro="" textlink="">
      <xdr:nvSpPr>
        <xdr:cNvPr id="224" name="楕円 223"/>
        <xdr:cNvSpPr/>
      </xdr:nvSpPr>
      <xdr:spPr>
        <a:xfrm>
          <a:off x="1397000" y="1460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115600</xdr:rowOff>
    </xdr:from>
    <xdr:ext cx="762000" cy="259045"/>
    <xdr:sp macro="" textlink="">
      <xdr:nvSpPr>
        <xdr:cNvPr id="225" name="テキスト ボックス 224"/>
        <xdr:cNvSpPr txBox="1"/>
      </xdr:nvSpPr>
      <xdr:spPr>
        <a:xfrm>
          <a:off x="1066800" y="1468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を上回っている状況であるが、今後も県人事委員会勧告を踏まえ、民間の給与水準との均衡を図るとともに、より一層住民の理解が得られるよう、その他の諸手当を含めた給与制度全般について必要な適正化を実施し、類似団体平均の水準である</a:t>
          </a:r>
          <a:r>
            <a:rPr kumimoji="1" lang="en-US" altLang="ja-JP" sz="1100">
              <a:latin typeface="ＭＳ Ｐゴシック" panose="020B0600070205080204" pitchFamily="50" charset="-128"/>
              <a:ea typeface="ＭＳ Ｐゴシック" panose="020B0600070205080204" pitchFamily="50" charset="-128"/>
            </a:rPr>
            <a:t>95.7</a:t>
          </a:r>
          <a:r>
            <a:rPr kumimoji="1" lang="ja-JP" altLang="en-US" sz="1100">
              <a:latin typeface="ＭＳ Ｐゴシック" panose="020B0600070205080204" pitchFamily="50" charset="-128"/>
              <a:ea typeface="ＭＳ Ｐゴシック" panose="020B0600070205080204" pitchFamily="50" charset="-128"/>
            </a:rPr>
            <a:t>％まで低下させるように努める。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89</xdr:row>
      <xdr:rowOff>69850</xdr:rowOff>
    </xdr:to>
    <xdr:cxnSp macro="">
      <xdr:nvCxnSpPr>
        <xdr:cNvPr id="254" name="直線コネクタ 253"/>
        <xdr:cNvCxnSpPr/>
      </xdr:nvCxnSpPr>
      <xdr:spPr>
        <a:xfrm flipV="1">
          <a:off x="17018000" y="13680016"/>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5"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6" name="直線コネクタ 255"/>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7"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8" name="直線コネクタ 257"/>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92075</xdr:rowOff>
    </xdr:to>
    <xdr:cxnSp macro="">
      <xdr:nvCxnSpPr>
        <xdr:cNvPr id="259" name="直線コネクタ 258"/>
        <xdr:cNvCxnSpPr/>
      </xdr:nvCxnSpPr>
      <xdr:spPr>
        <a:xfrm>
          <a:off x="16179800" y="1462510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108602</xdr:rowOff>
    </xdr:from>
    <xdr:ext cx="762000" cy="259045"/>
    <xdr:sp macro="" textlink="">
      <xdr:nvSpPr>
        <xdr:cNvPr id="260" name="給与水準   （国との比較）平均値テキスト"/>
        <xdr:cNvSpPr txBox="1"/>
      </xdr:nvSpPr>
      <xdr:spPr>
        <a:xfrm>
          <a:off x="17106900" y="14338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61" name="フローチャート: 判断 260"/>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51859</xdr:rowOff>
    </xdr:to>
    <xdr:cxnSp macro="">
      <xdr:nvCxnSpPr>
        <xdr:cNvPr id="262" name="直線コネクタ 261"/>
        <xdr:cNvCxnSpPr/>
      </xdr:nvCxnSpPr>
      <xdr:spPr>
        <a:xfrm>
          <a:off x="15290800" y="146251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51859</xdr:rowOff>
    </xdr:from>
    <xdr:to>
      <xdr:col>77</xdr:col>
      <xdr:colOff>95250</xdr:colOff>
      <xdr:row>84</xdr:row>
      <xdr:rowOff>153459</xdr:rowOff>
    </xdr:to>
    <xdr:sp macro="" textlink="">
      <xdr:nvSpPr>
        <xdr:cNvPr id="263" name="フローチャート: 判断 262"/>
        <xdr:cNvSpPr/>
      </xdr:nvSpPr>
      <xdr:spPr>
        <a:xfrm>
          <a:off x="16129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163636</xdr:rowOff>
    </xdr:from>
    <xdr:ext cx="736600" cy="259045"/>
    <xdr:sp macro="" textlink="">
      <xdr:nvSpPr>
        <xdr:cNvPr id="264" name="テキスト ボックス 263"/>
        <xdr:cNvSpPr txBox="1"/>
      </xdr:nvSpPr>
      <xdr:spPr>
        <a:xfrm>
          <a:off x="15798800" y="14222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51859</xdr:rowOff>
    </xdr:from>
    <xdr:to>
      <xdr:col>72</xdr:col>
      <xdr:colOff>203200</xdr:colOff>
      <xdr:row>88</xdr:row>
      <xdr:rowOff>120650</xdr:rowOff>
    </xdr:to>
    <xdr:cxnSp macro="">
      <xdr:nvCxnSpPr>
        <xdr:cNvPr id="265" name="直線コネクタ 264"/>
        <xdr:cNvCxnSpPr/>
      </xdr:nvCxnSpPr>
      <xdr:spPr>
        <a:xfrm flipV="1">
          <a:off x="14401800" y="14625109"/>
          <a:ext cx="889000" cy="5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92075</xdr:rowOff>
    </xdr:from>
    <xdr:to>
      <xdr:col>73</xdr:col>
      <xdr:colOff>44450</xdr:colOff>
      <xdr:row>85</xdr:row>
      <xdr:rowOff>22225</xdr:rowOff>
    </xdr:to>
    <xdr:sp macro="" textlink="">
      <xdr:nvSpPr>
        <xdr:cNvPr id="266" name="フローチャート: 判断 265"/>
        <xdr:cNvSpPr/>
      </xdr:nvSpPr>
      <xdr:spPr>
        <a:xfrm>
          <a:off x="15240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32402</xdr:rowOff>
    </xdr:from>
    <xdr:ext cx="762000" cy="259045"/>
    <xdr:sp macro="" textlink="">
      <xdr:nvSpPr>
        <xdr:cNvPr id="267" name="テキスト ボックス 266"/>
        <xdr:cNvSpPr txBox="1"/>
      </xdr:nvSpPr>
      <xdr:spPr>
        <a:xfrm>
          <a:off x="14909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88</xdr:row>
      <xdr:rowOff>120650</xdr:rowOff>
    </xdr:to>
    <xdr:cxnSp macro="">
      <xdr:nvCxnSpPr>
        <xdr:cNvPr id="268" name="直線コネクタ 267"/>
        <xdr:cNvCxnSpPr/>
      </xdr:nvCxnSpPr>
      <xdr:spPr>
        <a:xfrm>
          <a:off x="13512800" y="1488651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9" name="フローチャート: 判断 268"/>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70" name="テキスト ボックス 269"/>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1" name="フローチャート: 判断 270"/>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2" name="テキスト ボックス 271"/>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8" name="楕円 277"/>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13352</xdr:rowOff>
    </xdr:from>
    <xdr:ext cx="762000" cy="259045"/>
    <xdr:sp macro="" textlink="">
      <xdr:nvSpPr>
        <xdr:cNvPr id="279" name="給与水準   （国との比較）該当値テキスト"/>
        <xdr:cNvSpPr txBox="1"/>
      </xdr:nvSpPr>
      <xdr:spPr>
        <a:xfrm>
          <a:off x="17106900" y="1458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0" name="楕円 279"/>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81" name="テキスト ボックス 280"/>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1059</xdr:rowOff>
    </xdr:from>
    <xdr:to>
      <xdr:col>73</xdr:col>
      <xdr:colOff>44450</xdr:colOff>
      <xdr:row>85</xdr:row>
      <xdr:rowOff>102659</xdr:rowOff>
    </xdr:to>
    <xdr:sp macro="" textlink="">
      <xdr:nvSpPr>
        <xdr:cNvPr id="282" name="楕円 281"/>
        <xdr:cNvSpPr/>
      </xdr:nvSpPr>
      <xdr:spPr>
        <a:xfrm>
          <a:off x="15240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83" name="テキスト ボックス 28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84" name="楕円 283"/>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85" name="テキスト ボックス 284"/>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86" name="楕円 285"/>
        <xdr:cNvSpPr/>
      </xdr:nvSpPr>
      <xdr:spPr>
        <a:xfrm>
          <a:off x="13462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87" name="テキスト ボックス 286"/>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の合併以降、分庁舎方式を採用しており、これまで３庁舎間で重複・点在していた課や室、事務事業を順次整理・統合し、職員の削減に努めてきたところである。今後も簡素で分かりやすい組織づくりのため定員の適正配置を含めた職員数の管理に努めるとともに、現在の人口規模を維持できるよう、膨らみ続ける住民サービスなどの事務事業の統廃合を行い、効率の良い組織体制を整え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17599</xdr:rowOff>
    </xdr:from>
    <xdr:to>
      <xdr:col>81</xdr:col>
      <xdr:colOff>44450</xdr:colOff>
      <xdr:row>68</xdr:row>
      <xdr:rowOff>60234</xdr:rowOff>
    </xdr:to>
    <xdr:cxnSp macro="">
      <xdr:nvCxnSpPr>
        <xdr:cNvPr id="319" name="直線コネクタ 318"/>
        <xdr:cNvCxnSpPr/>
      </xdr:nvCxnSpPr>
      <xdr:spPr>
        <a:xfrm flipV="1">
          <a:off x="17018000" y="10133149"/>
          <a:ext cx="0" cy="15856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32311</xdr:rowOff>
    </xdr:from>
    <xdr:ext cx="762000" cy="259045"/>
    <xdr:sp macro="" textlink="">
      <xdr:nvSpPr>
        <xdr:cNvPr id="320" name="定員管理の状況最小値テキスト"/>
        <xdr:cNvSpPr txBox="1"/>
      </xdr:nvSpPr>
      <xdr:spPr>
        <a:xfrm>
          <a:off x="17106900" y="1169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60234</xdr:rowOff>
    </xdr:from>
    <xdr:to>
      <xdr:col>81</xdr:col>
      <xdr:colOff>133350</xdr:colOff>
      <xdr:row>68</xdr:row>
      <xdr:rowOff>60234</xdr:rowOff>
    </xdr:to>
    <xdr:cxnSp macro="">
      <xdr:nvCxnSpPr>
        <xdr:cNvPr id="321" name="直線コネクタ 320"/>
        <xdr:cNvCxnSpPr/>
      </xdr:nvCxnSpPr>
      <xdr:spPr>
        <a:xfrm>
          <a:off x="16929100" y="1171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103976</xdr:rowOff>
    </xdr:from>
    <xdr:ext cx="762000" cy="259045"/>
    <xdr:sp macro="" textlink="">
      <xdr:nvSpPr>
        <xdr:cNvPr id="322" name="定員管理の状況最大値テキスト"/>
        <xdr:cNvSpPr txBox="1"/>
      </xdr:nvSpPr>
      <xdr:spPr>
        <a:xfrm>
          <a:off x="17106900" y="987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17599</xdr:rowOff>
    </xdr:from>
    <xdr:to>
      <xdr:col>81</xdr:col>
      <xdr:colOff>133350</xdr:colOff>
      <xdr:row>59</xdr:row>
      <xdr:rowOff>17599</xdr:rowOff>
    </xdr:to>
    <xdr:cxnSp macro="">
      <xdr:nvCxnSpPr>
        <xdr:cNvPr id="323" name="直線コネクタ 322"/>
        <xdr:cNvCxnSpPr/>
      </xdr:nvCxnSpPr>
      <xdr:spPr>
        <a:xfrm>
          <a:off x="16929100" y="1013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8346</xdr:rowOff>
    </xdr:from>
    <xdr:to>
      <xdr:col>81</xdr:col>
      <xdr:colOff>44450</xdr:colOff>
      <xdr:row>64</xdr:row>
      <xdr:rowOff>13516</xdr:rowOff>
    </xdr:to>
    <xdr:cxnSp macro="">
      <xdr:nvCxnSpPr>
        <xdr:cNvPr id="324" name="直線コネクタ 323"/>
        <xdr:cNvCxnSpPr/>
      </xdr:nvCxnSpPr>
      <xdr:spPr>
        <a:xfrm flipV="1">
          <a:off x="16179800" y="10981146"/>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9361</xdr:rowOff>
    </xdr:from>
    <xdr:ext cx="762000" cy="259045"/>
    <xdr:sp macro="" textlink="">
      <xdr:nvSpPr>
        <xdr:cNvPr id="325" name="定員管理の状況平均値テキスト"/>
        <xdr:cNvSpPr txBox="1"/>
      </xdr:nvSpPr>
      <xdr:spPr>
        <a:xfrm>
          <a:off x="17106900" y="10639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164284</xdr:rowOff>
    </xdr:from>
    <xdr:to>
      <xdr:col>81</xdr:col>
      <xdr:colOff>95250</xdr:colOff>
      <xdr:row>63</xdr:row>
      <xdr:rowOff>94434</xdr:rowOff>
    </xdr:to>
    <xdr:sp macro="" textlink="">
      <xdr:nvSpPr>
        <xdr:cNvPr id="326" name="フローチャート: 判断 325"/>
        <xdr:cNvSpPr/>
      </xdr:nvSpPr>
      <xdr:spPr>
        <a:xfrm>
          <a:off x="16967200" y="1079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6622</xdr:rowOff>
    </xdr:from>
    <xdr:to>
      <xdr:col>77</xdr:col>
      <xdr:colOff>44450</xdr:colOff>
      <xdr:row>64</xdr:row>
      <xdr:rowOff>13516</xdr:rowOff>
    </xdr:to>
    <xdr:cxnSp macro="">
      <xdr:nvCxnSpPr>
        <xdr:cNvPr id="327" name="直線コネクタ 326"/>
        <xdr:cNvCxnSpPr/>
      </xdr:nvCxnSpPr>
      <xdr:spPr>
        <a:xfrm>
          <a:off x="15290800" y="109794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145324</xdr:rowOff>
    </xdr:from>
    <xdr:to>
      <xdr:col>77</xdr:col>
      <xdr:colOff>95250</xdr:colOff>
      <xdr:row>63</xdr:row>
      <xdr:rowOff>75474</xdr:rowOff>
    </xdr:to>
    <xdr:sp macro="" textlink="">
      <xdr:nvSpPr>
        <xdr:cNvPr id="328" name="フローチャート: 判断 327"/>
        <xdr:cNvSpPr/>
      </xdr:nvSpPr>
      <xdr:spPr>
        <a:xfrm>
          <a:off x="16129000" y="107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85651</xdr:rowOff>
    </xdr:from>
    <xdr:ext cx="736600" cy="259045"/>
    <xdr:sp macro="" textlink="">
      <xdr:nvSpPr>
        <xdr:cNvPr id="329" name="テキスト ボックス 328"/>
        <xdr:cNvSpPr txBox="1"/>
      </xdr:nvSpPr>
      <xdr:spPr>
        <a:xfrm>
          <a:off x="15798800" y="10544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124641</xdr:rowOff>
    </xdr:from>
    <xdr:to>
      <xdr:col>72</xdr:col>
      <xdr:colOff>203200</xdr:colOff>
      <xdr:row>64</xdr:row>
      <xdr:rowOff>6622</xdr:rowOff>
    </xdr:to>
    <xdr:cxnSp macro="">
      <xdr:nvCxnSpPr>
        <xdr:cNvPr id="330" name="直線コネクタ 329"/>
        <xdr:cNvCxnSpPr/>
      </xdr:nvCxnSpPr>
      <xdr:spPr>
        <a:xfrm>
          <a:off x="14401800" y="10925991"/>
          <a:ext cx="889000" cy="5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150495</xdr:rowOff>
    </xdr:from>
    <xdr:to>
      <xdr:col>73</xdr:col>
      <xdr:colOff>44450</xdr:colOff>
      <xdr:row>63</xdr:row>
      <xdr:rowOff>80645</xdr:rowOff>
    </xdr:to>
    <xdr:sp macro="" textlink="">
      <xdr:nvSpPr>
        <xdr:cNvPr id="331" name="フローチャート: 判断 330"/>
        <xdr:cNvSpPr/>
      </xdr:nvSpPr>
      <xdr:spPr>
        <a:xfrm>
          <a:off x="15240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90822</xdr:rowOff>
    </xdr:from>
    <xdr:ext cx="762000" cy="259045"/>
    <xdr:sp macro="" textlink="">
      <xdr:nvSpPr>
        <xdr:cNvPr id="332" name="テキスト ボックス 331"/>
        <xdr:cNvSpPr txBox="1"/>
      </xdr:nvSpPr>
      <xdr:spPr>
        <a:xfrm>
          <a:off x="14909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124641</xdr:rowOff>
    </xdr:from>
    <xdr:to>
      <xdr:col>68</xdr:col>
      <xdr:colOff>152400</xdr:colOff>
      <xdr:row>63</xdr:row>
      <xdr:rowOff>124641</xdr:rowOff>
    </xdr:to>
    <xdr:cxnSp macro="">
      <xdr:nvCxnSpPr>
        <xdr:cNvPr id="333" name="直線コネクタ 332"/>
        <xdr:cNvCxnSpPr/>
      </xdr:nvCxnSpPr>
      <xdr:spPr>
        <a:xfrm>
          <a:off x="13512800" y="109259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131535</xdr:rowOff>
    </xdr:from>
    <xdr:to>
      <xdr:col>68</xdr:col>
      <xdr:colOff>203200</xdr:colOff>
      <xdr:row>63</xdr:row>
      <xdr:rowOff>61685</xdr:rowOff>
    </xdr:to>
    <xdr:sp macro="" textlink="">
      <xdr:nvSpPr>
        <xdr:cNvPr id="334" name="フローチャート: 判断 333"/>
        <xdr:cNvSpPr/>
      </xdr:nvSpPr>
      <xdr:spPr>
        <a:xfrm>
          <a:off x="14351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71862</xdr:rowOff>
    </xdr:from>
    <xdr:ext cx="762000" cy="259045"/>
    <xdr:sp macro="" textlink="">
      <xdr:nvSpPr>
        <xdr:cNvPr id="335" name="テキスト ボックス 334"/>
        <xdr:cNvSpPr txBox="1"/>
      </xdr:nvSpPr>
      <xdr:spPr>
        <a:xfrm>
          <a:off x="14020800" y="1053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36" name="フローチャート: 判断 335"/>
        <xdr:cNvSpPr/>
      </xdr:nvSpPr>
      <xdr:spPr>
        <a:xfrm>
          <a:off x="13462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13261</xdr:rowOff>
    </xdr:from>
    <xdr:ext cx="762000" cy="259045"/>
    <xdr:sp macro="" textlink="">
      <xdr:nvSpPr>
        <xdr:cNvPr id="337" name="テキスト ボックス 336"/>
        <xdr:cNvSpPr txBox="1"/>
      </xdr:nvSpPr>
      <xdr:spPr>
        <a:xfrm>
          <a:off x="13131800" y="10471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128996</xdr:rowOff>
    </xdr:from>
    <xdr:to>
      <xdr:col>81</xdr:col>
      <xdr:colOff>95250</xdr:colOff>
      <xdr:row>64</xdr:row>
      <xdr:rowOff>59146</xdr:rowOff>
    </xdr:to>
    <xdr:sp macro="" textlink="">
      <xdr:nvSpPr>
        <xdr:cNvPr id="343" name="楕円 342"/>
        <xdr:cNvSpPr/>
      </xdr:nvSpPr>
      <xdr:spPr>
        <a:xfrm>
          <a:off x="169672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101073</xdr:rowOff>
    </xdr:from>
    <xdr:ext cx="762000" cy="259045"/>
    <xdr:sp macro="" textlink="">
      <xdr:nvSpPr>
        <xdr:cNvPr id="344" name="定員管理の状況該当値テキスト"/>
        <xdr:cNvSpPr txBox="1"/>
      </xdr:nvSpPr>
      <xdr:spPr>
        <a:xfrm>
          <a:off x="17106900" y="1090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134166</xdr:rowOff>
    </xdr:from>
    <xdr:to>
      <xdr:col>77</xdr:col>
      <xdr:colOff>95250</xdr:colOff>
      <xdr:row>64</xdr:row>
      <xdr:rowOff>64316</xdr:rowOff>
    </xdr:to>
    <xdr:sp macro="" textlink="">
      <xdr:nvSpPr>
        <xdr:cNvPr id="345" name="楕円 344"/>
        <xdr:cNvSpPr/>
      </xdr:nvSpPr>
      <xdr:spPr>
        <a:xfrm>
          <a:off x="16129000" y="1093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49093</xdr:rowOff>
    </xdr:from>
    <xdr:ext cx="736600" cy="259045"/>
    <xdr:sp macro="" textlink="">
      <xdr:nvSpPr>
        <xdr:cNvPr id="346" name="テキスト ボックス 345"/>
        <xdr:cNvSpPr txBox="1"/>
      </xdr:nvSpPr>
      <xdr:spPr>
        <a:xfrm>
          <a:off x="15798800" y="11021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127272</xdr:rowOff>
    </xdr:from>
    <xdr:to>
      <xdr:col>73</xdr:col>
      <xdr:colOff>44450</xdr:colOff>
      <xdr:row>64</xdr:row>
      <xdr:rowOff>57422</xdr:rowOff>
    </xdr:to>
    <xdr:sp macro="" textlink="">
      <xdr:nvSpPr>
        <xdr:cNvPr id="347" name="楕円 346"/>
        <xdr:cNvSpPr/>
      </xdr:nvSpPr>
      <xdr:spPr>
        <a:xfrm>
          <a:off x="15240000" y="109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42199</xdr:rowOff>
    </xdr:from>
    <xdr:ext cx="762000" cy="259045"/>
    <xdr:sp macro="" textlink="">
      <xdr:nvSpPr>
        <xdr:cNvPr id="348" name="テキスト ボックス 347"/>
        <xdr:cNvSpPr txBox="1"/>
      </xdr:nvSpPr>
      <xdr:spPr>
        <a:xfrm>
          <a:off x="14909800" y="110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73841</xdr:rowOff>
    </xdr:from>
    <xdr:to>
      <xdr:col>68</xdr:col>
      <xdr:colOff>203200</xdr:colOff>
      <xdr:row>64</xdr:row>
      <xdr:rowOff>3991</xdr:rowOff>
    </xdr:to>
    <xdr:sp macro="" textlink="">
      <xdr:nvSpPr>
        <xdr:cNvPr id="349" name="楕円 348"/>
        <xdr:cNvSpPr/>
      </xdr:nvSpPr>
      <xdr:spPr>
        <a:xfrm>
          <a:off x="14351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160218</xdr:rowOff>
    </xdr:from>
    <xdr:ext cx="762000" cy="259045"/>
    <xdr:sp macro="" textlink="">
      <xdr:nvSpPr>
        <xdr:cNvPr id="350" name="テキスト ボックス 349"/>
        <xdr:cNvSpPr txBox="1"/>
      </xdr:nvSpPr>
      <xdr:spPr>
        <a:xfrm>
          <a:off x="14020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73841</xdr:rowOff>
    </xdr:from>
    <xdr:to>
      <xdr:col>64</xdr:col>
      <xdr:colOff>152400</xdr:colOff>
      <xdr:row>64</xdr:row>
      <xdr:rowOff>3991</xdr:rowOff>
    </xdr:to>
    <xdr:sp macro="" textlink="">
      <xdr:nvSpPr>
        <xdr:cNvPr id="351" name="楕円 350"/>
        <xdr:cNvSpPr/>
      </xdr:nvSpPr>
      <xdr:spPr>
        <a:xfrm>
          <a:off x="13462000" y="1087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160218</xdr:rowOff>
    </xdr:from>
    <xdr:ext cx="762000" cy="259045"/>
    <xdr:sp macro="" textlink="">
      <xdr:nvSpPr>
        <xdr:cNvPr id="352" name="テキスト ボックス 351"/>
        <xdr:cNvSpPr txBox="1"/>
      </xdr:nvSpPr>
      <xdr:spPr>
        <a:xfrm>
          <a:off x="13131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・本年度実質公債費比率は、平成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カ年平均で、</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％となり、前年度</a:t>
          </a:r>
          <a:r>
            <a:rPr kumimoji="1" lang="en-US" altLang="ja-JP" sz="1100">
              <a:latin typeface="ＭＳ Ｐゴシック" panose="020B0600070205080204" pitchFamily="50" charset="-128"/>
              <a:ea typeface="ＭＳ Ｐゴシック" panose="020B0600070205080204" pitchFamily="50" charset="-128"/>
            </a:rPr>
            <a:t>12.6</a:t>
          </a:r>
          <a:r>
            <a:rPr kumimoji="1" lang="ja-JP" altLang="en-US" sz="1100">
              <a:latin typeface="ＭＳ Ｐゴシック" panose="020B0600070205080204" pitchFamily="50" charset="-128"/>
              <a:ea typeface="ＭＳ Ｐゴシック" panose="020B0600070205080204" pitchFamily="50" charset="-128"/>
            </a:rPr>
            <a:t>％と比較して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ポイント上がった。なお、当町における単年度比率は、平成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13.0</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13.8</a:t>
          </a:r>
          <a:r>
            <a:rPr kumimoji="1" lang="ja-JP" altLang="en-US" sz="1100">
              <a:latin typeface="ＭＳ Ｐゴシック" panose="020B0600070205080204" pitchFamily="50" charset="-128"/>
              <a:ea typeface="ＭＳ Ｐゴシック" panose="020B0600070205080204" pitchFamily="50" charset="-128"/>
            </a:rPr>
            <a:t>％、令和元年度は</a:t>
          </a:r>
          <a:r>
            <a:rPr kumimoji="1" lang="en-US" altLang="ja-JP" sz="1100">
              <a:latin typeface="ＭＳ Ｐゴシック" panose="020B0600070205080204" pitchFamily="50" charset="-128"/>
              <a:ea typeface="ＭＳ Ｐゴシック" panose="020B0600070205080204" pitchFamily="50" charset="-128"/>
            </a:rPr>
            <a:t>13.4</a:t>
          </a:r>
          <a:r>
            <a:rPr kumimoji="1" lang="ja-JP" altLang="en-US" sz="1100">
              <a:latin typeface="ＭＳ Ｐゴシック" panose="020B0600070205080204" pitchFamily="50" charset="-128"/>
              <a:ea typeface="ＭＳ Ｐゴシック" panose="020B0600070205080204" pitchFamily="50" charset="-128"/>
            </a:rPr>
            <a:t>％である。</a:t>
          </a:r>
        </a:p>
        <a:p>
          <a:r>
            <a:rPr kumimoji="1" lang="ja-JP" altLang="en-US" sz="1100">
              <a:latin typeface="ＭＳ Ｐゴシック" panose="020B0600070205080204" pitchFamily="50" charset="-128"/>
              <a:ea typeface="ＭＳ Ｐゴシック" panose="020B0600070205080204" pitchFamily="50" charset="-128"/>
            </a:rPr>
            <a:t>比率が上がった主な要因は、分子となる公債費において、公共下水道の整備により公債費充当財源分が増えているため一般会計からの繰入額が増加となり、分母では普通交付税及び臨時財政対策債発行可能額が減少したことによるものである。今後は、公共下水道事業の整備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年度まで続く予定であり、普通交付税も段階的に縮減され、令和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年度から一本算定となることで現状より比率が高く推移すると考えられるため、計画的な地方債発行を実施し、より一層の健全化を図る必要がある。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44</xdr:row>
      <xdr:rowOff>124883</xdr:rowOff>
    </xdr:to>
    <xdr:cxnSp macro="">
      <xdr:nvCxnSpPr>
        <xdr:cNvPr id="382" name="直線コネクタ 381"/>
        <xdr:cNvCxnSpPr/>
      </xdr:nvCxnSpPr>
      <xdr:spPr>
        <a:xfrm flipV="1">
          <a:off x="17018000" y="638175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3"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4" name="直線コネクタ 383"/>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85"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86" name="直線コネクタ 385"/>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135467</xdr:rowOff>
    </xdr:from>
    <xdr:to>
      <xdr:col>81</xdr:col>
      <xdr:colOff>44450</xdr:colOff>
      <xdr:row>44</xdr:row>
      <xdr:rowOff>124883</xdr:rowOff>
    </xdr:to>
    <xdr:cxnSp macro="">
      <xdr:nvCxnSpPr>
        <xdr:cNvPr id="387" name="直線コネクタ 386"/>
        <xdr:cNvCxnSpPr/>
      </xdr:nvCxnSpPr>
      <xdr:spPr>
        <a:xfrm>
          <a:off x="16179800" y="750781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8"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9" name="フローチャート: 判断 388"/>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45508</xdr:rowOff>
    </xdr:from>
    <xdr:to>
      <xdr:col>77</xdr:col>
      <xdr:colOff>44450</xdr:colOff>
      <xdr:row>43</xdr:row>
      <xdr:rowOff>135467</xdr:rowOff>
    </xdr:to>
    <xdr:cxnSp macro="">
      <xdr:nvCxnSpPr>
        <xdr:cNvPr id="390" name="直線コネクタ 389"/>
        <xdr:cNvCxnSpPr/>
      </xdr:nvCxnSpPr>
      <xdr:spPr>
        <a:xfrm>
          <a:off x="15290800" y="724640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1" name="フローチャート: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15875</xdr:rowOff>
    </xdr:from>
    <xdr:to>
      <xdr:col>72</xdr:col>
      <xdr:colOff>203200</xdr:colOff>
      <xdr:row>42</xdr:row>
      <xdr:rowOff>45508</xdr:rowOff>
    </xdr:to>
    <xdr:cxnSp macro="">
      <xdr:nvCxnSpPr>
        <xdr:cNvPr id="393" name="直線コネクタ 392"/>
        <xdr:cNvCxnSpPr/>
      </xdr:nvCxnSpPr>
      <xdr:spPr>
        <a:xfrm>
          <a:off x="14401800" y="704532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106892</xdr:rowOff>
    </xdr:from>
    <xdr:to>
      <xdr:col>73</xdr:col>
      <xdr:colOff>44450</xdr:colOff>
      <xdr:row>40</xdr:row>
      <xdr:rowOff>37042</xdr:rowOff>
    </xdr:to>
    <xdr:sp macro="" textlink="">
      <xdr:nvSpPr>
        <xdr:cNvPr id="394" name="フローチャート: 判断 393"/>
        <xdr:cNvSpPr/>
      </xdr:nvSpPr>
      <xdr:spPr>
        <a:xfrm>
          <a:off x="15240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47219</xdr:rowOff>
    </xdr:from>
    <xdr:ext cx="762000" cy="259045"/>
    <xdr:sp macro="" textlink="">
      <xdr:nvSpPr>
        <xdr:cNvPr id="395" name="テキスト ボックス 394"/>
        <xdr:cNvSpPr txBox="1"/>
      </xdr:nvSpPr>
      <xdr:spPr>
        <a:xfrm>
          <a:off x="14909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15875</xdr:rowOff>
    </xdr:from>
    <xdr:to>
      <xdr:col>68</xdr:col>
      <xdr:colOff>152400</xdr:colOff>
      <xdr:row>41</xdr:row>
      <xdr:rowOff>56092</xdr:rowOff>
    </xdr:to>
    <xdr:cxnSp macro="">
      <xdr:nvCxnSpPr>
        <xdr:cNvPr id="396" name="直線コネクタ 395"/>
        <xdr:cNvCxnSpPr/>
      </xdr:nvCxnSpPr>
      <xdr:spPr>
        <a:xfrm flipV="1">
          <a:off x="13512800" y="70453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66675</xdr:rowOff>
    </xdr:from>
    <xdr:to>
      <xdr:col>68</xdr:col>
      <xdr:colOff>203200</xdr:colOff>
      <xdr:row>39</xdr:row>
      <xdr:rowOff>168275</xdr:rowOff>
    </xdr:to>
    <xdr:sp macro="" textlink="">
      <xdr:nvSpPr>
        <xdr:cNvPr id="397" name="フローチャート: 判断 396"/>
        <xdr:cNvSpPr/>
      </xdr:nvSpPr>
      <xdr:spPr>
        <a:xfrm>
          <a:off x="14351000" y="675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398" name="テキスト ボックス 397"/>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56092</xdr:rowOff>
    </xdr:from>
    <xdr:to>
      <xdr:col>64</xdr:col>
      <xdr:colOff>152400</xdr:colOff>
      <xdr:row>40</xdr:row>
      <xdr:rowOff>157692</xdr:rowOff>
    </xdr:to>
    <xdr:sp macro="" textlink="">
      <xdr:nvSpPr>
        <xdr:cNvPr id="399" name="フローチャート: 判断 398"/>
        <xdr:cNvSpPr/>
      </xdr:nvSpPr>
      <xdr:spPr>
        <a:xfrm>
          <a:off x="13462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167869</xdr:rowOff>
    </xdr:from>
    <xdr:ext cx="762000" cy="259045"/>
    <xdr:sp macro="" textlink="">
      <xdr:nvSpPr>
        <xdr:cNvPr id="400" name="テキスト ボックス 399"/>
        <xdr:cNvSpPr txBox="1"/>
      </xdr:nvSpPr>
      <xdr:spPr>
        <a:xfrm>
          <a:off x="13131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74083</xdr:rowOff>
    </xdr:from>
    <xdr:to>
      <xdr:col>81</xdr:col>
      <xdr:colOff>95250</xdr:colOff>
      <xdr:row>45</xdr:row>
      <xdr:rowOff>4233</xdr:rowOff>
    </xdr:to>
    <xdr:sp macro="" textlink="">
      <xdr:nvSpPr>
        <xdr:cNvPr id="406" name="楕円 405"/>
        <xdr:cNvSpPr/>
      </xdr:nvSpPr>
      <xdr:spPr>
        <a:xfrm>
          <a:off x="16967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141410</xdr:rowOff>
    </xdr:from>
    <xdr:ext cx="762000" cy="259045"/>
    <xdr:sp macro="" textlink="">
      <xdr:nvSpPr>
        <xdr:cNvPr id="407" name="公債費負担の状況該当値テキスト"/>
        <xdr:cNvSpPr txBox="1"/>
      </xdr:nvSpPr>
      <xdr:spPr>
        <a:xfrm>
          <a:off x="17106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84667</xdr:rowOff>
    </xdr:from>
    <xdr:to>
      <xdr:col>77</xdr:col>
      <xdr:colOff>95250</xdr:colOff>
      <xdr:row>44</xdr:row>
      <xdr:rowOff>14817</xdr:rowOff>
    </xdr:to>
    <xdr:sp macro="" textlink="">
      <xdr:nvSpPr>
        <xdr:cNvPr id="408" name="楕円 407"/>
        <xdr:cNvSpPr/>
      </xdr:nvSpPr>
      <xdr:spPr>
        <a:xfrm>
          <a:off x="16129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171044</xdr:rowOff>
    </xdr:from>
    <xdr:ext cx="736600" cy="259045"/>
    <xdr:sp macro="" textlink="">
      <xdr:nvSpPr>
        <xdr:cNvPr id="409" name="テキスト ボックス 408"/>
        <xdr:cNvSpPr txBox="1"/>
      </xdr:nvSpPr>
      <xdr:spPr>
        <a:xfrm>
          <a:off x="15798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166158</xdr:rowOff>
    </xdr:from>
    <xdr:to>
      <xdr:col>73</xdr:col>
      <xdr:colOff>44450</xdr:colOff>
      <xdr:row>42</xdr:row>
      <xdr:rowOff>96308</xdr:rowOff>
    </xdr:to>
    <xdr:sp macro="" textlink="">
      <xdr:nvSpPr>
        <xdr:cNvPr id="410" name="楕円 409"/>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81085</xdr:rowOff>
    </xdr:from>
    <xdr:ext cx="762000" cy="259045"/>
    <xdr:sp macro="" textlink="">
      <xdr:nvSpPr>
        <xdr:cNvPr id="411" name="テキスト ボックス 410"/>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136525</xdr:rowOff>
    </xdr:from>
    <xdr:to>
      <xdr:col>68</xdr:col>
      <xdr:colOff>203200</xdr:colOff>
      <xdr:row>41</xdr:row>
      <xdr:rowOff>66675</xdr:rowOff>
    </xdr:to>
    <xdr:sp macro="" textlink="">
      <xdr:nvSpPr>
        <xdr:cNvPr id="412" name="楕円 411"/>
        <xdr:cNvSpPr/>
      </xdr:nvSpPr>
      <xdr:spPr>
        <a:xfrm>
          <a:off x="14351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51452</xdr:rowOff>
    </xdr:from>
    <xdr:ext cx="762000" cy="259045"/>
    <xdr:sp macro="" textlink="">
      <xdr:nvSpPr>
        <xdr:cNvPr id="413" name="テキスト ボックス 412"/>
        <xdr:cNvSpPr txBox="1"/>
      </xdr:nvSpPr>
      <xdr:spPr>
        <a:xfrm>
          <a:off x="14020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5292</xdr:rowOff>
    </xdr:from>
    <xdr:to>
      <xdr:col>64</xdr:col>
      <xdr:colOff>152400</xdr:colOff>
      <xdr:row>41</xdr:row>
      <xdr:rowOff>106892</xdr:rowOff>
    </xdr:to>
    <xdr:sp macro="" textlink="">
      <xdr:nvSpPr>
        <xdr:cNvPr id="414" name="楕円 413"/>
        <xdr:cNvSpPr/>
      </xdr:nvSpPr>
      <xdr:spPr>
        <a:xfrm>
          <a:off x="13462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91669</xdr:rowOff>
    </xdr:from>
    <xdr:ext cx="762000" cy="259045"/>
    <xdr:sp macro="" textlink="">
      <xdr:nvSpPr>
        <xdr:cNvPr id="415" name="テキスト ボックス 414"/>
        <xdr:cNvSpPr txBox="1"/>
      </xdr:nvSpPr>
      <xdr:spPr>
        <a:xfrm>
          <a:off x="13131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・将来負担比率は前年度は</a:t>
          </a:r>
          <a:r>
            <a:rPr kumimoji="1" lang="en-US" altLang="ja-JP" sz="1100">
              <a:latin typeface="ＭＳ Ｐゴシック" panose="020B0600070205080204" pitchFamily="50" charset="-128"/>
              <a:ea typeface="ＭＳ Ｐゴシック" panose="020B0600070205080204" pitchFamily="50" charset="-128"/>
            </a:rPr>
            <a:t>8.6</a:t>
          </a:r>
          <a:r>
            <a:rPr kumimoji="1" lang="ja-JP" altLang="en-US" sz="1100">
              <a:latin typeface="ＭＳ Ｐゴシック" panose="020B0600070205080204" pitchFamily="50" charset="-128"/>
              <a:ea typeface="ＭＳ Ｐゴシック" panose="020B0600070205080204" pitchFamily="50" charset="-128"/>
            </a:rPr>
            <a:t>％であったが、本年度は発生していない。比率が発生しなかった主な要因は、地方債の現在高について、銀行等資金の繰り上げ償還を実施したことにより、将来負担額である地方債の現在高が大幅に減少したことによるものである。一方、公営企業債等繰入見込額は、下水道事業債等の新規発行により増加となっているため、今後も計画的な事業の実施により交付税措置の少ない地方債の発行抑制に努め、合併特例事業債等の交付税措置の有利な地方債を活用することにより、充当可能財源の確保に努める。</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4339</xdr:rowOff>
    </xdr:to>
    <xdr:cxnSp macro="">
      <xdr:nvCxnSpPr>
        <xdr:cNvPr id="444" name="直線コネクタ 443"/>
        <xdr:cNvCxnSpPr/>
      </xdr:nvCxnSpPr>
      <xdr:spPr>
        <a:xfrm flipV="1">
          <a:off x="17018000" y="2370667"/>
          <a:ext cx="0" cy="14055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147866</xdr:rowOff>
    </xdr:from>
    <xdr:ext cx="762000" cy="259045"/>
    <xdr:sp macro="" textlink="">
      <xdr:nvSpPr>
        <xdr:cNvPr id="445" name="将来負担の状況最小値テキスト"/>
        <xdr:cNvSpPr txBox="1"/>
      </xdr:nvSpPr>
      <xdr:spPr>
        <a:xfrm>
          <a:off x="17106900" y="374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4339</xdr:rowOff>
    </xdr:from>
    <xdr:to>
      <xdr:col>81</xdr:col>
      <xdr:colOff>133350</xdr:colOff>
      <xdr:row>22</xdr:row>
      <xdr:rowOff>4339</xdr:rowOff>
    </xdr:to>
    <xdr:cxnSp macro="">
      <xdr:nvCxnSpPr>
        <xdr:cNvPr id="446" name="直線コネクタ 445"/>
        <xdr:cNvCxnSpPr/>
      </xdr:nvCxnSpPr>
      <xdr:spPr>
        <a:xfrm>
          <a:off x="16929100" y="377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143298</xdr:rowOff>
    </xdr:from>
    <xdr:to>
      <xdr:col>77</xdr:col>
      <xdr:colOff>44450</xdr:colOff>
      <xdr:row>15</xdr:row>
      <xdr:rowOff>100542</xdr:rowOff>
    </xdr:to>
    <xdr:cxnSp macro="">
      <xdr:nvCxnSpPr>
        <xdr:cNvPr id="449" name="直線コネクタ 448"/>
        <xdr:cNvCxnSpPr/>
      </xdr:nvCxnSpPr>
      <xdr:spPr>
        <a:xfrm flipV="1">
          <a:off x="15290800" y="2543598"/>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15257</xdr:rowOff>
    </xdr:from>
    <xdr:ext cx="762000" cy="259045"/>
    <xdr:sp macro="" textlink="">
      <xdr:nvSpPr>
        <xdr:cNvPr id="450" name="将来負担の状況平均値テキスト"/>
        <xdr:cNvSpPr txBox="1"/>
      </xdr:nvSpPr>
      <xdr:spPr>
        <a:xfrm>
          <a:off x="17106900" y="275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43180</xdr:rowOff>
    </xdr:from>
    <xdr:to>
      <xdr:col>81</xdr:col>
      <xdr:colOff>95250</xdr:colOff>
      <xdr:row>16</xdr:row>
      <xdr:rowOff>144780</xdr:rowOff>
    </xdr:to>
    <xdr:sp macro="" textlink="">
      <xdr:nvSpPr>
        <xdr:cNvPr id="451" name="フローチャート: 判断 450"/>
        <xdr:cNvSpPr/>
      </xdr:nvSpPr>
      <xdr:spPr>
        <a:xfrm>
          <a:off x="16967200" y="278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100542</xdr:rowOff>
    </xdr:from>
    <xdr:to>
      <xdr:col>72</xdr:col>
      <xdr:colOff>203200</xdr:colOff>
      <xdr:row>17</xdr:row>
      <xdr:rowOff>121602</xdr:rowOff>
    </xdr:to>
    <xdr:cxnSp macro="">
      <xdr:nvCxnSpPr>
        <xdr:cNvPr id="452" name="直線コネクタ 451"/>
        <xdr:cNvCxnSpPr/>
      </xdr:nvCxnSpPr>
      <xdr:spPr>
        <a:xfrm flipV="1">
          <a:off x="14401800" y="2672292"/>
          <a:ext cx="889000" cy="36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2434</xdr:rowOff>
    </xdr:from>
    <xdr:to>
      <xdr:col>77</xdr:col>
      <xdr:colOff>95250</xdr:colOff>
      <xdr:row>17</xdr:row>
      <xdr:rowOff>104034</xdr:rowOff>
    </xdr:to>
    <xdr:sp macro="" textlink="">
      <xdr:nvSpPr>
        <xdr:cNvPr id="453" name="フローチャート: 判断 452"/>
        <xdr:cNvSpPr/>
      </xdr:nvSpPr>
      <xdr:spPr>
        <a:xfrm>
          <a:off x="16129000" y="291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88811</xdr:rowOff>
    </xdr:from>
    <xdr:ext cx="736600" cy="259045"/>
    <xdr:sp macro="" textlink="">
      <xdr:nvSpPr>
        <xdr:cNvPr id="454" name="テキスト ボックス 453"/>
        <xdr:cNvSpPr txBox="1"/>
      </xdr:nvSpPr>
      <xdr:spPr>
        <a:xfrm>
          <a:off x="15798800" y="3003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121602</xdr:rowOff>
    </xdr:from>
    <xdr:to>
      <xdr:col>68</xdr:col>
      <xdr:colOff>152400</xdr:colOff>
      <xdr:row>19</xdr:row>
      <xdr:rowOff>1905</xdr:rowOff>
    </xdr:to>
    <xdr:cxnSp macro="">
      <xdr:nvCxnSpPr>
        <xdr:cNvPr id="455" name="直線コネクタ 454"/>
        <xdr:cNvCxnSpPr/>
      </xdr:nvCxnSpPr>
      <xdr:spPr>
        <a:xfrm flipV="1">
          <a:off x="13512800" y="3036252"/>
          <a:ext cx="889000" cy="2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1905</xdr:rowOff>
    </xdr:from>
    <xdr:to>
      <xdr:col>73</xdr:col>
      <xdr:colOff>44450</xdr:colOff>
      <xdr:row>18</xdr:row>
      <xdr:rowOff>103505</xdr:rowOff>
    </xdr:to>
    <xdr:sp macro="" textlink="">
      <xdr:nvSpPr>
        <xdr:cNvPr id="456" name="フローチャート: 判断 455"/>
        <xdr:cNvSpPr/>
      </xdr:nvSpPr>
      <xdr:spPr>
        <a:xfrm>
          <a:off x="15240000" y="308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88282</xdr:rowOff>
    </xdr:from>
    <xdr:ext cx="762000" cy="259045"/>
    <xdr:sp macro="" textlink="">
      <xdr:nvSpPr>
        <xdr:cNvPr id="457" name="テキスト ボックス 456"/>
        <xdr:cNvSpPr txBox="1"/>
      </xdr:nvSpPr>
      <xdr:spPr>
        <a:xfrm>
          <a:off x="14909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78317</xdr:rowOff>
    </xdr:from>
    <xdr:to>
      <xdr:col>68</xdr:col>
      <xdr:colOff>203200</xdr:colOff>
      <xdr:row>19</xdr:row>
      <xdr:rowOff>8467</xdr:rowOff>
    </xdr:to>
    <xdr:sp macro="" textlink="">
      <xdr:nvSpPr>
        <xdr:cNvPr id="458" name="フローチャート: 判断 457"/>
        <xdr:cNvSpPr/>
      </xdr:nvSpPr>
      <xdr:spPr>
        <a:xfrm>
          <a:off x="14351000" y="31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164694</xdr:rowOff>
    </xdr:from>
    <xdr:ext cx="762000" cy="259045"/>
    <xdr:sp macro="" textlink="">
      <xdr:nvSpPr>
        <xdr:cNvPr id="459" name="テキスト ボックス 458"/>
        <xdr:cNvSpPr txBox="1"/>
      </xdr:nvSpPr>
      <xdr:spPr>
        <a:xfrm>
          <a:off x="14020800" y="325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130598</xdr:rowOff>
    </xdr:from>
    <xdr:to>
      <xdr:col>64</xdr:col>
      <xdr:colOff>152400</xdr:colOff>
      <xdr:row>19</xdr:row>
      <xdr:rowOff>60748</xdr:rowOff>
    </xdr:to>
    <xdr:sp macro="" textlink="">
      <xdr:nvSpPr>
        <xdr:cNvPr id="460" name="フローチャート: 判断 459"/>
        <xdr:cNvSpPr/>
      </xdr:nvSpPr>
      <xdr:spPr>
        <a:xfrm>
          <a:off x="13462000" y="321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45525</xdr:rowOff>
    </xdr:from>
    <xdr:ext cx="762000" cy="259045"/>
    <xdr:sp macro="" textlink="">
      <xdr:nvSpPr>
        <xdr:cNvPr id="461" name="テキスト ボックス 460"/>
        <xdr:cNvSpPr txBox="1"/>
      </xdr:nvSpPr>
      <xdr:spPr>
        <a:xfrm>
          <a:off x="13131800" y="330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92498</xdr:rowOff>
    </xdr:from>
    <xdr:to>
      <xdr:col>77</xdr:col>
      <xdr:colOff>95250</xdr:colOff>
      <xdr:row>15</xdr:row>
      <xdr:rowOff>22648</xdr:rowOff>
    </xdr:to>
    <xdr:sp macro="" textlink="">
      <xdr:nvSpPr>
        <xdr:cNvPr id="467" name="楕円 466"/>
        <xdr:cNvSpPr/>
      </xdr:nvSpPr>
      <xdr:spPr>
        <a:xfrm>
          <a:off x="16129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32825</xdr:rowOff>
    </xdr:from>
    <xdr:ext cx="736600" cy="259045"/>
    <xdr:sp macro="" textlink="">
      <xdr:nvSpPr>
        <xdr:cNvPr id="468" name="テキスト ボックス 467"/>
        <xdr:cNvSpPr txBox="1"/>
      </xdr:nvSpPr>
      <xdr:spPr>
        <a:xfrm>
          <a:off x="15798800" y="2261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49742</xdr:rowOff>
    </xdr:from>
    <xdr:to>
      <xdr:col>73</xdr:col>
      <xdr:colOff>44450</xdr:colOff>
      <xdr:row>15</xdr:row>
      <xdr:rowOff>151342</xdr:rowOff>
    </xdr:to>
    <xdr:sp macro="" textlink="">
      <xdr:nvSpPr>
        <xdr:cNvPr id="469" name="楕円 468"/>
        <xdr:cNvSpPr/>
      </xdr:nvSpPr>
      <xdr:spPr>
        <a:xfrm>
          <a:off x="15240000" y="262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161519</xdr:rowOff>
    </xdr:from>
    <xdr:ext cx="762000" cy="259045"/>
    <xdr:sp macro="" textlink="">
      <xdr:nvSpPr>
        <xdr:cNvPr id="470" name="テキスト ボックス 469"/>
        <xdr:cNvSpPr txBox="1"/>
      </xdr:nvSpPr>
      <xdr:spPr>
        <a:xfrm>
          <a:off x="14909800" y="239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70802</xdr:rowOff>
    </xdr:from>
    <xdr:to>
      <xdr:col>68</xdr:col>
      <xdr:colOff>203200</xdr:colOff>
      <xdr:row>18</xdr:row>
      <xdr:rowOff>952</xdr:rowOff>
    </xdr:to>
    <xdr:sp macro="" textlink="">
      <xdr:nvSpPr>
        <xdr:cNvPr id="471" name="楕円 470"/>
        <xdr:cNvSpPr/>
      </xdr:nvSpPr>
      <xdr:spPr>
        <a:xfrm>
          <a:off x="14351000" y="298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11129</xdr:rowOff>
    </xdr:from>
    <xdr:ext cx="762000" cy="259045"/>
    <xdr:sp macro="" textlink="">
      <xdr:nvSpPr>
        <xdr:cNvPr id="472" name="テキスト ボックス 471"/>
        <xdr:cNvSpPr txBox="1"/>
      </xdr:nvSpPr>
      <xdr:spPr>
        <a:xfrm>
          <a:off x="14020800" y="275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122555</xdr:rowOff>
    </xdr:from>
    <xdr:to>
      <xdr:col>64</xdr:col>
      <xdr:colOff>152400</xdr:colOff>
      <xdr:row>19</xdr:row>
      <xdr:rowOff>52705</xdr:rowOff>
    </xdr:to>
    <xdr:sp macro="" textlink="">
      <xdr:nvSpPr>
        <xdr:cNvPr id="473" name="楕円 472"/>
        <xdr:cNvSpPr/>
      </xdr:nvSpPr>
      <xdr:spPr>
        <a:xfrm>
          <a:off x="13462000" y="320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62882</xdr:rowOff>
    </xdr:from>
    <xdr:ext cx="762000" cy="259045"/>
    <xdr:sp macro="" textlink="">
      <xdr:nvSpPr>
        <xdr:cNvPr id="474" name="テキスト ボックス 473"/>
        <xdr:cNvSpPr txBox="1"/>
      </xdr:nvSpPr>
      <xdr:spPr>
        <a:xfrm>
          <a:off x="13131800" y="297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・人件費に係る経常収支比率は、前年度と比較して</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25.9</a:t>
          </a:r>
          <a:r>
            <a:rPr kumimoji="1" lang="ja-JP" altLang="en-US" sz="1100">
              <a:latin typeface="ＭＳ Ｐゴシック" panose="020B0600070205080204" pitchFamily="50" charset="-128"/>
              <a:ea typeface="ＭＳ Ｐゴシック" panose="020B0600070205080204" pitchFamily="50" charset="-128"/>
            </a:rPr>
            <a:t>％となっており、類似団体と比較すると</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ポイントと高くなっている。主な要因としては、普通会計の職員数が増えたことによる平均給与の増及び共済掛金負担率の上昇による共済組合負担金の増によるものである。今後は、業務の効率化を図りながら部門毎に人員の適正配置を行い、引き続き定員適正化計画に基づき採用計画を実施し人件費の削減に努める。また、持ち家に係る住居手当の廃止など各種諸手当の是正を行い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41</xdr:row>
      <xdr:rowOff>31750</xdr:rowOff>
    </xdr:to>
    <xdr:cxnSp macro="">
      <xdr:nvCxnSpPr>
        <xdr:cNvPr id="61" name="直線コネクタ 60"/>
        <xdr:cNvCxnSpPr/>
      </xdr:nvCxnSpPr>
      <xdr:spPr>
        <a:xfrm flipV="1">
          <a:off x="4826000" y="5803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165100</xdr:rowOff>
    </xdr:from>
    <xdr:to>
      <xdr:col>24</xdr:col>
      <xdr:colOff>25400</xdr:colOff>
      <xdr:row>39</xdr:row>
      <xdr:rowOff>88900</xdr:rowOff>
    </xdr:to>
    <xdr:cxnSp macro="">
      <xdr:nvCxnSpPr>
        <xdr:cNvPr id="66" name="直線コネクタ 65"/>
        <xdr:cNvCxnSpPr/>
      </xdr:nvCxnSpPr>
      <xdr:spPr>
        <a:xfrm>
          <a:off x="3987800" y="66802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111777</xdr:rowOff>
    </xdr:from>
    <xdr:ext cx="762000" cy="259045"/>
    <xdr:sp macro="" textlink="">
      <xdr:nvSpPr>
        <xdr:cNvPr id="67" name="人件費平均値テキスト"/>
        <xdr:cNvSpPr txBox="1"/>
      </xdr:nvSpPr>
      <xdr:spPr>
        <a:xfrm>
          <a:off x="4914900" y="645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95250</xdr:rowOff>
    </xdr:from>
    <xdr:to>
      <xdr:col>24</xdr:col>
      <xdr:colOff>76200</xdr:colOff>
      <xdr:row>39</xdr:row>
      <xdr:rowOff>25400</xdr:rowOff>
    </xdr:to>
    <xdr:sp macro="" textlink="">
      <xdr:nvSpPr>
        <xdr:cNvPr id="68" name="フローチャート: 判断 67"/>
        <xdr:cNvSpPr/>
      </xdr:nvSpPr>
      <xdr:spPr>
        <a:xfrm>
          <a:off x="4775200" y="66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31750</xdr:rowOff>
    </xdr:from>
    <xdr:to>
      <xdr:col>19</xdr:col>
      <xdr:colOff>187325</xdr:colOff>
      <xdr:row>38</xdr:row>
      <xdr:rowOff>165100</xdr:rowOff>
    </xdr:to>
    <xdr:cxnSp macro="">
      <xdr:nvCxnSpPr>
        <xdr:cNvPr id="69" name="直線コネクタ 68"/>
        <xdr:cNvCxnSpPr/>
      </xdr:nvCxnSpPr>
      <xdr:spPr>
        <a:xfrm>
          <a:off x="3098800" y="65468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0" name="フローチャート: 判断 69"/>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16527</xdr:rowOff>
    </xdr:from>
    <xdr:ext cx="736600" cy="259045"/>
    <xdr:sp macro="" textlink="">
      <xdr:nvSpPr>
        <xdr:cNvPr id="71" name="テキスト ボックス 70"/>
        <xdr:cNvSpPr txBox="1"/>
      </xdr:nvSpPr>
      <xdr:spPr>
        <a:xfrm>
          <a:off x="3606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31750</xdr:rowOff>
    </xdr:from>
    <xdr:to>
      <xdr:col>15</xdr:col>
      <xdr:colOff>98425</xdr:colOff>
      <xdr:row>38</xdr:row>
      <xdr:rowOff>107950</xdr:rowOff>
    </xdr:to>
    <xdr:cxnSp macro="">
      <xdr:nvCxnSpPr>
        <xdr:cNvPr id="72" name="直線コネクタ 71"/>
        <xdr:cNvCxnSpPr/>
      </xdr:nvCxnSpPr>
      <xdr:spPr>
        <a:xfrm flipV="1">
          <a:off x="2209800" y="6546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114300</xdr:rowOff>
    </xdr:from>
    <xdr:to>
      <xdr:col>15</xdr:col>
      <xdr:colOff>149225</xdr:colOff>
      <xdr:row>38</xdr:row>
      <xdr:rowOff>44450</xdr:rowOff>
    </xdr:to>
    <xdr:sp macro="" textlink="">
      <xdr:nvSpPr>
        <xdr:cNvPr id="73" name="フローチャート: 判断 72"/>
        <xdr:cNvSpPr/>
      </xdr:nvSpPr>
      <xdr:spPr>
        <a:xfrm>
          <a:off x="3048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54627</xdr:rowOff>
    </xdr:from>
    <xdr:ext cx="762000" cy="259045"/>
    <xdr:sp macro="" textlink="">
      <xdr:nvSpPr>
        <xdr:cNvPr id="74" name="テキスト ボックス 73"/>
        <xdr:cNvSpPr txBox="1"/>
      </xdr:nvSpPr>
      <xdr:spPr>
        <a:xfrm>
          <a:off x="2717800" y="622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107950</xdr:rowOff>
    </xdr:from>
    <xdr:to>
      <xdr:col>11</xdr:col>
      <xdr:colOff>9525</xdr:colOff>
      <xdr:row>38</xdr:row>
      <xdr:rowOff>165100</xdr:rowOff>
    </xdr:to>
    <xdr:cxnSp macro="">
      <xdr:nvCxnSpPr>
        <xdr:cNvPr id="75" name="直線コネクタ 74"/>
        <xdr:cNvCxnSpPr/>
      </xdr:nvCxnSpPr>
      <xdr:spPr>
        <a:xfrm flipV="1">
          <a:off x="1320800" y="6623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76200</xdr:rowOff>
    </xdr:from>
    <xdr:to>
      <xdr:col>11</xdr:col>
      <xdr:colOff>60325</xdr:colOff>
      <xdr:row>38</xdr:row>
      <xdr:rowOff>6350</xdr:rowOff>
    </xdr:to>
    <xdr:sp macro="" textlink="">
      <xdr:nvSpPr>
        <xdr:cNvPr id="76" name="フローチャート: 判断 75"/>
        <xdr:cNvSpPr/>
      </xdr:nvSpPr>
      <xdr:spPr>
        <a:xfrm>
          <a:off x="2159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16527</xdr:rowOff>
    </xdr:from>
    <xdr:ext cx="762000" cy="259045"/>
    <xdr:sp macro="" textlink="">
      <xdr:nvSpPr>
        <xdr:cNvPr id="77" name="テキスト ボックス 76"/>
        <xdr:cNvSpPr txBox="1"/>
      </xdr:nvSpPr>
      <xdr:spPr>
        <a:xfrm>
          <a:off x="1828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38100</xdr:rowOff>
    </xdr:from>
    <xdr:to>
      <xdr:col>24</xdr:col>
      <xdr:colOff>76200</xdr:colOff>
      <xdr:row>39</xdr:row>
      <xdr:rowOff>139700</xdr:rowOff>
    </xdr:to>
    <xdr:sp macro="" textlink="">
      <xdr:nvSpPr>
        <xdr:cNvPr id="85" name="楕円 84"/>
        <xdr:cNvSpPr/>
      </xdr:nvSpPr>
      <xdr:spPr>
        <a:xfrm>
          <a:off x="47752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10177</xdr:rowOff>
    </xdr:from>
    <xdr:ext cx="762000" cy="259045"/>
    <xdr:sp macro="" textlink="">
      <xdr:nvSpPr>
        <xdr:cNvPr id="86" name="人件費該当値テキスト"/>
        <xdr:cNvSpPr txBox="1"/>
      </xdr:nvSpPr>
      <xdr:spPr>
        <a:xfrm>
          <a:off x="4914900" y="669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152400</xdr:rowOff>
    </xdr:from>
    <xdr:to>
      <xdr:col>15</xdr:col>
      <xdr:colOff>149225</xdr:colOff>
      <xdr:row>38</xdr:row>
      <xdr:rowOff>82550</xdr:rowOff>
    </xdr:to>
    <xdr:sp macro="" textlink="">
      <xdr:nvSpPr>
        <xdr:cNvPr id="89" name="楕円 88"/>
        <xdr:cNvSpPr/>
      </xdr:nvSpPr>
      <xdr:spPr>
        <a:xfrm>
          <a:off x="30480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67327</xdr:rowOff>
    </xdr:from>
    <xdr:ext cx="762000" cy="259045"/>
    <xdr:sp macro="" textlink="">
      <xdr:nvSpPr>
        <xdr:cNvPr id="90" name="テキスト ボックス 89"/>
        <xdr:cNvSpPr txBox="1"/>
      </xdr:nvSpPr>
      <xdr:spPr>
        <a:xfrm>
          <a:off x="2717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57150</xdr:rowOff>
    </xdr:from>
    <xdr:to>
      <xdr:col>11</xdr:col>
      <xdr:colOff>60325</xdr:colOff>
      <xdr:row>38</xdr:row>
      <xdr:rowOff>158750</xdr:rowOff>
    </xdr:to>
    <xdr:sp macro="" textlink="">
      <xdr:nvSpPr>
        <xdr:cNvPr id="91" name="楕円 90"/>
        <xdr:cNvSpPr/>
      </xdr:nvSpPr>
      <xdr:spPr>
        <a:xfrm>
          <a:off x="215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143527</xdr:rowOff>
    </xdr:from>
    <xdr:ext cx="762000" cy="259045"/>
    <xdr:sp macro="" textlink="">
      <xdr:nvSpPr>
        <xdr:cNvPr id="92" name="テキスト ボックス 91"/>
        <xdr:cNvSpPr txBox="1"/>
      </xdr:nvSpPr>
      <xdr:spPr>
        <a:xfrm>
          <a:off x="18288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11.3</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前年度より増となった主な要因は、地籍調査事業の推進による委託料の増加や放課後児童健全育成事業委託料の増加等が要因となっている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。今後は、内部管理事務の見直しを図り、施設の統廃合も検討した上で更なる維持管理等の経常経費削減に努める必要がある。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24130</xdr:rowOff>
    </xdr:from>
    <xdr:to>
      <xdr:col>82</xdr:col>
      <xdr:colOff>107950</xdr:colOff>
      <xdr:row>21</xdr:row>
      <xdr:rowOff>115570</xdr:rowOff>
    </xdr:to>
    <xdr:cxnSp macro="">
      <xdr:nvCxnSpPr>
        <xdr:cNvPr id="120" name="直線コネクタ 119"/>
        <xdr:cNvCxnSpPr/>
      </xdr:nvCxnSpPr>
      <xdr:spPr>
        <a:xfrm flipV="1">
          <a:off x="16510000" y="259588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1"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2" name="直線コネクタ 121"/>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110507</xdr:rowOff>
    </xdr:from>
    <xdr:ext cx="762000" cy="259045"/>
    <xdr:sp macro="" textlink="">
      <xdr:nvSpPr>
        <xdr:cNvPr id="123" name="物件費最大値テキスト"/>
        <xdr:cNvSpPr txBox="1"/>
      </xdr:nvSpPr>
      <xdr:spPr>
        <a:xfrm>
          <a:off x="16598900" y="233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24130</xdr:rowOff>
    </xdr:from>
    <xdr:to>
      <xdr:col>82</xdr:col>
      <xdr:colOff>196850</xdr:colOff>
      <xdr:row>15</xdr:row>
      <xdr:rowOff>24130</xdr:rowOff>
    </xdr:to>
    <xdr:cxnSp macro="">
      <xdr:nvCxnSpPr>
        <xdr:cNvPr id="124" name="直線コネクタ 123"/>
        <xdr:cNvCxnSpPr/>
      </xdr:nvCxnSpPr>
      <xdr:spPr>
        <a:xfrm>
          <a:off x="16421100" y="259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24130</xdr:rowOff>
    </xdr:to>
    <xdr:cxnSp macro="">
      <xdr:nvCxnSpPr>
        <xdr:cNvPr id="125" name="直線コネクタ 124"/>
        <xdr:cNvCxnSpPr/>
      </xdr:nvCxnSpPr>
      <xdr:spPr>
        <a:xfrm>
          <a:off x="15671800" y="25273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14</xdr:row>
      <xdr:rowOff>127000</xdr:rowOff>
    </xdr:to>
    <xdr:cxnSp macro="">
      <xdr:nvCxnSpPr>
        <xdr:cNvPr id="128" name="直線コネクタ 127"/>
        <xdr:cNvCxnSpPr/>
      </xdr:nvCxnSpPr>
      <xdr:spPr>
        <a:xfrm>
          <a:off x="14782800" y="23215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0" name="テキスト ボックス 129"/>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92710</xdr:rowOff>
    </xdr:from>
    <xdr:to>
      <xdr:col>73</xdr:col>
      <xdr:colOff>180975</xdr:colOff>
      <xdr:row>15</xdr:row>
      <xdr:rowOff>24130</xdr:rowOff>
    </xdr:to>
    <xdr:cxnSp macro="">
      <xdr:nvCxnSpPr>
        <xdr:cNvPr id="131" name="直線コネクタ 130"/>
        <xdr:cNvCxnSpPr/>
      </xdr:nvCxnSpPr>
      <xdr:spPr>
        <a:xfrm flipV="1">
          <a:off x="13893800" y="232156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32" name="フローチャート: 判断 131"/>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3" name="テキスト ボックス 132"/>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15</xdr:row>
      <xdr:rowOff>24130</xdr:rowOff>
    </xdr:to>
    <xdr:cxnSp macro="">
      <xdr:nvCxnSpPr>
        <xdr:cNvPr id="134" name="直線コネクタ 133"/>
        <xdr:cNvCxnSpPr/>
      </xdr:nvCxnSpPr>
      <xdr:spPr>
        <a:xfrm>
          <a:off x="13004800" y="2481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53340</xdr:rowOff>
    </xdr:from>
    <xdr:to>
      <xdr:col>69</xdr:col>
      <xdr:colOff>142875</xdr:colOff>
      <xdr:row>16</xdr:row>
      <xdr:rowOff>154940</xdr:rowOff>
    </xdr:to>
    <xdr:sp macro="" textlink="">
      <xdr:nvSpPr>
        <xdr:cNvPr id="135" name="フローチャート: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37" name="フローチャート: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4" name="楕円 143"/>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53357</xdr:rowOff>
    </xdr:from>
    <xdr:ext cx="762000" cy="259045"/>
    <xdr:sp macro="" textlink="">
      <xdr:nvSpPr>
        <xdr:cNvPr id="145" name="物件費該当値テキスト"/>
        <xdr:cNvSpPr txBox="1"/>
      </xdr:nvSpPr>
      <xdr:spPr>
        <a:xfrm>
          <a:off x="16598900" y="24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6" name="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41910</xdr:rowOff>
    </xdr:from>
    <xdr:to>
      <xdr:col>74</xdr:col>
      <xdr:colOff>31750</xdr:colOff>
      <xdr:row>13</xdr:row>
      <xdr:rowOff>143510</xdr:rowOff>
    </xdr:to>
    <xdr:sp macro="" textlink="">
      <xdr:nvSpPr>
        <xdr:cNvPr id="148" name="楕円 147"/>
        <xdr:cNvSpPr/>
      </xdr:nvSpPr>
      <xdr:spPr>
        <a:xfrm>
          <a:off x="14732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153687</xdr:rowOff>
    </xdr:from>
    <xdr:ext cx="762000" cy="259045"/>
    <xdr:sp macro="" textlink="">
      <xdr:nvSpPr>
        <xdr:cNvPr id="149" name="テキスト ボックス 148"/>
        <xdr:cNvSpPr txBox="1"/>
      </xdr:nvSpPr>
      <xdr:spPr>
        <a:xfrm>
          <a:off x="14401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144780</xdr:rowOff>
    </xdr:from>
    <xdr:to>
      <xdr:col>69</xdr:col>
      <xdr:colOff>142875</xdr:colOff>
      <xdr:row>15</xdr:row>
      <xdr:rowOff>74930</xdr:rowOff>
    </xdr:to>
    <xdr:sp macro="" textlink="">
      <xdr:nvSpPr>
        <xdr:cNvPr id="150" name="楕円 149"/>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85107</xdr:rowOff>
    </xdr:from>
    <xdr:ext cx="762000" cy="259045"/>
    <xdr:sp macro="" textlink="">
      <xdr:nvSpPr>
        <xdr:cNvPr id="151" name="テキスト ボックス 150"/>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52" name="楕円 151"/>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53" name="テキスト ボックス 152"/>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・扶助費に係る経常収支比率は、前年度と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っているが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低くなっている。しかしながら</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年々障害者福祉サービス費が増加傾向にあ</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扶助費については自然増や制度の動向によるところもある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、比率は類似団体の中で最も上位にある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、今後もこの水準を維持していく。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107950</xdr:rowOff>
    </xdr:from>
    <xdr:to>
      <xdr:col>24</xdr:col>
      <xdr:colOff>25400</xdr:colOff>
      <xdr:row>61</xdr:row>
      <xdr:rowOff>107950</xdr:rowOff>
    </xdr:to>
    <xdr:cxnSp macro="">
      <xdr:nvCxnSpPr>
        <xdr:cNvPr id="181" name="直線コネクタ 180"/>
        <xdr:cNvCxnSpPr/>
      </xdr:nvCxnSpPr>
      <xdr:spPr>
        <a:xfrm flipV="1">
          <a:off x="4826000" y="936625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2"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3" name="直線コネクタ 182"/>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22877</xdr:rowOff>
    </xdr:from>
    <xdr:ext cx="762000" cy="259045"/>
    <xdr:sp macro="" textlink="">
      <xdr:nvSpPr>
        <xdr:cNvPr id="184" name="扶助費最大値テキスト"/>
        <xdr:cNvSpPr txBox="1"/>
      </xdr:nvSpPr>
      <xdr:spPr>
        <a:xfrm>
          <a:off x="4914900" y="910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107950</xdr:rowOff>
    </xdr:from>
    <xdr:to>
      <xdr:col>24</xdr:col>
      <xdr:colOff>114300</xdr:colOff>
      <xdr:row>54</xdr:row>
      <xdr:rowOff>107950</xdr:rowOff>
    </xdr:to>
    <xdr:cxnSp macro="">
      <xdr:nvCxnSpPr>
        <xdr:cNvPr id="185" name="直線コネクタ 184"/>
        <xdr:cNvCxnSpPr/>
      </xdr:nvCxnSpPr>
      <xdr:spPr>
        <a:xfrm>
          <a:off x="4737100" y="936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107950</xdr:rowOff>
    </xdr:to>
    <xdr:cxnSp macro="">
      <xdr:nvCxnSpPr>
        <xdr:cNvPr id="186" name="直線コネクタ 185"/>
        <xdr:cNvCxnSpPr/>
      </xdr:nvCxnSpPr>
      <xdr:spPr>
        <a:xfrm>
          <a:off x="3987800" y="9328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48277</xdr:rowOff>
    </xdr:from>
    <xdr:ext cx="762000" cy="259045"/>
    <xdr:sp macro="" textlink="">
      <xdr:nvSpPr>
        <xdr:cNvPr id="187" name="扶助費平均値テキスト"/>
        <xdr:cNvSpPr txBox="1"/>
      </xdr:nvSpPr>
      <xdr:spPr>
        <a:xfrm>
          <a:off x="4914900" y="9820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8" name="フローチャート: 判断 187"/>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0" name="フローチャート: 判断 189"/>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1" name="テキスト ボックス 190"/>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69850</xdr:rowOff>
    </xdr:to>
    <xdr:cxnSp macro="">
      <xdr:nvCxnSpPr>
        <xdr:cNvPr id="192" name="直線コネクタ 191"/>
        <xdr:cNvCxnSpPr/>
      </xdr:nvCxnSpPr>
      <xdr:spPr>
        <a:xfrm>
          <a:off x="2209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3" name="フローチャート: 判断 192"/>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162577</xdr:rowOff>
    </xdr:from>
    <xdr:ext cx="762000" cy="259045"/>
    <xdr:sp macro="" textlink="">
      <xdr:nvSpPr>
        <xdr:cNvPr id="194" name="テキスト ボックス 193"/>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31750</xdr:rowOff>
    </xdr:to>
    <xdr:cxnSp macro="">
      <xdr:nvCxnSpPr>
        <xdr:cNvPr id="195" name="直線コネクタ 194"/>
        <xdr:cNvCxnSpPr/>
      </xdr:nvCxnSpPr>
      <xdr:spPr>
        <a:xfrm>
          <a:off x="1320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6" name="フローチャート: 判断 195"/>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7" name="テキスト ボックス 196"/>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8" name="フローチャート: 判断 197"/>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9" name="テキスト ボックス 198"/>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5" name="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137177</xdr:rowOff>
    </xdr:from>
    <xdr:ext cx="762000" cy="259045"/>
    <xdr:sp macro="" textlink="">
      <xdr:nvSpPr>
        <xdr:cNvPr id="206" name="扶助費該当値テキスト"/>
        <xdr:cNvSpPr txBox="1"/>
      </xdr:nvSpPr>
      <xdr:spPr>
        <a:xfrm>
          <a:off x="4914900"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1" name="楕円 210"/>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2" name="テキスト ボックス 211"/>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・その他の経常収支比率は、前年度と比較して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5.4</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高い状況である。大部分を占めているのは特別会計等に対する繰出金であり、経常経費決算額も増加している。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主な要因は、公共下水道事業特別会計繰出金で現在、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下水道整備を進めていることにより公債費充当財源分が</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となっている。これら特別会計への繰出金の普通会計が負担すべき基準繰入は元より、基準外繰入についても多額となっているため、独立採算を原則に、施設統合や経営改善に努めていく必要がある。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38100</xdr:rowOff>
    </xdr:from>
    <xdr:to>
      <xdr:col>82</xdr:col>
      <xdr:colOff>107950</xdr:colOff>
      <xdr:row>61</xdr:row>
      <xdr:rowOff>146050</xdr:rowOff>
    </xdr:to>
    <xdr:cxnSp macro="">
      <xdr:nvCxnSpPr>
        <xdr:cNvPr id="242" name="直線コネクタ 241"/>
        <xdr:cNvCxnSpPr/>
      </xdr:nvCxnSpPr>
      <xdr:spPr>
        <a:xfrm flipV="1">
          <a:off x="16510000" y="92964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118127</xdr:rowOff>
    </xdr:from>
    <xdr:ext cx="762000" cy="259045"/>
    <xdr:sp macro="" textlink="">
      <xdr:nvSpPr>
        <xdr:cNvPr id="243" name="その他最小値テキスト"/>
        <xdr:cNvSpPr txBox="1"/>
      </xdr:nvSpPr>
      <xdr:spPr>
        <a:xfrm>
          <a:off x="16598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146050</xdr:rowOff>
    </xdr:from>
    <xdr:to>
      <xdr:col>82</xdr:col>
      <xdr:colOff>196850</xdr:colOff>
      <xdr:row>61</xdr:row>
      <xdr:rowOff>146050</xdr:rowOff>
    </xdr:to>
    <xdr:cxnSp macro="">
      <xdr:nvCxnSpPr>
        <xdr:cNvPr id="244" name="直線コネクタ 243"/>
        <xdr:cNvCxnSpPr/>
      </xdr:nvCxnSpPr>
      <xdr:spPr>
        <a:xfrm>
          <a:off x="16421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124477</xdr:rowOff>
    </xdr:from>
    <xdr:ext cx="762000" cy="259045"/>
    <xdr:sp macro="" textlink="">
      <xdr:nvSpPr>
        <xdr:cNvPr id="245" name="その他最大値テキスト"/>
        <xdr:cNvSpPr txBox="1"/>
      </xdr:nvSpPr>
      <xdr:spPr>
        <a:xfrm>
          <a:off x="16598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38100</xdr:rowOff>
    </xdr:from>
    <xdr:to>
      <xdr:col>82</xdr:col>
      <xdr:colOff>196850</xdr:colOff>
      <xdr:row>54</xdr:row>
      <xdr:rowOff>38100</xdr:rowOff>
    </xdr:to>
    <xdr:cxnSp macro="">
      <xdr:nvCxnSpPr>
        <xdr:cNvPr id="246" name="直線コネクタ 245"/>
        <xdr:cNvCxnSpPr/>
      </xdr:nvCxnSpPr>
      <xdr:spPr>
        <a:xfrm>
          <a:off x="16421100" y="929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19050</xdr:rowOff>
    </xdr:from>
    <xdr:to>
      <xdr:col>82</xdr:col>
      <xdr:colOff>107950</xdr:colOff>
      <xdr:row>61</xdr:row>
      <xdr:rowOff>120650</xdr:rowOff>
    </xdr:to>
    <xdr:cxnSp macro="">
      <xdr:nvCxnSpPr>
        <xdr:cNvPr id="247" name="直線コネクタ 246"/>
        <xdr:cNvCxnSpPr/>
      </xdr:nvCxnSpPr>
      <xdr:spPr>
        <a:xfrm>
          <a:off x="15671800" y="104775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49" name="フローチャート: 判断 248"/>
        <xdr:cNvSpPr/>
      </xdr:nvSpPr>
      <xdr:spPr>
        <a:xfrm>
          <a:off x="164592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95250</xdr:rowOff>
    </xdr:from>
    <xdr:to>
      <xdr:col>78</xdr:col>
      <xdr:colOff>69850</xdr:colOff>
      <xdr:row>61</xdr:row>
      <xdr:rowOff>19050</xdr:rowOff>
    </xdr:to>
    <xdr:cxnSp macro="">
      <xdr:nvCxnSpPr>
        <xdr:cNvPr id="250" name="直線コネクタ 249"/>
        <xdr:cNvCxnSpPr/>
      </xdr:nvCxnSpPr>
      <xdr:spPr>
        <a:xfrm>
          <a:off x="14782800" y="10210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69850</xdr:rowOff>
    </xdr:from>
    <xdr:to>
      <xdr:col>78</xdr:col>
      <xdr:colOff>120650</xdr:colOff>
      <xdr:row>58</xdr:row>
      <xdr:rowOff>0</xdr:rowOff>
    </xdr:to>
    <xdr:sp macro="" textlink="">
      <xdr:nvSpPr>
        <xdr:cNvPr id="251" name="フローチャート: 判断 250"/>
        <xdr:cNvSpPr/>
      </xdr:nvSpPr>
      <xdr:spPr>
        <a:xfrm>
          <a:off x="15621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38100</xdr:rowOff>
    </xdr:from>
    <xdr:to>
      <xdr:col>73</xdr:col>
      <xdr:colOff>180975</xdr:colOff>
      <xdr:row>59</xdr:row>
      <xdr:rowOff>95250</xdr:rowOff>
    </xdr:to>
    <xdr:cxnSp macro="">
      <xdr:nvCxnSpPr>
        <xdr:cNvPr id="253" name="直線コネクタ 252"/>
        <xdr:cNvCxnSpPr/>
      </xdr:nvCxnSpPr>
      <xdr:spPr>
        <a:xfrm>
          <a:off x="13893800" y="99822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4" name="フローチャート: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120650</xdr:rowOff>
    </xdr:from>
    <xdr:to>
      <xdr:col>69</xdr:col>
      <xdr:colOff>92075</xdr:colOff>
      <xdr:row>58</xdr:row>
      <xdr:rowOff>38100</xdr:rowOff>
    </xdr:to>
    <xdr:cxnSp macro="">
      <xdr:nvCxnSpPr>
        <xdr:cNvPr id="256" name="直線コネクタ 255"/>
        <xdr:cNvCxnSpPr/>
      </xdr:nvCxnSpPr>
      <xdr:spPr>
        <a:xfrm>
          <a:off x="13004800" y="9893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xdr:rowOff>
    </xdr:from>
    <xdr:to>
      <xdr:col>69</xdr:col>
      <xdr:colOff>142875</xdr:colOff>
      <xdr:row>56</xdr:row>
      <xdr:rowOff>114300</xdr:rowOff>
    </xdr:to>
    <xdr:sp macro="" textlink="">
      <xdr:nvSpPr>
        <xdr:cNvPr id="257" name="フローチャート: 判断 256"/>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124477</xdr:rowOff>
    </xdr:from>
    <xdr:ext cx="762000" cy="259045"/>
    <xdr:sp macro="" textlink="">
      <xdr:nvSpPr>
        <xdr:cNvPr id="258" name="テキスト ボックス 257"/>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59" name="フローチャート: 判断 258"/>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60" name="テキスト ボックス 259"/>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69850</xdr:rowOff>
    </xdr:from>
    <xdr:to>
      <xdr:col>82</xdr:col>
      <xdr:colOff>158750</xdr:colOff>
      <xdr:row>62</xdr:row>
      <xdr:rowOff>0</xdr:rowOff>
    </xdr:to>
    <xdr:sp macro="" textlink="">
      <xdr:nvSpPr>
        <xdr:cNvPr id="266" name="楕円 265"/>
        <xdr:cNvSpPr/>
      </xdr:nvSpPr>
      <xdr:spPr>
        <a:xfrm>
          <a:off x="1645920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149877</xdr:rowOff>
    </xdr:from>
    <xdr:ext cx="762000" cy="259045"/>
    <xdr:sp macro="" textlink="">
      <xdr:nvSpPr>
        <xdr:cNvPr id="267" name="その他該当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139700</xdr:rowOff>
    </xdr:from>
    <xdr:to>
      <xdr:col>78</xdr:col>
      <xdr:colOff>120650</xdr:colOff>
      <xdr:row>61</xdr:row>
      <xdr:rowOff>69850</xdr:rowOff>
    </xdr:to>
    <xdr:sp macro="" textlink="">
      <xdr:nvSpPr>
        <xdr:cNvPr id="268" name="楕円 267"/>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54627</xdr:rowOff>
    </xdr:from>
    <xdr:ext cx="736600" cy="259045"/>
    <xdr:sp macro="" textlink="">
      <xdr:nvSpPr>
        <xdr:cNvPr id="269" name="テキスト ボックス 268"/>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44450</xdr:rowOff>
    </xdr:from>
    <xdr:to>
      <xdr:col>74</xdr:col>
      <xdr:colOff>31750</xdr:colOff>
      <xdr:row>59</xdr:row>
      <xdr:rowOff>146050</xdr:rowOff>
    </xdr:to>
    <xdr:sp macro="" textlink="">
      <xdr:nvSpPr>
        <xdr:cNvPr id="270" name="楕円 269"/>
        <xdr:cNvSpPr/>
      </xdr:nvSpPr>
      <xdr:spPr>
        <a:xfrm>
          <a:off x="14732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130827</xdr:rowOff>
    </xdr:from>
    <xdr:ext cx="762000" cy="259045"/>
    <xdr:sp macro="" textlink="">
      <xdr:nvSpPr>
        <xdr:cNvPr id="271" name="テキスト ボックス 270"/>
        <xdr:cNvSpPr txBox="1"/>
      </xdr:nvSpPr>
      <xdr:spPr>
        <a:xfrm>
          <a:off x="14401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158750</xdr:rowOff>
    </xdr:from>
    <xdr:to>
      <xdr:col>69</xdr:col>
      <xdr:colOff>142875</xdr:colOff>
      <xdr:row>58</xdr:row>
      <xdr:rowOff>88900</xdr:rowOff>
    </xdr:to>
    <xdr:sp macro="" textlink="">
      <xdr:nvSpPr>
        <xdr:cNvPr id="272" name="楕円 271"/>
        <xdr:cNvSpPr/>
      </xdr:nvSpPr>
      <xdr:spPr>
        <a:xfrm>
          <a:off x="13843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73" name="テキスト ボックス 272"/>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74" name="楕円 273"/>
        <xdr:cNvSpPr/>
      </xdr:nvSpPr>
      <xdr:spPr>
        <a:xfrm>
          <a:off x="12954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156227</xdr:rowOff>
    </xdr:from>
    <xdr:ext cx="762000" cy="259045"/>
    <xdr:sp macro="" textlink="">
      <xdr:nvSpPr>
        <xdr:cNvPr id="275" name="テキスト ボックス 274"/>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6.5</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低くなっている。今後は、施設更新等に伴う一部事務組合に対する負担金が増加傾向にあるため、その他の補助費等においては、必要性等を見直し、縮減等を図る必要がある。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39915</xdr:rowOff>
    </xdr:to>
    <xdr:cxnSp macro="">
      <xdr:nvCxnSpPr>
        <xdr:cNvPr id="305" name="直線コネクタ 304"/>
        <xdr:cNvCxnSpPr/>
      </xdr:nvCxnSpPr>
      <xdr:spPr>
        <a:xfrm flipV="1">
          <a:off x="16510000" y="5651500"/>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11992</xdr:rowOff>
    </xdr:from>
    <xdr:ext cx="762000" cy="259045"/>
    <xdr:sp macro="" textlink="">
      <xdr:nvSpPr>
        <xdr:cNvPr id="306" name="補助費等最小値テキスト"/>
        <xdr:cNvSpPr txBox="1"/>
      </xdr:nvSpPr>
      <xdr:spPr>
        <a:xfrm>
          <a:off x="16598900" y="721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39915</xdr:rowOff>
    </xdr:from>
    <xdr:to>
      <xdr:col>82</xdr:col>
      <xdr:colOff>196850</xdr:colOff>
      <xdr:row>42</xdr:row>
      <xdr:rowOff>39915</xdr:rowOff>
    </xdr:to>
    <xdr:cxnSp macro="">
      <xdr:nvCxnSpPr>
        <xdr:cNvPr id="307" name="直線コネクタ 306"/>
        <xdr:cNvCxnSpPr/>
      </xdr:nvCxnSpPr>
      <xdr:spPr>
        <a:xfrm>
          <a:off x="16421100" y="72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8" name="補助費等最大値テキスト"/>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9" name="直線コネクタ 308"/>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165100</xdr:rowOff>
    </xdr:from>
    <xdr:to>
      <xdr:col>82</xdr:col>
      <xdr:colOff>107950</xdr:colOff>
      <xdr:row>33</xdr:row>
      <xdr:rowOff>58964</xdr:rowOff>
    </xdr:to>
    <xdr:cxnSp macro="">
      <xdr:nvCxnSpPr>
        <xdr:cNvPr id="310" name="直線コネクタ 309"/>
        <xdr:cNvCxnSpPr/>
      </xdr:nvCxnSpPr>
      <xdr:spPr>
        <a:xfrm flipV="1">
          <a:off x="15671800" y="56515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1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12" name="フローチャート: 判断 31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37193</xdr:rowOff>
    </xdr:from>
    <xdr:to>
      <xdr:col>78</xdr:col>
      <xdr:colOff>69850</xdr:colOff>
      <xdr:row>33</xdr:row>
      <xdr:rowOff>58964</xdr:rowOff>
    </xdr:to>
    <xdr:cxnSp macro="">
      <xdr:nvCxnSpPr>
        <xdr:cNvPr id="313" name="直線コネクタ 312"/>
        <xdr:cNvCxnSpPr/>
      </xdr:nvCxnSpPr>
      <xdr:spPr>
        <a:xfrm>
          <a:off x="14782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4" name="フローチャート: 判断 313"/>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146249</xdr:rowOff>
    </xdr:from>
    <xdr:ext cx="736600" cy="259045"/>
    <xdr:sp macro="" textlink="">
      <xdr:nvSpPr>
        <xdr:cNvPr id="315" name="テキスト ボックス 314"/>
        <xdr:cNvSpPr txBox="1"/>
      </xdr:nvSpPr>
      <xdr:spPr>
        <a:xfrm>
          <a:off x="15290800" y="631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37193</xdr:rowOff>
    </xdr:from>
    <xdr:to>
      <xdr:col>73</xdr:col>
      <xdr:colOff>180975</xdr:colOff>
      <xdr:row>33</xdr:row>
      <xdr:rowOff>48078</xdr:rowOff>
    </xdr:to>
    <xdr:cxnSp macro="">
      <xdr:nvCxnSpPr>
        <xdr:cNvPr id="316" name="直線コネクタ 315"/>
        <xdr:cNvCxnSpPr/>
      </xdr:nvCxnSpPr>
      <xdr:spPr>
        <a:xfrm flipV="1">
          <a:off x="13893800" y="5695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51707</xdr:rowOff>
    </xdr:from>
    <xdr:to>
      <xdr:col>74</xdr:col>
      <xdr:colOff>31750</xdr:colOff>
      <xdr:row>37</xdr:row>
      <xdr:rowOff>153307</xdr:rowOff>
    </xdr:to>
    <xdr:sp macro="" textlink="">
      <xdr:nvSpPr>
        <xdr:cNvPr id="317" name="フローチャート: 判断 316"/>
        <xdr:cNvSpPr/>
      </xdr:nvSpPr>
      <xdr:spPr>
        <a:xfrm>
          <a:off x="14732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138084</xdr:rowOff>
    </xdr:from>
    <xdr:ext cx="762000" cy="259045"/>
    <xdr:sp macro="" textlink="">
      <xdr:nvSpPr>
        <xdr:cNvPr id="318" name="テキスト ボックス 317"/>
        <xdr:cNvSpPr txBox="1"/>
      </xdr:nvSpPr>
      <xdr:spPr>
        <a:xfrm>
          <a:off x="14401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48078</xdr:rowOff>
    </xdr:from>
    <xdr:to>
      <xdr:col>69</xdr:col>
      <xdr:colOff>92075</xdr:colOff>
      <xdr:row>33</xdr:row>
      <xdr:rowOff>58964</xdr:rowOff>
    </xdr:to>
    <xdr:cxnSp macro="">
      <xdr:nvCxnSpPr>
        <xdr:cNvPr id="319" name="直線コネクタ 318"/>
        <xdr:cNvCxnSpPr/>
      </xdr:nvCxnSpPr>
      <xdr:spPr>
        <a:xfrm flipV="1">
          <a:off x="13004800" y="57059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51707</xdr:rowOff>
    </xdr:from>
    <xdr:to>
      <xdr:col>69</xdr:col>
      <xdr:colOff>142875</xdr:colOff>
      <xdr:row>37</xdr:row>
      <xdr:rowOff>153307</xdr:rowOff>
    </xdr:to>
    <xdr:sp macro="" textlink="">
      <xdr:nvSpPr>
        <xdr:cNvPr id="320" name="フローチャート: 判断 319"/>
        <xdr:cNvSpPr/>
      </xdr:nvSpPr>
      <xdr:spPr>
        <a:xfrm>
          <a:off x="13843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138084</xdr:rowOff>
    </xdr:from>
    <xdr:ext cx="762000" cy="259045"/>
    <xdr:sp macro="" textlink="">
      <xdr:nvSpPr>
        <xdr:cNvPr id="321" name="テキスト ボックス 320"/>
        <xdr:cNvSpPr txBox="1"/>
      </xdr:nvSpPr>
      <xdr:spPr>
        <a:xfrm>
          <a:off x="13512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89807</xdr:rowOff>
    </xdr:from>
    <xdr:to>
      <xdr:col>65</xdr:col>
      <xdr:colOff>53975</xdr:colOff>
      <xdr:row>36</xdr:row>
      <xdr:rowOff>19957</xdr:rowOff>
    </xdr:to>
    <xdr:sp macro="" textlink="">
      <xdr:nvSpPr>
        <xdr:cNvPr id="322" name="フローチャート: 判断 321"/>
        <xdr:cNvSpPr/>
      </xdr:nvSpPr>
      <xdr:spPr>
        <a:xfrm>
          <a:off x="129540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4734</xdr:rowOff>
    </xdr:from>
    <xdr:ext cx="762000" cy="259045"/>
    <xdr:sp macro="" textlink="">
      <xdr:nvSpPr>
        <xdr:cNvPr id="323" name="テキスト ボックス 322"/>
        <xdr:cNvSpPr txBox="1"/>
      </xdr:nvSpPr>
      <xdr:spPr>
        <a:xfrm>
          <a:off x="12623800" y="617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114300</xdr:rowOff>
    </xdr:from>
    <xdr:to>
      <xdr:col>82</xdr:col>
      <xdr:colOff>158750</xdr:colOff>
      <xdr:row>33</xdr:row>
      <xdr:rowOff>44450</xdr:rowOff>
    </xdr:to>
    <xdr:sp macro="" textlink="">
      <xdr:nvSpPr>
        <xdr:cNvPr id="329" name="楕円 328"/>
        <xdr:cNvSpPr/>
      </xdr:nvSpPr>
      <xdr:spPr>
        <a:xfrm>
          <a:off x="164592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22877</xdr:rowOff>
    </xdr:from>
    <xdr:ext cx="762000" cy="259045"/>
    <xdr:sp macro="" textlink="">
      <xdr:nvSpPr>
        <xdr:cNvPr id="330" name="補助費等該当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8164</xdr:rowOff>
    </xdr:from>
    <xdr:to>
      <xdr:col>78</xdr:col>
      <xdr:colOff>120650</xdr:colOff>
      <xdr:row>33</xdr:row>
      <xdr:rowOff>109764</xdr:rowOff>
    </xdr:to>
    <xdr:sp macro="" textlink="">
      <xdr:nvSpPr>
        <xdr:cNvPr id="331" name="楕円 330"/>
        <xdr:cNvSpPr/>
      </xdr:nvSpPr>
      <xdr:spPr>
        <a:xfrm>
          <a:off x="15621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119941</xdr:rowOff>
    </xdr:from>
    <xdr:ext cx="736600" cy="259045"/>
    <xdr:sp macro="" textlink="">
      <xdr:nvSpPr>
        <xdr:cNvPr id="332" name="テキスト ボックス 331"/>
        <xdr:cNvSpPr txBox="1"/>
      </xdr:nvSpPr>
      <xdr:spPr>
        <a:xfrm>
          <a:off x="15290800" y="543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157843</xdr:rowOff>
    </xdr:from>
    <xdr:to>
      <xdr:col>74</xdr:col>
      <xdr:colOff>31750</xdr:colOff>
      <xdr:row>33</xdr:row>
      <xdr:rowOff>87993</xdr:rowOff>
    </xdr:to>
    <xdr:sp macro="" textlink="">
      <xdr:nvSpPr>
        <xdr:cNvPr id="333" name="楕円 332"/>
        <xdr:cNvSpPr/>
      </xdr:nvSpPr>
      <xdr:spPr>
        <a:xfrm>
          <a:off x="14732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98170</xdr:rowOff>
    </xdr:from>
    <xdr:ext cx="762000" cy="259045"/>
    <xdr:sp macro="" textlink="">
      <xdr:nvSpPr>
        <xdr:cNvPr id="334" name="テキスト ボックス 333"/>
        <xdr:cNvSpPr txBox="1"/>
      </xdr:nvSpPr>
      <xdr:spPr>
        <a:xfrm>
          <a:off x="14401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168728</xdr:rowOff>
    </xdr:from>
    <xdr:to>
      <xdr:col>69</xdr:col>
      <xdr:colOff>142875</xdr:colOff>
      <xdr:row>33</xdr:row>
      <xdr:rowOff>98878</xdr:rowOff>
    </xdr:to>
    <xdr:sp macro="" textlink="">
      <xdr:nvSpPr>
        <xdr:cNvPr id="335" name="楕円 334"/>
        <xdr:cNvSpPr/>
      </xdr:nvSpPr>
      <xdr:spPr>
        <a:xfrm>
          <a:off x="13843000" y="5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109055</xdr:rowOff>
    </xdr:from>
    <xdr:ext cx="762000" cy="259045"/>
    <xdr:sp macro="" textlink="">
      <xdr:nvSpPr>
        <xdr:cNvPr id="336" name="テキスト ボックス 335"/>
        <xdr:cNvSpPr txBox="1"/>
      </xdr:nvSpPr>
      <xdr:spPr>
        <a:xfrm>
          <a:off x="13512800" y="542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8164</xdr:rowOff>
    </xdr:from>
    <xdr:to>
      <xdr:col>65</xdr:col>
      <xdr:colOff>53975</xdr:colOff>
      <xdr:row>33</xdr:row>
      <xdr:rowOff>109764</xdr:rowOff>
    </xdr:to>
    <xdr:sp macro="" textlink="">
      <xdr:nvSpPr>
        <xdr:cNvPr id="337" name="楕円 336"/>
        <xdr:cNvSpPr/>
      </xdr:nvSpPr>
      <xdr:spPr>
        <a:xfrm>
          <a:off x="12954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119941</xdr:rowOff>
    </xdr:from>
    <xdr:ext cx="762000" cy="259045"/>
    <xdr:sp macro="" textlink="">
      <xdr:nvSpPr>
        <xdr:cNvPr id="338" name="テキスト ボックス 337"/>
        <xdr:cNvSpPr txBox="1"/>
      </xdr:nvSpPr>
      <xdr:spPr>
        <a:xfrm>
          <a:off x="12623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・公債費に係る経常収支比率は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25.1</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となり、類似団体と比較すると、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高くなっている。主な要因は、合併特例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債や臨時財政対策債</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の元利償還額</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で増加しているためで</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年の合併以後、合併特例</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事業</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債を有効活用して</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いる。</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年度より地方債全般について据置なしで借入</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を実施していることから</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類似団体より高い水準</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が続いている。今後は、起債事業の取捨選択を図り、起債発行額を抑制しつつ、地方債残高の縮小を図っていく。</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121557</xdr:rowOff>
    </xdr:from>
    <xdr:to>
      <xdr:col>24</xdr:col>
      <xdr:colOff>25400</xdr:colOff>
      <xdr:row>80</xdr:row>
      <xdr:rowOff>165100</xdr:rowOff>
    </xdr:to>
    <xdr:cxnSp macro="">
      <xdr:nvCxnSpPr>
        <xdr:cNvPr id="368" name="直線コネクタ 367"/>
        <xdr:cNvCxnSpPr/>
      </xdr:nvCxnSpPr>
      <xdr:spPr>
        <a:xfrm flipV="1">
          <a:off x="4826000" y="124659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36484</xdr:rowOff>
    </xdr:from>
    <xdr:ext cx="762000" cy="259045"/>
    <xdr:sp macro="" textlink="">
      <xdr:nvSpPr>
        <xdr:cNvPr id="371" name="公債費最大値テキスト"/>
        <xdr:cNvSpPr txBox="1"/>
      </xdr:nvSpPr>
      <xdr:spPr>
        <a:xfrm>
          <a:off x="4914900" y="1220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121557</xdr:rowOff>
    </xdr:from>
    <xdr:to>
      <xdr:col>24</xdr:col>
      <xdr:colOff>114300</xdr:colOff>
      <xdr:row>72</xdr:row>
      <xdr:rowOff>121557</xdr:rowOff>
    </xdr:to>
    <xdr:cxnSp macro="">
      <xdr:nvCxnSpPr>
        <xdr:cNvPr id="372" name="直線コネクタ 371"/>
        <xdr:cNvCxnSpPr/>
      </xdr:nvCxnSpPr>
      <xdr:spPr>
        <a:xfrm>
          <a:off x="4737100" y="1246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165100</xdr:rowOff>
    </xdr:from>
    <xdr:to>
      <xdr:col>24</xdr:col>
      <xdr:colOff>25400</xdr:colOff>
      <xdr:row>81</xdr:row>
      <xdr:rowOff>113393</xdr:rowOff>
    </xdr:to>
    <xdr:cxnSp macro="">
      <xdr:nvCxnSpPr>
        <xdr:cNvPr id="373" name="直線コネクタ 372"/>
        <xdr:cNvCxnSpPr/>
      </xdr:nvCxnSpPr>
      <xdr:spPr>
        <a:xfrm flipV="1">
          <a:off x="3987800" y="13881100"/>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60070</xdr:rowOff>
    </xdr:from>
    <xdr:ext cx="762000" cy="259045"/>
    <xdr:sp macro="" textlink="">
      <xdr:nvSpPr>
        <xdr:cNvPr id="374" name="公債費平均値テキスト"/>
        <xdr:cNvSpPr txBox="1"/>
      </xdr:nvSpPr>
      <xdr:spPr>
        <a:xfrm>
          <a:off x="4914900" y="1326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43543</xdr:rowOff>
    </xdr:from>
    <xdr:to>
      <xdr:col>24</xdr:col>
      <xdr:colOff>76200</xdr:colOff>
      <xdr:row>78</xdr:row>
      <xdr:rowOff>145143</xdr:rowOff>
    </xdr:to>
    <xdr:sp macro="" textlink="">
      <xdr:nvSpPr>
        <xdr:cNvPr id="375" name="フローチャート: 判断 374"/>
        <xdr:cNvSpPr/>
      </xdr:nvSpPr>
      <xdr:spPr>
        <a:xfrm>
          <a:off x="47752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113393</xdr:rowOff>
    </xdr:from>
    <xdr:to>
      <xdr:col>19</xdr:col>
      <xdr:colOff>187325</xdr:colOff>
      <xdr:row>82</xdr:row>
      <xdr:rowOff>29029</xdr:rowOff>
    </xdr:to>
    <xdr:cxnSp macro="">
      <xdr:nvCxnSpPr>
        <xdr:cNvPr id="376" name="直線コネクタ 375"/>
        <xdr:cNvCxnSpPr/>
      </xdr:nvCxnSpPr>
      <xdr:spPr>
        <a:xfrm flipV="1">
          <a:off x="3098800" y="140008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21771</xdr:rowOff>
    </xdr:from>
    <xdr:to>
      <xdr:col>20</xdr:col>
      <xdr:colOff>38100</xdr:colOff>
      <xdr:row>78</xdr:row>
      <xdr:rowOff>123371</xdr:rowOff>
    </xdr:to>
    <xdr:sp macro="" textlink="">
      <xdr:nvSpPr>
        <xdr:cNvPr id="377" name="フローチャート: 判断 376"/>
        <xdr:cNvSpPr/>
      </xdr:nvSpPr>
      <xdr:spPr>
        <a:xfrm>
          <a:off x="3937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133548</xdr:rowOff>
    </xdr:from>
    <xdr:ext cx="736600" cy="259045"/>
    <xdr:sp macro="" textlink="">
      <xdr:nvSpPr>
        <xdr:cNvPr id="378" name="テキスト ボックス 377"/>
        <xdr:cNvSpPr txBox="1"/>
      </xdr:nvSpPr>
      <xdr:spPr>
        <a:xfrm>
          <a:off x="3606800" y="1316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58964</xdr:rowOff>
    </xdr:from>
    <xdr:to>
      <xdr:col>15</xdr:col>
      <xdr:colOff>98425</xdr:colOff>
      <xdr:row>82</xdr:row>
      <xdr:rowOff>29029</xdr:rowOff>
    </xdr:to>
    <xdr:cxnSp macro="">
      <xdr:nvCxnSpPr>
        <xdr:cNvPr id="379" name="直線コネクタ 378"/>
        <xdr:cNvCxnSpPr/>
      </xdr:nvCxnSpPr>
      <xdr:spPr>
        <a:xfrm>
          <a:off x="2209800" y="139464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54429</xdr:rowOff>
    </xdr:from>
    <xdr:to>
      <xdr:col>15</xdr:col>
      <xdr:colOff>149225</xdr:colOff>
      <xdr:row>78</xdr:row>
      <xdr:rowOff>156029</xdr:rowOff>
    </xdr:to>
    <xdr:sp macro="" textlink="">
      <xdr:nvSpPr>
        <xdr:cNvPr id="380" name="フローチャート: 判断 379"/>
        <xdr:cNvSpPr/>
      </xdr:nvSpPr>
      <xdr:spPr>
        <a:xfrm>
          <a:off x="3048000" y="1342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166206</xdr:rowOff>
    </xdr:from>
    <xdr:ext cx="762000" cy="259045"/>
    <xdr:sp macro="" textlink="">
      <xdr:nvSpPr>
        <xdr:cNvPr id="381" name="テキスト ボックス 380"/>
        <xdr:cNvSpPr txBox="1"/>
      </xdr:nvSpPr>
      <xdr:spPr>
        <a:xfrm>
          <a:off x="2717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143329</xdr:rowOff>
    </xdr:from>
    <xdr:to>
      <xdr:col>11</xdr:col>
      <xdr:colOff>9525</xdr:colOff>
      <xdr:row>81</xdr:row>
      <xdr:rowOff>58964</xdr:rowOff>
    </xdr:to>
    <xdr:cxnSp macro="">
      <xdr:nvCxnSpPr>
        <xdr:cNvPr id="382" name="直線コネクタ 381"/>
        <xdr:cNvCxnSpPr/>
      </xdr:nvCxnSpPr>
      <xdr:spPr>
        <a:xfrm>
          <a:off x="1320800" y="138593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3" name="フローチャート: 判断 382"/>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4" name="テキスト ボックス 383"/>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5" name="フローチャート: 判断 384"/>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386" name="テキスト ボックス 385"/>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114300</xdr:rowOff>
    </xdr:from>
    <xdr:to>
      <xdr:col>24</xdr:col>
      <xdr:colOff>76200</xdr:colOff>
      <xdr:row>81</xdr:row>
      <xdr:rowOff>44450</xdr:rowOff>
    </xdr:to>
    <xdr:sp macro="" textlink="">
      <xdr:nvSpPr>
        <xdr:cNvPr id="392" name="楕円 391"/>
        <xdr:cNvSpPr/>
      </xdr:nvSpPr>
      <xdr:spPr>
        <a:xfrm>
          <a:off x="4775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22877</xdr:rowOff>
    </xdr:from>
    <xdr:ext cx="762000" cy="259045"/>
    <xdr:sp macro="" textlink="">
      <xdr:nvSpPr>
        <xdr:cNvPr id="393" name="公債費該当値テキスト"/>
        <xdr:cNvSpPr txBox="1"/>
      </xdr:nvSpPr>
      <xdr:spPr>
        <a:xfrm>
          <a:off x="49149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62593</xdr:rowOff>
    </xdr:from>
    <xdr:to>
      <xdr:col>20</xdr:col>
      <xdr:colOff>38100</xdr:colOff>
      <xdr:row>81</xdr:row>
      <xdr:rowOff>164193</xdr:rowOff>
    </xdr:to>
    <xdr:sp macro="" textlink="">
      <xdr:nvSpPr>
        <xdr:cNvPr id="394" name="楕円 393"/>
        <xdr:cNvSpPr/>
      </xdr:nvSpPr>
      <xdr:spPr>
        <a:xfrm>
          <a:off x="3937000" y="1395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148970</xdr:rowOff>
    </xdr:from>
    <xdr:ext cx="736600" cy="259045"/>
    <xdr:sp macro="" textlink="">
      <xdr:nvSpPr>
        <xdr:cNvPr id="395" name="テキスト ボックス 394"/>
        <xdr:cNvSpPr txBox="1"/>
      </xdr:nvSpPr>
      <xdr:spPr>
        <a:xfrm>
          <a:off x="3606800" y="1403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149679</xdr:rowOff>
    </xdr:from>
    <xdr:to>
      <xdr:col>15</xdr:col>
      <xdr:colOff>149225</xdr:colOff>
      <xdr:row>82</xdr:row>
      <xdr:rowOff>79829</xdr:rowOff>
    </xdr:to>
    <xdr:sp macro="" textlink="">
      <xdr:nvSpPr>
        <xdr:cNvPr id="396" name="楕円 395"/>
        <xdr:cNvSpPr/>
      </xdr:nvSpPr>
      <xdr:spPr>
        <a:xfrm>
          <a:off x="3048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64606</xdr:rowOff>
    </xdr:from>
    <xdr:ext cx="762000" cy="259045"/>
    <xdr:sp macro="" textlink="">
      <xdr:nvSpPr>
        <xdr:cNvPr id="397" name="テキスト ボックス 396"/>
        <xdr:cNvSpPr txBox="1"/>
      </xdr:nvSpPr>
      <xdr:spPr>
        <a:xfrm>
          <a:off x="27178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8164</xdr:rowOff>
    </xdr:from>
    <xdr:to>
      <xdr:col>11</xdr:col>
      <xdr:colOff>60325</xdr:colOff>
      <xdr:row>81</xdr:row>
      <xdr:rowOff>109764</xdr:rowOff>
    </xdr:to>
    <xdr:sp macro="" textlink="">
      <xdr:nvSpPr>
        <xdr:cNvPr id="398" name="楕円 397"/>
        <xdr:cNvSpPr/>
      </xdr:nvSpPr>
      <xdr:spPr>
        <a:xfrm>
          <a:off x="2159000" y="138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94541</xdr:rowOff>
    </xdr:from>
    <xdr:ext cx="762000" cy="259045"/>
    <xdr:sp macro="" textlink="">
      <xdr:nvSpPr>
        <xdr:cNvPr id="399" name="テキスト ボックス 398"/>
        <xdr:cNvSpPr txBox="1"/>
      </xdr:nvSpPr>
      <xdr:spPr>
        <a:xfrm>
          <a:off x="1828800" y="1398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92529</xdr:rowOff>
    </xdr:from>
    <xdr:to>
      <xdr:col>6</xdr:col>
      <xdr:colOff>171450</xdr:colOff>
      <xdr:row>81</xdr:row>
      <xdr:rowOff>22679</xdr:rowOff>
    </xdr:to>
    <xdr:sp macro="" textlink="">
      <xdr:nvSpPr>
        <xdr:cNvPr id="400" name="楕円 399"/>
        <xdr:cNvSpPr/>
      </xdr:nvSpPr>
      <xdr:spPr>
        <a:xfrm>
          <a:off x="1270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7456</xdr:rowOff>
    </xdr:from>
    <xdr:ext cx="762000" cy="259045"/>
    <xdr:sp macro="" textlink="">
      <xdr:nvSpPr>
        <xdr:cNvPr id="401" name="テキスト ボックス 400"/>
        <xdr:cNvSpPr txBox="1"/>
      </xdr:nvSpPr>
      <xdr:spPr>
        <a:xfrm>
          <a:off x="939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・公債費以外の経常収支比率は、昨年度と比較して</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増の</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68.0</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％となっているが、類似団体と比較すると</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5.8</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低い状態である。増加している主な要因は</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、現在整備中の公共下水道事業への</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繰出金である。類似団体、全国、県下どの平均値よりも下回っているが、平成</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年度から普通交付税の合併算定替えによる特例措置額が縮減</a:t>
          </a:r>
          <a:r>
            <a:rPr kumimoji="0"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されており</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、年々経常一般財源が減少していく為、今後更なる経常経費の削減を図っていく必要がある。</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80</xdr:row>
      <xdr:rowOff>90424</xdr:rowOff>
    </xdr:to>
    <xdr:cxnSp macro="">
      <xdr:nvCxnSpPr>
        <xdr:cNvPr id="427" name="直線コネクタ 426"/>
        <xdr:cNvCxnSpPr/>
      </xdr:nvCxnSpPr>
      <xdr:spPr>
        <a:xfrm flipV="1">
          <a:off x="16510000" y="12951460"/>
          <a:ext cx="0" cy="854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62501</xdr:rowOff>
    </xdr:from>
    <xdr:ext cx="762000" cy="259045"/>
    <xdr:sp macro="" textlink="">
      <xdr:nvSpPr>
        <xdr:cNvPr id="428"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90424</xdr:rowOff>
    </xdr:from>
    <xdr:to>
      <xdr:col>82</xdr:col>
      <xdr:colOff>196850</xdr:colOff>
      <xdr:row>80</xdr:row>
      <xdr:rowOff>90424</xdr:rowOff>
    </xdr:to>
    <xdr:cxnSp macro="">
      <xdr:nvCxnSpPr>
        <xdr:cNvPr id="429" name="直線コネクタ 428"/>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30" name="公債費以外最大値テキスト"/>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31" name="直線コネクタ 430"/>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92710</xdr:rowOff>
    </xdr:to>
    <xdr:cxnSp macro="">
      <xdr:nvCxnSpPr>
        <xdr:cNvPr id="432" name="直線コネクタ 431"/>
        <xdr:cNvCxnSpPr/>
      </xdr:nvCxnSpPr>
      <xdr:spPr>
        <a:xfrm>
          <a:off x="15671800" y="128965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107714</xdr:rowOff>
    </xdr:from>
    <xdr:ext cx="762000" cy="259045"/>
    <xdr:sp macro="" textlink="">
      <xdr:nvSpPr>
        <xdr:cNvPr id="433" name="公債費以外平均値テキスト"/>
        <xdr:cNvSpPr txBox="1"/>
      </xdr:nvSpPr>
      <xdr:spPr>
        <a:xfrm>
          <a:off x="16598900" y="1313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34" name="フローチャート: 判断 433"/>
        <xdr:cNvSpPr/>
      </xdr:nvSpPr>
      <xdr:spPr>
        <a:xfrm>
          <a:off x="164592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30988</xdr:rowOff>
    </xdr:from>
    <xdr:to>
      <xdr:col>78</xdr:col>
      <xdr:colOff>69850</xdr:colOff>
      <xdr:row>75</xdr:row>
      <xdr:rowOff>37846</xdr:rowOff>
    </xdr:to>
    <xdr:cxnSp macro="">
      <xdr:nvCxnSpPr>
        <xdr:cNvPr id="435" name="直線コネクタ 434"/>
        <xdr:cNvCxnSpPr/>
      </xdr:nvCxnSpPr>
      <xdr:spPr>
        <a:xfrm>
          <a:off x="14782800" y="127182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71628</xdr:rowOff>
    </xdr:from>
    <xdr:to>
      <xdr:col>78</xdr:col>
      <xdr:colOff>120650</xdr:colOff>
      <xdr:row>77</xdr:row>
      <xdr:rowOff>1778</xdr:rowOff>
    </xdr:to>
    <xdr:sp macro="" textlink="">
      <xdr:nvSpPr>
        <xdr:cNvPr id="436" name="フローチャート: 判断 435"/>
        <xdr:cNvSpPr/>
      </xdr:nvSpPr>
      <xdr:spPr>
        <a:xfrm>
          <a:off x="15621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158005</xdr:rowOff>
    </xdr:from>
    <xdr:ext cx="736600" cy="259045"/>
    <xdr:sp macro="" textlink="">
      <xdr:nvSpPr>
        <xdr:cNvPr id="437" name="テキスト ボックス 436"/>
        <xdr:cNvSpPr txBox="1"/>
      </xdr:nvSpPr>
      <xdr:spPr>
        <a:xfrm>
          <a:off x="15290800" y="1318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17272</xdr:rowOff>
    </xdr:from>
    <xdr:to>
      <xdr:col>73</xdr:col>
      <xdr:colOff>180975</xdr:colOff>
      <xdr:row>74</xdr:row>
      <xdr:rowOff>30988</xdr:rowOff>
    </xdr:to>
    <xdr:cxnSp macro="">
      <xdr:nvCxnSpPr>
        <xdr:cNvPr id="438" name="直線コネクタ 437"/>
        <xdr:cNvCxnSpPr/>
      </xdr:nvCxnSpPr>
      <xdr:spPr>
        <a:xfrm>
          <a:off x="13893800" y="127045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3048</xdr:rowOff>
    </xdr:from>
    <xdr:to>
      <xdr:col>74</xdr:col>
      <xdr:colOff>31750</xdr:colOff>
      <xdr:row>76</xdr:row>
      <xdr:rowOff>104648</xdr:rowOff>
    </xdr:to>
    <xdr:sp macro="" textlink="">
      <xdr:nvSpPr>
        <xdr:cNvPr id="439" name="フローチャート: 判断 438"/>
        <xdr:cNvSpPr/>
      </xdr:nvSpPr>
      <xdr:spPr>
        <a:xfrm>
          <a:off x="14732000" y="1303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89425</xdr:rowOff>
    </xdr:from>
    <xdr:ext cx="762000" cy="259045"/>
    <xdr:sp macro="" textlink="">
      <xdr:nvSpPr>
        <xdr:cNvPr id="440" name="テキスト ボックス 439"/>
        <xdr:cNvSpPr txBox="1"/>
      </xdr:nvSpPr>
      <xdr:spPr>
        <a:xfrm>
          <a:off x="14401800" y="1311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147574</xdr:rowOff>
    </xdr:from>
    <xdr:to>
      <xdr:col>69</xdr:col>
      <xdr:colOff>92075</xdr:colOff>
      <xdr:row>74</xdr:row>
      <xdr:rowOff>17272</xdr:rowOff>
    </xdr:to>
    <xdr:cxnSp macro="">
      <xdr:nvCxnSpPr>
        <xdr:cNvPr id="441" name="直線コネクタ 440"/>
        <xdr:cNvCxnSpPr/>
      </xdr:nvCxnSpPr>
      <xdr:spPr>
        <a:xfrm>
          <a:off x="13004800" y="126634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124206</xdr:rowOff>
    </xdr:from>
    <xdr:to>
      <xdr:col>69</xdr:col>
      <xdr:colOff>142875</xdr:colOff>
      <xdr:row>76</xdr:row>
      <xdr:rowOff>54356</xdr:rowOff>
    </xdr:to>
    <xdr:sp macro="" textlink="">
      <xdr:nvSpPr>
        <xdr:cNvPr id="442" name="フローチャート: 判断 441"/>
        <xdr:cNvSpPr/>
      </xdr:nvSpPr>
      <xdr:spPr>
        <a:xfrm>
          <a:off x="13843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39133</xdr:rowOff>
    </xdr:from>
    <xdr:ext cx="762000" cy="259045"/>
    <xdr:sp macro="" textlink="">
      <xdr:nvSpPr>
        <xdr:cNvPr id="443" name="テキスト ボックス 442"/>
        <xdr:cNvSpPr txBox="1"/>
      </xdr:nvSpPr>
      <xdr:spPr>
        <a:xfrm>
          <a:off x="13512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4" name="フローチャート: 判断 443"/>
        <xdr:cNvSpPr/>
      </xdr:nvSpPr>
      <xdr:spPr>
        <a:xfrm>
          <a:off x="12954000" y="1283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64279</xdr:rowOff>
    </xdr:from>
    <xdr:ext cx="762000" cy="259045"/>
    <xdr:sp macro="" textlink="">
      <xdr:nvSpPr>
        <xdr:cNvPr id="445" name="テキスト ボックス 444"/>
        <xdr:cNvSpPr txBox="1"/>
      </xdr:nvSpPr>
      <xdr:spPr>
        <a:xfrm>
          <a:off x="12623800" y="1292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51" name="楕円 450"/>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121937</xdr:rowOff>
    </xdr:from>
    <xdr:ext cx="762000" cy="259045"/>
    <xdr:sp macro="" textlink="">
      <xdr:nvSpPr>
        <xdr:cNvPr id="452" name="公債費以外該当値テキスト"/>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53" name="楕円 452"/>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54" name="テキスト ボックス 453"/>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151638</xdr:rowOff>
    </xdr:from>
    <xdr:to>
      <xdr:col>74</xdr:col>
      <xdr:colOff>31750</xdr:colOff>
      <xdr:row>74</xdr:row>
      <xdr:rowOff>81788</xdr:rowOff>
    </xdr:to>
    <xdr:sp macro="" textlink="">
      <xdr:nvSpPr>
        <xdr:cNvPr id="455" name="楕円 454"/>
        <xdr:cNvSpPr/>
      </xdr:nvSpPr>
      <xdr:spPr>
        <a:xfrm>
          <a:off x="14732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91965</xdr:rowOff>
    </xdr:from>
    <xdr:ext cx="762000" cy="259045"/>
    <xdr:sp macro="" textlink="">
      <xdr:nvSpPr>
        <xdr:cNvPr id="456" name="テキスト ボックス 455"/>
        <xdr:cNvSpPr txBox="1"/>
      </xdr:nvSpPr>
      <xdr:spPr>
        <a:xfrm>
          <a:off x="14401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137922</xdr:rowOff>
    </xdr:from>
    <xdr:to>
      <xdr:col>69</xdr:col>
      <xdr:colOff>142875</xdr:colOff>
      <xdr:row>74</xdr:row>
      <xdr:rowOff>68072</xdr:rowOff>
    </xdr:to>
    <xdr:sp macro="" textlink="">
      <xdr:nvSpPr>
        <xdr:cNvPr id="457" name="楕円 456"/>
        <xdr:cNvSpPr/>
      </xdr:nvSpPr>
      <xdr:spPr>
        <a:xfrm>
          <a:off x="13843000" y="1265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78249</xdr:rowOff>
    </xdr:from>
    <xdr:ext cx="762000" cy="259045"/>
    <xdr:sp macro="" textlink="">
      <xdr:nvSpPr>
        <xdr:cNvPr id="458" name="テキスト ボックス 457"/>
        <xdr:cNvSpPr txBox="1"/>
      </xdr:nvSpPr>
      <xdr:spPr>
        <a:xfrm>
          <a:off x="13512800" y="1242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96774</xdr:rowOff>
    </xdr:from>
    <xdr:to>
      <xdr:col>65</xdr:col>
      <xdr:colOff>53975</xdr:colOff>
      <xdr:row>74</xdr:row>
      <xdr:rowOff>26924</xdr:rowOff>
    </xdr:to>
    <xdr:sp macro="" textlink="">
      <xdr:nvSpPr>
        <xdr:cNvPr id="459" name="楕円 458"/>
        <xdr:cNvSpPr/>
      </xdr:nvSpPr>
      <xdr:spPr>
        <a:xfrm>
          <a:off x="129540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37101</xdr:rowOff>
    </xdr:from>
    <xdr:ext cx="762000" cy="259045"/>
    <xdr:sp macro="" textlink="">
      <xdr:nvSpPr>
        <xdr:cNvPr id="460" name="テキスト ボックス 459"/>
        <xdr:cNvSpPr txBox="1"/>
      </xdr:nvSpPr>
      <xdr:spPr>
        <a:xfrm>
          <a:off x="12623800" y="1238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75203</xdr:rowOff>
    </xdr:from>
    <xdr:to>
      <xdr:col>29</xdr:col>
      <xdr:colOff>127000</xdr:colOff>
      <xdr:row>20</xdr:row>
      <xdr:rowOff>131610</xdr:rowOff>
    </xdr:to>
    <xdr:cxnSp macro="">
      <xdr:nvCxnSpPr>
        <xdr:cNvPr id="45" name="直線コネクタ 44"/>
        <xdr:cNvCxnSpPr/>
      </xdr:nvCxnSpPr>
      <xdr:spPr bwMode="auto">
        <a:xfrm flipV="1">
          <a:off x="5651500" y="2180228"/>
          <a:ext cx="0" cy="1428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103687</xdr:rowOff>
    </xdr:from>
    <xdr:ext cx="762000" cy="259045"/>
    <xdr:sp macro="" textlink="">
      <xdr:nvSpPr>
        <xdr:cNvPr id="46" name="人口1人当たり決算額の推移最小値テキスト130"/>
        <xdr:cNvSpPr txBox="1"/>
      </xdr:nvSpPr>
      <xdr:spPr>
        <a:xfrm>
          <a:off x="5740400" y="358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131610</xdr:rowOff>
    </xdr:from>
    <xdr:to>
      <xdr:col>30</xdr:col>
      <xdr:colOff>25400</xdr:colOff>
      <xdr:row>20</xdr:row>
      <xdr:rowOff>131610</xdr:rowOff>
    </xdr:to>
    <xdr:cxnSp macro="">
      <xdr:nvCxnSpPr>
        <xdr:cNvPr id="47" name="直線コネクタ 46"/>
        <xdr:cNvCxnSpPr/>
      </xdr:nvCxnSpPr>
      <xdr:spPr bwMode="auto">
        <a:xfrm>
          <a:off x="5562600" y="3608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161580</xdr:rowOff>
    </xdr:from>
    <xdr:ext cx="762000" cy="259045"/>
    <xdr:sp macro="" textlink="">
      <xdr:nvSpPr>
        <xdr:cNvPr id="48" name="人口1人当たり決算額の推移最大値テキスト130"/>
        <xdr:cNvSpPr txBox="1"/>
      </xdr:nvSpPr>
      <xdr:spPr>
        <a:xfrm>
          <a:off x="5740400" y="192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75203</xdr:rowOff>
    </xdr:from>
    <xdr:to>
      <xdr:col>30</xdr:col>
      <xdr:colOff>25400</xdr:colOff>
      <xdr:row>12</xdr:row>
      <xdr:rowOff>75203</xdr:rowOff>
    </xdr:to>
    <xdr:cxnSp macro="">
      <xdr:nvCxnSpPr>
        <xdr:cNvPr id="49" name="直線コネクタ 48"/>
        <xdr:cNvCxnSpPr/>
      </xdr:nvCxnSpPr>
      <xdr:spPr bwMode="auto">
        <a:xfrm>
          <a:off x="5562600" y="21802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35560</xdr:rowOff>
    </xdr:from>
    <xdr:to>
      <xdr:col>29</xdr:col>
      <xdr:colOff>127000</xdr:colOff>
      <xdr:row>16</xdr:row>
      <xdr:rowOff>47219</xdr:rowOff>
    </xdr:to>
    <xdr:cxnSp macro="">
      <xdr:nvCxnSpPr>
        <xdr:cNvPr id="50" name="直線コネクタ 49"/>
        <xdr:cNvCxnSpPr/>
      </xdr:nvCxnSpPr>
      <xdr:spPr bwMode="auto">
        <a:xfrm>
          <a:off x="5003800" y="2826385"/>
          <a:ext cx="6477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10012</xdr:rowOff>
    </xdr:from>
    <xdr:ext cx="762000" cy="259045"/>
    <xdr:sp macro="" textlink="">
      <xdr:nvSpPr>
        <xdr:cNvPr id="51" name="人口1人当たり決算額の推移平均値テキスト130"/>
        <xdr:cNvSpPr txBox="1"/>
      </xdr:nvSpPr>
      <xdr:spPr>
        <a:xfrm>
          <a:off x="5740400" y="2629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164935</xdr:rowOff>
    </xdr:from>
    <xdr:to>
      <xdr:col>29</xdr:col>
      <xdr:colOff>177800</xdr:colOff>
      <xdr:row>16</xdr:row>
      <xdr:rowOff>95085</xdr:rowOff>
    </xdr:to>
    <xdr:sp macro="" textlink="">
      <xdr:nvSpPr>
        <xdr:cNvPr id="52" name="フローチャート: 判断 51"/>
        <xdr:cNvSpPr/>
      </xdr:nvSpPr>
      <xdr:spPr bwMode="auto">
        <a:xfrm>
          <a:off x="5600700" y="2784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35560</xdr:rowOff>
    </xdr:from>
    <xdr:to>
      <xdr:col>26</xdr:col>
      <xdr:colOff>50800</xdr:colOff>
      <xdr:row>16</xdr:row>
      <xdr:rowOff>126867</xdr:rowOff>
    </xdr:to>
    <xdr:cxnSp macro="">
      <xdr:nvCxnSpPr>
        <xdr:cNvPr id="53" name="直線コネクタ 52"/>
        <xdr:cNvCxnSpPr/>
      </xdr:nvCxnSpPr>
      <xdr:spPr bwMode="auto">
        <a:xfrm flipV="1">
          <a:off x="4305300" y="2826385"/>
          <a:ext cx="698500" cy="9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36481</xdr:rowOff>
    </xdr:from>
    <xdr:to>
      <xdr:col>26</xdr:col>
      <xdr:colOff>101600</xdr:colOff>
      <xdr:row>16</xdr:row>
      <xdr:rowOff>138081</xdr:rowOff>
    </xdr:to>
    <xdr:sp macro="" textlink="">
      <xdr:nvSpPr>
        <xdr:cNvPr id="54" name="フローチャート: 判断 53"/>
        <xdr:cNvSpPr/>
      </xdr:nvSpPr>
      <xdr:spPr bwMode="auto">
        <a:xfrm>
          <a:off x="4953000" y="2827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122858</xdr:rowOff>
    </xdr:from>
    <xdr:ext cx="736600" cy="259045"/>
    <xdr:sp macro="" textlink="">
      <xdr:nvSpPr>
        <xdr:cNvPr id="55" name="テキスト ボックス 54"/>
        <xdr:cNvSpPr txBox="1"/>
      </xdr:nvSpPr>
      <xdr:spPr>
        <a:xfrm>
          <a:off x="4622800" y="291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126867</xdr:rowOff>
    </xdr:from>
    <xdr:to>
      <xdr:col>22</xdr:col>
      <xdr:colOff>114300</xdr:colOff>
      <xdr:row>16</xdr:row>
      <xdr:rowOff>145726</xdr:rowOff>
    </xdr:to>
    <xdr:cxnSp macro="">
      <xdr:nvCxnSpPr>
        <xdr:cNvPr id="56" name="直線コネクタ 55"/>
        <xdr:cNvCxnSpPr/>
      </xdr:nvCxnSpPr>
      <xdr:spPr bwMode="auto">
        <a:xfrm flipV="1">
          <a:off x="3606800" y="2917692"/>
          <a:ext cx="698500" cy="18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82772</xdr:rowOff>
    </xdr:from>
    <xdr:to>
      <xdr:col>22</xdr:col>
      <xdr:colOff>165100</xdr:colOff>
      <xdr:row>17</xdr:row>
      <xdr:rowOff>12922</xdr:rowOff>
    </xdr:to>
    <xdr:sp macro="" textlink="">
      <xdr:nvSpPr>
        <xdr:cNvPr id="57" name="フローチャート: 判断 56"/>
        <xdr:cNvSpPr/>
      </xdr:nvSpPr>
      <xdr:spPr bwMode="auto">
        <a:xfrm>
          <a:off x="4254500" y="2873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169149</xdr:rowOff>
    </xdr:from>
    <xdr:ext cx="762000" cy="259045"/>
    <xdr:sp macro="" textlink="">
      <xdr:nvSpPr>
        <xdr:cNvPr id="58" name="テキスト ボックス 57"/>
        <xdr:cNvSpPr txBox="1"/>
      </xdr:nvSpPr>
      <xdr:spPr>
        <a:xfrm>
          <a:off x="3924300" y="2959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121647</xdr:rowOff>
    </xdr:from>
    <xdr:to>
      <xdr:col>18</xdr:col>
      <xdr:colOff>177800</xdr:colOff>
      <xdr:row>16</xdr:row>
      <xdr:rowOff>145726</xdr:rowOff>
    </xdr:to>
    <xdr:cxnSp macro="">
      <xdr:nvCxnSpPr>
        <xdr:cNvPr id="59" name="直線コネクタ 58"/>
        <xdr:cNvCxnSpPr/>
      </xdr:nvCxnSpPr>
      <xdr:spPr bwMode="auto">
        <a:xfrm>
          <a:off x="2908300" y="2912472"/>
          <a:ext cx="698500" cy="24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113805</xdr:rowOff>
    </xdr:from>
    <xdr:to>
      <xdr:col>19</xdr:col>
      <xdr:colOff>38100</xdr:colOff>
      <xdr:row>17</xdr:row>
      <xdr:rowOff>43955</xdr:rowOff>
    </xdr:to>
    <xdr:sp macro="" textlink="">
      <xdr:nvSpPr>
        <xdr:cNvPr id="60" name="フローチャート: 判断 59"/>
        <xdr:cNvSpPr/>
      </xdr:nvSpPr>
      <xdr:spPr bwMode="auto">
        <a:xfrm>
          <a:off x="3556000" y="2904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28732</xdr:rowOff>
    </xdr:from>
    <xdr:ext cx="762000" cy="259045"/>
    <xdr:sp macro="" textlink="">
      <xdr:nvSpPr>
        <xdr:cNvPr id="61" name="テキスト ボックス 60"/>
        <xdr:cNvSpPr txBox="1"/>
      </xdr:nvSpPr>
      <xdr:spPr>
        <a:xfrm>
          <a:off x="3225800" y="29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143123</xdr:rowOff>
    </xdr:from>
    <xdr:to>
      <xdr:col>15</xdr:col>
      <xdr:colOff>101600</xdr:colOff>
      <xdr:row>17</xdr:row>
      <xdr:rowOff>73273</xdr:rowOff>
    </xdr:to>
    <xdr:sp macro="" textlink="">
      <xdr:nvSpPr>
        <xdr:cNvPr id="62" name="フローチャート: 判断 61"/>
        <xdr:cNvSpPr/>
      </xdr:nvSpPr>
      <xdr:spPr bwMode="auto">
        <a:xfrm>
          <a:off x="2857500" y="2933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58050</xdr:rowOff>
    </xdr:from>
    <xdr:ext cx="762000" cy="259045"/>
    <xdr:sp macro="" textlink="">
      <xdr:nvSpPr>
        <xdr:cNvPr id="63" name="テキスト ボックス 62"/>
        <xdr:cNvSpPr txBox="1"/>
      </xdr:nvSpPr>
      <xdr:spPr>
        <a:xfrm>
          <a:off x="2527300" y="3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167869</xdr:rowOff>
    </xdr:from>
    <xdr:to>
      <xdr:col>29</xdr:col>
      <xdr:colOff>177800</xdr:colOff>
      <xdr:row>16</xdr:row>
      <xdr:rowOff>98019</xdr:rowOff>
    </xdr:to>
    <xdr:sp macro="" textlink="">
      <xdr:nvSpPr>
        <xdr:cNvPr id="69" name="楕円 68"/>
        <xdr:cNvSpPr/>
      </xdr:nvSpPr>
      <xdr:spPr bwMode="auto">
        <a:xfrm>
          <a:off x="5600700" y="278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139946</xdr:rowOff>
    </xdr:from>
    <xdr:ext cx="762000" cy="259045"/>
    <xdr:sp macro="" textlink="">
      <xdr:nvSpPr>
        <xdr:cNvPr id="70" name="人口1人当たり決算額の推移該当値テキスト130"/>
        <xdr:cNvSpPr txBox="1"/>
      </xdr:nvSpPr>
      <xdr:spPr>
        <a:xfrm>
          <a:off x="5740400" y="27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156210</xdr:rowOff>
    </xdr:from>
    <xdr:to>
      <xdr:col>26</xdr:col>
      <xdr:colOff>101600</xdr:colOff>
      <xdr:row>16</xdr:row>
      <xdr:rowOff>86360</xdr:rowOff>
    </xdr:to>
    <xdr:sp macro="" textlink="">
      <xdr:nvSpPr>
        <xdr:cNvPr id="71" name="楕円 70"/>
        <xdr:cNvSpPr/>
      </xdr:nvSpPr>
      <xdr:spPr bwMode="auto">
        <a:xfrm>
          <a:off x="4953000" y="27755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96537</xdr:rowOff>
    </xdr:from>
    <xdr:ext cx="736600" cy="259045"/>
    <xdr:sp macro="" textlink="">
      <xdr:nvSpPr>
        <xdr:cNvPr id="72" name="テキスト ボックス 71"/>
        <xdr:cNvSpPr txBox="1"/>
      </xdr:nvSpPr>
      <xdr:spPr>
        <a:xfrm>
          <a:off x="4622800" y="2544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76067</xdr:rowOff>
    </xdr:from>
    <xdr:to>
      <xdr:col>22</xdr:col>
      <xdr:colOff>165100</xdr:colOff>
      <xdr:row>17</xdr:row>
      <xdr:rowOff>6217</xdr:rowOff>
    </xdr:to>
    <xdr:sp macro="" textlink="">
      <xdr:nvSpPr>
        <xdr:cNvPr id="73" name="楕円 72"/>
        <xdr:cNvSpPr/>
      </xdr:nvSpPr>
      <xdr:spPr bwMode="auto">
        <a:xfrm>
          <a:off x="4254500" y="2866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16394</xdr:rowOff>
    </xdr:from>
    <xdr:ext cx="762000" cy="259045"/>
    <xdr:sp macro="" textlink="">
      <xdr:nvSpPr>
        <xdr:cNvPr id="74" name="テキスト ボックス 73"/>
        <xdr:cNvSpPr txBox="1"/>
      </xdr:nvSpPr>
      <xdr:spPr>
        <a:xfrm>
          <a:off x="3924300" y="2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94926</xdr:rowOff>
    </xdr:from>
    <xdr:to>
      <xdr:col>19</xdr:col>
      <xdr:colOff>38100</xdr:colOff>
      <xdr:row>17</xdr:row>
      <xdr:rowOff>25076</xdr:rowOff>
    </xdr:to>
    <xdr:sp macro="" textlink="">
      <xdr:nvSpPr>
        <xdr:cNvPr id="75" name="楕円 74"/>
        <xdr:cNvSpPr/>
      </xdr:nvSpPr>
      <xdr:spPr bwMode="auto">
        <a:xfrm>
          <a:off x="3556000" y="2885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35253</xdr:rowOff>
    </xdr:from>
    <xdr:ext cx="762000" cy="259045"/>
    <xdr:sp macro="" textlink="">
      <xdr:nvSpPr>
        <xdr:cNvPr id="76" name="テキスト ボックス 75"/>
        <xdr:cNvSpPr txBox="1"/>
      </xdr:nvSpPr>
      <xdr:spPr>
        <a:xfrm>
          <a:off x="3225800" y="265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70847</xdr:rowOff>
    </xdr:from>
    <xdr:to>
      <xdr:col>15</xdr:col>
      <xdr:colOff>101600</xdr:colOff>
      <xdr:row>17</xdr:row>
      <xdr:rowOff>997</xdr:rowOff>
    </xdr:to>
    <xdr:sp macro="" textlink="">
      <xdr:nvSpPr>
        <xdr:cNvPr id="77" name="楕円 76"/>
        <xdr:cNvSpPr/>
      </xdr:nvSpPr>
      <xdr:spPr bwMode="auto">
        <a:xfrm>
          <a:off x="2857500" y="2861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11174</xdr:rowOff>
    </xdr:from>
    <xdr:ext cx="762000" cy="259045"/>
    <xdr:sp macro="" textlink="">
      <xdr:nvSpPr>
        <xdr:cNvPr id="78" name="テキスト ボックス 77"/>
        <xdr:cNvSpPr txBox="1"/>
      </xdr:nvSpPr>
      <xdr:spPr>
        <a:xfrm>
          <a:off x="2527300" y="263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6" name="テキスト ボックス 95"/>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301605</xdr:rowOff>
    </xdr:from>
    <xdr:to>
      <xdr:col>29</xdr:col>
      <xdr:colOff>127000</xdr:colOff>
      <xdr:row>37</xdr:row>
      <xdr:rowOff>124257</xdr:rowOff>
    </xdr:to>
    <xdr:cxnSp macro="">
      <xdr:nvCxnSpPr>
        <xdr:cNvPr id="106" name="直線コネクタ 105"/>
        <xdr:cNvCxnSpPr/>
      </xdr:nvCxnSpPr>
      <xdr:spPr bwMode="auto">
        <a:xfrm flipV="1">
          <a:off x="5651500" y="6226155"/>
          <a:ext cx="0" cy="10228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96334</xdr:rowOff>
    </xdr:from>
    <xdr:ext cx="762000" cy="259045"/>
    <xdr:sp macro="" textlink="">
      <xdr:nvSpPr>
        <xdr:cNvPr id="107" name="人口1人当たり決算額の推移最小値テキスト445"/>
        <xdr:cNvSpPr txBox="1"/>
      </xdr:nvSpPr>
      <xdr:spPr>
        <a:xfrm>
          <a:off x="5740400" y="722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124257</xdr:rowOff>
    </xdr:from>
    <xdr:to>
      <xdr:col>30</xdr:col>
      <xdr:colOff>25400</xdr:colOff>
      <xdr:row>37</xdr:row>
      <xdr:rowOff>124257</xdr:rowOff>
    </xdr:to>
    <xdr:cxnSp macro="">
      <xdr:nvCxnSpPr>
        <xdr:cNvPr id="108" name="直線コネクタ 107"/>
        <xdr:cNvCxnSpPr/>
      </xdr:nvCxnSpPr>
      <xdr:spPr bwMode="auto">
        <a:xfrm>
          <a:off x="5562600" y="724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45082</xdr:rowOff>
    </xdr:from>
    <xdr:ext cx="762000" cy="259045"/>
    <xdr:sp macro="" textlink="">
      <xdr:nvSpPr>
        <xdr:cNvPr id="109" name="人口1人当たり決算額の推移最大値テキスト445"/>
        <xdr:cNvSpPr txBox="1"/>
      </xdr:nvSpPr>
      <xdr:spPr>
        <a:xfrm>
          <a:off x="5740400" y="59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301605</xdr:rowOff>
    </xdr:from>
    <xdr:to>
      <xdr:col>30</xdr:col>
      <xdr:colOff>25400</xdr:colOff>
      <xdr:row>33</xdr:row>
      <xdr:rowOff>301605</xdr:rowOff>
    </xdr:to>
    <xdr:cxnSp macro="">
      <xdr:nvCxnSpPr>
        <xdr:cNvPr id="110" name="直線コネクタ 109"/>
        <xdr:cNvCxnSpPr/>
      </xdr:nvCxnSpPr>
      <xdr:spPr bwMode="auto">
        <a:xfrm>
          <a:off x="5562600" y="6226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252638</xdr:rowOff>
    </xdr:from>
    <xdr:to>
      <xdr:col>29</xdr:col>
      <xdr:colOff>127000</xdr:colOff>
      <xdr:row>33</xdr:row>
      <xdr:rowOff>301605</xdr:rowOff>
    </xdr:to>
    <xdr:cxnSp macro="">
      <xdr:nvCxnSpPr>
        <xdr:cNvPr id="111" name="直線コネクタ 110"/>
        <xdr:cNvCxnSpPr/>
      </xdr:nvCxnSpPr>
      <xdr:spPr bwMode="auto">
        <a:xfrm>
          <a:off x="5003800" y="6177188"/>
          <a:ext cx="647700" cy="48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274637</xdr:rowOff>
    </xdr:from>
    <xdr:ext cx="762000" cy="259045"/>
    <xdr:sp macro="" textlink="">
      <xdr:nvSpPr>
        <xdr:cNvPr id="112" name="人口1人当たり決算額の推移平均値テキスト445"/>
        <xdr:cNvSpPr txBox="1"/>
      </xdr:nvSpPr>
      <xdr:spPr>
        <a:xfrm>
          <a:off x="5740400" y="65420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302560</xdr:rowOff>
    </xdr:from>
    <xdr:to>
      <xdr:col>29</xdr:col>
      <xdr:colOff>177800</xdr:colOff>
      <xdr:row>35</xdr:row>
      <xdr:rowOff>61260</xdr:rowOff>
    </xdr:to>
    <xdr:sp macro="" textlink="">
      <xdr:nvSpPr>
        <xdr:cNvPr id="113" name="フローチャート: 判断 112"/>
        <xdr:cNvSpPr/>
      </xdr:nvSpPr>
      <xdr:spPr bwMode="auto">
        <a:xfrm>
          <a:off x="5600700" y="6570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252638</xdr:rowOff>
    </xdr:from>
    <xdr:to>
      <xdr:col>26</xdr:col>
      <xdr:colOff>50800</xdr:colOff>
      <xdr:row>34</xdr:row>
      <xdr:rowOff>22347</xdr:rowOff>
    </xdr:to>
    <xdr:cxnSp macro="">
      <xdr:nvCxnSpPr>
        <xdr:cNvPr id="114" name="直線コネクタ 113"/>
        <xdr:cNvCxnSpPr/>
      </xdr:nvCxnSpPr>
      <xdr:spPr bwMode="auto">
        <a:xfrm flipV="1">
          <a:off x="4305300" y="6177188"/>
          <a:ext cx="698500" cy="112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46573</xdr:rowOff>
    </xdr:from>
    <xdr:to>
      <xdr:col>26</xdr:col>
      <xdr:colOff>101600</xdr:colOff>
      <xdr:row>35</xdr:row>
      <xdr:rowOff>148173</xdr:rowOff>
    </xdr:to>
    <xdr:sp macro="" textlink="">
      <xdr:nvSpPr>
        <xdr:cNvPr id="115" name="フローチャート: 判断 114"/>
        <xdr:cNvSpPr/>
      </xdr:nvSpPr>
      <xdr:spPr bwMode="auto">
        <a:xfrm>
          <a:off x="4953000" y="6656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132950</xdr:rowOff>
    </xdr:from>
    <xdr:ext cx="736600" cy="259045"/>
    <xdr:sp macro="" textlink="">
      <xdr:nvSpPr>
        <xdr:cNvPr id="116" name="テキスト ボックス 115"/>
        <xdr:cNvSpPr txBox="1"/>
      </xdr:nvSpPr>
      <xdr:spPr>
        <a:xfrm>
          <a:off x="4622800" y="674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22347</xdr:rowOff>
    </xdr:from>
    <xdr:to>
      <xdr:col>22</xdr:col>
      <xdr:colOff>114300</xdr:colOff>
      <xdr:row>34</xdr:row>
      <xdr:rowOff>275361</xdr:rowOff>
    </xdr:to>
    <xdr:cxnSp macro="">
      <xdr:nvCxnSpPr>
        <xdr:cNvPr id="117" name="直線コネクタ 116"/>
        <xdr:cNvCxnSpPr/>
      </xdr:nvCxnSpPr>
      <xdr:spPr bwMode="auto">
        <a:xfrm flipV="1">
          <a:off x="3606800" y="6289797"/>
          <a:ext cx="698500" cy="253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329443</xdr:rowOff>
    </xdr:from>
    <xdr:to>
      <xdr:col>22</xdr:col>
      <xdr:colOff>165100</xdr:colOff>
      <xdr:row>35</xdr:row>
      <xdr:rowOff>88143</xdr:rowOff>
    </xdr:to>
    <xdr:sp macro="" textlink="">
      <xdr:nvSpPr>
        <xdr:cNvPr id="118" name="フローチャート: 判断 117"/>
        <xdr:cNvSpPr/>
      </xdr:nvSpPr>
      <xdr:spPr bwMode="auto">
        <a:xfrm>
          <a:off x="4254500" y="65968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72920</xdr:rowOff>
    </xdr:from>
    <xdr:ext cx="762000" cy="259045"/>
    <xdr:sp macro="" textlink="">
      <xdr:nvSpPr>
        <xdr:cNvPr id="119" name="テキスト ボックス 118"/>
        <xdr:cNvSpPr txBox="1"/>
      </xdr:nvSpPr>
      <xdr:spPr>
        <a:xfrm>
          <a:off x="3924300" y="668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275361</xdr:rowOff>
    </xdr:from>
    <xdr:to>
      <xdr:col>18</xdr:col>
      <xdr:colOff>177800</xdr:colOff>
      <xdr:row>35</xdr:row>
      <xdr:rowOff>14254</xdr:rowOff>
    </xdr:to>
    <xdr:cxnSp macro="">
      <xdr:nvCxnSpPr>
        <xdr:cNvPr id="120" name="直線コネクタ 119"/>
        <xdr:cNvCxnSpPr/>
      </xdr:nvCxnSpPr>
      <xdr:spPr bwMode="auto">
        <a:xfrm flipV="1">
          <a:off x="2908300" y="6542811"/>
          <a:ext cx="698500" cy="8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46893</xdr:rowOff>
    </xdr:from>
    <xdr:to>
      <xdr:col>19</xdr:col>
      <xdr:colOff>38100</xdr:colOff>
      <xdr:row>35</xdr:row>
      <xdr:rowOff>148493</xdr:rowOff>
    </xdr:to>
    <xdr:sp macro="" textlink="">
      <xdr:nvSpPr>
        <xdr:cNvPr id="121" name="フローチャート: 判断 120"/>
        <xdr:cNvSpPr/>
      </xdr:nvSpPr>
      <xdr:spPr bwMode="auto">
        <a:xfrm>
          <a:off x="3556000" y="6657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133270</xdr:rowOff>
    </xdr:from>
    <xdr:ext cx="762000" cy="259045"/>
    <xdr:sp macro="" textlink="">
      <xdr:nvSpPr>
        <xdr:cNvPr id="122" name="テキスト ボックス 121"/>
        <xdr:cNvSpPr txBox="1"/>
      </xdr:nvSpPr>
      <xdr:spPr>
        <a:xfrm>
          <a:off x="3225800" y="674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58598</xdr:rowOff>
    </xdr:from>
    <xdr:to>
      <xdr:col>15</xdr:col>
      <xdr:colOff>101600</xdr:colOff>
      <xdr:row>35</xdr:row>
      <xdr:rowOff>160198</xdr:rowOff>
    </xdr:to>
    <xdr:sp macro="" textlink="">
      <xdr:nvSpPr>
        <xdr:cNvPr id="123" name="フローチャート: 判断 122"/>
        <xdr:cNvSpPr/>
      </xdr:nvSpPr>
      <xdr:spPr bwMode="auto">
        <a:xfrm>
          <a:off x="2857500" y="6668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144975</xdr:rowOff>
    </xdr:from>
    <xdr:ext cx="762000" cy="259045"/>
    <xdr:sp macro="" textlink="">
      <xdr:nvSpPr>
        <xdr:cNvPr id="124" name="テキスト ボックス 123"/>
        <xdr:cNvSpPr txBox="1"/>
      </xdr:nvSpPr>
      <xdr:spPr>
        <a:xfrm>
          <a:off x="2527300" y="675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250805</xdr:rowOff>
    </xdr:from>
    <xdr:to>
      <xdr:col>29</xdr:col>
      <xdr:colOff>177800</xdr:colOff>
      <xdr:row>34</xdr:row>
      <xdr:rowOff>9505</xdr:rowOff>
    </xdr:to>
    <xdr:sp macro="" textlink="">
      <xdr:nvSpPr>
        <xdr:cNvPr id="130" name="楕円 129"/>
        <xdr:cNvSpPr/>
      </xdr:nvSpPr>
      <xdr:spPr bwMode="auto">
        <a:xfrm>
          <a:off x="5600700" y="6175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197482</xdr:rowOff>
    </xdr:from>
    <xdr:ext cx="762000" cy="259045"/>
    <xdr:sp macro="" textlink="">
      <xdr:nvSpPr>
        <xdr:cNvPr id="131" name="人口1人当たり決算額の推移該当値テキスト445"/>
        <xdr:cNvSpPr txBox="1"/>
      </xdr:nvSpPr>
      <xdr:spPr>
        <a:xfrm>
          <a:off x="5740400" y="612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201838</xdr:rowOff>
    </xdr:from>
    <xdr:to>
      <xdr:col>26</xdr:col>
      <xdr:colOff>101600</xdr:colOff>
      <xdr:row>33</xdr:row>
      <xdr:rowOff>303438</xdr:rowOff>
    </xdr:to>
    <xdr:sp macro="" textlink="">
      <xdr:nvSpPr>
        <xdr:cNvPr id="132" name="楕円 131"/>
        <xdr:cNvSpPr/>
      </xdr:nvSpPr>
      <xdr:spPr bwMode="auto">
        <a:xfrm>
          <a:off x="4953000" y="6126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142165</xdr:rowOff>
    </xdr:from>
    <xdr:ext cx="736600" cy="259045"/>
    <xdr:sp macro="" textlink="">
      <xdr:nvSpPr>
        <xdr:cNvPr id="133" name="テキスト ボックス 132"/>
        <xdr:cNvSpPr txBox="1"/>
      </xdr:nvSpPr>
      <xdr:spPr>
        <a:xfrm>
          <a:off x="4622800" y="58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314447</xdr:rowOff>
    </xdr:from>
    <xdr:to>
      <xdr:col>22</xdr:col>
      <xdr:colOff>165100</xdr:colOff>
      <xdr:row>34</xdr:row>
      <xdr:rowOff>73147</xdr:rowOff>
    </xdr:to>
    <xdr:sp macro="" textlink="">
      <xdr:nvSpPr>
        <xdr:cNvPr id="134" name="楕円 133"/>
        <xdr:cNvSpPr/>
      </xdr:nvSpPr>
      <xdr:spPr bwMode="auto">
        <a:xfrm>
          <a:off x="4254500" y="6238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83324</xdr:rowOff>
    </xdr:from>
    <xdr:ext cx="762000" cy="259045"/>
    <xdr:sp macro="" textlink="">
      <xdr:nvSpPr>
        <xdr:cNvPr id="135" name="テキスト ボックス 134"/>
        <xdr:cNvSpPr txBox="1"/>
      </xdr:nvSpPr>
      <xdr:spPr>
        <a:xfrm>
          <a:off x="3924300" y="6007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224561</xdr:rowOff>
    </xdr:from>
    <xdr:to>
      <xdr:col>19</xdr:col>
      <xdr:colOff>38100</xdr:colOff>
      <xdr:row>34</xdr:row>
      <xdr:rowOff>326161</xdr:rowOff>
    </xdr:to>
    <xdr:sp macro="" textlink="">
      <xdr:nvSpPr>
        <xdr:cNvPr id="136" name="楕円 135"/>
        <xdr:cNvSpPr/>
      </xdr:nvSpPr>
      <xdr:spPr bwMode="auto">
        <a:xfrm>
          <a:off x="3556000" y="64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336338</xdr:rowOff>
    </xdr:from>
    <xdr:ext cx="762000" cy="259045"/>
    <xdr:sp macro="" textlink="">
      <xdr:nvSpPr>
        <xdr:cNvPr id="137" name="テキスト ボックス 136"/>
        <xdr:cNvSpPr txBox="1"/>
      </xdr:nvSpPr>
      <xdr:spPr>
        <a:xfrm>
          <a:off x="3225800" y="626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306354</xdr:rowOff>
    </xdr:from>
    <xdr:to>
      <xdr:col>15</xdr:col>
      <xdr:colOff>101600</xdr:colOff>
      <xdr:row>35</xdr:row>
      <xdr:rowOff>65054</xdr:rowOff>
    </xdr:to>
    <xdr:sp macro="" textlink="">
      <xdr:nvSpPr>
        <xdr:cNvPr id="138" name="楕円 137"/>
        <xdr:cNvSpPr/>
      </xdr:nvSpPr>
      <xdr:spPr bwMode="auto">
        <a:xfrm>
          <a:off x="2857500" y="6573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75232</xdr:rowOff>
    </xdr:from>
    <xdr:ext cx="762000" cy="259045"/>
    <xdr:sp macro="" textlink="">
      <xdr:nvSpPr>
        <xdr:cNvPr id="139" name="テキスト ボックス 138"/>
        <xdr:cNvSpPr txBox="1"/>
      </xdr:nvSpPr>
      <xdr:spPr>
        <a:xfrm>
          <a:off x="2527300" y="634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92304</xdr:rowOff>
    </xdr:from>
    <xdr:to>
      <xdr:col>24</xdr:col>
      <xdr:colOff>62865</xdr:colOff>
      <xdr:row>39</xdr:row>
      <xdr:rowOff>2387</xdr:rowOff>
    </xdr:to>
    <xdr:cxnSp macro="">
      <xdr:nvCxnSpPr>
        <xdr:cNvPr id="56" name="直線コネクタ 55"/>
        <xdr:cNvCxnSpPr/>
      </xdr:nvCxnSpPr>
      <xdr:spPr>
        <a:xfrm flipV="1">
          <a:off x="4633595" y="5407254"/>
          <a:ext cx="1270" cy="1281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6214</xdr:rowOff>
    </xdr:from>
    <xdr:ext cx="534377" cy="259045"/>
    <xdr:sp macro="" textlink="">
      <xdr:nvSpPr>
        <xdr:cNvPr id="57" name="人件費最小値テキスト"/>
        <xdr:cNvSpPr txBox="1"/>
      </xdr:nvSpPr>
      <xdr:spPr>
        <a:xfrm>
          <a:off x="4686300" y="6692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2387</xdr:rowOff>
    </xdr:from>
    <xdr:to>
      <xdr:col>24</xdr:col>
      <xdr:colOff>152400</xdr:colOff>
      <xdr:row>39</xdr:row>
      <xdr:rowOff>2387</xdr:rowOff>
    </xdr:to>
    <xdr:cxnSp macro="">
      <xdr:nvCxnSpPr>
        <xdr:cNvPr id="58" name="直線コネクタ 57"/>
        <xdr:cNvCxnSpPr/>
      </xdr:nvCxnSpPr>
      <xdr:spPr>
        <a:xfrm>
          <a:off x="4546600" y="668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38981</xdr:rowOff>
    </xdr:from>
    <xdr:ext cx="599010" cy="259045"/>
    <xdr:sp macro="" textlink="">
      <xdr:nvSpPr>
        <xdr:cNvPr id="59" name="人件費最大値テキスト"/>
        <xdr:cNvSpPr txBox="1"/>
      </xdr:nvSpPr>
      <xdr:spPr>
        <a:xfrm>
          <a:off x="4686300" y="518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92304</xdr:rowOff>
    </xdr:from>
    <xdr:to>
      <xdr:col>24</xdr:col>
      <xdr:colOff>152400</xdr:colOff>
      <xdr:row>31</xdr:row>
      <xdr:rowOff>92304</xdr:rowOff>
    </xdr:to>
    <xdr:cxnSp macro="">
      <xdr:nvCxnSpPr>
        <xdr:cNvPr id="60" name="直線コネクタ 59"/>
        <xdr:cNvCxnSpPr/>
      </xdr:nvCxnSpPr>
      <xdr:spPr>
        <a:xfrm>
          <a:off x="4546600" y="540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138747</xdr:rowOff>
    </xdr:from>
    <xdr:to>
      <xdr:col>24</xdr:col>
      <xdr:colOff>63500</xdr:colOff>
      <xdr:row>33</xdr:row>
      <xdr:rowOff>158312</xdr:rowOff>
    </xdr:to>
    <xdr:cxnSp macro="">
      <xdr:nvCxnSpPr>
        <xdr:cNvPr id="61" name="直線コネクタ 60"/>
        <xdr:cNvCxnSpPr/>
      </xdr:nvCxnSpPr>
      <xdr:spPr>
        <a:xfrm flipV="1">
          <a:off x="3797300" y="5796597"/>
          <a:ext cx="838200" cy="19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70794</xdr:rowOff>
    </xdr:from>
    <xdr:ext cx="534377" cy="259045"/>
    <xdr:sp macro="" textlink="">
      <xdr:nvSpPr>
        <xdr:cNvPr id="62" name="人件費平均値テキスト"/>
        <xdr:cNvSpPr txBox="1"/>
      </xdr:nvSpPr>
      <xdr:spPr>
        <a:xfrm>
          <a:off x="4686300" y="5900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92367</xdr:rowOff>
    </xdr:from>
    <xdr:to>
      <xdr:col>24</xdr:col>
      <xdr:colOff>114300</xdr:colOff>
      <xdr:row>35</xdr:row>
      <xdr:rowOff>22517</xdr:rowOff>
    </xdr:to>
    <xdr:sp macro="" textlink="">
      <xdr:nvSpPr>
        <xdr:cNvPr id="63" name="フローチャート: 判断 62"/>
        <xdr:cNvSpPr/>
      </xdr:nvSpPr>
      <xdr:spPr>
        <a:xfrm>
          <a:off x="4584700" y="592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158312</xdr:rowOff>
    </xdr:from>
    <xdr:to>
      <xdr:col>19</xdr:col>
      <xdr:colOff>177800</xdr:colOff>
      <xdr:row>34</xdr:row>
      <xdr:rowOff>46679</xdr:rowOff>
    </xdr:to>
    <xdr:cxnSp macro="">
      <xdr:nvCxnSpPr>
        <xdr:cNvPr id="64" name="直線コネクタ 63"/>
        <xdr:cNvCxnSpPr/>
      </xdr:nvCxnSpPr>
      <xdr:spPr>
        <a:xfrm flipV="1">
          <a:off x="2908300" y="5816162"/>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102921</xdr:rowOff>
    </xdr:from>
    <xdr:to>
      <xdr:col>20</xdr:col>
      <xdr:colOff>38100</xdr:colOff>
      <xdr:row>35</xdr:row>
      <xdr:rowOff>33071</xdr:rowOff>
    </xdr:to>
    <xdr:sp macro="" textlink="">
      <xdr:nvSpPr>
        <xdr:cNvPr id="65" name="フローチャート: 判断 64"/>
        <xdr:cNvSpPr/>
      </xdr:nvSpPr>
      <xdr:spPr>
        <a:xfrm>
          <a:off x="3746500" y="593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24198</xdr:rowOff>
    </xdr:from>
    <xdr:ext cx="534377" cy="259045"/>
    <xdr:sp macro="" textlink="">
      <xdr:nvSpPr>
        <xdr:cNvPr id="66" name="テキスト ボックス 65"/>
        <xdr:cNvSpPr txBox="1"/>
      </xdr:nvSpPr>
      <xdr:spPr>
        <a:xfrm>
          <a:off x="3530111" y="602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46679</xdr:rowOff>
    </xdr:from>
    <xdr:to>
      <xdr:col>15</xdr:col>
      <xdr:colOff>50800</xdr:colOff>
      <xdr:row>34</xdr:row>
      <xdr:rowOff>59480</xdr:rowOff>
    </xdr:to>
    <xdr:cxnSp macro="">
      <xdr:nvCxnSpPr>
        <xdr:cNvPr id="67" name="直線コネクタ 66"/>
        <xdr:cNvCxnSpPr/>
      </xdr:nvCxnSpPr>
      <xdr:spPr>
        <a:xfrm flipV="1">
          <a:off x="2019300" y="5875979"/>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136830</xdr:rowOff>
    </xdr:from>
    <xdr:to>
      <xdr:col>15</xdr:col>
      <xdr:colOff>101600</xdr:colOff>
      <xdr:row>35</xdr:row>
      <xdr:rowOff>66980</xdr:rowOff>
    </xdr:to>
    <xdr:sp macro="" textlink="">
      <xdr:nvSpPr>
        <xdr:cNvPr id="68" name="フローチャート: 判断 67"/>
        <xdr:cNvSpPr/>
      </xdr:nvSpPr>
      <xdr:spPr>
        <a:xfrm>
          <a:off x="2857500" y="596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58107</xdr:rowOff>
    </xdr:from>
    <xdr:ext cx="534377" cy="259045"/>
    <xdr:sp macro="" textlink="">
      <xdr:nvSpPr>
        <xdr:cNvPr id="69" name="テキスト ボックス 68"/>
        <xdr:cNvSpPr txBox="1"/>
      </xdr:nvSpPr>
      <xdr:spPr>
        <a:xfrm>
          <a:off x="2641111" y="60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27534</xdr:rowOff>
    </xdr:from>
    <xdr:to>
      <xdr:col>10</xdr:col>
      <xdr:colOff>114300</xdr:colOff>
      <xdr:row>34</xdr:row>
      <xdr:rowOff>59480</xdr:rowOff>
    </xdr:to>
    <xdr:cxnSp macro="">
      <xdr:nvCxnSpPr>
        <xdr:cNvPr id="70" name="直線コネクタ 69"/>
        <xdr:cNvCxnSpPr/>
      </xdr:nvCxnSpPr>
      <xdr:spPr>
        <a:xfrm>
          <a:off x="1130300" y="5856834"/>
          <a:ext cx="889000" cy="3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xdr:rowOff>
    </xdr:from>
    <xdr:to>
      <xdr:col>10</xdr:col>
      <xdr:colOff>165100</xdr:colOff>
      <xdr:row>35</xdr:row>
      <xdr:rowOff>101651</xdr:rowOff>
    </xdr:to>
    <xdr:sp macro="" textlink="">
      <xdr:nvSpPr>
        <xdr:cNvPr id="71" name="フローチャート: 判断 70"/>
        <xdr:cNvSpPr/>
      </xdr:nvSpPr>
      <xdr:spPr>
        <a:xfrm>
          <a:off x="1968500" y="600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92778</xdr:rowOff>
    </xdr:from>
    <xdr:ext cx="534377" cy="259045"/>
    <xdr:sp macro="" textlink="">
      <xdr:nvSpPr>
        <xdr:cNvPr id="72" name="テキスト ボックス 71"/>
        <xdr:cNvSpPr txBox="1"/>
      </xdr:nvSpPr>
      <xdr:spPr>
        <a:xfrm>
          <a:off x="1752111" y="609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9023</xdr:rowOff>
    </xdr:from>
    <xdr:to>
      <xdr:col>6</xdr:col>
      <xdr:colOff>38100</xdr:colOff>
      <xdr:row>35</xdr:row>
      <xdr:rowOff>110623</xdr:rowOff>
    </xdr:to>
    <xdr:sp macro="" textlink="">
      <xdr:nvSpPr>
        <xdr:cNvPr id="73" name="フローチャート: 判断 72"/>
        <xdr:cNvSpPr/>
      </xdr:nvSpPr>
      <xdr:spPr>
        <a:xfrm>
          <a:off x="1079500" y="600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101750</xdr:rowOff>
    </xdr:from>
    <xdr:ext cx="534377" cy="259045"/>
    <xdr:sp macro="" textlink="">
      <xdr:nvSpPr>
        <xdr:cNvPr id="74" name="テキスト ボックス 73"/>
        <xdr:cNvSpPr txBox="1"/>
      </xdr:nvSpPr>
      <xdr:spPr>
        <a:xfrm>
          <a:off x="863111" y="610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87947</xdr:rowOff>
    </xdr:from>
    <xdr:to>
      <xdr:col>24</xdr:col>
      <xdr:colOff>114300</xdr:colOff>
      <xdr:row>34</xdr:row>
      <xdr:rowOff>18097</xdr:rowOff>
    </xdr:to>
    <xdr:sp macro="" textlink="">
      <xdr:nvSpPr>
        <xdr:cNvPr id="80" name="楕円 79"/>
        <xdr:cNvSpPr/>
      </xdr:nvSpPr>
      <xdr:spPr>
        <a:xfrm>
          <a:off x="4584700" y="57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110824</xdr:rowOff>
    </xdr:from>
    <xdr:ext cx="599010" cy="259045"/>
    <xdr:sp macro="" textlink="">
      <xdr:nvSpPr>
        <xdr:cNvPr id="81" name="人件費該当値テキスト"/>
        <xdr:cNvSpPr txBox="1"/>
      </xdr:nvSpPr>
      <xdr:spPr>
        <a:xfrm>
          <a:off x="4686300" y="5597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107512</xdr:rowOff>
    </xdr:from>
    <xdr:to>
      <xdr:col>20</xdr:col>
      <xdr:colOff>38100</xdr:colOff>
      <xdr:row>34</xdr:row>
      <xdr:rowOff>37662</xdr:rowOff>
    </xdr:to>
    <xdr:sp macro="" textlink="">
      <xdr:nvSpPr>
        <xdr:cNvPr id="82" name="楕円 81"/>
        <xdr:cNvSpPr/>
      </xdr:nvSpPr>
      <xdr:spPr>
        <a:xfrm>
          <a:off x="3746500" y="57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54189</xdr:rowOff>
    </xdr:from>
    <xdr:ext cx="599010" cy="259045"/>
    <xdr:sp macro="" textlink="">
      <xdr:nvSpPr>
        <xdr:cNvPr id="83" name="テキスト ボックス 82"/>
        <xdr:cNvSpPr txBox="1"/>
      </xdr:nvSpPr>
      <xdr:spPr>
        <a:xfrm>
          <a:off x="3497795" y="5540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167329</xdr:rowOff>
    </xdr:from>
    <xdr:to>
      <xdr:col>15</xdr:col>
      <xdr:colOff>101600</xdr:colOff>
      <xdr:row>34</xdr:row>
      <xdr:rowOff>97479</xdr:rowOff>
    </xdr:to>
    <xdr:sp macro="" textlink="">
      <xdr:nvSpPr>
        <xdr:cNvPr id="84" name="楕円 83"/>
        <xdr:cNvSpPr/>
      </xdr:nvSpPr>
      <xdr:spPr>
        <a:xfrm>
          <a:off x="2857500" y="582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114006</xdr:rowOff>
    </xdr:from>
    <xdr:ext cx="599010" cy="259045"/>
    <xdr:sp macro="" textlink="">
      <xdr:nvSpPr>
        <xdr:cNvPr id="85" name="テキスト ボックス 84"/>
        <xdr:cNvSpPr txBox="1"/>
      </xdr:nvSpPr>
      <xdr:spPr>
        <a:xfrm>
          <a:off x="2608795" y="56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8680</xdr:rowOff>
    </xdr:from>
    <xdr:to>
      <xdr:col>10</xdr:col>
      <xdr:colOff>165100</xdr:colOff>
      <xdr:row>34</xdr:row>
      <xdr:rowOff>110280</xdr:rowOff>
    </xdr:to>
    <xdr:sp macro="" textlink="">
      <xdr:nvSpPr>
        <xdr:cNvPr id="86" name="楕円 85"/>
        <xdr:cNvSpPr/>
      </xdr:nvSpPr>
      <xdr:spPr>
        <a:xfrm>
          <a:off x="1968500" y="583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126807</xdr:rowOff>
    </xdr:from>
    <xdr:ext cx="599010" cy="259045"/>
    <xdr:sp macro="" textlink="">
      <xdr:nvSpPr>
        <xdr:cNvPr id="87" name="テキスト ボックス 86"/>
        <xdr:cNvSpPr txBox="1"/>
      </xdr:nvSpPr>
      <xdr:spPr>
        <a:xfrm>
          <a:off x="1719795" y="5613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148184</xdr:rowOff>
    </xdr:from>
    <xdr:to>
      <xdr:col>6</xdr:col>
      <xdr:colOff>38100</xdr:colOff>
      <xdr:row>34</xdr:row>
      <xdr:rowOff>78334</xdr:rowOff>
    </xdr:to>
    <xdr:sp macro="" textlink="">
      <xdr:nvSpPr>
        <xdr:cNvPr id="88" name="楕円 87"/>
        <xdr:cNvSpPr/>
      </xdr:nvSpPr>
      <xdr:spPr>
        <a:xfrm>
          <a:off x="1079500" y="58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94861</xdr:rowOff>
    </xdr:from>
    <xdr:ext cx="599010" cy="259045"/>
    <xdr:sp macro="" textlink="">
      <xdr:nvSpPr>
        <xdr:cNvPr id="89" name="テキスト ボックス 88"/>
        <xdr:cNvSpPr txBox="1"/>
      </xdr:nvSpPr>
      <xdr:spPr>
        <a:xfrm>
          <a:off x="830795" y="5581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2" name="テキスト ボックス 111"/>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4" name="テキスト ボックス 113"/>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150358</xdr:rowOff>
    </xdr:from>
    <xdr:to>
      <xdr:col>24</xdr:col>
      <xdr:colOff>62865</xdr:colOff>
      <xdr:row>59</xdr:row>
      <xdr:rowOff>30429</xdr:rowOff>
    </xdr:to>
    <xdr:cxnSp macro="">
      <xdr:nvCxnSpPr>
        <xdr:cNvPr id="118" name="直線コネクタ 117"/>
        <xdr:cNvCxnSpPr/>
      </xdr:nvCxnSpPr>
      <xdr:spPr>
        <a:xfrm flipV="1">
          <a:off x="4633595" y="8722858"/>
          <a:ext cx="1270" cy="1423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34256</xdr:rowOff>
    </xdr:from>
    <xdr:ext cx="534377" cy="259045"/>
    <xdr:sp macro="" textlink="">
      <xdr:nvSpPr>
        <xdr:cNvPr id="119" name="物件費最小値テキスト"/>
        <xdr:cNvSpPr txBox="1"/>
      </xdr:nvSpPr>
      <xdr:spPr>
        <a:xfrm>
          <a:off x="4686300" y="101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30429</xdr:rowOff>
    </xdr:from>
    <xdr:to>
      <xdr:col>24</xdr:col>
      <xdr:colOff>152400</xdr:colOff>
      <xdr:row>59</xdr:row>
      <xdr:rowOff>30429</xdr:rowOff>
    </xdr:to>
    <xdr:cxnSp macro="">
      <xdr:nvCxnSpPr>
        <xdr:cNvPr id="120" name="直線コネクタ 119"/>
        <xdr:cNvCxnSpPr/>
      </xdr:nvCxnSpPr>
      <xdr:spPr>
        <a:xfrm>
          <a:off x="4546600" y="1014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97035</xdr:rowOff>
    </xdr:from>
    <xdr:ext cx="599010" cy="259045"/>
    <xdr:sp macro="" textlink="">
      <xdr:nvSpPr>
        <xdr:cNvPr id="121" name="物件費最大値テキスト"/>
        <xdr:cNvSpPr txBox="1"/>
      </xdr:nvSpPr>
      <xdr:spPr>
        <a:xfrm>
          <a:off x="4686300" y="8498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150358</xdr:rowOff>
    </xdr:from>
    <xdr:to>
      <xdr:col>24</xdr:col>
      <xdr:colOff>152400</xdr:colOff>
      <xdr:row>50</xdr:row>
      <xdr:rowOff>150358</xdr:rowOff>
    </xdr:to>
    <xdr:cxnSp macro="">
      <xdr:nvCxnSpPr>
        <xdr:cNvPr id="122" name="直線コネクタ 121"/>
        <xdr:cNvCxnSpPr/>
      </xdr:nvCxnSpPr>
      <xdr:spPr>
        <a:xfrm>
          <a:off x="4546600" y="872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124469</xdr:rowOff>
    </xdr:from>
    <xdr:to>
      <xdr:col>24</xdr:col>
      <xdr:colOff>63500</xdr:colOff>
      <xdr:row>53</xdr:row>
      <xdr:rowOff>63033</xdr:rowOff>
    </xdr:to>
    <xdr:cxnSp macro="">
      <xdr:nvCxnSpPr>
        <xdr:cNvPr id="123" name="直線コネクタ 122"/>
        <xdr:cNvCxnSpPr/>
      </xdr:nvCxnSpPr>
      <xdr:spPr>
        <a:xfrm flipV="1">
          <a:off x="3797300" y="9039869"/>
          <a:ext cx="838200" cy="11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166311</xdr:rowOff>
    </xdr:from>
    <xdr:ext cx="534377" cy="259045"/>
    <xdr:sp macro="" textlink="">
      <xdr:nvSpPr>
        <xdr:cNvPr id="124" name="物件費平均値テキスト"/>
        <xdr:cNvSpPr txBox="1"/>
      </xdr:nvSpPr>
      <xdr:spPr>
        <a:xfrm>
          <a:off x="4686300" y="9253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16434</xdr:rowOff>
    </xdr:from>
    <xdr:to>
      <xdr:col>24</xdr:col>
      <xdr:colOff>114300</xdr:colOff>
      <xdr:row>54</xdr:row>
      <xdr:rowOff>118034</xdr:rowOff>
    </xdr:to>
    <xdr:sp macro="" textlink="">
      <xdr:nvSpPr>
        <xdr:cNvPr id="125" name="フローチャート: 判断 124"/>
        <xdr:cNvSpPr/>
      </xdr:nvSpPr>
      <xdr:spPr>
        <a:xfrm>
          <a:off x="4584700" y="927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63033</xdr:rowOff>
    </xdr:from>
    <xdr:to>
      <xdr:col>19</xdr:col>
      <xdr:colOff>177800</xdr:colOff>
      <xdr:row>54</xdr:row>
      <xdr:rowOff>34487</xdr:rowOff>
    </xdr:to>
    <xdr:cxnSp macro="">
      <xdr:nvCxnSpPr>
        <xdr:cNvPr id="126" name="直線コネクタ 125"/>
        <xdr:cNvCxnSpPr/>
      </xdr:nvCxnSpPr>
      <xdr:spPr>
        <a:xfrm flipV="1">
          <a:off x="2908300" y="9149883"/>
          <a:ext cx="889000" cy="14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115160</xdr:rowOff>
    </xdr:from>
    <xdr:to>
      <xdr:col>20</xdr:col>
      <xdr:colOff>38100</xdr:colOff>
      <xdr:row>55</xdr:row>
      <xdr:rowOff>45310</xdr:rowOff>
    </xdr:to>
    <xdr:sp macro="" textlink="">
      <xdr:nvSpPr>
        <xdr:cNvPr id="127" name="フローチャート: 判断 126"/>
        <xdr:cNvSpPr/>
      </xdr:nvSpPr>
      <xdr:spPr>
        <a:xfrm>
          <a:off x="3746500" y="9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36437</xdr:rowOff>
    </xdr:from>
    <xdr:ext cx="534377" cy="259045"/>
    <xdr:sp macro="" textlink="">
      <xdr:nvSpPr>
        <xdr:cNvPr id="128" name="テキスト ボックス 127"/>
        <xdr:cNvSpPr txBox="1"/>
      </xdr:nvSpPr>
      <xdr:spPr>
        <a:xfrm>
          <a:off x="3530111" y="946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34487</xdr:rowOff>
    </xdr:from>
    <xdr:to>
      <xdr:col>15</xdr:col>
      <xdr:colOff>50800</xdr:colOff>
      <xdr:row>54</xdr:row>
      <xdr:rowOff>63405</xdr:rowOff>
    </xdr:to>
    <xdr:cxnSp macro="">
      <xdr:nvCxnSpPr>
        <xdr:cNvPr id="129" name="直線コネクタ 128"/>
        <xdr:cNvCxnSpPr/>
      </xdr:nvCxnSpPr>
      <xdr:spPr>
        <a:xfrm flipV="1">
          <a:off x="2019300" y="9292787"/>
          <a:ext cx="889000" cy="2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160566</xdr:rowOff>
    </xdr:from>
    <xdr:to>
      <xdr:col>15</xdr:col>
      <xdr:colOff>101600</xdr:colOff>
      <xdr:row>55</xdr:row>
      <xdr:rowOff>90716</xdr:rowOff>
    </xdr:to>
    <xdr:sp macro="" textlink="">
      <xdr:nvSpPr>
        <xdr:cNvPr id="130" name="フローチャート: 判断 129"/>
        <xdr:cNvSpPr/>
      </xdr:nvSpPr>
      <xdr:spPr>
        <a:xfrm>
          <a:off x="2857500" y="941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81843</xdr:rowOff>
    </xdr:from>
    <xdr:ext cx="534377" cy="259045"/>
    <xdr:sp macro="" textlink="">
      <xdr:nvSpPr>
        <xdr:cNvPr id="131" name="テキスト ボックス 130"/>
        <xdr:cNvSpPr txBox="1"/>
      </xdr:nvSpPr>
      <xdr:spPr>
        <a:xfrm>
          <a:off x="2641111" y="951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63405</xdr:rowOff>
    </xdr:from>
    <xdr:to>
      <xdr:col>10</xdr:col>
      <xdr:colOff>114300</xdr:colOff>
      <xdr:row>55</xdr:row>
      <xdr:rowOff>29029</xdr:rowOff>
    </xdr:to>
    <xdr:cxnSp macro="">
      <xdr:nvCxnSpPr>
        <xdr:cNvPr id="132" name="直線コネクタ 131"/>
        <xdr:cNvCxnSpPr/>
      </xdr:nvCxnSpPr>
      <xdr:spPr>
        <a:xfrm flipV="1">
          <a:off x="1130300" y="9321705"/>
          <a:ext cx="889000" cy="13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134734</xdr:rowOff>
    </xdr:from>
    <xdr:to>
      <xdr:col>10</xdr:col>
      <xdr:colOff>165100</xdr:colOff>
      <xdr:row>55</xdr:row>
      <xdr:rowOff>64884</xdr:rowOff>
    </xdr:to>
    <xdr:sp macro="" textlink="">
      <xdr:nvSpPr>
        <xdr:cNvPr id="133" name="フローチャート: 判断 132"/>
        <xdr:cNvSpPr/>
      </xdr:nvSpPr>
      <xdr:spPr>
        <a:xfrm>
          <a:off x="1968500" y="939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56011</xdr:rowOff>
    </xdr:from>
    <xdr:ext cx="534377" cy="259045"/>
    <xdr:sp macro="" textlink="">
      <xdr:nvSpPr>
        <xdr:cNvPr id="134" name="テキスト ボックス 133"/>
        <xdr:cNvSpPr txBox="1"/>
      </xdr:nvSpPr>
      <xdr:spPr>
        <a:xfrm>
          <a:off x="1752111" y="948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145907</xdr:rowOff>
    </xdr:from>
    <xdr:to>
      <xdr:col>6</xdr:col>
      <xdr:colOff>38100</xdr:colOff>
      <xdr:row>56</xdr:row>
      <xdr:rowOff>76057</xdr:rowOff>
    </xdr:to>
    <xdr:sp macro="" textlink="">
      <xdr:nvSpPr>
        <xdr:cNvPr id="135" name="フローチャート: 判断 134"/>
        <xdr:cNvSpPr/>
      </xdr:nvSpPr>
      <xdr:spPr>
        <a:xfrm>
          <a:off x="1079500" y="957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67184</xdr:rowOff>
    </xdr:from>
    <xdr:ext cx="534377" cy="259045"/>
    <xdr:sp macro="" textlink="">
      <xdr:nvSpPr>
        <xdr:cNvPr id="136" name="テキスト ボックス 135"/>
        <xdr:cNvSpPr txBox="1"/>
      </xdr:nvSpPr>
      <xdr:spPr>
        <a:xfrm>
          <a:off x="863111" y="966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73669</xdr:rowOff>
    </xdr:from>
    <xdr:to>
      <xdr:col>24</xdr:col>
      <xdr:colOff>114300</xdr:colOff>
      <xdr:row>53</xdr:row>
      <xdr:rowOff>3819</xdr:rowOff>
    </xdr:to>
    <xdr:sp macro="" textlink="">
      <xdr:nvSpPr>
        <xdr:cNvPr id="142" name="楕円 141"/>
        <xdr:cNvSpPr/>
      </xdr:nvSpPr>
      <xdr:spPr>
        <a:xfrm>
          <a:off x="4584700" y="89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96546</xdr:rowOff>
    </xdr:from>
    <xdr:ext cx="534377" cy="259045"/>
    <xdr:sp macro="" textlink="">
      <xdr:nvSpPr>
        <xdr:cNvPr id="143" name="物件費該当値テキスト"/>
        <xdr:cNvSpPr txBox="1"/>
      </xdr:nvSpPr>
      <xdr:spPr>
        <a:xfrm>
          <a:off x="4686300" y="884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12233</xdr:rowOff>
    </xdr:from>
    <xdr:to>
      <xdr:col>20</xdr:col>
      <xdr:colOff>38100</xdr:colOff>
      <xdr:row>53</xdr:row>
      <xdr:rowOff>113833</xdr:rowOff>
    </xdr:to>
    <xdr:sp macro="" textlink="">
      <xdr:nvSpPr>
        <xdr:cNvPr id="144" name="楕円 143"/>
        <xdr:cNvSpPr/>
      </xdr:nvSpPr>
      <xdr:spPr>
        <a:xfrm>
          <a:off x="3746500" y="909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130360</xdr:rowOff>
    </xdr:from>
    <xdr:ext cx="534377" cy="259045"/>
    <xdr:sp macro="" textlink="">
      <xdr:nvSpPr>
        <xdr:cNvPr id="145" name="テキスト ボックス 144"/>
        <xdr:cNvSpPr txBox="1"/>
      </xdr:nvSpPr>
      <xdr:spPr>
        <a:xfrm>
          <a:off x="3530111" y="887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155137</xdr:rowOff>
    </xdr:from>
    <xdr:to>
      <xdr:col>15</xdr:col>
      <xdr:colOff>101600</xdr:colOff>
      <xdr:row>54</xdr:row>
      <xdr:rowOff>85287</xdr:rowOff>
    </xdr:to>
    <xdr:sp macro="" textlink="">
      <xdr:nvSpPr>
        <xdr:cNvPr id="146" name="楕円 145"/>
        <xdr:cNvSpPr/>
      </xdr:nvSpPr>
      <xdr:spPr>
        <a:xfrm>
          <a:off x="2857500" y="924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101814</xdr:rowOff>
    </xdr:from>
    <xdr:ext cx="534377" cy="259045"/>
    <xdr:sp macro="" textlink="">
      <xdr:nvSpPr>
        <xdr:cNvPr id="147" name="テキスト ボックス 146"/>
        <xdr:cNvSpPr txBox="1"/>
      </xdr:nvSpPr>
      <xdr:spPr>
        <a:xfrm>
          <a:off x="2641111" y="901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12605</xdr:rowOff>
    </xdr:from>
    <xdr:to>
      <xdr:col>10</xdr:col>
      <xdr:colOff>165100</xdr:colOff>
      <xdr:row>54</xdr:row>
      <xdr:rowOff>114205</xdr:rowOff>
    </xdr:to>
    <xdr:sp macro="" textlink="">
      <xdr:nvSpPr>
        <xdr:cNvPr id="148" name="楕円 147"/>
        <xdr:cNvSpPr/>
      </xdr:nvSpPr>
      <xdr:spPr>
        <a:xfrm>
          <a:off x="1968500" y="92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130732</xdr:rowOff>
    </xdr:from>
    <xdr:ext cx="534377" cy="259045"/>
    <xdr:sp macro="" textlink="">
      <xdr:nvSpPr>
        <xdr:cNvPr id="149" name="テキスト ボックス 148"/>
        <xdr:cNvSpPr txBox="1"/>
      </xdr:nvSpPr>
      <xdr:spPr>
        <a:xfrm>
          <a:off x="1752111" y="904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149679</xdr:rowOff>
    </xdr:from>
    <xdr:to>
      <xdr:col>6</xdr:col>
      <xdr:colOff>38100</xdr:colOff>
      <xdr:row>55</xdr:row>
      <xdr:rowOff>79829</xdr:rowOff>
    </xdr:to>
    <xdr:sp macro="" textlink="">
      <xdr:nvSpPr>
        <xdr:cNvPr id="150" name="楕円 149"/>
        <xdr:cNvSpPr/>
      </xdr:nvSpPr>
      <xdr:spPr>
        <a:xfrm>
          <a:off x="1079500" y="940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96356</xdr:rowOff>
    </xdr:from>
    <xdr:ext cx="534377" cy="259045"/>
    <xdr:sp macro="" textlink="">
      <xdr:nvSpPr>
        <xdr:cNvPr id="151" name="テキスト ボックス 150"/>
        <xdr:cNvSpPr txBox="1"/>
      </xdr:nvSpPr>
      <xdr:spPr>
        <a:xfrm>
          <a:off x="863111" y="918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64" name="テキスト ボックス 163"/>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6" name="テキスト ボックス 165"/>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8" name="テキスト ボックス 167"/>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70" name="テキスト ボックス 169"/>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2" name="テキスト ボックス 17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4" name="テキスト ボックス 17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64262</xdr:rowOff>
    </xdr:from>
    <xdr:to>
      <xdr:col>24</xdr:col>
      <xdr:colOff>62865</xdr:colOff>
      <xdr:row>78</xdr:row>
      <xdr:rowOff>146558</xdr:rowOff>
    </xdr:to>
    <xdr:cxnSp macro="">
      <xdr:nvCxnSpPr>
        <xdr:cNvPr id="176" name="直線コネクタ 175"/>
        <xdr:cNvCxnSpPr/>
      </xdr:nvCxnSpPr>
      <xdr:spPr>
        <a:xfrm flipV="1">
          <a:off x="4633595" y="12065762"/>
          <a:ext cx="127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150385</xdr:rowOff>
    </xdr:from>
    <xdr:ext cx="469744" cy="259045"/>
    <xdr:sp macro="" textlink="">
      <xdr:nvSpPr>
        <xdr:cNvPr id="177" name="維持補修費最小値テキスト"/>
        <xdr:cNvSpPr txBox="1"/>
      </xdr:nvSpPr>
      <xdr:spPr>
        <a:xfrm>
          <a:off x="4686300" y="1352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146558</xdr:rowOff>
    </xdr:from>
    <xdr:to>
      <xdr:col>24</xdr:col>
      <xdr:colOff>152400</xdr:colOff>
      <xdr:row>78</xdr:row>
      <xdr:rowOff>146558</xdr:rowOff>
    </xdr:to>
    <xdr:cxnSp macro="">
      <xdr:nvCxnSpPr>
        <xdr:cNvPr id="178" name="直線コネクタ 177"/>
        <xdr:cNvCxnSpPr/>
      </xdr:nvCxnSpPr>
      <xdr:spPr>
        <a:xfrm>
          <a:off x="4546600" y="1351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10939</xdr:rowOff>
    </xdr:from>
    <xdr:ext cx="469744" cy="259045"/>
    <xdr:sp macro="" textlink="">
      <xdr:nvSpPr>
        <xdr:cNvPr id="179" name="維持補修費最大値テキスト"/>
        <xdr:cNvSpPr txBox="1"/>
      </xdr:nvSpPr>
      <xdr:spPr>
        <a:xfrm>
          <a:off x="4686300" y="1184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64262</xdr:rowOff>
    </xdr:from>
    <xdr:to>
      <xdr:col>24</xdr:col>
      <xdr:colOff>152400</xdr:colOff>
      <xdr:row>70</xdr:row>
      <xdr:rowOff>64262</xdr:rowOff>
    </xdr:to>
    <xdr:cxnSp macro="">
      <xdr:nvCxnSpPr>
        <xdr:cNvPr id="180" name="直線コネクタ 179"/>
        <xdr:cNvCxnSpPr/>
      </xdr:nvCxnSpPr>
      <xdr:spPr>
        <a:xfrm>
          <a:off x="4546600" y="12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1588</xdr:rowOff>
    </xdr:from>
    <xdr:to>
      <xdr:col>24</xdr:col>
      <xdr:colOff>63500</xdr:colOff>
      <xdr:row>74</xdr:row>
      <xdr:rowOff>7303</xdr:rowOff>
    </xdr:to>
    <xdr:cxnSp macro="">
      <xdr:nvCxnSpPr>
        <xdr:cNvPr id="181" name="直線コネクタ 180"/>
        <xdr:cNvCxnSpPr/>
      </xdr:nvCxnSpPr>
      <xdr:spPr>
        <a:xfrm>
          <a:off x="3797300" y="12517438"/>
          <a:ext cx="8382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61421</xdr:rowOff>
    </xdr:from>
    <xdr:ext cx="469744" cy="259045"/>
    <xdr:sp macro="" textlink="">
      <xdr:nvSpPr>
        <xdr:cNvPr id="182" name="維持補修費平均値テキスト"/>
        <xdr:cNvSpPr txBox="1"/>
      </xdr:nvSpPr>
      <xdr:spPr>
        <a:xfrm>
          <a:off x="4686300" y="1274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82994</xdr:rowOff>
    </xdr:from>
    <xdr:to>
      <xdr:col>24</xdr:col>
      <xdr:colOff>114300</xdr:colOff>
      <xdr:row>75</xdr:row>
      <xdr:rowOff>13144</xdr:rowOff>
    </xdr:to>
    <xdr:sp macro="" textlink="">
      <xdr:nvSpPr>
        <xdr:cNvPr id="183" name="フローチャート: 判断 182"/>
        <xdr:cNvSpPr/>
      </xdr:nvSpPr>
      <xdr:spPr>
        <a:xfrm>
          <a:off x="4584700" y="127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58738</xdr:rowOff>
    </xdr:from>
    <xdr:to>
      <xdr:col>19</xdr:col>
      <xdr:colOff>177800</xdr:colOff>
      <xdr:row>73</xdr:row>
      <xdr:rowOff>1588</xdr:rowOff>
    </xdr:to>
    <xdr:cxnSp macro="">
      <xdr:nvCxnSpPr>
        <xdr:cNvPr id="184" name="直線コネクタ 183"/>
        <xdr:cNvCxnSpPr/>
      </xdr:nvCxnSpPr>
      <xdr:spPr>
        <a:xfrm>
          <a:off x="2908300" y="12231688"/>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59182</xdr:rowOff>
    </xdr:from>
    <xdr:to>
      <xdr:col>20</xdr:col>
      <xdr:colOff>38100</xdr:colOff>
      <xdr:row>74</xdr:row>
      <xdr:rowOff>160782</xdr:rowOff>
    </xdr:to>
    <xdr:sp macro="" textlink="">
      <xdr:nvSpPr>
        <xdr:cNvPr id="185" name="フローチャート: 判断 184"/>
        <xdr:cNvSpPr/>
      </xdr:nvSpPr>
      <xdr:spPr>
        <a:xfrm>
          <a:off x="3746500" y="1274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151909</xdr:rowOff>
    </xdr:from>
    <xdr:ext cx="469744" cy="259045"/>
    <xdr:sp macro="" textlink="">
      <xdr:nvSpPr>
        <xdr:cNvPr id="186" name="テキスト ボックス 185"/>
        <xdr:cNvSpPr txBox="1"/>
      </xdr:nvSpPr>
      <xdr:spPr>
        <a:xfrm>
          <a:off x="3562428" y="1283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58738</xdr:rowOff>
    </xdr:from>
    <xdr:to>
      <xdr:col>15</xdr:col>
      <xdr:colOff>50800</xdr:colOff>
      <xdr:row>74</xdr:row>
      <xdr:rowOff>5397</xdr:rowOff>
    </xdr:to>
    <xdr:cxnSp macro="">
      <xdr:nvCxnSpPr>
        <xdr:cNvPr id="187" name="直線コネクタ 186"/>
        <xdr:cNvCxnSpPr/>
      </xdr:nvCxnSpPr>
      <xdr:spPr>
        <a:xfrm flipV="1">
          <a:off x="2019300" y="12231688"/>
          <a:ext cx="889000" cy="46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102806</xdr:rowOff>
    </xdr:from>
    <xdr:to>
      <xdr:col>15</xdr:col>
      <xdr:colOff>101600</xdr:colOff>
      <xdr:row>75</xdr:row>
      <xdr:rowOff>32956</xdr:rowOff>
    </xdr:to>
    <xdr:sp macro="" textlink="">
      <xdr:nvSpPr>
        <xdr:cNvPr id="188" name="フローチャート: 判断 187"/>
        <xdr:cNvSpPr/>
      </xdr:nvSpPr>
      <xdr:spPr>
        <a:xfrm>
          <a:off x="2857500" y="1279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24083</xdr:rowOff>
    </xdr:from>
    <xdr:ext cx="469744" cy="259045"/>
    <xdr:sp macro="" textlink="">
      <xdr:nvSpPr>
        <xdr:cNvPr id="189" name="テキスト ボックス 188"/>
        <xdr:cNvSpPr txBox="1"/>
      </xdr:nvSpPr>
      <xdr:spPr>
        <a:xfrm>
          <a:off x="2673428" y="1288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139129</xdr:rowOff>
    </xdr:from>
    <xdr:to>
      <xdr:col>10</xdr:col>
      <xdr:colOff>114300</xdr:colOff>
      <xdr:row>74</xdr:row>
      <xdr:rowOff>5397</xdr:rowOff>
    </xdr:to>
    <xdr:cxnSp macro="">
      <xdr:nvCxnSpPr>
        <xdr:cNvPr id="190" name="直線コネクタ 189"/>
        <xdr:cNvCxnSpPr/>
      </xdr:nvCxnSpPr>
      <xdr:spPr>
        <a:xfrm>
          <a:off x="1130300" y="12654979"/>
          <a:ext cx="889000" cy="3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22796</xdr:rowOff>
    </xdr:from>
    <xdr:to>
      <xdr:col>10</xdr:col>
      <xdr:colOff>165100</xdr:colOff>
      <xdr:row>75</xdr:row>
      <xdr:rowOff>124396</xdr:rowOff>
    </xdr:to>
    <xdr:sp macro="" textlink="">
      <xdr:nvSpPr>
        <xdr:cNvPr id="191" name="フローチャート: 判断 190"/>
        <xdr:cNvSpPr/>
      </xdr:nvSpPr>
      <xdr:spPr>
        <a:xfrm>
          <a:off x="1968500" y="1288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115524</xdr:rowOff>
    </xdr:from>
    <xdr:ext cx="469744" cy="259045"/>
    <xdr:sp macro="" textlink="">
      <xdr:nvSpPr>
        <xdr:cNvPr id="192" name="テキスト ボックス 191"/>
        <xdr:cNvSpPr txBox="1"/>
      </xdr:nvSpPr>
      <xdr:spPr>
        <a:xfrm>
          <a:off x="1784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48705</xdr:rowOff>
    </xdr:from>
    <xdr:to>
      <xdr:col>6</xdr:col>
      <xdr:colOff>38100</xdr:colOff>
      <xdr:row>73</xdr:row>
      <xdr:rowOff>150305</xdr:rowOff>
    </xdr:to>
    <xdr:sp macro="" textlink="">
      <xdr:nvSpPr>
        <xdr:cNvPr id="193" name="フローチャート: 判断 192"/>
        <xdr:cNvSpPr/>
      </xdr:nvSpPr>
      <xdr:spPr>
        <a:xfrm>
          <a:off x="1079500" y="1256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166832</xdr:rowOff>
    </xdr:from>
    <xdr:ext cx="469744" cy="259045"/>
    <xdr:sp macro="" textlink="">
      <xdr:nvSpPr>
        <xdr:cNvPr id="194" name="テキスト ボックス 193"/>
        <xdr:cNvSpPr txBox="1"/>
      </xdr:nvSpPr>
      <xdr:spPr>
        <a:xfrm>
          <a:off x="895428" y="12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127953</xdr:rowOff>
    </xdr:from>
    <xdr:to>
      <xdr:col>24</xdr:col>
      <xdr:colOff>114300</xdr:colOff>
      <xdr:row>74</xdr:row>
      <xdr:rowOff>58103</xdr:rowOff>
    </xdr:to>
    <xdr:sp macro="" textlink="">
      <xdr:nvSpPr>
        <xdr:cNvPr id="200" name="楕円 199"/>
        <xdr:cNvSpPr/>
      </xdr:nvSpPr>
      <xdr:spPr>
        <a:xfrm>
          <a:off x="4584700" y="1264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150830</xdr:rowOff>
    </xdr:from>
    <xdr:ext cx="469744" cy="259045"/>
    <xdr:sp macro="" textlink="">
      <xdr:nvSpPr>
        <xdr:cNvPr id="201" name="維持補修費該当値テキスト"/>
        <xdr:cNvSpPr txBox="1"/>
      </xdr:nvSpPr>
      <xdr:spPr>
        <a:xfrm>
          <a:off x="4686300" y="12495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122238</xdr:rowOff>
    </xdr:from>
    <xdr:to>
      <xdr:col>20</xdr:col>
      <xdr:colOff>38100</xdr:colOff>
      <xdr:row>73</xdr:row>
      <xdr:rowOff>52388</xdr:rowOff>
    </xdr:to>
    <xdr:sp macro="" textlink="">
      <xdr:nvSpPr>
        <xdr:cNvPr id="202" name="楕円 201"/>
        <xdr:cNvSpPr/>
      </xdr:nvSpPr>
      <xdr:spPr>
        <a:xfrm>
          <a:off x="3746500" y="1246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68915</xdr:rowOff>
    </xdr:from>
    <xdr:ext cx="469744" cy="259045"/>
    <xdr:sp macro="" textlink="">
      <xdr:nvSpPr>
        <xdr:cNvPr id="203" name="テキスト ボックス 202"/>
        <xdr:cNvSpPr txBox="1"/>
      </xdr:nvSpPr>
      <xdr:spPr>
        <a:xfrm>
          <a:off x="3562428" y="1224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7938</xdr:rowOff>
    </xdr:from>
    <xdr:to>
      <xdr:col>15</xdr:col>
      <xdr:colOff>101600</xdr:colOff>
      <xdr:row>71</xdr:row>
      <xdr:rowOff>109538</xdr:rowOff>
    </xdr:to>
    <xdr:sp macro="" textlink="">
      <xdr:nvSpPr>
        <xdr:cNvPr id="204" name="楕円 203"/>
        <xdr:cNvSpPr/>
      </xdr:nvSpPr>
      <xdr:spPr>
        <a:xfrm>
          <a:off x="2857500" y="1218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69</xdr:row>
      <xdr:rowOff>126065</xdr:rowOff>
    </xdr:from>
    <xdr:ext cx="469744" cy="259045"/>
    <xdr:sp macro="" textlink="">
      <xdr:nvSpPr>
        <xdr:cNvPr id="205" name="テキスト ボックス 204"/>
        <xdr:cNvSpPr txBox="1"/>
      </xdr:nvSpPr>
      <xdr:spPr>
        <a:xfrm>
          <a:off x="2673428" y="1195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126047</xdr:rowOff>
    </xdr:from>
    <xdr:to>
      <xdr:col>10</xdr:col>
      <xdr:colOff>165100</xdr:colOff>
      <xdr:row>74</xdr:row>
      <xdr:rowOff>56197</xdr:rowOff>
    </xdr:to>
    <xdr:sp macro="" textlink="">
      <xdr:nvSpPr>
        <xdr:cNvPr id="206" name="楕円 205"/>
        <xdr:cNvSpPr/>
      </xdr:nvSpPr>
      <xdr:spPr>
        <a:xfrm>
          <a:off x="1968500" y="126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72724</xdr:rowOff>
    </xdr:from>
    <xdr:ext cx="469744" cy="259045"/>
    <xdr:sp macro="" textlink="">
      <xdr:nvSpPr>
        <xdr:cNvPr id="207" name="テキスト ボックス 206"/>
        <xdr:cNvSpPr txBox="1"/>
      </xdr:nvSpPr>
      <xdr:spPr>
        <a:xfrm>
          <a:off x="1784428" y="1241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88329</xdr:rowOff>
    </xdr:from>
    <xdr:to>
      <xdr:col>6</xdr:col>
      <xdr:colOff>38100</xdr:colOff>
      <xdr:row>74</xdr:row>
      <xdr:rowOff>18479</xdr:rowOff>
    </xdr:to>
    <xdr:sp macro="" textlink="">
      <xdr:nvSpPr>
        <xdr:cNvPr id="208" name="楕円 207"/>
        <xdr:cNvSpPr/>
      </xdr:nvSpPr>
      <xdr:spPr>
        <a:xfrm>
          <a:off x="1079500" y="126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9606</xdr:rowOff>
    </xdr:from>
    <xdr:ext cx="469744" cy="259045"/>
    <xdr:sp macro="" textlink="">
      <xdr:nvSpPr>
        <xdr:cNvPr id="209" name="テキスト ボックス 208"/>
        <xdr:cNvSpPr txBox="1"/>
      </xdr:nvSpPr>
      <xdr:spPr>
        <a:xfrm>
          <a:off x="895428" y="126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8" name="テキスト ボックス 22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125664</xdr:rowOff>
    </xdr:from>
    <xdr:to>
      <xdr:col>24</xdr:col>
      <xdr:colOff>62865</xdr:colOff>
      <xdr:row>97</xdr:row>
      <xdr:rowOff>135426</xdr:rowOff>
    </xdr:to>
    <xdr:cxnSp macro="">
      <xdr:nvCxnSpPr>
        <xdr:cNvPr id="232" name="直線コネクタ 231"/>
        <xdr:cNvCxnSpPr/>
      </xdr:nvCxnSpPr>
      <xdr:spPr>
        <a:xfrm flipV="1">
          <a:off x="4633595" y="15556164"/>
          <a:ext cx="1270" cy="120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139253</xdr:rowOff>
    </xdr:from>
    <xdr:ext cx="534377" cy="259045"/>
    <xdr:sp macro="" textlink="">
      <xdr:nvSpPr>
        <xdr:cNvPr id="233" name="扶助費最小値テキスト"/>
        <xdr:cNvSpPr txBox="1"/>
      </xdr:nvSpPr>
      <xdr:spPr>
        <a:xfrm>
          <a:off x="4686300" y="1676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135426</xdr:rowOff>
    </xdr:from>
    <xdr:to>
      <xdr:col>24</xdr:col>
      <xdr:colOff>152400</xdr:colOff>
      <xdr:row>97</xdr:row>
      <xdr:rowOff>135426</xdr:rowOff>
    </xdr:to>
    <xdr:cxnSp macro="">
      <xdr:nvCxnSpPr>
        <xdr:cNvPr id="234" name="直線コネクタ 233"/>
        <xdr:cNvCxnSpPr/>
      </xdr:nvCxnSpPr>
      <xdr:spPr>
        <a:xfrm>
          <a:off x="4546600" y="1676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72341</xdr:rowOff>
    </xdr:from>
    <xdr:ext cx="599010" cy="259045"/>
    <xdr:sp macro="" textlink="">
      <xdr:nvSpPr>
        <xdr:cNvPr id="235" name="扶助費最大値テキスト"/>
        <xdr:cNvSpPr txBox="1"/>
      </xdr:nvSpPr>
      <xdr:spPr>
        <a:xfrm>
          <a:off x="4686300" y="1533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125664</xdr:rowOff>
    </xdr:from>
    <xdr:to>
      <xdr:col>24</xdr:col>
      <xdr:colOff>152400</xdr:colOff>
      <xdr:row>90</xdr:row>
      <xdr:rowOff>125664</xdr:rowOff>
    </xdr:to>
    <xdr:cxnSp macro="">
      <xdr:nvCxnSpPr>
        <xdr:cNvPr id="236" name="直線コネクタ 235"/>
        <xdr:cNvCxnSpPr/>
      </xdr:nvCxnSpPr>
      <xdr:spPr>
        <a:xfrm>
          <a:off x="4546600" y="1555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135426</xdr:rowOff>
    </xdr:from>
    <xdr:to>
      <xdr:col>24</xdr:col>
      <xdr:colOff>63500</xdr:colOff>
      <xdr:row>97</xdr:row>
      <xdr:rowOff>168343</xdr:rowOff>
    </xdr:to>
    <xdr:cxnSp macro="">
      <xdr:nvCxnSpPr>
        <xdr:cNvPr id="237" name="直線コネクタ 236"/>
        <xdr:cNvCxnSpPr/>
      </xdr:nvCxnSpPr>
      <xdr:spPr>
        <a:xfrm flipV="1">
          <a:off x="3797300" y="16766076"/>
          <a:ext cx="838200" cy="32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6142</xdr:rowOff>
    </xdr:from>
    <xdr:ext cx="534377" cy="259045"/>
    <xdr:sp macro="" textlink="">
      <xdr:nvSpPr>
        <xdr:cNvPr id="238" name="扶助費平均値テキスト"/>
        <xdr:cNvSpPr txBox="1"/>
      </xdr:nvSpPr>
      <xdr:spPr>
        <a:xfrm>
          <a:off x="4686300" y="15950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154715</xdr:rowOff>
    </xdr:from>
    <xdr:to>
      <xdr:col>24</xdr:col>
      <xdr:colOff>114300</xdr:colOff>
      <xdr:row>94</xdr:row>
      <xdr:rowOff>84865</xdr:rowOff>
    </xdr:to>
    <xdr:sp macro="" textlink="">
      <xdr:nvSpPr>
        <xdr:cNvPr id="239" name="フローチャート: 判断 238"/>
        <xdr:cNvSpPr/>
      </xdr:nvSpPr>
      <xdr:spPr>
        <a:xfrm>
          <a:off x="4584700" y="160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168343</xdr:rowOff>
    </xdr:from>
    <xdr:to>
      <xdr:col>19</xdr:col>
      <xdr:colOff>177800</xdr:colOff>
      <xdr:row>98</xdr:row>
      <xdr:rowOff>19639</xdr:rowOff>
    </xdr:to>
    <xdr:cxnSp macro="">
      <xdr:nvCxnSpPr>
        <xdr:cNvPr id="240" name="直線コネクタ 239"/>
        <xdr:cNvCxnSpPr/>
      </xdr:nvCxnSpPr>
      <xdr:spPr>
        <a:xfrm flipV="1">
          <a:off x="2908300" y="16798993"/>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64120</xdr:rowOff>
    </xdr:from>
    <xdr:to>
      <xdr:col>20</xdr:col>
      <xdr:colOff>38100</xdr:colOff>
      <xdr:row>94</xdr:row>
      <xdr:rowOff>165720</xdr:rowOff>
    </xdr:to>
    <xdr:sp macro="" textlink="">
      <xdr:nvSpPr>
        <xdr:cNvPr id="241" name="フローチャート: 判断 240"/>
        <xdr:cNvSpPr/>
      </xdr:nvSpPr>
      <xdr:spPr>
        <a:xfrm>
          <a:off x="3746500" y="1618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10797</xdr:rowOff>
    </xdr:from>
    <xdr:ext cx="534377" cy="259045"/>
    <xdr:sp macro="" textlink="">
      <xdr:nvSpPr>
        <xdr:cNvPr id="242" name="テキスト ボックス 241"/>
        <xdr:cNvSpPr txBox="1"/>
      </xdr:nvSpPr>
      <xdr:spPr>
        <a:xfrm>
          <a:off x="3530111" y="1595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55324</xdr:rowOff>
    </xdr:from>
    <xdr:to>
      <xdr:col>15</xdr:col>
      <xdr:colOff>50800</xdr:colOff>
      <xdr:row>98</xdr:row>
      <xdr:rowOff>19639</xdr:rowOff>
    </xdr:to>
    <xdr:cxnSp macro="">
      <xdr:nvCxnSpPr>
        <xdr:cNvPr id="243" name="直線コネクタ 242"/>
        <xdr:cNvCxnSpPr/>
      </xdr:nvCxnSpPr>
      <xdr:spPr>
        <a:xfrm>
          <a:off x="2019300" y="16685974"/>
          <a:ext cx="889000" cy="13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2626</xdr:rowOff>
    </xdr:from>
    <xdr:to>
      <xdr:col>15</xdr:col>
      <xdr:colOff>101600</xdr:colOff>
      <xdr:row>95</xdr:row>
      <xdr:rowOff>104226</xdr:rowOff>
    </xdr:to>
    <xdr:sp macro="" textlink="">
      <xdr:nvSpPr>
        <xdr:cNvPr id="244" name="フローチャート: 判断 243"/>
        <xdr:cNvSpPr/>
      </xdr:nvSpPr>
      <xdr:spPr>
        <a:xfrm>
          <a:off x="2857500" y="162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120753</xdr:rowOff>
    </xdr:from>
    <xdr:ext cx="534377" cy="259045"/>
    <xdr:sp macro="" textlink="">
      <xdr:nvSpPr>
        <xdr:cNvPr id="245" name="テキスト ボックス 244"/>
        <xdr:cNvSpPr txBox="1"/>
      </xdr:nvSpPr>
      <xdr:spPr>
        <a:xfrm>
          <a:off x="2641111" y="1606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55324</xdr:rowOff>
    </xdr:from>
    <xdr:to>
      <xdr:col>10</xdr:col>
      <xdr:colOff>114300</xdr:colOff>
      <xdr:row>98</xdr:row>
      <xdr:rowOff>42179</xdr:rowOff>
    </xdr:to>
    <xdr:cxnSp macro="">
      <xdr:nvCxnSpPr>
        <xdr:cNvPr id="246" name="直線コネクタ 245"/>
        <xdr:cNvCxnSpPr/>
      </xdr:nvCxnSpPr>
      <xdr:spPr>
        <a:xfrm flipV="1">
          <a:off x="1130300" y="16685974"/>
          <a:ext cx="889000" cy="158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166647</xdr:rowOff>
    </xdr:from>
    <xdr:to>
      <xdr:col>10</xdr:col>
      <xdr:colOff>165100</xdr:colOff>
      <xdr:row>95</xdr:row>
      <xdr:rowOff>96797</xdr:rowOff>
    </xdr:to>
    <xdr:sp macro="" textlink="">
      <xdr:nvSpPr>
        <xdr:cNvPr id="247" name="フローチャート: 判断 246"/>
        <xdr:cNvSpPr/>
      </xdr:nvSpPr>
      <xdr:spPr>
        <a:xfrm>
          <a:off x="1968500" y="162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113324</xdr:rowOff>
    </xdr:from>
    <xdr:ext cx="534377" cy="259045"/>
    <xdr:sp macro="" textlink="">
      <xdr:nvSpPr>
        <xdr:cNvPr id="248" name="テキスト ボックス 247"/>
        <xdr:cNvSpPr txBox="1"/>
      </xdr:nvSpPr>
      <xdr:spPr>
        <a:xfrm>
          <a:off x="1752111" y="1605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161663</xdr:rowOff>
    </xdr:from>
    <xdr:to>
      <xdr:col>6</xdr:col>
      <xdr:colOff>38100</xdr:colOff>
      <xdr:row>95</xdr:row>
      <xdr:rowOff>91813</xdr:rowOff>
    </xdr:to>
    <xdr:sp macro="" textlink="">
      <xdr:nvSpPr>
        <xdr:cNvPr id="249" name="フローチャート: 判断 248"/>
        <xdr:cNvSpPr/>
      </xdr:nvSpPr>
      <xdr:spPr>
        <a:xfrm>
          <a:off x="1079500" y="1627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108340</xdr:rowOff>
    </xdr:from>
    <xdr:ext cx="534377" cy="259045"/>
    <xdr:sp macro="" textlink="">
      <xdr:nvSpPr>
        <xdr:cNvPr id="250" name="テキスト ボックス 249"/>
        <xdr:cNvSpPr txBox="1"/>
      </xdr:nvSpPr>
      <xdr:spPr>
        <a:xfrm>
          <a:off x="863111" y="160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84626</xdr:rowOff>
    </xdr:from>
    <xdr:to>
      <xdr:col>24</xdr:col>
      <xdr:colOff>114300</xdr:colOff>
      <xdr:row>98</xdr:row>
      <xdr:rowOff>14776</xdr:rowOff>
    </xdr:to>
    <xdr:sp macro="" textlink="">
      <xdr:nvSpPr>
        <xdr:cNvPr id="256" name="楕円 255"/>
        <xdr:cNvSpPr/>
      </xdr:nvSpPr>
      <xdr:spPr>
        <a:xfrm>
          <a:off x="4584700" y="1671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171003</xdr:rowOff>
    </xdr:from>
    <xdr:ext cx="534377" cy="259045"/>
    <xdr:sp macro="" textlink="">
      <xdr:nvSpPr>
        <xdr:cNvPr id="257" name="扶助費該当値テキスト"/>
        <xdr:cNvSpPr txBox="1"/>
      </xdr:nvSpPr>
      <xdr:spPr>
        <a:xfrm>
          <a:off x="4686300" y="1663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117543</xdr:rowOff>
    </xdr:from>
    <xdr:to>
      <xdr:col>20</xdr:col>
      <xdr:colOff>38100</xdr:colOff>
      <xdr:row>98</xdr:row>
      <xdr:rowOff>47693</xdr:rowOff>
    </xdr:to>
    <xdr:sp macro="" textlink="">
      <xdr:nvSpPr>
        <xdr:cNvPr id="258" name="楕円 257"/>
        <xdr:cNvSpPr/>
      </xdr:nvSpPr>
      <xdr:spPr>
        <a:xfrm>
          <a:off x="3746500" y="1674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38820</xdr:rowOff>
    </xdr:from>
    <xdr:ext cx="534377" cy="259045"/>
    <xdr:sp macro="" textlink="">
      <xdr:nvSpPr>
        <xdr:cNvPr id="259" name="テキスト ボックス 258"/>
        <xdr:cNvSpPr txBox="1"/>
      </xdr:nvSpPr>
      <xdr:spPr>
        <a:xfrm>
          <a:off x="3530111" y="1684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140289</xdr:rowOff>
    </xdr:from>
    <xdr:to>
      <xdr:col>15</xdr:col>
      <xdr:colOff>101600</xdr:colOff>
      <xdr:row>98</xdr:row>
      <xdr:rowOff>70439</xdr:rowOff>
    </xdr:to>
    <xdr:sp macro="" textlink="">
      <xdr:nvSpPr>
        <xdr:cNvPr id="260" name="楕円 259"/>
        <xdr:cNvSpPr/>
      </xdr:nvSpPr>
      <xdr:spPr>
        <a:xfrm>
          <a:off x="2857500" y="167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61566</xdr:rowOff>
    </xdr:from>
    <xdr:ext cx="534377" cy="259045"/>
    <xdr:sp macro="" textlink="">
      <xdr:nvSpPr>
        <xdr:cNvPr id="261" name="テキスト ボックス 260"/>
        <xdr:cNvSpPr txBox="1"/>
      </xdr:nvSpPr>
      <xdr:spPr>
        <a:xfrm>
          <a:off x="2641111" y="168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4524</xdr:rowOff>
    </xdr:from>
    <xdr:to>
      <xdr:col>10</xdr:col>
      <xdr:colOff>165100</xdr:colOff>
      <xdr:row>97</xdr:row>
      <xdr:rowOff>106124</xdr:rowOff>
    </xdr:to>
    <xdr:sp macro="" textlink="">
      <xdr:nvSpPr>
        <xdr:cNvPr id="262" name="楕円 261"/>
        <xdr:cNvSpPr/>
      </xdr:nvSpPr>
      <xdr:spPr>
        <a:xfrm>
          <a:off x="1968500" y="1663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97251</xdr:rowOff>
    </xdr:from>
    <xdr:ext cx="534377" cy="259045"/>
    <xdr:sp macro="" textlink="">
      <xdr:nvSpPr>
        <xdr:cNvPr id="263" name="テキスト ボックス 262"/>
        <xdr:cNvSpPr txBox="1"/>
      </xdr:nvSpPr>
      <xdr:spPr>
        <a:xfrm>
          <a:off x="1752111" y="1672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162829</xdr:rowOff>
    </xdr:from>
    <xdr:to>
      <xdr:col>6</xdr:col>
      <xdr:colOff>38100</xdr:colOff>
      <xdr:row>98</xdr:row>
      <xdr:rowOff>92979</xdr:rowOff>
    </xdr:to>
    <xdr:sp macro="" textlink="">
      <xdr:nvSpPr>
        <xdr:cNvPr id="264" name="楕円 263"/>
        <xdr:cNvSpPr/>
      </xdr:nvSpPr>
      <xdr:spPr>
        <a:xfrm>
          <a:off x="1079500" y="1679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84106</xdr:rowOff>
    </xdr:from>
    <xdr:ext cx="534377" cy="259045"/>
    <xdr:sp macro="" textlink="">
      <xdr:nvSpPr>
        <xdr:cNvPr id="265" name="テキスト ボックス 264"/>
        <xdr:cNvSpPr txBox="1"/>
      </xdr:nvSpPr>
      <xdr:spPr>
        <a:xfrm>
          <a:off x="863111" y="1688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6" name="テキスト ボックス 27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79284</xdr:rowOff>
    </xdr:from>
    <xdr:to>
      <xdr:col>54</xdr:col>
      <xdr:colOff>189865</xdr:colOff>
      <xdr:row>38</xdr:row>
      <xdr:rowOff>94910</xdr:rowOff>
    </xdr:to>
    <xdr:cxnSp macro="">
      <xdr:nvCxnSpPr>
        <xdr:cNvPr id="292" name="直線コネクタ 291"/>
        <xdr:cNvCxnSpPr/>
      </xdr:nvCxnSpPr>
      <xdr:spPr>
        <a:xfrm flipV="1">
          <a:off x="10475595" y="5222784"/>
          <a:ext cx="1270" cy="138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98737</xdr:rowOff>
    </xdr:from>
    <xdr:ext cx="534377" cy="259045"/>
    <xdr:sp macro="" textlink="">
      <xdr:nvSpPr>
        <xdr:cNvPr id="293" name="補助費等最小値テキスト"/>
        <xdr:cNvSpPr txBox="1"/>
      </xdr:nvSpPr>
      <xdr:spPr>
        <a:xfrm>
          <a:off x="10528300" y="661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94910</xdr:rowOff>
    </xdr:from>
    <xdr:to>
      <xdr:col>55</xdr:col>
      <xdr:colOff>88900</xdr:colOff>
      <xdr:row>38</xdr:row>
      <xdr:rowOff>94910</xdr:rowOff>
    </xdr:to>
    <xdr:cxnSp macro="">
      <xdr:nvCxnSpPr>
        <xdr:cNvPr id="294" name="直線コネクタ 293"/>
        <xdr:cNvCxnSpPr/>
      </xdr:nvCxnSpPr>
      <xdr:spPr>
        <a:xfrm>
          <a:off x="10388600" y="661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25961</xdr:rowOff>
    </xdr:from>
    <xdr:ext cx="599010" cy="259045"/>
    <xdr:sp macro="" textlink="">
      <xdr:nvSpPr>
        <xdr:cNvPr id="295" name="補助費等最大値テキスト"/>
        <xdr:cNvSpPr txBox="1"/>
      </xdr:nvSpPr>
      <xdr:spPr>
        <a:xfrm>
          <a:off x="10528300" y="4998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79284</xdr:rowOff>
    </xdr:from>
    <xdr:to>
      <xdr:col>55</xdr:col>
      <xdr:colOff>88900</xdr:colOff>
      <xdr:row>30</xdr:row>
      <xdr:rowOff>79284</xdr:rowOff>
    </xdr:to>
    <xdr:cxnSp macro="">
      <xdr:nvCxnSpPr>
        <xdr:cNvPr id="296" name="直線コネクタ 295"/>
        <xdr:cNvCxnSpPr/>
      </xdr:nvCxnSpPr>
      <xdr:spPr>
        <a:xfrm>
          <a:off x="10388600" y="5222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94910</xdr:rowOff>
    </xdr:from>
    <xdr:to>
      <xdr:col>55</xdr:col>
      <xdr:colOff>0</xdr:colOff>
      <xdr:row>38</xdr:row>
      <xdr:rowOff>107500</xdr:rowOff>
    </xdr:to>
    <xdr:cxnSp macro="">
      <xdr:nvCxnSpPr>
        <xdr:cNvPr id="297" name="直線コネクタ 296"/>
        <xdr:cNvCxnSpPr/>
      </xdr:nvCxnSpPr>
      <xdr:spPr>
        <a:xfrm flipV="1">
          <a:off x="9639300" y="6610010"/>
          <a:ext cx="838200" cy="1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147765</xdr:rowOff>
    </xdr:from>
    <xdr:ext cx="534377" cy="259045"/>
    <xdr:sp macro="" textlink="">
      <xdr:nvSpPr>
        <xdr:cNvPr id="298" name="補助費等平均値テキスト"/>
        <xdr:cNvSpPr txBox="1"/>
      </xdr:nvSpPr>
      <xdr:spPr>
        <a:xfrm>
          <a:off x="10528300" y="580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124888</xdr:rowOff>
    </xdr:from>
    <xdr:to>
      <xdr:col>55</xdr:col>
      <xdr:colOff>50800</xdr:colOff>
      <xdr:row>35</xdr:row>
      <xdr:rowOff>55038</xdr:rowOff>
    </xdr:to>
    <xdr:sp macro="" textlink="">
      <xdr:nvSpPr>
        <xdr:cNvPr id="299" name="フローチャート: 判断 298"/>
        <xdr:cNvSpPr/>
      </xdr:nvSpPr>
      <xdr:spPr>
        <a:xfrm>
          <a:off x="10426700" y="59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106977</xdr:rowOff>
    </xdr:from>
    <xdr:to>
      <xdr:col>50</xdr:col>
      <xdr:colOff>114300</xdr:colOff>
      <xdr:row>38</xdr:row>
      <xdr:rowOff>107500</xdr:rowOff>
    </xdr:to>
    <xdr:cxnSp macro="">
      <xdr:nvCxnSpPr>
        <xdr:cNvPr id="300" name="直線コネクタ 299"/>
        <xdr:cNvCxnSpPr/>
      </xdr:nvCxnSpPr>
      <xdr:spPr>
        <a:xfrm>
          <a:off x="8750300" y="662207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94860</xdr:rowOff>
    </xdr:from>
    <xdr:to>
      <xdr:col>50</xdr:col>
      <xdr:colOff>165100</xdr:colOff>
      <xdr:row>37</xdr:row>
      <xdr:rowOff>25010</xdr:rowOff>
    </xdr:to>
    <xdr:sp macro="" textlink="">
      <xdr:nvSpPr>
        <xdr:cNvPr id="301" name="フローチャート: 判断 300"/>
        <xdr:cNvSpPr/>
      </xdr:nvSpPr>
      <xdr:spPr>
        <a:xfrm>
          <a:off x="9588500" y="62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41537</xdr:rowOff>
    </xdr:from>
    <xdr:ext cx="534377" cy="259045"/>
    <xdr:sp macro="" textlink="">
      <xdr:nvSpPr>
        <xdr:cNvPr id="302" name="テキスト ボックス 301"/>
        <xdr:cNvSpPr txBox="1"/>
      </xdr:nvSpPr>
      <xdr:spPr>
        <a:xfrm>
          <a:off x="9372111" y="6042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106977</xdr:rowOff>
    </xdr:from>
    <xdr:to>
      <xdr:col>45</xdr:col>
      <xdr:colOff>177800</xdr:colOff>
      <xdr:row>39</xdr:row>
      <xdr:rowOff>22902</xdr:rowOff>
    </xdr:to>
    <xdr:cxnSp macro="">
      <xdr:nvCxnSpPr>
        <xdr:cNvPr id="303" name="直線コネクタ 302"/>
        <xdr:cNvCxnSpPr/>
      </xdr:nvCxnSpPr>
      <xdr:spPr>
        <a:xfrm flipV="1">
          <a:off x="7861300" y="6622077"/>
          <a:ext cx="889000" cy="8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66661</xdr:rowOff>
    </xdr:from>
    <xdr:to>
      <xdr:col>46</xdr:col>
      <xdr:colOff>38100</xdr:colOff>
      <xdr:row>35</xdr:row>
      <xdr:rowOff>168261</xdr:rowOff>
    </xdr:to>
    <xdr:sp macro="" textlink="">
      <xdr:nvSpPr>
        <xdr:cNvPr id="304" name="フローチャート: 判断 303"/>
        <xdr:cNvSpPr/>
      </xdr:nvSpPr>
      <xdr:spPr>
        <a:xfrm>
          <a:off x="8699500" y="60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13338</xdr:rowOff>
    </xdr:from>
    <xdr:ext cx="534377" cy="259045"/>
    <xdr:sp macro="" textlink="">
      <xdr:nvSpPr>
        <xdr:cNvPr id="305" name="テキスト ボックス 304"/>
        <xdr:cNvSpPr txBox="1"/>
      </xdr:nvSpPr>
      <xdr:spPr>
        <a:xfrm>
          <a:off x="8483111" y="58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7438</xdr:rowOff>
    </xdr:from>
    <xdr:to>
      <xdr:col>41</xdr:col>
      <xdr:colOff>50800</xdr:colOff>
      <xdr:row>39</xdr:row>
      <xdr:rowOff>22902</xdr:rowOff>
    </xdr:to>
    <xdr:cxnSp macro="">
      <xdr:nvCxnSpPr>
        <xdr:cNvPr id="306" name="直線コネクタ 305"/>
        <xdr:cNvCxnSpPr/>
      </xdr:nvCxnSpPr>
      <xdr:spPr>
        <a:xfrm>
          <a:off x="6972300" y="6693988"/>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33791</xdr:rowOff>
    </xdr:from>
    <xdr:to>
      <xdr:col>41</xdr:col>
      <xdr:colOff>101600</xdr:colOff>
      <xdr:row>35</xdr:row>
      <xdr:rowOff>135391</xdr:rowOff>
    </xdr:to>
    <xdr:sp macro="" textlink="">
      <xdr:nvSpPr>
        <xdr:cNvPr id="307" name="フローチャート: 判断 306"/>
        <xdr:cNvSpPr/>
      </xdr:nvSpPr>
      <xdr:spPr>
        <a:xfrm>
          <a:off x="7810500" y="603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151918</xdr:rowOff>
    </xdr:from>
    <xdr:ext cx="534377" cy="259045"/>
    <xdr:sp macro="" textlink="">
      <xdr:nvSpPr>
        <xdr:cNvPr id="308" name="テキスト ボックス 307"/>
        <xdr:cNvSpPr txBox="1"/>
      </xdr:nvSpPr>
      <xdr:spPr>
        <a:xfrm>
          <a:off x="7594111" y="580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148271</xdr:rowOff>
    </xdr:from>
    <xdr:to>
      <xdr:col>36</xdr:col>
      <xdr:colOff>165100</xdr:colOff>
      <xdr:row>35</xdr:row>
      <xdr:rowOff>78421</xdr:rowOff>
    </xdr:to>
    <xdr:sp macro="" textlink="">
      <xdr:nvSpPr>
        <xdr:cNvPr id="309" name="フローチャート: 判断 308"/>
        <xdr:cNvSpPr/>
      </xdr:nvSpPr>
      <xdr:spPr>
        <a:xfrm>
          <a:off x="6921500" y="59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94948</xdr:rowOff>
    </xdr:from>
    <xdr:ext cx="534377" cy="259045"/>
    <xdr:sp macro="" textlink="">
      <xdr:nvSpPr>
        <xdr:cNvPr id="310" name="テキスト ボックス 309"/>
        <xdr:cNvSpPr txBox="1"/>
      </xdr:nvSpPr>
      <xdr:spPr>
        <a:xfrm>
          <a:off x="6705111" y="575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44110</xdr:rowOff>
    </xdr:from>
    <xdr:to>
      <xdr:col>55</xdr:col>
      <xdr:colOff>50800</xdr:colOff>
      <xdr:row>38</xdr:row>
      <xdr:rowOff>145710</xdr:rowOff>
    </xdr:to>
    <xdr:sp macro="" textlink="">
      <xdr:nvSpPr>
        <xdr:cNvPr id="316" name="楕円 315"/>
        <xdr:cNvSpPr/>
      </xdr:nvSpPr>
      <xdr:spPr>
        <a:xfrm>
          <a:off x="10426700" y="65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130487</xdr:rowOff>
    </xdr:from>
    <xdr:ext cx="534377" cy="259045"/>
    <xdr:sp macro="" textlink="">
      <xdr:nvSpPr>
        <xdr:cNvPr id="317" name="補助費等該当値テキスト"/>
        <xdr:cNvSpPr txBox="1"/>
      </xdr:nvSpPr>
      <xdr:spPr>
        <a:xfrm>
          <a:off x="10528300" y="64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56700</xdr:rowOff>
    </xdr:from>
    <xdr:to>
      <xdr:col>50</xdr:col>
      <xdr:colOff>165100</xdr:colOff>
      <xdr:row>38</xdr:row>
      <xdr:rowOff>158300</xdr:rowOff>
    </xdr:to>
    <xdr:sp macro="" textlink="">
      <xdr:nvSpPr>
        <xdr:cNvPr id="318" name="楕円 317"/>
        <xdr:cNvSpPr/>
      </xdr:nvSpPr>
      <xdr:spPr>
        <a:xfrm>
          <a:off x="9588500" y="65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149427</xdr:rowOff>
    </xdr:from>
    <xdr:ext cx="534377" cy="259045"/>
    <xdr:sp macro="" textlink="">
      <xdr:nvSpPr>
        <xdr:cNvPr id="319" name="テキスト ボックス 318"/>
        <xdr:cNvSpPr txBox="1"/>
      </xdr:nvSpPr>
      <xdr:spPr>
        <a:xfrm>
          <a:off x="9372111" y="666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56177</xdr:rowOff>
    </xdr:from>
    <xdr:to>
      <xdr:col>46</xdr:col>
      <xdr:colOff>38100</xdr:colOff>
      <xdr:row>38</xdr:row>
      <xdr:rowOff>157777</xdr:rowOff>
    </xdr:to>
    <xdr:sp macro="" textlink="">
      <xdr:nvSpPr>
        <xdr:cNvPr id="320" name="楕円 319"/>
        <xdr:cNvSpPr/>
      </xdr:nvSpPr>
      <xdr:spPr>
        <a:xfrm>
          <a:off x="8699500" y="657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148904</xdr:rowOff>
    </xdr:from>
    <xdr:ext cx="534377" cy="259045"/>
    <xdr:sp macro="" textlink="">
      <xdr:nvSpPr>
        <xdr:cNvPr id="321" name="テキスト ボックス 320"/>
        <xdr:cNvSpPr txBox="1"/>
      </xdr:nvSpPr>
      <xdr:spPr>
        <a:xfrm>
          <a:off x="8483111" y="666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143552</xdr:rowOff>
    </xdr:from>
    <xdr:to>
      <xdr:col>41</xdr:col>
      <xdr:colOff>101600</xdr:colOff>
      <xdr:row>39</xdr:row>
      <xdr:rowOff>73702</xdr:rowOff>
    </xdr:to>
    <xdr:sp macro="" textlink="">
      <xdr:nvSpPr>
        <xdr:cNvPr id="322" name="楕円 321"/>
        <xdr:cNvSpPr/>
      </xdr:nvSpPr>
      <xdr:spPr>
        <a:xfrm>
          <a:off x="7810500" y="665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64829</xdr:rowOff>
    </xdr:from>
    <xdr:ext cx="534377" cy="259045"/>
    <xdr:sp macro="" textlink="">
      <xdr:nvSpPr>
        <xdr:cNvPr id="323" name="テキスト ボックス 322"/>
        <xdr:cNvSpPr txBox="1"/>
      </xdr:nvSpPr>
      <xdr:spPr>
        <a:xfrm>
          <a:off x="7594111" y="675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128088</xdr:rowOff>
    </xdr:from>
    <xdr:to>
      <xdr:col>36</xdr:col>
      <xdr:colOff>165100</xdr:colOff>
      <xdr:row>39</xdr:row>
      <xdr:rowOff>58238</xdr:rowOff>
    </xdr:to>
    <xdr:sp macro="" textlink="">
      <xdr:nvSpPr>
        <xdr:cNvPr id="324" name="楕円 323"/>
        <xdr:cNvSpPr/>
      </xdr:nvSpPr>
      <xdr:spPr>
        <a:xfrm>
          <a:off x="6921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49365</xdr:rowOff>
    </xdr:from>
    <xdr:ext cx="534377" cy="259045"/>
    <xdr:sp macro="" textlink="">
      <xdr:nvSpPr>
        <xdr:cNvPr id="325" name="テキスト ボックス 324"/>
        <xdr:cNvSpPr txBox="1"/>
      </xdr:nvSpPr>
      <xdr:spPr>
        <a:xfrm>
          <a:off x="6705111" y="673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6" name="テキスト ボックス 335"/>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8" name="テキスト ボックス 337"/>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36464</xdr:rowOff>
    </xdr:from>
    <xdr:to>
      <xdr:col>54</xdr:col>
      <xdr:colOff>189865</xdr:colOff>
      <xdr:row>58</xdr:row>
      <xdr:rowOff>91008</xdr:rowOff>
    </xdr:to>
    <xdr:cxnSp macro="">
      <xdr:nvCxnSpPr>
        <xdr:cNvPr id="348" name="直線コネクタ 347"/>
        <xdr:cNvCxnSpPr/>
      </xdr:nvCxnSpPr>
      <xdr:spPr>
        <a:xfrm flipV="1">
          <a:off x="10475595" y="8951864"/>
          <a:ext cx="1270" cy="108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94835</xdr:rowOff>
    </xdr:from>
    <xdr:ext cx="534377" cy="259045"/>
    <xdr:sp macro="" textlink="">
      <xdr:nvSpPr>
        <xdr:cNvPr id="349" name="普通建設事業費最小値テキスト"/>
        <xdr:cNvSpPr txBox="1"/>
      </xdr:nvSpPr>
      <xdr:spPr>
        <a:xfrm>
          <a:off x="10528300" y="1003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91008</xdr:rowOff>
    </xdr:from>
    <xdr:to>
      <xdr:col>55</xdr:col>
      <xdr:colOff>88900</xdr:colOff>
      <xdr:row>58</xdr:row>
      <xdr:rowOff>91008</xdr:rowOff>
    </xdr:to>
    <xdr:cxnSp macro="">
      <xdr:nvCxnSpPr>
        <xdr:cNvPr id="350" name="直線コネクタ 349"/>
        <xdr:cNvCxnSpPr/>
      </xdr:nvCxnSpPr>
      <xdr:spPr>
        <a:xfrm>
          <a:off x="10388600" y="1003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154591</xdr:rowOff>
    </xdr:from>
    <xdr:ext cx="534377" cy="259045"/>
    <xdr:sp macro="" textlink="">
      <xdr:nvSpPr>
        <xdr:cNvPr id="351" name="普通建設事業費最大値テキスト"/>
        <xdr:cNvSpPr txBox="1"/>
      </xdr:nvSpPr>
      <xdr:spPr>
        <a:xfrm>
          <a:off x="10528300" y="872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36464</xdr:rowOff>
    </xdr:from>
    <xdr:to>
      <xdr:col>55</xdr:col>
      <xdr:colOff>88900</xdr:colOff>
      <xdr:row>52</xdr:row>
      <xdr:rowOff>36464</xdr:rowOff>
    </xdr:to>
    <xdr:cxnSp macro="">
      <xdr:nvCxnSpPr>
        <xdr:cNvPr id="352" name="直線コネクタ 351"/>
        <xdr:cNvCxnSpPr/>
      </xdr:nvCxnSpPr>
      <xdr:spPr>
        <a:xfrm>
          <a:off x="10388600" y="895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33744</xdr:rowOff>
    </xdr:from>
    <xdr:to>
      <xdr:col>55</xdr:col>
      <xdr:colOff>0</xdr:colOff>
      <xdr:row>59</xdr:row>
      <xdr:rowOff>50112</xdr:rowOff>
    </xdr:to>
    <xdr:cxnSp macro="">
      <xdr:nvCxnSpPr>
        <xdr:cNvPr id="353" name="直線コネクタ 352"/>
        <xdr:cNvCxnSpPr/>
      </xdr:nvCxnSpPr>
      <xdr:spPr>
        <a:xfrm flipV="1">
          <a:off x="9639300" y="9806394"/>
          <a:ext cx="838200" cy="35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144970</xdr:rowOff>
    </xdr:from>
    <xdr:ext cx="534377" cy="259045"/>
    <xdr:sp macro="" textlink="">
      <xdr:nvSpPr>
        <xdr:cNvPr id="354" name="普通建設事業費平均値テキスト"/>
        <xdr:cNvSpPr txBox="1"/>
      </xdr:nvSpPr>
      <xdr:spPr>
        <a:xfrm>
          <a:off x="10528300" y="9231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122093</xdr:rowOff>
    </xdr:from>
    <xdr:to>
      <xdr:col>55</xdr:col>
      <xdr:colOff>50800</xdr:colOff>
      <xdr:row>55</xdr:row>
      <xdr:rowOff>52243</xdr:rowOff>
    </xdr:to>
    <xdr:sp macro="" textlink="">
      <xdr:nvSpPr>
        <xdr:cNvPr id="355" name="フローチャート: 判断 354"/>
        <xdr:cNvSpPr/>
      </xdr:nvSpPr>
      <xdr:spPr>
        <a:xfrm>
          <a:off x="10426700" y="938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144638</xdr:rowOff>
    </xdr:from>
    <xdr:to>
      <xdr:col>50</xdr:col>
      <xdr:colOff>114300</xdr:colOff>
      <xdr:row>59</xdr:row>
      <xdr:rowOff>50112</xdr:rowOff>
    </xdr:to>
    <xdr:cxnSp macro="">
      <xdr:nvCxnSpPr>
        <xdr:cNvPr id="356" name="直線コネクタ 355"/>
        <xdr:cNvCxnSpPr/>
      </xdr:nvCxnSpPr>
      <xdr:spPr>
        <a:xfrm>
          <a:off x="8750300" y="9917288"/>
          <a:ext cx="889000" cy="24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569</xdr:rowOff>
    </xdr:from>
    <xdr:to>
      <xdr:col>50</xdr:col>
      <xdr:colOff>165100</xdr:colOff>
      <xdr:row>55</xdr:row>
      <xdr:rowOff>102169</xdr:rowOff>
    </xdr:to>
    <xdr:sp macro="" textlink="">
      <xdr:nvSpPr>
        <xdr:cNvPr id="357" name="フローチャート: 判断 356"/>
        <xdr:cNvSpPr/>
      </xdr:nvSpPr>
      <xdr:spPr>
        <a:xfrm>
          <a:off x="9588500" y="9430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118696</xdr:rowOff>
    </xdr:from>
    <xdr:ext cx="534377" cy="259045"/>
    <xdr:sp macro="" textlink="">
      <xdr:nvSpPr>
        <xdr:cNvPr id="358" name="テキスト ボックス 357"/>
        <xdr:cNvSpPr txBox="1"/>
      </xdr:nvSpPr>
      <xdr:spPr>
        <a:xfrm>
          <a:off x="9372111" y="920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122920</xdr:rowOff>
    </xdr:from>
    <xdr:to>
      <xdr:col>45</xdr:col>
      <xdr:colOff>177800</xdr:colOff>
      <xdr:row>57</xdr:row>
      <xdr:rowOff>144638</xdr:rowOff>
    </xdr:to>
    <xdr:cxnSp macro="">
      <xdr:nvCxnSpPr>
        <xdr:cNvPr id="359" name="直線コネクタ 358"/>
        <xdr:cNvCxnSpPr/>
      </xdr:nvCxnSpPr>
      <xdr:spPr>
        <a:xfrm>
          <a:off x="7861300" y="8866870"/>
          <a:ext cx="889000" cy="105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30561</xdr:rowOff>
    </xdr:from>
    <xdr:to>
      <xdr:col>46</xdr:col>
      <xdr:colOff>38100</xdr:colOff>
      <xdr:row>55</xdr:row>
      <xdr:rowOff>132161</xdr:rowOff>
    </xdr:to>
    <xdr:sp macro="" textlink="">
      <xdr:nvSpPr>
        <xdr:cNvPr id="360" name="フローチャート: 判断 359"/>
        <xdr:cNvSpPr/>
      </xdr:nvSpPr>
      <xdr:spPr>
        <a:xfrm>
          <a:off x="8699500" y="9460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148688</xdr:rowOff>
    </xdr:from>
    <xdr:ext cx="534377" cy="259045"/>
    <xdr:sp macro="" textlink="">
      <xdr:nvSpPr>
        <xdr:cNvPr id="361" name="テキスト ボックス 360"/>
        <xdr:cNvSpPr txBox="1"/>
      </xdr:nvSpPr>
      <xdr:spPr>
        <a:xfrm>
          <a:off x="8483111" y="923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122920</xdr:rowOff>
    </xdr:from>
    <xdr:to>
      <xdr:col>41</xdr:col>
      <xdr:colOff>50800</xdr:colOff>
      <xdr:row>54</xdr:row>
      <xdr:rowOff>130030</xdr:rowOff>
    </xdr:to>
    <xdr:cxnSp macro="">
      <xdr:nvCxnSpPr>
        <xdr:cNvPr id="362" name="直線コネクタ 361"/>
        <xdr:cNvCxnSpPr/>
      </xdr:nvCxnSpPr>
      <xdr:spPr>
        <a:xfrm flipV="1">
          <a:off x="6972300" y="8866870"/>
          <a:ext cx="889000" cy="52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87117</xdr:rowOff>
    </xdr:from>
    <xdr:to>
      <xdr:col>41</xdr:col>
      <xdr:colOff>101600</xdr:colOff>
      <xdr:row>53</xdr:row>
      <xdr:rowOff>17267</xdr:rowOff>
    </xdr:to>
    <xdr:sp macro="" textlink="">
      <xdr:nvSpPr>
        <xdr:cNvPr id="363" name="フローチャート: 判断 362"/>
        <xdr:cNvSpPr/>
      </xdr:nvSpPr>
      <xdr:spPr>
        <a:xfrm>
          <a:off x="7810500" y="900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8394</xdr:rowOff>
    </xdr:from>
    <xdr:ext cx="534377" cy="259045"/>
    <xdr:sp macro="" textlink="">
      <xdr:nvSpPr>
        <xdr:cNvPr id="364" name="テキスト ボックス 363"/>
        <xdr:cNvSpPr txBox="1"/>
      </xdr:nvSpPr>
      <xdr:spPr>
        <a:xfrm>
          <a:off x="7594111" y="909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22058</xdr:rowOff>
    </xdr:from>
    <xdr:to>
      <xdr:col>36</xdr:col>
      <xdr:colOff>165100</xdr:colOff>
      <xdr:row>52</xdr:row>
      <xdr:rowOff>123658</xdr:rowOff>
    </xdr:to>
    <xdr:sp macro="" textlink="">
      <xdr:nvSpPr>
        <xdr:cNvPr id="365" name="フローチャート: 判断 364"/>
        <xdr:cNvSpPr/>
      </xdr:nvSpPr>
      <xdr:spPr>
        <a:xfrm>
          <a:off x="6921500" y="89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140185</xdr:rowOff>
    </xdr:from>
    <xdr:ext cx="534377" cy="259045"/>
    <xdr:sp macro="" textlink="">
      <xdr:nvSpPr>
        <xdr:cNvPr id="366" name="テキスト ボックス 365"/>
        <xdr:cNvSpPr txBox="1"/>
      </xdr:nvSpPr>
      <xdr:spPr>
        <a:xfrm>
          <a:off x="6705111" y="8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154394</xdr:rowOff>
    </xdr:from>
    <xdr:to>
      <xdr:col>55</xdr:col>
      <xdr:colOff>50800</xdr:colOff>
      <xdr:row>57</xdr:row>
      <xdr:rowOff>84544</xdr:rowOff>
    </xdr:to>
    <xdr:sp macro="" textlink="">
      <xdr:nvSpPr>
        <xdr:cNvPr id="372" name="楕円 371"/>
        <xdr:cNvSpPr/>
      </xdr:nvSpPr>
      <xdr:spPr>
        <a:xfrm>
          <a:off x="10426700" y="975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132821</xdr:rowOff>
    </xdr:from>
    <xdr:ext cx="534377" cy="259045"/>
    <xdr:sp macro="" textlink="">
      <xdr:nvSpPr>
        <xdr:cNvPr id="373" name="普通建設事業費該当値テキスト"/>
        <xdr:cNvSpPr txBox="1"/>
      </xdr:nvSpPr>
      <xdr:spPr>
        <a:xfrm>
          <a:off x="10528300" y="97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170762</xdr:rowOff>
    </xdr:from>
    <xdr:to>
      <xdr:col>50</xdr:col>
      <xdr:colOff>165100</xdr:colOff>
      <xdr:row>59</xdr:row>
      <xdr:rowOff>100912</xdr:rowOff>
    </xdr:to>
    <xdr:sp macro="" textlink="">
      <xdr:nvSpPr>
        <xdr:cNvPr id="374" name="楕円 373"/>
        <xdr:cNvSpPr/>
      </xdr:nvSpPr>
      <xdr:spPr>
        <a:xfrm>
          <a:off x="9588500" y="1011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92039</xdr:rowOff>
    </xdr:from>
    <xdr:ext cx="534377" cy="259045"/>
    <xdr:sp macro="" textlink="">
      <xdr:nvSpPr>
        <xdr:cNvPr id="375" name="テキスト ボックス 374"/>
        <xdr:cNvSpPr txBox="1"/>
      </xdr:nvSpPr>
      <xdr:spPr>
        <a:xfrm>
          <a:off x="9372111" y="1020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93838</xdr:rowOff>
    </xdr:from>
    <xdr:to>
      <xdr:col>46</xdr:col>
      <xdr:colOff>38100</xdr:colOff>
      <xdr:row>58</xdr:row>
      <xdr:rowOff>23988</xdr:rowOff>
    </xdr:to>
    <xdr:sp macro="" textlink="">
      <xdr:nvSpPr>
        <xdr:cNvPr id="376" name="楕円 375"/>
        <xdr:cNvSpPr/>
      </xdr:nvSpPr>
      <xdr:spPr>
        <a:xfrm>
          <a:off x="8699500" y="986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15115</xdr:rowOff>
    </xdr:from>
    <xdr:ext cx="534377" cy="259045"/>
    <xdr:sp macro="" textlink="">
      <xdr:nvSpPr>
        <xdr:cNvPr id="377" name="テキスト ボックス 376"/>
        <xdr:cNvSpPr txBox="1"/>
      </xdr:nvSpPr>
      <xdr:spPr>
        <a:xfrm>
          <a:off x="8483111" y="995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72120</xdr:rowOff>
    </xdr:from>
    <xdr:to>
      <xdr:col>41</xdr:col>
      <xdr:colOff>101600</xdr:colOff>
      <xdr:row>52</xdr:row>
      <xdr:rowOff>2270</xdr:rowOff>
    </xdr:to>
    <xdr:sp macro="" textlink="">
      <xdr:nvSpPr>
        <xdr:cNvPr id="378" name="楕円 377"/>
        <xdr:cNvSpPr/>
      </xdr:nvSpPr>
      <xdr:spPr>
        <a:xfrm>
          <a:off x="7810500" y="8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18797</xdr:rowOff>
    </xdr:from>
    <xdr:ext cx="534377" cy="259045"/>
    <xdr:sp macro="" textlink="">
      <xdr:nvSpPr>
        <xdr:cNvPr id="379" name="テキスト ボックス 378"/>
        <xdr:cNvSpPr txBox="1"/>
      </xdr:nvSpPr>
      <xdr:spPr>
        <a:xfrm>
          <a:off x="7594111" y="859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79230</xdr:rowOff>
    </xdr:from>
    <xdr:to>
      <xdr:col>36</xdr:col>
      <xdr:colOff>165100</xdr:colOff>
      <xdr:row>55</xdr:row>
      <xdr:rowOff>9380</xdr:rowOff>
    </xdr:to>
    <xdr:sp macro="" textlink="">
      <xdr:nvSpPr>
        <xdr:cNvPr id="380" name="楕円 379"/>
        <xdr:cNvSpPr/>
      </xdr:nvSpPr>
      <xdr:spPr>
        <a:xfrm>
          <a:off x="6921500" y="93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507</xdr:rowOff>
    </xdr:from>
    <xdr:ext cx="534377" cy="259045"/>
    <xdr:sp macro="" textlink="">
      <xdr:nvSpPr>
        <xdr:cNvPr id="381" name="テキスト ボックス 380"/>
        <xdr:cNvSpPr txBox="1"/>
      </xdr:nvSpPr>
      <xdr:spPr>
        <a:xfrm>
          <a:off x="6705111" y="94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1" name="テキスト ボックス 40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3" name="テキスト ボックス 40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90747</xdr:rowOff>
    </xdr:from>
    <xdr:to>
      <xdr:col>54</xdr:col>
      <xdr:colOff>189865</xdr:colOff>
      <xdr:row>79</xdr:row>
      <xdr:rowOff>22690</xdr:rowOff>
    </xdr:to>
    <xdr:cxnSp macro="">
      <xdr:nvCxnSpPr>
        <xdr:cNvPr id="407" name="直線コネクタ 406"/>
        <xdr:cNvCxnSpPr/>
      </xdr:nvCxnSpPr>
      <xdr:spPr>
        <a:xfrm flipV="1">
          <a:off x="10475595" y="12949497"/>
          <a:ext cx="1270" cy="61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26517</xdr:rowOff>
    </xdr:from>
    <xdr:ext cx="469744" cy="259045"/>
    <xdr:sp macro="" textlink="">
      <xdr:nvSpPr>
        <xdr:cNvPr id="408" name="普通建設事業費 （ うち新規整備　）最小値テキスト"/>
        <xdr:cNvSpPr txBox="1"/>
      </xdr:nvSpPr>
      <xdr:spPr>
        <a:xfrm>
          <a:off x="10528300" y="135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22690</xdr:rowOff>
    </xdr:from>
    <xdr:to>
      <xdr:col>55</xdr:col>
      <xdr:colOff>88900</xdr:colOff>
      <xdr:row>79</xdr:row>
      <xdr:rowOff>22690</xdr:rowOff>
    </xdr:to>
    <xdr:cxnSp macro="">
      <xdr:nvCxnSpPr>
        <xdr:cNvPr id="409" name="直線コネクタ 408"/>
        <xdr:cNvCxnSpPr/>
      </xdr:nvCxnSpPr>
      <xdr:spPr>
        <a:xfrm>
          <a:off x="10388600" y="1356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37424</xdr:rowOff>
    </xdr:from>
    <xdr:ext cx="534377" cy="259045"/>
    <xdr:sp macro="" textlink="">
      <xdr:nvSpPr>
        <xdr:cNvPr id="410" name="普通建設事業費 （ うち新規整備　）最大値テキスト"/>
        <xdr:cNvSpPr txBox="1"/>
      </xdr:nvSpPr>
      <xdr:spPr>
        <a:xfrm>
          <a:off x="10528300" y="1272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90747</xdr:rowOff>
    </xdr:from>
    <xdr:to>
      <xdr:col>55</xdr:col>
      <xdr:colOff>88900</xdr:colOff>
      <xdr:row>75</xdr:row>
      <xdr:rowOff>90747</xdr:rowOff>
    </xdr:to>
    <xdr:cxnSp macro="">
      <xdr:nvCxnSpPr>
        <xdr:cNvPr id="411" name="直線コネクタ 410"/>
        <xdr:cNvCxnSpPr/>
      </xdr:nvCxnSpPr>
      <xdr:spPr>
        <a:xfrm>
          <a:off x="10388600" y="12949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90747</xdr:rowOff>
    </xdr:from>
    <xdr:to>
      <xdr:col>55</xdr:col>
      <xdr:colOff>0</xdr:colOff>
      <xdr:row>77</xdr:row>
      <xdr:rowOff>142410</xdr:rowOff>
    </xdr:to>
    <xdr:cxnSp macro="">
      <xdr:nvCxnSpPr>
        <xdr:cNvPr id="412" name="直線コネクタ 411"/>
        <xdr:cNvCxnSpPr/>
      </xdr:nvCxnSpPr>
      <xdr:spPr>
        <a:xfrm flipV="1">
          <a:off x="9639300" y="12949497"/>
          <a:ext cx="838200" cy="39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95052</xdr:rowOff>
    </xdr:from>
    <xdr:ext cx="469744" cy="259045"/>
    <xdr:sp macro="" textlink="">
      <xdr:nvSpPr>
        <xdr:cNvPr id="413" name="普通建設事業費 （ うち新規整備　）平均値テキスト"/>
        <xdr:cNvSpPr txBox="1"/>
      </xdr:nvSpPr>
      <xdr:spPr>
        <a:xfrm>
          <a:off x="10528300" y="132967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116625</xdr:rowOff>
    </xdr:from>
    <xdr:to>
      <xdr:col>55</xdr:col>
      <xdr:colOff>50800</xdr:colOff>
      <xdr:row>78</xdr:row>
      <xdr:rowOff>46775</xdr:rowOff>
    </xdr:to>
    <xdr:sp macro="" textlink="">
      <xdr:nvSpPr>
        <xdr:cNvPr id="414" name="フローチャート: 判断 413"/>
        <xdr:cNvSpPr/>
      </xdr:nvSpPr>
      <xdr:spPr>
        <a:xfrm>
          <a:off x="10426700" y="133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54857</xdr:rowOff>
    </xdr:from>
    <xdr:to>
      <xdr:col>50</xdr:col>
      <xdr:colOff>114300</xdr:colOff>
      <xdr:row>77</xdr:row>
      <xdr:rowOff>142410</xdr:rowOff>
    </xdr:to>
    <xdr:cxnSp macro="">
      <xdr:nvCxnSpPr>
        <xdr:cNvPr id="415" name="直線コネクタ 414"/>
        <xdr:cNvCxnSpPr/>
      </xdr:nvCxnSpPr>
      <xdr:spPr>
        <a:xfrm>
          <a:off x="8750300" y="13256507"/>
          <a:ext cx="889000" cy="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58986</xdr:rowOff>
    </xdr:from>
    <xdr:to>
      <xdr:col>50</xdr:col>
      <xdr:colOff>165100</xdr:colOff>
      <xdr:row>78</xdr:row>
      <xdr:rowOff>160586</xdr:rowOff>
    </xdr:to>
    <xdr:sp macro="" textlink="">
      <xdr:nvSpPr>
        <xdr:cNvPr id="416" name="フローチャート: 判断 415"/>
        <xdr:cNvSpPr/>
      </xdr:nvSpPr>
      <xdr:spPr>
        <a:xfrm>
          <a:off x="9588500" y="1343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151713</xdr:rowOff>
    </xdr:from>
    <xdr:ext cx="469744" cy="259045"/>
    <xdr:sp macro="" textlink="">
      <xdr:nvSpPr>
        <xdr:cNvPr id="417" name="テキスト ボックス 416"/>
        <xdr:cNvSpPr txBox="1"/>
      </xdr:nvSpPr>
      <xdr:spPr>
        <a:xfrm>
          <a:off x="9404428" y="1352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92021</xdr:rowOff>
    </xdr:from>
    <xdr:to>
      <xdr:col>45</xdr:col>
      <xdr:colOff>177800</xdr:colOff>
      <xdr:row>77</xdr:row>
      <xdr:rowOff>54857</xdr:rowOff>
    </xdr:to>
    <xdr:cxnSp macro="">
      <xdr:nvCxnSpPr>
        <xdr:cNvPr id="418" name="直線コネクタ 417"/>
        <xdr:cNvCxnSpPr/>
      </xdr:nvCxnSpPr>
      <xdr:spPr>
        <a:xfrm>
          <a:off x="7861300" y="12607871"/>
          <a:ext cx="889000" cy="64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21854</xdr:rowOff>
    </xdr:from>
    <xdr:to>
      <xdr:col>46</xdr:col>
      <xdr:colOff>38100</xdr:colOff>
      <xdr:row>78</xdr:row>
      <xdr:rowOff>123454</xdr:rowOff>
    </xdr:to>
    <xdr:sp macro="" textlink="">
      <xdr:nvSpPr>
        <xdr:cNvPr id="419" name="フローチャート: 判断 418"/>
        <xdr:cNvSpPr/>
      </xdr:nvSpPr>
      <xdr:spPr>
        <a:xfrm>
          <a:off x="8699500" y="133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114581</xdr:rowOff>
    </xdr:from>
    <xdr:ext cx="469744" cy="259045"/>
    <xdr:sp macro="" textlink="">
      <xdr:nvSpPr>
        <xdr:cNvPr id="420" name="テキスト ボックス 419"/>
        <xdr:cNvSpPr txBox="1"/>
      </xdr:nvSpPr>
      <xdr:spPr>
        <a:xfrm>
          <a:off x="8515428" y="1348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128498</xdr:rowOff>
    </xdr:from>
    <xdr:to>
      <xdr:col>41</xdr:col>
      <xdr:colOff>50800</xdr:colOff>
      <xdr:row>73</xdr:row>
      <xdr:rowOff>92021</xdr:rowOff>
    </xdr:to>
    <xdr:cxnSp macro="">
      <xdr:nvCxnSpPr>
        <xdr:cNvPr id="421" name="直線コネクタ 420"/>
        <xdr:cNvCxnSpPr/>
      </xdr:nvCxnSpPr>
      <xdr:spPr>
        <a:xfrm>
          <a:off x="6972300" y="11958548"/>
          <a:ext cx="889000" cy="6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21594</xdr:rowOff>
    </xdr:from>
    <xdr:to>
      <xdr:col>41</xdr:col>
      <xdr:colOff>101600</xdr:colOff>
      <xdr:row>77</xdr:row>
      <xdr:rowOff>123194</xdr:rowOff>
    </xdr:to>
    <xdr:sp macro="" textlink="">
      <xdr:nvSpPr>
        <xdr:cNvPr id="422" name="フローチャート: 判断 421"/>
        <xdr:cNvSpPr/>
      </xdr:nvSpPr>
      <xdr:spPr>
        <a:xfrm>
          <a:off x="7810500" y="1322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114321</xdr:rowOff>
    </xdr:from>
    <xdr:ext cx="534377" cy="259045"/>
    <xdr:sp macro="" textlink="">
      <xdr:nvSpPr>
        <xdr:cNvPr id="423" name="テキスト ボックス 422"/>
        <xdr:cNvSpPr txBox="1"/>
      </xdr:nvSpPr>
      <xdr:spPr>
        <a:xfrm>
          <a:off x="7594111" y="133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77960</xdr:rowOff>
    </xdr:from>
    <xdr:to>
      <xdr:col>36</xdr:col>
      <xdr:colOff>165100</xdr:colOff>
      <xdr:row>73</xdr:row>
      <xdr:rowOff>8110</xdr:rowOff>
    </xdr:to>
    <xdr:sp macro="" textlink="">
      <xdr:nvSpPr>
        <xdr:cNvPr id="424" name="フローチャート: 判断 423"/>
        <xdr:cNvSpPr/>
      </xdr:nvSpPr>
      <xdr:spPr>
        <a:xfrm>
          <a:off x="6921500" y="1242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170687</xdr:rowOff>
    </xdr:from>
    <xdr:ext cx="534377" cy="259045"/>
    <xdr:sp macro="" textlink="">
      <xdr:nvSpPr>
        <xdr:cNvPr id="425" name="テキスト ボックス 424"/>
        <xdr:cNvSpPr txBox="1"/>
      </xdr:nvSpPr>
      <xdr:spPr>
        <a:xfrm>
          <a:off x="6705111" y="1251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39947</xdr:rowOff>
    </xdr:from>
    <xdr:to>
      <xdr:col>55</xdr:col>
      <xdr:colOff>50800</xdr:colOff>
      <xdr:row>75</xdr:row>
      <xdr:rowOff>141547</xdr:rowOff>
    </xdr:to>
    <xdr:sp macro="" textlink="">
      <xdr:nvSpPr>
        <xdr:cNvPr id="431" name="楕円 430"/>
        <xdr:cNvSpPr/>
      </xdr:nvSpPr>
      <xdr:spPr>
        <a:xfrm>
          <a:off x="10426700" y="128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164424</xdr:rowOff>
    </xdr:from>
    <xdr:ext cx="534377" cy="259045"/>
    <xdr:sp macro="" textlink="">
      <xdr:nvSpPr>
        <xdr:cNvPr id="432" name="普通建設事業費 （ うち新規整備　）該当値テキスト"/>
        <xdr:cNvSpPr txBox="1"/>
      </xdr:nvSpPr>
      <xdr:spPr>
        <a:xfrm>
          <a:off x="10528300" y="128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91610</xdr:rowOff>
    </xdr:from>
    <xdr:to>
      <xdr:col>50</xdr:col>
      <xdr:colOff>165100</xdr:colOff>
      <xdr:row>78</xdr:row>
      <xdr:rowOff>21760</xdr:rowOff>
    </xdr:to>
    <xdr:sp macro="" textlink="">
      <xdr:nvSpPr>
        <xdr:cNvPr id="433" name="楕円 432"/>
        <xdr:cNvSpPr/>
      </xdr:nvSpPr>
      <xdr:spPr>
        <a:xfrm>
          <a:off x="9588500" y="132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38287</xdr:rowOff>
    </xdr:from>
    <xdr:ext cx="469744" cy="259045"/>
    <xdr:sp macro="" textlink="">
      <xdr:nvSpPr>
        <xdr:cNvPr id="434" name="テキスト ボックス 433"/>
        <xdr:cNvSpPr txBox="1"/>
      </xdr:nvSpPr>
      <xdr:spPr>
        <a:xfrm>
          <a:off x="9404428" y="1306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4057</xdr:rowOff>
    </xdr:from>
    <xdr:to>
      <xdr:col>46</xdr:col>
      <xdr:colOff>38100</xdr:colOff>
      <xdr:row>77</xdr:row>
      <xdr:rowOff>105657</xdr:rowOff>
    </xdr:to>
    <xdr:sp macro="" textlink="">
      <xdr:nvSpPr>
        <xdr:cNvPr id="435" name="楕円 434"/>
        <xdr:cNvSpPr/>
      </xdr:nvSpPr>
      <xdr:spPr>
        <a:xfrm>
          <a:off x="8699500" y="1320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122184</xdr:rowOff>
    </xdr:from>
    <xdr:ext cx="534377" cy="259045"/>
    <xdr:sp macro="" textlink="">
      <xdr:nvSpPr>
        <xdr:cNvPr id="436" name="テキスト ボックス 435"/>
        <xdr:cNvSpPr txBox="1"/>
      </xdr:nvSpPr>
      <xdr:spPr>
        <a:xfrm>
          <a:off x="8483111" y="1298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41221</xdr:rowOff>
    </xdr:from>
    <xdr:to>
      <xdr:col>41</xdr:col>
      <xdr:colOff>101600</xdr:colOff>
      <xdr:row>73</xdr:row>
      <xdr:rowOff>142821</xdr:rowOff>
    </xdr:to>
    <xdr:sp macro="" textlink="">
      <xdr:nvSpPr>
        <xdr:cNvPr id="437" name="楕円 436"/>
        <xdr:cNvSpPr/>
      </xdr:nvSpPr>
      <xdr:spPr>
        <a:xfrm>
          <a:off x="7810500" y="1255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159348</xdr:rowOff>
    </xdr:from>
    <xdr:ext cx="534377" cy="259045"/>
    <xdr:sp macro="" textlink="">
      <xdr:nvSpPr>
        <xdr:cNvPr id="438" name="テキスト ボックス 437"/>
        <xdr:cNvSpPr txBox="1"/>
      </xdr:nvSpPr>
      <xdr:spPr>
        <a:xfrm>
          <a:off x="7594111" y="1233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77698</xdr:rowOff>
    </xdr:from>
    <xdr:to>
      <xdr:col>36</xdr:col>
      <xdr:colOff>165100</xdr:colOff>
      <xdr:row>70</xdr:row>
      <xdr:rowOff>7848</xdr:rowOff>
    </xdr:to>
    <xdr:sp macro="" textlink="">
      <xdr:nvSpPr>
        <xdr:cNvPr id="439" name="楕円 438"/>
        <xdr:cNvSpPr/>
      </xdr:nvSpPr>
      <xdr:spPr>
        <a:xfrm>
          <a:off x="6921500" y="119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24375</xdr:rowOff>
    </xdr:from>
    <xdr:ext cx="534377" cy="259045"/>
    <xdr:sp macro="" textlink="">
      <xdr:nvSpPr>
        <xdr:cNvPr id="440" name="テキスト ボックス 439"/>
        <xdr:cNvSpPr txBox="1"/>
      </xdr:nvSpPr>
      <xdr:spPr>
        <a:xfrm>
          <a:off x="6705111" y="116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45879</xdr:rowOff>
    </xdr:from>
    <xdr:to>
      <xdr:col>54</xdr:col>
      <xdr:colOff>189865</xdr:colOff>
      <xdr:row>96</xdr:row>
      <xdr:rowOff>99295</xdr:rowOff>
    </xdr:to>
    <xdr:cxnSp macro="">
      <xdr:nvCxnSpPr>
        <xdr:cNvPr id="464" name="直線コネクタ 463"/>
        <xdr:cNvCxnSpPr/>
      </xdr:nvCxnSpPr>
      <xdr:spPr>
        <a:xfrm flipV="1">
          <a:off x="10475595" y="15647829"/>
          <a:ext cx="1270" cy="910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103122</xdr:rowOff>
    </xdr:from>
    <xdr:ext cx="534377" cy="259045"/>
    <xdr:sp macro="" textlink="">
      <xdr:nvSpPr>
        <xdr:cNvPr id="465" name="普通建設事業費 （ うち更新整備　）最小値テキスト"/>
        <xdr:cNvSpPr txBox="1"/>
      </xdr:nvSpPr>
      <xdr:spPr>
        <a:xfrm>
          <a:off x="10528300" y="165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96</xdr:row>
      <xdr:rowOff>99295</xdr:rowOff>
    </xdr:from>
    <xdr:to>
      <xdr:col>55</xdr:col>
      <xdr:colOff>88900</xdr:colOff>
      <xdr:row>96</xdr:row>
      <xdr:rowOff>99295</xdr:rowOff>
    </xdr:to>
    <xdr:cxnSp macro="">
      <xdr:nvCxnSpPr>
        <xdr:cNvPr id="466" name="直線コネクタ 465"/>
        <xdr:cNvCxnSpPr/>
      </xdr:nvCxnSpPr>
      <xdr:spPr>
        <a:xfrm>
          <a:off x="10388600" y="1655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164006</xdr:rowOff>
    </xdr:from>
    <xdr:ext cx="534377" cy="259045"/>
    <xdr:sp macro="" textlink="">
      <xdr:nvSpPr>
        <xdr:cNvPr id="467" name="普通建設事業費 （ うち更新整備　）最大値テキスト"/>
        <xdr:cNvSpPr txBox="1"/>
      </xdr:nvSpPr>
      <xdr:spPr>
        <a:xfrm>
          <a:off x="10528300" y="154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45879</xdr:rowOff>
    </xdr:from>
    <xdr:to>
      <xdr:col>55</xdr:col>
      <xdr:colOff>88900</xdr:colOff>
      <xdr:row>91</xdr:row>
      <xdr:rowOff>45879</xdr:rowOff>
    </xdr:to>
    <xdr:cxnSp macro="">
      <xdr:nvCxnSpPr>
        <xdr:cNvPr id="468" name="直線コネクタ 467"/>
        <xdr:cNvCxnSpPr/>
      </xdr:nvCxnSpPr>
      <xdr:spPr>
        <a:xfrm>
          <a:off x="10388600" y="156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99295</xdr:rowOff>
    </xdr:from>
    <xdr:to>
      <xdr:col>55</xdr:col>
      <xdr:colOff>0</xdr:colOff>
      <xdr:row>97</xdr:row>
      <xdr:rowOff>15380</xdr:rowOff>
    </xdr:to>
    <xdr:cxnSp macro="">
      <xdr:nvCxnSpPr>
        <xdr:cNvPr id="469" name="直線コネクタ 468"/>
        <xdr:cNvCxnSpPr/>
      </xdr:nvCxnSpPr>
      <xdr:spPr>
        <a:xfrm flipV="1">
          <a:off x="9639300" y="16558495"/>
          <a:ext cx="8382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113492</xdr:rowOff>
    </xdr:from>
    <xdr:ext cx="534377" cy="259045"/>
    <xdr:sp macro="" textlink="">
      <xdr:nvSpPr>
        <xdr:cNvPr id="470" name="普通建設事業費 （ うち更新整備　）平均値テキスト"/>
        <xdr:cNvSpPr txBox="1"/>
      </xdr:nvSpPr>
      <xdr:spPr>
        <a:xfrm>
          <a:off x="10528300" y="1588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90615</xdr:rowOff>
    </xdr:from>
    <xdr:to>
      <xdr:col>55</xdr:col>
      <xdr:colOff>50800</xdr:colOff>
      <xdr:row>94</xdr:row>
      <xdr:rowOff>20765</xdr:rowOff>
    </xdr:to>
    <xdr:sp macro="" textlink="">
      <xdr:nvSpPr>
        <xdr:cNvPr id="471" name="フローチャート: 判断 470"/>
        <xdr:cNvSpPr/>
      </xdr:nvSpPr>
      <xdr:spPr>
        <a:xfrm>
          <a:off x="10426700" y="1603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70872</xdr:rowOff>
    </xdr:from>
    <xdr:to>
      <xdr:col>50</xdr:col>
      <xdr:colOff>114300</xdr:colOff>
      <xdr:row>97</xdr:row>
      <xdr:rowOff>15380</xdr:rowOff>
    </xdr:to>
    <xdr:cxnSp macro="">
      <xdr:nvCxnSpPr>
        <xdr:cNvPr id="472" name="直線コネクタ 471"/>
        <xdr:cNvCxnSpPr/>
      </xdr:nvCxnSpPr>
      <xdr:spPr>
        <a:xfrm>
          <a:off x="8750300" y="16530072"/>
          <a:ext cx="889000" cy="11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137725</xdr:rowOff>
    </xdr:from>
    <xdr:to>
      <xdr:col>50</xdr:col>
      <xdr:colOff>165100</xdr:colOff>
      <xdr:row>95</xdr:row>
      <xdr:rowOff>67875</xdr:rowOff>
    </xdr:to>
    <xdr:sp macro="" textlink="">
      <xdr:nvSpPr>
        <xdr:cNvPr id="473" name="フローチャート: 判断 472"/>
        <xdr:cNvSpPr/>
      </xdr:nvSpPr>
      <xdr:spPr>
        <a:xfrm>
          <a:off x="9588500" y="1625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84402</xdr:rowOff>
    </xdr:from>
    <xdr:ext cx="534377" cy="259045"/>
    <xdr:sp macro="" textlink="">
      <xdr:nvSpPr>
        <xdr:cNvPr id="474" name="テキスト ボックス 473"/>
        <xdr:cNvSpPr txBox="1"/>
      </xdr:nvSpPr>
      <xdr:spPr>
        <a:xfrm>
          <a:off x="9372111" y="16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62871</xdr:rowOff>
    </xdr:from>
    <xdr:to>
      <xdr:col>45</xdr:col>
      <xdr:colOff>177800</xdr:colOff>
      <xdr:row>96</xdr:row>
      <xdr:rowOff>70872</xdr:rowOff>
    </xdr:to>
    <xdr:cxnSp macro="">
      <xdr:nvCxnSpPr>
        <xdr:cNvPr id="475" name="直線コネクタ 474"/>
        <xdr:cNvCxnSpPr/>
      </xdr:nvCxnSpPr>
      <xdr:spPr>
        <a:xfrm>
          <a:off x="7861300" y="16522071"/>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31522</xdr:rowOff>
    </xdr:from>
    <xdr:to>
      <xdr:col>46</xdr:col>
      <xdr:colOff>38100</xdr:colOff>
      <xdr:row>94</xdr:row>
      <xdr:rowOff>133122</xdr:rowOff>
    </xdr:to>
    <xdr:sp macro="" textlink="">
      <xdr:nvSpPr>
        <xdr:cNvPr id="476" name="フローチャート: 判断 475"/>
        <xdr:cNvSpPr/>
      </xdr:nvSpPr>
      <xdr:spPr>
        <a:xfrm>
          <a:off x="8699500" y="1614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149649</xdr:rowOff>
    </xdr:from>
    <xdr:ext cx="534377" cy="259045"/>
    <xdr:sp macro="" textlink="">
      <xdr:nvSpPr>
        <xdr:cNvPr id="477" name="テキスト ボックス 476"/>
        <xdr:cNvSpPr txBox="1"/>
      </xdr:nvSpPr>
      <xdr:spPr>
        <a:xfrm>
          <a:off x="8483111" y="1592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62871</xdr:rowOff>
    </xdr:from>
    <xdr:to>
      <xdr:col>41</xdr:col>
      <xdr:colOff>50800</xdr:colOff>
      <xdr:row>98</xdr:row>
      <xdr:rowOff>37078</xdr:rowOff>
    </xdr:to>
    <xdr:cxnSp macro="">
      <xdr:nvCxnSpPr>
        <xdr:cNvPr id="478" name="直線コネクタ 477"/>
        <xdr:cNvCxnSpPr/>
      </xdr:nvCxnSpPr>
      <xdr:spPr>
        <a:xfrm flipV="1">
          <a:off x="6972300" y="16522071"/>
          <a:ext cx="889000" cy="3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117627</xdr:rowOff>
    </xdr:from>
    <xdr:to>
      <xdr:col>41</xdr:col>
      <xdr:colOff>101600</xdr:colOff>
      <xdr:row>93</xdr:row>
      <xdr:rowOff>47777</xdr:rowOff>
    </xdr:to>
    <xdr:sp macro="" textlink="">
      <xdr:nvSpPr>
        <xdr:cNvPr id="479" name="フローチャート: 判断 478"/>
        <xdr:cNvSpPr/>
      </xdr:nvSpPr>
      <xdr:spPr>
        <a:xfrm>
          <a:off x="7810500" y="158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64304</xdr:rowOff>
    </xdr:from>
    <xdr:ext cx="534377" cy="259045"/>
    <xdr:sp macro="" textlink="">
      <xdr:nvSpPr>
        <xdr:cNvPr id="480" name="テキスト ボックス 479"/>
        <xdr:cNvSpPr txBox="1"/>
      </xdr:nvSpPr>
      <xdr:spPr>
        <a:xfrm>
          <a:off x="7594111" y="1566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106007</xdr:rowOff>
    </xdr:from>
    <xdr:to>
      <xdr:col>36</xdr:col>
      <xdr:colOff>165100</xdr:colOff>
      <xdr:row>95</xdr:row>
      <xdr:rowOff>36157</xdr:rowOff>
    </xdr:to>
    <xdr:sp macro="" textlink="">
      <xdr:nvSpPr>
        <xdr:cNvPr id="481" name="フローチャート: 判断 480"/>
        <xdr:cNvSpPr/>
      </xdr:nvSpPr>
      <xdr:spPr>
        <a:xfrm>
          <a:off x="6921500" y="162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52684</xdr:rowOff>
    </xdr:from>
    <xdr:ext cx="534377" cy="259045"/>
    <xdr:sp macro="" textlink="">
      <xdr:nvSpPr>
        <xdr:cNvPr id="482" name="テキスト ボックス 481"/>
        <xdr:cNvSpPr txBox="1"/>
      </xdr:nvSpPr>
      <xdr:spPr>
        <a:xfrm>
          <a:off x="6705111" y="1599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48495</xdr:rowOff>
    </xdr:from>
    <xdr:to>
      <xdr:col>55</xdr:col>
      <xdr:colOff>50800</xdr:colOff>
      <xdr:row>96</xdr:row>
      <xdr:rowOff>150095</xdr:rowOff>
    </xdr:to>
    <xdr:sp macro="" textlink="">
      <xdr:nvSpPr>
        <xdr:cNvPr id="488" name="楕円 487"/>
        <xdr:cNvSpPr/>
      </xdr:nvSpPr>
      <xdr:spPr>
        <a:xfrm>
          <a:off x="10426700" y="165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134872</xdr:rowOff>
    </xdr:from>
    <xdr:ext cx="534377" cy="259045"/>
    <xdr:sp macro="" textlink="">
      <xdr:nvSpPr>
        <xdr:cNvPr id="489" name="普通建設事業費 （ うち更新整備　）該当値テキスト"/>
        <xdr:cNvSpPr txBox="1"/>
      </xdr:nvSpPr>
      <xdr:spPr>
        <a:xfrm>
          <a:off x="10528300" y="1642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136030</xdr:rowOff>
    </xdr:from>
    <xdr:to>
      <xdr:col>50</xdr:col>
      <xdr:colOff>165100</xdr:colOff>
      <xdr:row>97</xdr:row>
      <xdr:rowOff>66180</xdr:rowOff>
    </xdr:to>
    <xdr:sp macro="" textlink="">
      <xdr:nvSpPr>
        <xdr:cNvPr id="490" name="楕円 489"/>
        <xdr:cNvSpPr/>
      </xdr:nvSpPr>
      <xdr:spPr>
        <a:xfrm>
          <a:off x="9588500" y="165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57307</xdr:rowOff>
    </xdr:from>
    <xdr:ext cx="534377" cy="259045"/>
    <xdr:sp macro="" textlink="">
      <xdr:nvSpPr>
        <xdr:cNvPr id="491" name="テキスト ボックス 490"/>
        <xdr:cNvSpPr txBox="1"/>
      </xdr:nvSpPr>
      <xdr:spPr>
        <a:xfrm>
          <a:off x="9372111" y="1668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20072</xdr:rowOff>
    </xdr:from>
    <xdr:to>
      <xdr:col>46</xdr:col>
      <xdr:colOff>38100</xdr:colOff>
      <xdr:row>96</xdr:row>
      <xdr:rowOff>121672</xdr:rowOff>
    </xdr:to>
    <xdr:sp macro="" textlink="">
      <xdr:nvSpPr>
        <xdr:cNvPr id="492" name="楕円 491"/>
        <xdr:cNvSpPr/>
      </xdr:nvSpPr>
      <xdr:spPr>
        <a:xfrm>
          <a:off x="8699500" y="164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112799</xdr:rowOff>
    </xdr:from>
    <xdr:ext cx="534377" cy="259045"/>
    <xdr:sp macro="" textlink="">
      <xdr:nvSpPr>
        <xdr:cNvPr id="493" name="テキスト ボックス 492"/>
        <xdr:cNvSpPr txBox="1"/>
      </xdr:nvSpPr>
      <xdr:spPr>
        <a:xfrm>
          <a:off x="8483111" y="1657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12071</xdr:rowOff>
    </xdr:from>
    <xdr:to>
      <xdr:col>41</xdr:col>
      <xdr:colOff>101600</xdr:colOff>
      <xdr:row>96</xdr:row>
      <xdr:rowOff>113671</xdr:rowOff>
    </xdr:to>
    <xdr:sp macro="" textlink="">
      <xdr:nvSpPr>
        <xdr:cNvPr id="494" name="楕円 493"/>
        <xdr:cNvSpPr/>
      </xdr:nvSpPr>
      <xdr:spPr>
        <a:xfrm>
          <a:off x="7810500" y="164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104798</xdr:rowOff>
    </xdr:from>
    <xdr:ext cx="534377" cy="259045"/>
    <xdr:sp macro="" textlink="">
      <xdr:nvSpPr>
        <xdr:cNvPr id="495" name="テキスト ボックス 494"/>
        <xdr:cNvSpPr txBox="1"/>
      </xdr:nvSpPr>
      <xdr:spPr>
        <a:xfrm>
          <a:off x="7594111" y="1656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157728</xdr:rowOff>
    </xdr:from>
    <xdr:to>
      <xdr:col>36</xdr:col>
      <xdr:colOff>165100</xdr:colOff>
      <xdr:row>98</xdr:row>
      <xdr:rowOff>87878</xdr:rowOff>
    </xdr:to>
    <xdr:sp macro="" textlink="">
      <xdr:nvSpPr>
        <xdr:cNvPr id="496" name="楕円 495"/>
        <xdr:cNvSpPr/>
      </xdr:nvSpPr>
      <xdr:spPr>
        <a:xfrm>
          <a:off x="6921500" y="167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79005</xdr:rowOff>
    </xdr:from>
    <xdr:ext cx="469744" cy="259045"/>
    <xdr:sp macro="" textlink="">
      <xdr:nvSpPr>
        <xdr:cNvPr id="497" name="テキスト ボックス 496"/>
        <xdr:cNvSpPr txBox="1"/>
      </xdr:nvSpPr>
      <xdr:spPr>
        <a:xfrm>
          <a:off x="6737428" y="1688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1" name="テキスト ボックス 510"/>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75235</xdr:rowOff>
    </xdr:from>
    <xdr:to>
      <xdr:col>85</xdr:col>
      <xdr:colOff>126364</xdr:colOff>
      <xdr:row>38</xdr:row>
      <xdr:rowOff>139700</xdr:rowOff>
    </xdr:to>
    <xdr:cxnSp macro="">
      <xdr:nvCxnSpPr>
        <xdr:cNvPr id="519" name="直線コネクタ 518"/>
        <xdr:cNvCxnSpPr/>
      </xdr:nvCxnSpPr>
      <xdr:spPr>
        <a:xfrm flipV="1">
          <a:off x="16317595" y="5561635"/>
          <a:ext cx="1269" cy="1093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21912</xdr:rowOff>
    </xdr:from>
    <xdr:ext cx="534377" cy="259045"/>
    <xdr:sp macro="" textlink="">
      <xdr:nvSpPr>
        <xdr:cNvPr id="522" name="災害復旧事業費最大値テキスト"/>
        <xdr:cNvSpPr txBox="1"/>
      </xdr:nvSpPr>
      <xdr:spPr>
        <a:xfrm>
          <a:off x="16370300" y="53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75235</xdr:rowOff>
    </xdr:from>
    <xdr:to>
      <xdr:col>86</xdr:col>
      <xdr:colOff>25400</xdr:colOff>
      <xdr:row>32</xdr:row>
      <xdr:rowOff>75235</xdr:rowOff>
    </xdr:to>
    <xdr:cxnSp macro="">
      <xdr:nvCxnSpPr>
        <xdr:cNvPr id="523" name="直線コネクタ 522"/>
        <xdr:cNvCxnSpPr/>
      </xdr:nvCxnSpPr>
      <xdr:spPr>
        <a:xfrm>
          <a:off x="16230600" y="5561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82367</xdr:rowOff>
    </xdr:from>
    <xdr:to>
      <xdr:col>85</xdr:col>
      <xdr:colOff>127000</xdr:colOff>
      <xdr:row>32</xdr:row>
      <xdr:rowOff>75235</xdr:rowOff>
    </xdr:to>
    <xdr:cxnSp macro="">
      <xdr:nvCxnSpPr>
        <xdr:cNvPr id="524" name="直線コネクタ 523"/>
        <xdr:cNvCxnSpPr/>
      </xdr:nvCxnSpPr>
      <xdr:spPr>
        <a:xfrm>
          <a:off x="15481300" y="5225867"/>
          <a:ext cx="8382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77294</xdr:rowOff>
    </xdr:from>
    <xdr:ext cx="469744" cy="259045"/>
    <xdr:sp macro="" textlink="">
      <xdr:nvSpPr>
        <xdr:cNvPr id="525" name="災害復旧事業費平均値テキスト"/>
        <xdr:cNvSpPr txBox="1"/>
      </xdr:nvSpPr>
      <xdr:spPr>
        <a:xfrm>
          <a:off x="16370300" y="60780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98867</xdr:rowOff>
    </xdr:from>
    <xdr:to>
      <xdr:col>85</xdr:col>
      <xdr:colOff>177800</xdr:colOff>
      <xdr:row>36</xdr:row>
      <xdr:rowOff>29017</xdr:rowOff>
    </xdr:to>
    <xdr:sp macro="" textlink="">
      <xdr:nvSpPr>
        <xdr:cNvPr id="526" name="フローチャート: 判断 525"/>
        <xdr:cNvSpPr/>
      </xdr:nvSpPr>
      <xdr:spPr>
        <a:xfrm>
          <a:off x="16268700" y="609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82367</xdr:rowOff>
    </xdr:from>
    <xdr:to>
      <xdr:col>81</xdr:col>
      <xdr:colOff>50800</xdr:colOff>
      <xdr:row>36</xdr:row>
      <xdr:rowOff>122509</xdr:rowOff>
    </xdr:to>
    <xdr:cxnSp macro="">
      <xdr:nvCxnSpPr>
        <xdr:cNvPr id="527" name="直線コネクタ 526"/>
        <xdr:cNvCxnSpPr/>
      </xdr:nvCxnSpPr>
      <xdr:spPr>
        <a:xfrm flipV="1">
          <a:off x="14592300" y="5225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52598</xdr:rowOff>
    </xdr:from>
    <xdr:to>
      <xdr:col>81</xdr:col>
      <xdr:colOff>101600</xdr:colOff>
      <xdr:row>35</xdr:row>
      <xdr:rowOff>154198</xdr:rowOff>
    </xdr:to>
    <xdr:sp macro="" textlink="">
      <xdr:nvSpPr>
        <xdr:cNvPr id="528" name="フローチャート: 判断 527"/>
        <xdr:cNvSpPr/>
      </xdr:nvSpPr>
      <xdr:spPr>
        <a:xfrm>
          <a:off x="15430500" y="605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145325</xdr:rowOff>
    </xdr:from>
    <xdr:ext cx="469744" cy="259045"/>
    <xdr:sp macro="" textlink="">
      <xdr:nvSpPr>
        <xdr:cNvPr id="529" name="テキスト ボックス 528"/>
        <xdr:cNvSpPr txBox="1"/>
      </xdr:nvSpPr>
      <xdr:spPr>
        <a:xfrm>
          <a:off x="15246428" y="6146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122509</xdr:rowOff>
    </xdr:from>
    <xdr:to>
      <xdr:col>76</xdr:col>
      <xdr:colOff>114300</xdr:colOff>
      <xdr:row>37</xdr:row>
      <xdr:rowOff>13238</xdr:rowOff>
    </xdr:to>
    <xdr:cxnSp macro="">
      <xdr:nvCxnSpPr>
        <xdr:cNvPr id="530" name="直線コネクタ 529"/>
        <xdr:cNvCxnSpPr/>
      </xdr:nvCxnSpPr>
      <xdr:spPr>
        <a:xfrm flipV="1">
          <a:off x="13703300" y="629470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81859</xdr:rowOff>
    </xdr:from>
    <xdr:to>
      <xdr:col>76</xdr:col>
      <xdr:colOff>165100</xdr:colOff>
      <xdr:row>38</xdr:row>
      <xdr:rowOff>12009</xdr:rowOff>
    </xdr:to>
    <xdr:sp macro="" textlink="">
      <xdr:nvSpPr>
        <xdr:cNvPr id="531" name="フローチャート: 判断 530"/>
        <xdr:cNvSpPr/>
      </xdr:nvSpPr>
      <xdr:spPr>
        <a:xfrm>
          <a:off x="14541500" y="6425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3136</xdr:rowOff>
    </xdr:from>
    <xdr:ext cx="469744" cy="259045"/>
    <xdr:sp macro="" textlink="">
      <xdr:nvSpPr>
        <xdr:cNvPr id="532" name="テキスト ボックス 531"/>
        <xdr:cNvSpPr txBox="1"/>
      </xdr:nvSpPr>
      <xdr:spPr>
        <a:xfrm>
          <a:off x="14357428" y="651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72126</xdr:rowOff>
    </xdr:from>
    <xdr:to>
      <xdr:col>71</xdr:col>
      <xdr:colOff>177800</xdr:colOff>
      <xdr:row>37</xdr:row>
      <xdr:rowOff>13238</xdr:rowOff>
    </xdr:to>
    <xdr:cxnSp macro="">
      <xdr:nvCxnSpPr>
        <xdr:cNvPr id="533" name="直線コネクタ 532"/>
        <xdr:cNvCxnSpPr/>
      </xdr:nvCxnSpPr>
      <xdr:spPr>
        <a:xfrm>
          <a:off x="12814300" y="5215626"/>
          <a:ext cx="889000" cy="11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14559</xdr:rowOff>
    </xdr:from>
    <xdr:to>
      <xdr:col>72</xdr:col>
      <xdr:colOff>38100</xdr:colOff>
      <xdr:row>36</xdr:row>
      <xdr:rowOff>116159</xdr:rowOff>
    </xdr:to>
    <xdr:sp macro="" textlink="">
      <xdr:nvSpPr>
        <xdr:cNvPr id="534" name="フローチャート: 判断 533"/>
        <xdr:cNvSpPr/>
      </xdr:nvSpPr>
      <xdr:spPr>
        <a:xfrm>
          <a:off x="13652500" y="618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132686</xdr:rowOff>
    </xdr:from>
    <xdr:ext cx="469744" cy="259045"/>
    <xdr:sp macro="" textlink="">
      <xdr:nvSpPr>
        <xdr:cNvPr id="535" name="テキスト ボックス 534"/>
        <xdr:cNvSpPr txBox="1"/>
      </xdr:nvSpPr>
      <xdr:spPr>
        <a:xfrm>
          <a:off x="13468428" y="596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84968</xdr:rowOff>
    </xdr:from>
    <xdr:to>
      <xdr:col>67</xdr:col>
      <xdr:colOff>101600</xdr:colOff>
      <xdr:row>37</xdr:row>
      <xdr:rowOff>15118</xdr:rowOff>
    </xdr:to>
    <xdr:sp macro="" textlink="">
      <xdr:nvSpPr>
        <xdr:cNvPr id="536" name="フローチャート: 判断 535"/>
        <xdr:cNvSpPr/>
      </xdr:nvSpPr>
      <xdr:spPr>
        <a:xfrm>
          <a:off x="12763500" y="625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6245</xdr:rowOff>
    </xdr:from>
    <xdr:ext cx="469744" cy="259045"/>
    <xdr:sp macro="" textlink="">
      <xdr:nvSpPr>
        <xdr:cNvPr id="537" name="テキスト ボックス 536"/>
        <xdr:cNvSpPr txBox="1"/>
      </xdr:nvSpPr>
      <xdr:spPr>
        <a:xfrm>
          <a:off x="12579428" y="634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24435</xdr:rowOff>
    </xdr:from>
    <xdr:to>
      <xdr:col>85</xdr:col>
      <xdr:colOff>177800</xdr:colOff>
      <xdr:row>32</xdr:row>
      <xdr:rowOff>126035</xdr:rowOff>
    </xdr:to>
    <xdr:sp macro="" textlink="">
      <xdr:nvSpPr>
        <xdr:cNvPr id="543" name="楕円 542"/>
        <xdr:cNvSpPr/>
      </xdr:nvSpPr>
      <xdr:spPr>
        <a:xfrm>
          <a:off x="16268700" y="551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148912</xdr:rowOff>
    </xdr:from>
    <xdr:ext cx="534377" cy="259045"/>
    <xdr:sp macro="" textlink="">
      <xdr:nvSpPr>
        <xdr:cNvPr id="544" name="災害復旧事業費該当値テキスト"/>
        <xdr:cNvSpPr txBox="1"/>
      </xdr:nvSpPr>
      <xdr:spPr>
        <a:xfrm>
          <a:off x="16370300" y="546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31567</xdr:rowOff>
    </xdr:from>
    <xdr:to>
      <xdr:col>81</xdr:col>
      <xdr:colOff>101600</xdr:colOff>
      <xdr:row>30</xdr:row>
      <xdr:rowOff>133167</xdr:rowOff>
    </xdr:to>
    <xdr:sp macro="" textlink="">
      <xdr:nvSpPr>
        <xdr:cNvPr id="545" name="楕円 544"/>
        <xdr:cNvSpPr/>
      </xdr:nvSpPr>
      <xdr:spPr>
        <a:xfrm>
          <a:off x="15430500" y="51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28</xdr:row>
      <xdr:rowOff>149694</xdr:rowOff>
    </xdr:from>
    <xdr:ext cx="534377" cy="259045"/>
    <xdr:sp macro="" textlink="">
      <xdr:nvSpPr>
        <xdr:cNvPr id="546" name="テキスト ボックス 545"/>
        <xdr:cNvSpPr txBox="1"/>
      </xdr:nvSpPr>
      <xdr:spPr>
        <a:xfrm>
          <a:off x="15214111" y="495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71709</xdr:rowOff>
    </xdr:from>
    <xdr:to>
      <xdr:col>76</xdr:col>
      <xdr:colOff>165100</xdr:colOff>
      <xdr:row>37</xdr:row>
      <xdr:rowOff>1859</xdr:rowOff>
    </xdr:to>
    <xdr:sp macro="" textlink="">
      <xdr:nvSpPr>
        <xdr:cNvPr id="547" name="楕円 546"/>
        <xdr:cNvSpPr/>
      </xdr:nvSpPr>
      <xdr:spPr>
        <a:xfrm>
          <a:off x="14541500" y="624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18386</xdr:rowOff>
    </xdr:from>
    <xdr:ext cx="469744" cy="259045"/>
    <xdr:sp macro="" textlink="">
      <xdr:nvSpPr>
        <xdr:cNvPr id="548" name="テキスト ボックス 547"/>
        <xdr:cNvSpPr txBox="1"/>
      </xdr:nvSpPr>
      <xdr:spPr>
        <a:xfrm>
          <a:off x="14357428" y="60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133888</xdr:rowOff>
    </xdr:from>
    <xdr:to>
      <xdr:col>72</xdr:col>
      <xdr:colOff>38100</xdr:colOff>
      <xdr:row>37</xdr:row>
      <xdr:rowOff>64038</xdr:rowOff>
    </xdr:to>
    <xdr:sp macro="" textlink="">
      <xdr:nvSpPr>
        <xdr:cNvPr id="549" name="楕円 548"/>
        <xdr:cNvSpPr/>
      </xdr:nvSpPr>
      <xdr:spPr>
        <a:xfrm>
          <a:off x="13652500" y="630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55165</xdr:rowOff>
    </xdr:from>
    <xdr:ext cx="469744" cy="259045"/>
    <xdr:sp macro="" textlink="">
      <xdr:nvSpPr>
        <xdr:cNvPr id="550" name="テキスト ボックス 549"/>
        <xdr:cNvSpPr txBox="1"/>
      </xdr:nvSpPr>
      <xdr:spPr>
        <a:xfrm>
          <a:off x="13468428" y="639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21326</xdr:rowOff>
    </xdr:from>
    <xdr:to>
      <xdr:col>67</xdr:col>
      <xdr:colOff>101600</xdr:colOff>
      <xdr:row>30</xdr:row>
      <xdr:rowOff>122926</xdr:rowOff>
    </xdr:to>
    <xdr:sp macro="" textlink="">
      <xdr:nvSpPr>
        <xdr:cNvPr id="551" name="楕円 550"/>
        <xdr:cNvSpPr/>
      </xdr:nvSpPr>
      <xdr:spPr>
        <a:xfrm>
          <a:off x="12763500" y="51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139453</xdr:rowOff>
    </xdr:from>
    <xdr:ext cx="534377" cy="259045"/>
    <xdr:sp macro="" textlink="">
      <xdr:nvSpPr>
        <xdr:cNvPr id="552" name="テキスト ボックス 551"/>
        <xdr:cNvSpPr txBox="1"/>
      </xdr:nvSpPr>
      <xdr:spPr>
        <a:xfrm>
          <a:off x="12547111" y="49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150167</xdr:rowOff>
    </xdr:from>
    <xdr:to>
      <xdr:col>85</xdr:col>
      <xdr:colOff>126364</xdr:colOff>
      <xdr:row>78</xdr:row>
      <xdr:rowOff>141790</xdr:rowOff>
    </xdr:to>
    <xdr:cxnSp macro="">
      <xdr:nvCxnSpPr>
        <xdr:cNvPr id="628" name="直線コネクタ 627"/>
        <xdr:cNvCxnSpPr/>
      </xdr:nvCxnSpPr>
      <xdr:spPr>
        <a:xfrm flipV="1">
          <a:off x="16317595" y="12151667"/>
          <a:ext cx="1269" cy="13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145617</xdr:rowOff>
    </xdr:from>
    <xdr:ext cx="534377" cy="259045"/>
    <xdr:sp macro="" textlink="">
      <xdr:nvSpPr>
        <xdr:cNvPr id="629" name="公債費最小値テキスト"/>
        <xdr:cNvSpPr txBox="1"/>
      </xdr:nvSpPr>
      <xdr:spPr>
        <a:xfrm>
          <a:off x="16370300" y="135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141790</xdr:rowOff>
    </xdr:from>
    <xdr:to>
      <xdr:col>86</xdr:col>
      <xdr:colOff>25400</xdr:colOff>
      <xdr:row>78</xdr:row>
      <xdr:rowOff>141790</xdr:rowOff>
    </xdr:to>
    <xdr:cxnSp macro="">
      <xdr:nvCxnSpPr>
        <xdr:cNvPr id="630" name="直線コネクタ 629"/>
        <xdr:cNvCxnSpPr/>
      </xdr:nvCxnSpPr>
      <xdr:spPr>
        <a:xfrm>
          <a:off x="16230600" y="13514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96844</xdr:rowOff>
    </xdr:from>
    <xdr:ext cx="599010" cy="259045"/>
    <xdr:sp macro="" textlink="">
      <xdr:nvSpPr>
        <xdr:cNvPr id="631" name="公債費最大値テキスト"/>
        <xdr:cNvSpPr txBox="1"/>
      </xdr:nvSpPr>
      <xdr:spPr>
        <a:xfrm>
          <a:off x="16370300" y="1192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150167</xdr:rowOff>
    </xdr:from>
    <xdr:to>
      <xdr:col>86</xdr:col>
      <xdr:colOff>25400</xdr:colOff>
      <xdr:row>70</xdr:row>
      <xdr:rowOff>150167</xdr:rowOff>
    </xdr:to>
    <xdr:cxnSp macro="">
      <xdr:nvCxnSpPr>
        <xdr:cNvPr id="632" name="直線コネクタ 631"/>
        <xdr:cNvCxnSpPr/>
      </xdr:nvCxnSpPr>
      <xdr:spPr>
        <a:xfrm>
          <a:off x="16230600" y="1215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137120</xdr:rowOff>
    </xdr:from>
    <xdr:to>
      <xdr:col>85</xdr:col>
      <xdr:colOff>127000</xdr:colOff>
      <xdr:row>70</xdr:row>
      <xdr:rowOff>150167</xdr:rowOff>
    </xdr:to>
    <xdr:cxnSp macro="">
      <xdr:nvCxnSpPr>
        <xdr:cNvPr id="633" name="直線コネクタ 632"/>
        <xdr:cNvCxnSpPr/>
      </xdr:nvCxnSpPr>
      <xdr:spPr>
        <a:xfrm>
          <a:off x="15481300" y="11967170"/>
          <a:ext cx="838200" cy="18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22734</xdr:rowOff>
    </xdr:from>
    <xdr:ext cx="534377" cy="259045"/>
    <xdr:sp macro="" textlink="">
      <xdr:nvSpPr>
        <xdr:cNvPr id="634" name="公債費平均値テキスト"/>
        <xdr:cNvSpPr txBox="1"/>
      </xdr:nvSpPr>
      <xdr:spPr>
        <a:xfrm>
          <a:off x="16370300" y="12538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44307</xdr:rowOff>
    </xdr:from>
    <xdr:to>
      <xdr:col>85</xdr:col>
      <xdr:colOff>177800</xdr:colOff>
      <xdr:row>73</xdr:row>
      <xdr:rowOff>145907</xdr:rowOff>
    </xdr:to>
    <xdr:sp macro="" textlink="">
      <xdr:nvSpPr>
        <xdr:cNvPr id="635" name="フローチャート: 判断 634"/>
        <xdr:cNvSpPr/>
      </xdr:nvSpPr>
      <xdr:spPr>
        <a:xfrm>
          <a:off x="16268700" y="1256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137120</xdr:rowOff>
    </xdr:from>
    <xdr:to>
      <xdr:col>81</xdr:col>
      <xdr:colOff>50800</xdr:colOff>
      <xdr:row>71</xdr:row>
      <xdr:rowOff>135977</xdr:rowOff>
    </xdr:to>
    <xdr:cxnSp macro="">
      <xdr:nvCxnSpPr>
        <xdr:cNvPr id="636" name="直線コネクタ 635"/>
        <xdr:cNvCxnSpPr/>
      </xdr:nvCxnSpPr>
      <xdr:spPr>
        <a:xfrm flipV="1">
          <a:off x="14592300" y="11967170"/>
          <a:ext cx="889000" cy="34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28598</xdr:rowOff>
    </xdr:from>
    <xdr:to>
      <xdr:col>81</xdr:col>
      <xdr:colOff>101600</xdr:colOff>
      <xdr:row>73</xdr:row>
      <xdr:rowOff>130198</xdr:rowOff>
    </xdr:to>
    <xdr:sp macro="" textlink="">
      <xdr:nvSpPr>
        <xdr:cNvPr id="637" name="フローチャート: 判断 636"/>
        <xdr:cNvSpPr/>
      </xdr:nvSpPr>
      <xdr:spPr>
        <a:xfrm>
          <a:off x="15430500" y="1254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121325</xdr:rowOff>
    </xdr:from>
    <xdr:ext cx="534377" cy="259045"/>
    <xdr:sp macro="" textlink="">
      <xdr:nvSpPr>
        <xdr:cNvPr id="638" name="テキスト ボックス 637"/>
        <xdr:cNvSpPr txBox="1"/>
      </xdr:nvSpPr>
      <xdr:spPr>
        <a:xfrm>
          <a:off x="15214111" y="1263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135977</xdr:rowOff>
    </xdr:from>
    <xdr:to>
      <xdr:col>76</xdr:col>
      <xdr:colOff>114300</xdr:colOff>
      <xdr:row>72</xdr:row>
      <xdr:rowOff>63381</xdr:rowOff>
    </xdr:to>
    <xdr:cxnSp macro="">
      <xdr:nvCxnSpPr>
        <xdr:cNvPr id="639" name="直線コネクタ 638"/>
        <xdr:cNvCxnSpPr/>
      </xdr:nvCxnSpPr>
      <xdr:spPr>
        <a:xfrm flipV="1">
          <a:off x="13703300" y="12308927"/>
          <a:ext cx="889000" cy="9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55328</xdr:rowOff>
    </xdr:from>
    <xdr:to>
      <xdr:col>76</xdr:col>
      <xdr:colOff>165100</xdr:colOff>
      <xdr:row>73</xdr:row>
      <xdr:rowOff>156928</xdr:rowOff>
    </xdr:to>
    <xdr:sp macro="" textlink="">
      <xdr:nvSpPr>
        <xdr:cNvPr id="640" name="フローチャート: 判断 639"/>
        <xdr:cNvSpPr/>
      </xdr:nvSpPr>
      <xdr:spPr>
        <a:xfrm>
          <a:off x="14541500" y="1257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148055</xdr:rowOff>
    </xdr:from>
    <xdr:ext cx="534377" cy="259045"/>
    <xdr:sp macro="" textlink="">
      <xdr:nvSpPr>
        <xdr:cNvPr id="641" name="テキスト ボックス 640"/>
        <xdr:cNvSpPr txBox="1"/>
      </xdr:nvSpPr>
      <xdr:spPr>
        <a:xfrm>
          <a:off x="14325111" y="126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63381</xdr:rowOff>
    </xdr:from>
    <xdr:to>
      <xdr:col>71</xdr:col>
      <xdr:colOff>177800</xdr:colOff>
      <xdr:row>72</xdr:row>
      <xdr:rowOff>82125</xdr:rowOff>
    </xdr:to>
    <xdr:cxnSp macro="">
      <xdr:nvCxnSpPr>
        <xdr:cNvPr id="642" name="直線コネクタ 641"/>
        <xdr:cNvCxnSpPr/>
      </xdr:nvCxnSpPr>
      <xdr:spPr>
        <a:xfrm flipV="1">
          <a:off x="12814300" y="12407781"/>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114650</xdr:rowOff>
    </xdr:from>
    <xdr:to>
      <xdr:col>72</xdr:col>
      <xdr:colOff>38100</xdr:colOff>
      <xdr:row>74</xdr:row>
      <xdr:rowOff>44800</xdr:rowOff>
    </xdr:to>
    <xdr:sp macro="" textlink="">
      <xdr:nvSpPr>
        <xdr:cNvPr id="643" name="フローチャート: 判断 642"/>
        <xdr:cNvSpPr/>
      </xdr:nvSpPr>
      <xdr:spPr>
        <a:xfrm>
          <a:off x="13652500" y="126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35927</xdr:rowOff>
    </xdr:from>
    <xdr:ext cx="534377" cy="259045"/>
    <xdr:sp macro="" textlink="">
      <xdr:nvSpPr>
        <xdr:cNvPr id="644" name="テキスト ボックス 643"/>
        <xdr:cNvSpPr txBox="1"/>
      </xdr:nvSpPr>
      <xdr:spPr>
        <a:xfrm>
          <a:off x="13436111" y="1272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141217</xdr:rowOff>
    </xdr:from>
    <xdr:to>
      <xdr:col>67</xdr:col>
      <xdr:colOff>101600</xdr:colOff>
      <xdr:row>74</xdr:row>
      <xdr:rowOff>71367</xdr:rowOff>
    </xdr:to>
    <xdr:sp macro="" textlink="">
      <xdr:nvSpPr>
        <xdr:cNvPr id="645" name="フローチャート: 判断 644"/>
        <xdr:cNvSpPr/>
      </xdr:nvSpPr>
      <xdr:spPr>
        <a:xfrm>
          <a:off x="12763500" y="1265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62494</xdr:rowOff>
    </xdr:from>
    <xdr:ext cx="534377" cy="259045"/>
    <xdr:sp macro="" textlink="">
      <xdr:nvSpPr>
        <xdr:cNvPr id="646" name="テキスト ボックス 645"/>
        <xdr:cNvSpPr txBox="1"/>
      </xdr:nvSpPr>
      <xdr:spPr>
        <a:xfrm>
          <a:off x="12547111" y="1274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99367</xdr:rowOff>
    </xdr:from>
    <xdr:to>
      <xdr:col>85</xdr:col>
      <xdr:colOff>177800</xdr:colOff>
      <xdr:row>71</xdr:row>
      <xdr:rowOff>29517</xdr:rowOff>
    </xdr:to>
    <xdr:sp macro="" textlink="">
      <xdr:nvSpPr>
        <xdr:cNvPr id="652" name="楕円 651"/>
        <xdr:cNvSpPr/>
      </xdr:nvSpPr>
      <xdr:spPr>
        <a:xfrm>
          <a:off x="16268700" y="1210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52394</xdr:rowOff>
    </xdr:from>
    <xdr:ext cx="599010" cy="259045"/>
    <xdr:sp macro="" textlink="">
      <xdr:nvSpPr>
        <xdr:cNvPr id="653" name="公債費該当値テキスト"/>
        <xdr:cNvSpPr txBox="1"/>
      </xdr:nvSpPr>
      <xdr:spPr>
        <a:xfrm>
          <a:off x="16370300" y="1205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86320</xdr:rowOff>
    </xdr:from>
    <xdr:to>
      <xdr:col>81</xdr:col>
      <xdr:colOff>101600</xdr:colOff>
      <xdr:row>70</xdr:row>
      <xdr:rowOff>16470</xdr:rowOff>
    </xdr:to>
    <xdr:sp macro="" textlink="">
      <xdr:nvSpPr>
        <xdr:cNvPr id="654" name="楕円 653"/>
        <xdr:cNvSpPr/>
      </xdr:nvSpPr>
      <xdr:spPr>
        <a:xfrm>
          <a:off x="15430500" y="119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68</xdr:row>
      <xdr:rowOff>32997</xdr:rowOff>
    </xdr:from>
    <xdr:ext cx="599010" cy="259045"/>
    <xdr:sp macro="" textlink="">
      <xdr:nvSpPr>
        <xdr:cNvPr id="655" name="テキスト ボックス 654"/>
        <xdr:cNvSpPr txBox="1"/>
      </xdr:nvSpPr>
      <xdr:spPr>
        <a:xfrm>
          <a:off x="15181795" y="11691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85177</xdr:rowOff>
    </xdr:from>
    <xdr:to>
      <xdr:col>76</xdr:col>
      <xdr:colOff>165100</xdr:colOff>
      <xdr:row>72</xdr:row>
      <xdr:rowOff>15327</xdr:rowOff>
    </xdr:to>
    <xdr:sp macro="" textlink="">
      <xdr:nvSpPr>
        <xdr:cNvPr id="656" name="楕円 655"/>
        <xdr:cNvSpPr/>
      </xdr:nvSpPr>
      <xdr:spPr>
        <a:xfrm>
          <a:off x="14541500" y="1225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70</xdr:row>
      <xdr:rowOff>31854</xdr:rowOff>
    </xdr:from>
    <xdr:ext cx="599010" cy="259045"/>
    <xdr:sp macro="" textlink="">
      <xdr:nvSpPr>
        <xdr:cNvPr id="657" name="テキスト ボックス 656"/>
        <xdr:cNvSpPr txBox="1"/>
      </xdr:nvSpPr>
      <xdr:spPr>
        <a:xfrm>
          <a:off x="14292795" y="1203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12581</xdr:rowOff>
    </xdr:from>
    <xdr:to>
      <xdr:col>72</xdr:col>
      <xdr:colOff>38100</xdr:colOff>
      <xdr:row>72</xdr:row>
      <xdr:rowOff>114181</xdr:rowOff>
    </xdr:to>
    <xdr:sp macro="" textlink="">
      <xdr:nvSpPr>
        <xdr:cNvPr id="658" name="楕円 657"/>
        <xdr:cNvSpPr/>
      </xdr:nvSpPr>
      <xdr:spPr>
        <a:xfrm>
          <a:off x="13652500" y="1235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130708</xdr:rowOff>
    </xdr:from>
    <xdr:ext cx="534377" cy="259045"/>
    <xdr:sp macro="" textlink="">
      <xdr:nvSpPr>
        <xdr:cNvPr id="659" name="テキスト ボックス 658"/>
        <xdr:cNvSpPr txBox="1"/>
      </xdr:nvSpPr>
      <xdr:spPr>
        <a:xfrm>
          <a:off x="13436111" y="1213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31325</xdr:rowOff>
    </xdr:from>
    <xdr:to>
      <xdr:col>67</xdr:col>
      <xdr:colOff>101600</xdr:colOff>
      <xdr:row>72</xdr:row>
      <xdr:rowOff>132925</xdr:rowOff>
    </xdr:to>
    <xdr:sp macro="" textlink="">
      <xdr:nvSpPr>
        <xdr:cNvPr id="660" name="楕円 659"/>
        <xdr:cNvSpPr/>
      </xdr:nvSpPr>
      <xdr:spPr>
        <a:xfrm>
          <a:off x="12763500" y="1237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149452</xdr:rowOff>
    </xdr:from>
    <xdr:ext cx="534377" cy="259045"/>
    <xdr:sp macro="" textlink="">
      <xdr:nvSpPr>
        <xdr:cNvPr id="661" name="テキスト ボックス 660"/>
        <xdr:cNvSpPr txBox="1"/>
      </xdr:nvSpPr>
      <xdr:spPr>
        <a:xfrm>
          <a:off x="12547111" y="1215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113444</xdr:rowOff>
    </xdr:from>
    <xdr:to>
      <xdr:col>85</xdr:col>
      <xdr:colOff>126364</xdr:colOff>
      <xdr:row>98</xdr:row>
      <xdr:rowOff>71284</xdr:rowOff>
    </xdr:to>
    <xdr:cxnSp macro="">
      <xdr:nvCxnSpPr>
        <xdr:cNvPr id="687" name="直線コネクタ 686"/>
        <xdr:cNvCxnSpPr/>
      </xdr:nvCxnSpPr>
      <xdr:spPr>
        <a:xfrm flipV="1">
          <a:off x="16317595" y="15372494"/>
          <a:ext cx="1269" cy="1500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75111</xdr:rowOff>
    </xdr:from>
    <xdr:ext cx="469744" cy="259045"/>
    <xdr:sp macro="" textlink="">
      <xdr:nvSpPr>
        <xdr:cNvPr id="688" name="積立金最小値テキスト"/>
        <xdr:cNvSpPr txBox="1"/>
      </xdr:nvSpPr>
      <xdr:spPr>
        <a:xfrm>
          <a:off x="16370300" y="1687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71284</xdr:rowOff>
    </xdr:from>
    <xdr:to>
      <xdr:col>86</xdr:col>
      <xdr:colOff>25400</xdr:colOff>
      <xdr:row>98</xdr:row>
      <xdr:rowOff>71284</xdr:rowOff>
    </xdr:to>
    <xdr:cxnSp macro="">
      <xdr:nvCxnSpPr>
        <xdr:cNvPr id="689" name="直線コネクタ 688"/>
        <xdr:cNvCxnSpPr/>
      </xdr:nvCxnSpPr>
      <xdr:spPr>
        <a:xfrm>
          <a:off x="16230600" y="168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60121</xdr:rowOff>
    </xdr:from>
    <xdr:ext cx="534377" cy="259045"/>
    <xdr:sp macro="" textlink="">
      <xdr:nvSpPr>
        <xdr:cNvPr id="690" name="積立金最大値テキスト"/>
        <xdr:cNvSpPr txBox="1"/>
      </xdr:nvSpPr>
      <xdr:spPr>
        <a:xfrm>
          <a:off x="16370300" y="1514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113444</xdr:rowOff>
    </xdr:from>
    <xdr:to>
      <xdr:col>86</xdr:col>
      <xdr:colOff>25400</xdr:colOff>
      <xdr:row>89</xdr:row>
      <xdr:rowOff>113444</xdr:rowOff>
    </xdr:to>
    <xdr:cxnSp macro="">
      <xdr:nvCxnSpPr>
        <xdr:cNvPr id="691" name="直線コネクタ 690"/>
        <xdr:cNvCxnSpPr/>
      </xdr:nvCxnSpPr>
      <xdr:spPr>
        <a:xfrm>
          <a:off x="16230600" y="153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88984</xdr:rowOff>
    </xdr:from>
    <xdr:to>
      <xdr:col>85</xdr:col>
      <xdr:colOff>127000</xdr:colOff>
      <xdr:row>95</xdr:row>
      <xdr:rowOff>169287</xdr:rowOff>
    </xdr:to>
    <xdr:cxnSp macro="">
      <xdr:nvCxnSpPr>
        <xdr:cNvPr id="692" name="直線コネクタ 691"/>
        <xdr:cNvCxnSpPr/>
      </xdr:nvCxnSpPr>
      <xdr:spPr>
        <a:xfrm flipV="1">
          <a:off x="15481300" y="16205284"/>
          <a:ext cx="838200" cy="2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37054</xdr:rowOff>
    </xdr:from>
    <xdr:ext cx="534377" cy="259045"/>
    <xdr:sp macro="" textlink="">
      <xdr:nvSpPr>
        <xdr:cNvPr id="693" name="積立金平均値テキスト"/>
        <xdr:cNvSpPr txBox="1"/>
      </xdr:nvSpPr>
      <xdr:spPr>
        <a:xfrm>
          <a:off x="16370300" y="16153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58627</xdr:rowOff>
    </xdr:from>
    <xdr:to>
      <xdr:col>85</xdr:col>
      <xdr:colOff>177800</xdr:colOff>
      <xdr:row>94</xdr:row>
      <xdr:rowOff>160227</xdr:rowOff>
    </xdr:to>
    <xdr:sp macro="" textlink="">
      <xdr:nvSpPr>
        <xdr:cNvPr id="694" name="フローチャート: 判断 693"/>
        <xdr:cNvSpPr/>
      </xdr:nvSpPr>
      <xdr:spPr>
        <a:xfrm>
          <a:off x="16268700" y="1617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79905</xdr:rowOff>
    </xdr:from>
    <xdr:to>
      <xdr:col>81</xdr:col>
      <xdr:colOff>50800</xdr:colOff>
      <xdr:row>95</xdr:row>
      <xdr:rowOff>169287</xdr:rowOff>
    </xdr:to>
    <xdr:cxnSp macro="">
      <xdr:nvCxnSpPr>
        <xdr:cNvPr id="695" name="直線コネクタ 694"/>
        <xdr:cNvCxnSpPr/>
      </xdr:nvCxnSpPr>
      <xdr:spPr>
        <a:xfrm>
          <a:off x="14592300" y="16024755"/>
          <a:ext cx="889000" cy="4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74923</xdr:rowOff>
    </xdr:from>
    <xdr:to>
      <xdr:col>81</xdr:col>
      <xdr:colOff>101600</xdr:colOff>
      <xdr:row>96</xdr:row>
      <xdr:rowOff>5073</xdr:rowOff>
    </xdr:to>
    <xdr:sp macro="" textlink="">
      <xdr:nvSpPr>
        <xdr:cNvPr id="696" name="フローチャート: 判断 695"/>
        <xdr:cNvSpPr/>
      </xdr:nvSpPr>
      <xdr:spPr>
        <a:xfrm>
          <a:off x="15430500" y="1636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21600</xdr:rowOff>
    </xdr:from>
    <xdr:ext cx="534377" cy="259045"/>
    <xdr:sp macro="" textlink="">
      <xdr:nvSpPr>
        <xdr:cNvPr id="697" name="テキスト ボックス 696"/>
        <xdr:cNvSpPr txBox="1"/>
      </xdr:nvSpPr>
      <xdr:spPr>
        <a:xfrm>
          <a:off x="15214111" y="161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96103</xdr:rowOff>
    </xdr:from>
    <xdr:to>
      <xdr:col>76</xdr:col>
      <xdr:colOff>114300</xdr:colOff>
      <xdr:row>93</xdr:row>
      <xdr:rowOff>79905</xdr:rowOff>
    </xdr:to>
    <xdr:cxnSp macro="">
      <xdr:nvCxnSpPr>
        <xdr:cNvPr id="698" name="直線コネクタ 697"/>
        <xdr:cNvCxnSpPr/>
      </xdr:nvCxnSpPr>
      <xdr:spPr>
        <a:xfrm>
          <a:off x="13703300" y="15698053"/>
          <a:ext cx="889000" cy="32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90</xdr:row>
      <xdr:rowOff>153724</xdr:rowOff>
    </xdr:from>
    <xdr:to>
      <xdr:col>76</xdr:col>
      <xdr:colOff>165100</xdr:colOff>
      <xdr:row>91</xdr:row>
      <xdr:rowOff>83874</xdr:rowOff>
    </xdr:to>
    <xdr:sp macro="" textlink="">
      <xdr:nvSpPr>
        <xdr:cNvPr id="699" name="フローチャート: 判断 698"/>
        <xdr:cNvSpPr/>
      </xdr:nvSpPr>
      <xdr:spPr>
        <a:xfrm>
          <a:off x="14541500" y="1558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100401</xdr:rowOff>
    </xdr:from>
    <xdr:ext cx="534377" cy="259045"/>
    <xdr:sp macro="" textlink="">
      <xdr:nvSpPr>
        <xdr:cNvPr id="700" name="テキスト ボックス 699"/>
        <xdr:cNvSpPr txBox="1"/>
      </xdr:nvSpPr>
      <xdr:spPr>
        <a:xfrm>
          <a:off x="14325111" y="1535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89799</xdr:rowOff>
    </xdr:from>
    <xdr:to>
      <xdr:col>71</xdr:col>
      <xdr:colOff>177800</xdr:colOff>
      <xdr:row>91</xdr:row>
      <xdr:rowOff>96103</xdr:rowOff>
    </xdr:to>
    <xdr:cxnSp macro="">
      <xdr:nvCxnSpPr>
        <xdr:cNvPr id="701" name="直線コネクタ 700"/>
        <xdr:cNvCxnSpPr/>
      </xdr:nvCxnSpPr>
      <xdr:spPr>
        <a:xfrm>
          <a:off x="12814300" y="15520299"/>
          <a:ext cx="889000" cy="17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165709</xdr:rowOff>
    </xdr:from>
    <xdr:to>
      <xdr:col>72</xdr:col>
      <xdr:colOff>38100</xdr:colOff>
      <xdr:row>95</xdr:row>
      <xdr:rowOff>95859</xdr:rowOff>
    </xdr:to>
    <xdr:sp macro="" textlink="">
      <xdr:nvSpPr>
        <xdr:cNvPr id="702" name="フローチャート: 判断 701"/>
        <xdr:cNvSpPr/>
      </xdr:nvSpPr>
      <xdr:spPr>
        <a:xfrm>
          <a:off x="13652500" y="16282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86986</xdr:rowOff>
    </xdr:from>
    <xdr:ext cx="534377" cy="259045"/>
    <xdr:sp macro="" textlink="">
      <xdr:nvSpPr>
        <xdr:cNvPr id="703" name="テキスト ボックス 702"/>
        <xdr:cNvSpPr txBox="1"/>
      </xdr:nvSpPr>
      <xdr:spPr>
        <a:xfrm>
          <a:off x="13436111" y="1637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33089</xdr:rowOff>
    </xdr:from>
    <xdr:to>
      <xdr:col>67</xdr:col>
      <xdr:colOff>101600</xdr:colOff>
      <xdr:row>93</xdr:row>
      <xdr:rowOff>134689</xdr:rowOff>
    </xdr:to>
    <xdr:sp macro="" textlink="">
      <xdr:nvSpPr>
        <xdr:cNvPr id="704" name="フローチャート: 判断 703"/>
        <xdr:cNvSpPr/>
      </xdr:nvSpPr>
      <xdr:spPr>
        <a:xfrm>
          <a:off x="12763500" y="1597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125816</xdr:rowOff>
    </xdr:from>
    <xdr:ext cx="534377" cy="259045"/>
    <xdr:sp macro="" textlink="">
      <xdr:nvSpPr>
        <xdr:cNvPr id="705" name="テキスト ボックス 704"/>
        <xdr:cNvSpPr txBox="1"/>
      </xdr:nvSpPr>
      <xdr:spPr>
        <a:xfrm>
          <a:off x="12547111" y="160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38184</xdr:rowOff>
    </xdr:from>
    <xdr:to>
      <xdr:col>85</xdr:col>
      <xdr:colOff>177800</xdr:colOff>
      <xdr:row>94</xdr:row>
      <xdr:rowOff>139784</xdr:rowOff>
    </xdr:to>
    <xdr:sp macro="" textlink="">
      <xdr:nvSpPr>
        <xdr:cNvPr id="711" name="楕円 710"/>
        <xdr:cNvSpPr/>
      </xdr:nvSpPr>
      <xdr:spPr>
        <a:xfrm>
          <a:off x="16268700" y="161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61061</xdr:rowOff>
    </xdr:from>
    <xdr:ext cx="534377" cy="259045"/>
    <xdr:sp macro="" textlink="">
      <xdr:nvSpPr>
        <xdr:cNvPr id="712" name="積立金該当値テキスト"/>
        <xdr:cNvSpPr txBox="1"/>
      </xdr:nvSpPr>
      <xdr:spPr>
        <a:xfrm>
          <a:off x="16370300" y="1600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118487</xdr:rowOff>
    </xdr:from>
    <xdr:to>
      <xdr:col>81</xdr:col>
      <xdr:colOff>101600</xdr:colOff>
      <xdr:row>96</xdr:row>
      <xdr:rowOff>48637</xdr:rowOff>
    </xdr:to>
    <xdr:sp macro="" textlink="">
      <xdr:nvSpPr>
        <xdr:cNvPr id="713" name="楕円 712"/>
        <xdr:cNvSpPr/>
      </xdr:nvSpPr>
      <xdr:spPr>
        <a:xfrm>
          <a:off x="15430500" y="1640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39764</xdr:rowOff>
    </xdr:from>
    <xdr:ext cx="534377" cy="259045"/>
    <xdr:sp macro="" textlink="">
      <xdr:nvSpPr>
        <xdr:cNvPr id="714" name="テキスト ボックス 713"/>
        <xdr:cNvSpPr txBox="1"/>
      </xdr:nvSpPr>
      <xdr:spPr>
        <a:xfrm>
          <a:off x="15214111" y="1649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29105</xdr:rowOff>
    </xdr:from>
    <xdr:to>
      <xdr:col>76</xdr:col>
      <xdr:colOff>165100</xdr:colOff>
      <xdr:row>93</xdr:row>
      <xdr:rowOff>130705</xdr:rowOff>
    </xdr:to>
    <xdr:sp macro="" textlink="">
      <xdr:nvSpPr>
        <xdr:cNvPr id="715" name="楕円 714"/>
        <xdr:cNvSpPr/>
      </xdr:nvSpPr>
      <xdr:spPr>
        <a:xfrm>
          <a:off x="14541500" y="159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121832</xdr:rowOff>
    </xdr:from>
    <xdr:ext cx="534377" cy="259045"/>
    <xdr:sp macro="" textlink="">
      <xdr:nvSpPr>
        <xdr:cNvPr id="716" name="テキスト ボックス 715"/>
        <xdr:cNvSpPr txBox="1"/>
      </xdr:nvSpPr>
      <xdr:spPr>
        <a:xfrm>
          <a:off x="14325111" y="160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45303</xdr:rowOff>
    </xdr:from>
    <xdr:to>
      <xdr:col>72</xdr:col>
      <xdr:colOff>38100</xdr:colOff>
      <xdr:row>91</xdr:row>
      <xdr:rowOff>146903</xdr:rowOff>
    </xdr:to>
    <xdr:sp macro="" textlink="">
      <xdr:nvSpPr>
        <xdr:cNvPr id="717" name="楕円 716"/>
        <xdr:cNvSpPr/>
      </xdr:nvSpPr>
      <xdr:spPr>
        <a:xfrm>
          <a:off x="13652500" y="1564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163430</xdr:rowOff>
    </xdr:from>
    <xdr:ext cx="534377" cy="259045"/>
    <xdr:sp macro="" textlink="">
      <xdr:nvSpPr>
        <xdr:cNvPr id="718" name="テキスト ボックス 717"/>
        <xdr:cNvSpPr txBox="1"/>
      </xdr:nvSpPr>
      <xdr:spPr>
        <a:xfrm>
          <a:off x="13436111" y="1542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38999</xdr:rowOff>
    </xdr:from>
    <xdr:to>
      <xdr:col>67</xdr:col>
      <xdr:colOff>101600</xdr:colOff>
      <xdr:row>90</xdr:row>
      <xdr:rowOff>140599</xdr:rowOff>
    </xdr:to>
    <xdr:sp macro="" textlink="">
      <xdr:nvSpPr>
        <xdr:cNvPr id="719" name="楕円 718"/>
        <xdr:cNvSpPr/>
      </xdr:nvSpPr>
      <xdr:spPr>
        <a:xfrm>
          <a:off x="12763500" y="154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157126</xdr:rowOff>
    </xdr:from>
    <xdr:ext cx="534377" cy="259045"/>
    <xdr:sp macro="" textlink="">
      <xdr:nvSpPr>
        <xdr:cNvPr id="720" name="テキスト ボックス 719"/>
        <xdr:cNvSpPr txBox="1"/>
      </xdr:nvSpPr>
      <xdr:spPr>
        <a:xfrm>
          <a:off x="12547111" y="1524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121739</xdr:rowOff>
    </xdr:from>
    <xdr:to>
      <xdr:col>116</xdr:col>
      <xdr:colOff>62864</xdr:colOff>
      <xdr:row>39</xdr:row>
      <xdr:rowOff>98878</xdr:rowOff>
    </xdr:to>
    <xdr:cxnSp macro="">
      <xdr:nvCxnSpPr>
        <xdr:cNvPr id="746" name="直線コネクタ 745"/>
        <xdr:cNvCxnSpPr/>
      </xdr:nvCxnSpPr>
      <xdr:spPr>
        <a:xfrm flipV="1">
          <a:off x="22159595" y="5265239"/>
          <a:ext cx="1269"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68416</xdr:rowOff>
    </xdr:from>
    <xdr:ext cx="469744" cy="259045"/>
    <xdr:sp macro="" textlink="">
      <xdr:nvSpPr>
        <xdr:cNvPr id="749" name="投資及び出資金最大値テキスト"/>
        <xdr:cNvSpPr txBox="1"/>
      </xdr:nvSpPr>
      <xdr:spPr>
        <a:xfrm>
          <a:off x="22212300" y="504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121739</xdr:rowOff>
    </xdr:from>
    <xdr:to>
      <xdr:col>116</xdr:col>
      <xdr:colOff>152400</xdr:colOff>
      <xdr:row>30</xdr:row>
      <xdr:rowOff>121739</xdr:rowOff>
    </xdr:to>
    <xdr:cxnSp macro="">
      <xdr:nvCxnSpPr>
        <xdr:cNvPr id="750" name="直線コネクタ 749"/>
        <xdr:cNvCxnSpPr/>
      </xdr:nvCxnSpPr>
      <xdr:spPr>
        <a:xfrm>
          <a:off x="22072600" y="52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89570</xdr:rowOff>
    </xdr:from>
    <xdr:ext cx="469744" cy="259045"/>
    <xdr:sp macro="" textlink="">
      <xdr:nvSpPr>
        <xdr:cNvPr id="752" name="投資及び出資金平均値テキスト"/>
        <xdr:cNvSpPr txBox="1"/>
      </xdr:nvSpPr>
      <xdr:spPr>
        <a:xfrm>
          <a:off x="22212300" y="6090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66693</xdr:rowOff>
    </xdr:from>
    <xdr:to>
      <xdr:col>116</xdr:col>
      <xdr:colOff>114300</xdr:colOff>
      <xdr:row>36</xdr:row>
      <xdr:rowOff>168293</xdr:rowOff>
    </xdr:to>
    <xdr:sp macro="" textlink="">
      <xdr:nvSpPr>
        <xdr:cNvPr id="753" name="フローチャート: 判断 752"/>
        <xdr:cNvSpPr/>
      </xdr:nvSpPr>
      <xdr:spPr>
        <a:xfrm>
          <a:off x="22110700" y="62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20320</xdr:rowOff>
    </xdr:from>
    <xdr:to>
      <xdr:col>112</xdr:col>
      <xdr:colOff>38100</xdr:colOff>
      <xdr:row>38</xdr:row>
      <xdr:rowOff>121920</xdr:rowOff>
    </xdr:to>
    <xdr:sp macro="" textlink="">
      <xdr:nvSpPr>
        <xdr:cNvPr id="755" name="フローチャート: 判断 754"/>
        <xdr:cNvSpPr/>
      </xdr:nvSpPr>
      <xdr:spPr>
        <a:xfrm>
          <a:off x="21272500"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138447</xdr:rowOff>
    </xdr:from>
    <xdr:ext cx="378565" cy="259045"/>
    <xdr:sp macro="" textlink="">
      <xdr:nvSpPr>
        <xdr:cNvPr id="756" name="テキスト ボックス 755"/>
        <xdr:cNvSpPr txBox="1"/>
      </xdr:nvSpPr>
      <xdr:spPr>
        <a:xfrm>
          <a:off x="21134017" y="6310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11176</xdr:rowOff>
    </xdr:from>
    <xdr:to>
      <xdr:col>107</xdr:col>
      <xdr:colOff>101600</xdr:colOff>
      <xdr:row>38</xdr:row>
      <xdr:rowOff>112776</xdr:rowOff>
    </xdr:to>
    <xdr:sp macro="" textlink="">
      <xdr:nvSpPr>
        <xdr:cNvPr id="758" name="フローチャート: 判断 757"/>
        <xdr:cNvSpPr/>
      </xdr:nvSpPr>
      <xdr:spPr>
        <a:xfrm>
          <a:off x="20383500" y="65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129303</xdr:rowOff>
    </xdr:from>
    <xdr:ext cx="378565" cy="259045"/>
    <xdr:sp macro="" textlink="">
      <xdr:nvSpPr>
        <xdr:cNvPr id="759" name="テキスト ボックス 758"/>
        <xdr:cNvSpPr txBox="1"/>
      </xdr:nvSpPr>
      <xdr:spPr>
        <a:xfrm>
          <a:off x="20245017" y="6301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116005</xdr:rowOff>
    </xdr:from>
    <xdr:to>
      <xdr:col>102</xdr:col>
      <xdr:colOff>165100</xdr:colOff>
      <xdr:row>39</xdr:row>
      <xdr:rowOff>46155</xdr:rowOff>
    </xdr:to>
    <xdr:sp macro="" textlink="">
      <xdr:nvSpPr>
        <xdr:cNvPr id="761" name="フローチャート: 判断 760"/>
        <xdr:cNvSpPr/>
      </xdr:nvSpPr>
      <xdr:spPr>
        <a:xfrm>
          <a:off x="19494500" y="663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62682</xdr:rowOff>
    </xdr:from>
    <xdr:ext cx="378565" cy="259045"/>
    <xdr:sp macro="" textlink="">
      <xdr:nvSpPr>
        <xdr:cNvPr id="762" name="テキスト ボックス 761"/>
        <xdr:cNvSpPr txBox="1"/>
      </xdr:nvSpPr>
      <xdr:spPr>
        <a:xfrm>
          <a:off x="19356017" y="640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72572</xdr:rowOff>
    </xdr:from>
    <xdr:to>
      <xdr:col>98</xdr:col>
      <xdr:colOff>38100</xdr:colOff>
      <xdr:row>38</xdr:row>
      <xdr:rowOff>2722</xdr:rowOff>
    </xdr:to>
    <xdr:sp macro="" textlink="">
      <xdr:nvSpPr>
        <xdr:cNvPr id="763" name="フローチャート: 判断 762"/>
        <xdr:cNvSpPr/>
      </xdr:nvSpPr>
      <xdr:spPr>
        <a:xfrm>
          <a:off x="18605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19249</xdr:rowOff>
    </xdr:from>
    <xdr:ext cx="378565" cy="259045"/>
    <xdr:sp macro="" textlink="">
      <xdr:nvSpPr>
        <xdr:cNvPr id="764" name="テキスト ボックス 763"/>
        <xdr:cNvSpPr txBox="1"/>
      </xdr:nvSpPr>
      <xdr:spPr>
        <a:xfrm>
          <a:off x="18467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111777</xdr:rowOff>
    </xdr:from>
    <xdr:ext cx="467179" cy="259045"/>
    <xdr:sp macro="" textlink="">
      <xdr:nvSpPr>
        <xdr:cNvPr id="795" name="テキスト ボックス 794"/>
        <xdr:cNvSpPr txBox="1"/>
      </xdr:nvSpPr>
      <xdr:spPr>
        <a:xfrm>
          <a:off x="17820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49</xdr:row>
      <xdr:rowOff>168927</xdr:rowOff>
    </xdr:from>
    <xdr:ext cx="467179" cy="259045"/>
    <xdr:sp macro="" textlink="">
      <xdr:nvSpPr>
        <xdr:cNvPr id="797" name="テキスト ボックス 796"/>
        <xdr:cNvSpPr txBox="1"/>
      </xdr:nvSpPr>
      <xdr:spPr>
        <a:xfrm>
          <a:off x="17820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47</xdr:row>
      <xdr:rowOff>54627</xdr:rowOff>
    </xdr:from>
    <xdr:ext cx="467179" cy="259045"/>
    <xdr:sp macro="" textlink="">
      <xdr:nvSpPr>
        <xdr:cNvPr id="799" name="テキスト ボックス 798"/>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31801</xdr:rowOff>
    </xdr:from>
    <xdr:to>
      <xdr:col>116</xdr:col>
      <xdr:colOff>62864</xdr:colOff>
      <xdr:row>58</xdr:row>
      <xdr:rowOff>139700</xdr:rowOff>
    </xdr:to>
    <xdr:cxnSp macro="">
      <xdr:nvCxnSpPr>
        <xdr:cNvPr id="801" name="直線コネクタ 800"/>
        <xdr:cNvCxnSpPr/>
      </xdr:nvCxnSpPr>
      <xdr:spPr>
        <a:xfrm flipV="1">
          <a:off x="22159595" y="9118651"/>
          <a:ext cx="1269" cy="9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149928</xdr:rowOff>
    </xdr:from>
    <xdr:ext cx="469744" cy="259045"/>
    <xdr:sp macro="" textlink="">
      <xdr:nvSpPr>
        <xdr:cNvPr id="804" name="貸付金最大値テキスト"/>
        <xdr:cNvSpPr txBox="1"/>
      </xdr:nvSpPr>
      <xdr:spPr>
        <a:xfrm>
          <a:off x="22212300" y="889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31801</xdr:rowOff>
    </xdr:from>
    <xdr:to>
      <xdr:col>116</xdr:col>
      <xdr:colOff>152400</xdr:colOff>
      <xdr:row>53</xdr:row>
      <xdr:rowOff>31801</xdr:rowOff>
    </xdr:to>
    <xdr:cxnSp macro="">
      <xdr:nvCxnSpPr>
        <xdr:cNvPr id="805" name="直線コネクタ 804"/>
        <xdr:cNvCxnSpPr/>
      </xdr:nvCxnSpPr>
      <xdr:spPr>
        <a:xfrm>
          <a:off x="22072600" y="911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6" name="直線コネクタ 80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138752</xdr:rowOff>
    </xdr:from>
    <xdr:ext cx="469744" cy="259045"/>
    <xdr:sp macro="" textlink="">
      <xdr:nvSpPr>
        <xdr:cNvPr id="807" name="貸付金平均値テキスト"/>
        <xdr:cNvSpPr txBox="1"/>
      </xdr:nvSpPr>
      <xdr:spPr>
        <a:xfrm>
          <a:off x="22212300" y="9568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115875</xdr:rowOff>
    </xdr:from>
    <xdr:to>
      <xdr:col>116</xdr:col>
      <xdr:colOff>114300</xdr:colOff>
      <xdr:row>57</xdr:row>
      <xdr:rowOff>46025</xdr:rowOff>
    </xdr:to>
    <xdr:sp macro="" textlink="">
      <xdr:nvSpPr>
        <xdr:cNvPr id="808" name="フローチャート: 判断 807"/>
        <xdr:cNvSpPr/>
      </xdr:nvSpPr>
      <xdr:spPr>
        <a:xfrm>
          <a:off x="22110700" y="971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9" name="直線コネクタ 80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106731</xdr:rowOff>
    </xdr:from>
    <xdr:to>
      <xdr:col>112</xdr:col>
      <xdr:colOff>38100</xdr:colOff>
      <xdr:row>57</xdr:row>
      <xdr:rowOff>36881</xdr:rowOff>
    </xdr:to>
    <xdr:sp macro="" textlink="">
      <xdr:nvSpPr>
        <xdr:cNvPr id="810" name="フローチャート: 判断 809"/>
        <xdr:cNvSpPr/>
      </xdr:nvSpPr>
      <xdr:spPr>
        <a:xfrm>
          <a:off x="21272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53408</xdr:rowOff>
    </xdr:from>
    <xdr:ext cx="469744" cy="259045"/>
    <xdr:sp macro="" textlink="">
      <xdr:nvSpPr>
        <xdr:cNvPr id="811" name="テキスト ボックス 810"/>
        <xdr:cNvSpPr txBox="1"/>
      </xdr:nvSpPr>
      <xdr:spPr>
        <a:xfrm>
          <a:off x="21088428"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2" name="直線コネクタ 81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116332</xdr:rowOff>
    </xdr:from>
    <xdr:to>
      <xdr:col>107</xdr:col>
      <xdr:colOff>101600</xdr:colOff>
      <xdr:row>57</xdr:row>
      <xdr:rowOff>46482</xdr:rowOff>
    </xdr:to>
    <xdr:sp macro="" textlink="">
      <xdr:nvSpPr>
        <xdr:cNvPr id="813" name="フローチャート: 判断 812"/>
        <xdr:cNvSpPr/>
      </xdr:nvSpPr>
      <xdr:spPr>
        <a:xfrm>
          <a:off x="20383500" y="971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63009</xdr:rowOff>
    </xdr:from>
    <xdr:ext cx="469744" cy="259045"/>
    <xdr:sp macro="" textlink="">
      <xdr:nvSpPr>
        <xdr:cNvPr id="814" name="テキスト ボックス 813"/>
        <xdr:cNvSpPr txBox="1"/>
      </xdr:nvSpPr>
      <xdr:spPr>
        <a:xfrm>
          <a:off x="20199428" y="949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5" name="直線コネクタ 81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60554</xdr:rowOff>
    </xdr:from>
    <xdr:to>
      <xdr:col>102</xdr:col>
      <xdr:colOff>165100</xdr:colOff>
      <xdr:row>56</xdr:row>
      <xdr:rowOff>162154</xdr:rowOff>
    </xdr:to>
    <xdr:sp macro="" textlink="">
      <xdr:nvSpPr>
        <xdr:cNvPr id="816" name="フローチャート: 判断 815"/>
        <xdr:cNvSpPr/>
      </xdr:nvSpPr>
      <xdr:spPr>
        <a:xfrm>
          <a:off x="19494500" y="966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7231</xdr:rowOff>
    </xdr:from>
    <xdr:ext cx="469744" cy="259045"/>
    <xdr:sp macro="" textlink="">
      <xdr:nvSpPr>
        <xdr:cNvPr id="817" name="テキスト ボックス 816"/>
        <xdr:cNvSpPr txBox="1"/>
      </xdr:nvSpPr>
      <xdr:spPr>
        <a:xfrm>
          <a:off x="19310428" y="9436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148107</xdr:rowOff>
    </xdr:from>
    <xdr:to>
      <xdr:col>98</xdr:col>
      <xdr:colOff>38100</xdr:colOff>
      <xdr:row>51</xdr:row>
      <xdr:rowOff>78257</xdr:rowOff>
    </xdr:to>
    <xdr:sp macro="" textlink="">
      <xdr:nvSpPr>
        <xdr:cNvPr id="818" name="フローチャート: 判断 817"/>
        <xdr:cNvSpPr/>
      </xdr:nvSpPr>
      <xdr:spPr>
        <a:xfrm>
          <a:off x="18605500" y="87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49</xdr:row>
      <xdr:rowOff>94784</xdr:rowOff>
    </xdr:from>
    <xdr:ext cx="469744" cy="259045"/>
    <xdr:sp macro="" textlink="">
      <xdr:nvSpPr>
        <xdr:cNvPr id="819" name="テキスト ボックス 818"/>
        <xdr:cNvSpPr txBox="1"/>
      </xdr:nvSpPr>
      <xdr:spPr>
        <a:xfrm>
          <a:off x="18421428" y="84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5" name="楕円 82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6"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7" name="楕円 82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8" name="テキスト ボックス 82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9" name="楕円 82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0" name="テキスト ボックス 82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1" name="楕円 83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2" name="テキスト ボックス 83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3" name="楕円 83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4" name="テキスト ボックス 83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5" name="テキスト ボックス 85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26733</xdr:rowOff>
    </xdr:from>
    <xdr:to>
      <xdr:col>116</xdr:col>
      <xdr:colOff>62864</xdr:colOff>
      <xdr:row>79</xdr:row>
      <xdr:rowOff>50736</xdr:rowOff>
    </xdr:to>
    <xdr:cxnSp macro="">
      <xdr:nvCxnSpPr>
        <xdr:cNvPr id="859" name="直線コネクタ 858"/>
        <xdr:cNvCxnSpPr/>
      </xdr:nvCxnSpPr>
      <xdr:spPr>
        <a:xfrm flipV="1">
          <a:off x="22159595" y="12028233"/>
          <a:ext cx="1269" cy="1567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54563</xdr:rowOff>
    </xdr:from>
    <xdr:ext cx="534377" cy="259045"/>
    <xdr:sp macro="" textlink="">
      <xdr:nvSpPr>
        <xdr:cNvPr id="860" name="繰出金最小値テキスト"/>
        <xdr:cNvSpPr txBox="1"/>
      </xdr:nvSpPr>
      <xdr:spPr>
        <a:xfrm>
          <a:off x="22212300" y="13599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50736</xdr:rowOff>
    </xdr:from>
    <xdr:to>
      <xdr:col>116</xdr:col>
      <xdr:colOff>152400</xdr:colOff>
      <xdr:row>79</xdr:row>
      <xdr:rowOff>50736</xdr:rowOff>
    </xdr:to>
    <xdr:cxnSp macro="">
      <xdr:nvCxnSpPr>
        <xdr:cNvPr id="861" name="直線コネクタ 860"/>
        <xdr:cNvCxnSpPr/>
      </xdr:nvCxnSpPr>
      <xdr:spPr>
        <a:xfrm>
          <a:off x="22072600" y="1359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144860</xdr:rowOff>
    </xdr:from>
    <xdr:ext cx="534377" cy="259045"/>
    <xdr:sp macro="" textlink="">
      <xdr:nvSpPr>
        <xdr:cNvPr id="862" name="繰出金最大値テキスト"/>
        <xdr:cNvSpPr txBox="1"/>
      </xdr:nvSpPr>
      <xdr:spPr>
        <a:xfrm>
          <a:off x="22212300" y="1180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26733</xdr:rowOff>
    </xdr:from>
    <xdr:to>
      <xdr:col>116</xdr:col>
      <xdr:colOff>152400</xdr:colOff>
      <xdr:row>70</xdr:row>
      <xdr:rowOff>26733</xdr:rowOff>
    </xdr:to>
    <xdr:cxnSp macro="">
      <xdr:nvCxnSpPr>
        <xdr:cNvPr id="863" name="直線コネクタ 862"/>
        <xdr:cNvCxnSpPr/>
      </xdr:nvCxnSpPr>
      <xdr:spPr>
        <a:xfrm>
          <a:off x="22072600" y="120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26733</xdr:rowOff>
    </xdr:from>
    <xdr:to>
      <xdr:col>116</xdr:col>
      <xdr:colOff>63500</xdr:colOff>
      <xdr:row>70</xdr:row>
      <xdr:rowOff>166522</xdr:rowOff>
    </xdr:to>
    <xdr:cxnSp macro="">
      <xdr:nvCxnSpPr>
        <xdr:cNvPr id="864" name="直線コネクタ 863"/>
        <xdr:cNvCxnSpPr/>
      </xdr:nvCxnSpPr>
      <xdr:spPr>
        <a:xfrm flipV="1">
          <a:off x="21323300" y="12028233"/>
          <a:ext cx="838200" cy="1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142727</xdr:rowOff>
    </xdr:from>
    <xdr:ext cx="534377" cy="259045"/>
    <xdr:sp macro="" textlink="">
      <xdr:nvSpPr>
        <xdr:cNvPr id="865" name="繰出金平均値テキスト"/>
        <xdr:cNvSpPr txBox="1"/>
      </xdr:nvSpPr>
      <xdr:spPr>
        <a:xfrm>
          <a:off x="22212300" y="12830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164300</xdr:rowOff>
    </xdr:from>
    <xdr:to>
      <xdr:col>116</xdr:col>
      <xdr:colOff>114300</xdr:colOff>
      <xdr:row>75</xdr:row>
      <xdr:rowOff>94450</xdr:rowOff>
    </xdr:to>
    <xdr:sp macro="" textlink="">
      <xdr:nvSpPr>
        <xdr:cNvPr id="866" name="フローチャート: 判断 865"/>
        <xdr:cNvSpPr/>
      </xdr:nvSpPr>
      <xdr:spPr>
        <a:xfrm>
          <a:off x="22110700" y="128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166522</xdr:rowOff>
    </xdr:from>
    <xdr:to>
      <xdr:col>111</xdr:col>
      <xdr:colOff>177800</xdr:colOff>
      <xdr:row>72</xdr:row>
      <xdr:rowOff>25514</xdr:rowOff>
    </xdr:to>
    <xdr:cxnSp macro="">
      <xdr:nvCxnSpPr>
        <xdr:cNvPr id="867" name="直線コネクタ 866"/>
        <xdr:cNvCxnSpPr/>
      </xdr:nvCxnSpPr>
      <xdr:spPr>
        <a:xfrm flipV="1">
          <a:off x="20434300" y="12168022"/>
          <a:ext cx="889000" cy="20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163690</xdr:rowOff>
    </xdr:from>
    <xdr:to>
      <xdr:col>112</xdr:col>
      <xdr:colOff>38100</xdr:colOff>
      <xdr:row>75</xdr:row>
      <xdr:rowOff>93840</xdr:rowOff>
    </xdr:to>
    <xdr:sp macro="" textlink="">
      <xdr:nvSpPr>
        <xdr:cNvPr id="868" name="フローチャート: 判断 867"/>
        <xdr:cNvSpPr/>
      </xdr:nvSpPr>
      <xdr:spPr>
        <a:xfrm>
          <a:off x="21272500" y="128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84967</xdr:rowOff>
    </xdr:from>
    <xdr:ext cx="534377" cy="259045"/>
    <xdr:sp macro="" textlink="">
      <xdr:nvSpPr>
        <xdr:cNvPr id="869" name="テキスト ボックス 868"/>
        <xdr:cNvSpPr txBox="1"/>
      </xdr:nvSpPr>
      <xdr:spPr>
        <a:xfrm>
          <a:off x="21056111" y="1294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25514</xdr:rowOff>
    </xdr:from>
    <xdr:to>
      <xdr:col>107</xdr:col>
      <xdr:colOff>50800</xdr:colOff>
      <xdr:row>73</xdr:row>
      <xdr:rowOff>37020</xdr:rowOff>
    </xdr:to>
    <xdr:cxnSp macro="">
      <xdr:nvCxnSpPr>
        <xdr:cNvPr id="870" name="直線コネクタ 869"/>
        <xdr:cNvCxnSpPr/>
      </xdr:nvCxnSpPr>
      <xdr:spPr>
        <a:xfrm flipV="1">
          <a:off x="19545300" y="12369914"/>
          <a:ext cx="889000" cy="18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72022</xdr:rowOff>
    </xdr:from>
    <xdr:to>
      <xdr:col>107</xdr:col>
      <xdr:colOff>101600</xdr:colOff>
      <xdr:row>75</xdr:row>
      <xdr:rowOff>2172</xdr:rowOff>
    </xdr:to>
    <xdr:sp macro="" textlink="">
      <xdr:nvSpPr>
        <xdr:cNvPr id="871" name="フローチャート: 判断 870"/>
        <xdr:cNvSpPr/>
      </xdr:nvSpPr>
      <xdr:spPr>
        <a:xfrm>
          <a:off x="20383500" y="127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164749</xdr:rowOff>
    </xdr:from>
    <xdr:ext cx="534377" cy="259045"/>
    <xdr:sp macro="" textlink="">
      <xdr:nvSpPr>
        <xdr:cNvPr id="872" name="テキスト ボックス 871"/>
        <xdr:cNvSpPr txBox="1"/>
      </xdr:nvSpPr>
      <xdr:spPr>
        <a:xfrm>
          <a:off x="20167111" y="1285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37020</xdr:rowOff>
    </xdr:from>
    <xdr:to>
      <xdr:col>102</xdr:col>
      <xdr:colOff>114300</xdr:colOff>
      <xdr:row>73</xdr:row>
      <xdr:rowOff>117487</xdr:rowOff>
    </xdr:to>
    <xdr:cxnSp macro="">
      <xdr:nvCxnSpPr>
        <xdr:cNvPr id="873" name="直線コネクタ 872"/>
        <xdr:cNvCxnSpPr/>
      </xdr:nvCxnSpPr>
      <xdr:spPr>
        <a:xfrm flipV="1">
          <a:off x="18656300" y="12552870"/>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61278</xdr:rowOff>
    </xdr:from>
    <xdr:to>
      <xdr:col>102</xdr:col>
      <xdr:colOff>165100</xdr:colOff>
      <xdr:row>74</xdr:row>
      <xdr:rowOff>162878</xdr:rowOff>
    </xdr:to>
    <xdr:sp macro="" textlink="">
      <xdr:nvSpPr>
        <xdr:cNvPr id="874" name="フローチャート: 判断 873"/>
        <xdr:cNvSpPr/>
      </xdr:nvSpPr>
      <xdr:spPr>
        <a:xfrm>
          <a:off x="19494500" y="1274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154005</xdr:rowOff>
    </xdr:from>
    <xdr:ext cx="534377" cy="259045"/>
    <xdr:sp macro="" textlink="">
      <xdr:nvSpPr>
        <xdr:cNvPr id="875" name="テキスト ボックス 874"/>
        <xdr:cNvSpPr txBox="1"/>
      </xdr:nvSpPr>
      <xdr:spPr>
        <a:xfrm>
          <a:off x="19278111" y="128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94500</xdr:rowOff>
    </xdr:from>
    <xdr:to>
      <xdr:col>98</xdr:col>
      <xdr:colOff>38100</xdr:colOff>
      <xdr:row>75</xdr:row>
      <xdr:rowOff>24650</xdr:rowOff>
    </xdr:to>
    <xdr:sp macro="" textlink="">
      <xdr:nvSpPr>
        <xdr:cNvPr id="876" name="フローチャート: 判断 875"/>
        <xdr:cNvSpPr/>
      </xdr:nvSpPr>
      <xdr:spPr>
        <a:xfrm>
          <a:off x="18605500" y="12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15777</xdr:rowOff>
    </xdr:from>
    <xdr:ext cx="534377" cy="259045"/>
    <xdr:sp macro="" textlink="">
      <xdr:nvSpPr>
        <xdr:cNvPr id="877" name="テキスト ボックス 876"/>
        <xdr:cNvSpPr txBox="1"/>
      </xdr:nvSpPr>
      <xdr:spPr>
        <a:xfrm>
          <a:off x="18389111" y="128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147383</xdr:rowOff>
    </xdr:from>
    <xdr:to>
      <xdr:col>116</xdr:col>
      <xdr:colOff>114300</xdr:colOff>
      <xdr:row>70</xdr:row>
      <xdr:rowOff>77533</xdr:rowOff>
    </xdr:to>
    <xdr:sp macro="" textlink="">
      <xdr:nvSpPr>
        <xdr:cNvPr id="883" name="楕円 882"/>
        <xdr:cNvSpPr/>
      </xdr:nvSpPr>
      <xdr:spPr>
        <a:xfrm>
          <a:off x="22110700" y="119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100410</xdr:rowOff>
    </xdr:from>
    <xdr:ext cx="534377" cy="259045"/>
    <xdr:sp macro="" textlink="">
      <xdr:nvSpPr>
        <xdr:cNvPr id="884" name="繰出金該当値テキスト"/>
        <xdr:cNvSpPr txBox="1"/>
      </xdr:nvSpPr>
      <xdr:spPr>
        <a:xfrm>
          <a:off x="22212300" y="1193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115722</xdr:rowOff>
    </xdr:from>
    <xdr:to>
      <xdr:col>112</xdr:col>
      <xdr:colOff>38100</xdr:colOff>
      <xdr:row>71</xdr:row>
      <xdr:rowOff>45872</xdr:rowOff>
    </xdr:to>
    <xdr:sp macro="" textlink="">
      <xdr:nvSpPr>
        <xdr:cNvPr id="885" name="楕円 884"/>
        <xdr:cNvSpPr/>
      </xdr:nvSpPr>
      <xdr:spPr>
        <a:xfrm>
          <a:off x="21272500" y="1211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62399</xdr:rowOff>
    </xdr:from>
    <xdr:ext cx="534377" cy="259045"/>
    <xdr:sp macro="" textlink="">
      <xdr:nvSpPr>
        <xdr:cNvPr id="886" name="テキスト ボックス 885"/>
        <xdr:cNvSpPr txBox="1"/>
      </xdr:nvSpPr>
      <xdr:spPr>
        <a:xfrm>
          <a:off x="21056111" y="1189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146164</xdr:rowOff>
    </xdr:from>
    <xdr:to>
      <xdr:col>107</xdr:col>
      <xdr:colOff>101600</xdr:colOff>
      <xdr:row>72</xdr:row>
      <xdr:rowOff>76314</xdr:rowOff>
    </xdr:to>
    <xdr:sp macro="" textlink="">
      <xdr:nvSpPr>
        <xdr:cNvPr id="887" name="楕円 886"/>
        <xdr:cNvSpPr/>
      </xdr:nvSpPr>
      <xdr:spPr>
        <a:xfrm>
          <a:off x="20383500" y="12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92841</xdr:rowOff>
    </xdr:from>
    <xdr:ext cx="534377" cy="259045"/>
    <xdr:sp macro="" textlink="">
      <xdr:nvSpPr>
        <xdr:cNvPr id="888" name="テキスト ボックス 887"/>
        <xdr:cNvSpPr txBox="1"/>
      </xdr:nvSpPr>
      <xdr:spPr>
        <a:xfrm>
          <a:off x="20167111" y="1209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157670</xdr:rowOff>
    </xdr:from>
    <xdr:to>
      <xdr:col>102</xdr:col>
      <xdr:colOff>165100</xdr:colOff>
      <xdr:row>73</xdr:row>
      <xdr:rowOff>87820</xdr:rowOff>
    </xdr:to>
    <xdr:sp macro="" textlink="">
      <xdr:nvSpPr>
        <xdr:cNvPr id="889" name="楕円 888"/>
        <xdr:cNvSpPr/>
      </xdr:nvSpPr>
      <xdr:spPr>
        <a:xfrm>
          <a:off x="19494500" y="125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104347</xdr:rowOff>
    </xdr:from>
    <xdr:ext cx="534377" cy="259045"/>
    <xdr:sp macro="" textlink="">
      <xdr:nvSpPr>
        <xdr:cNvPr id="890" name="テキスト ボックス 889"/>
        <xdr:cNvSpPr txBox="1"/>
      </xdr:nvSpPr>
      <xdr:spPr>
        <a:xfrm>
          <a:off x="19278111" y="122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66687</xdr:rowOff>
    </xdr:from>
    <xdr:to>
      <xdr:col>98</xdr:col>
      <xdr:colOff>38100</xdr:colOff>
      <xdr:row>73</xdr:row>
      <xdr:rowOff>168287</xdr:rowOff>
    </xdr:to>
    <xdr:sp macro="" textlink="">
      <xdr:nvSpPr>
        <xdr:cNvPr id="891" name="楕円 890"/>
        <xdr:cNvSpPr/>
      </xdr:nvSpPr>
      <xdr:spPr>
        <a:xfrm>
          <a:off x="18605500" y="1258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13364</xdr:rowOff>
    </xdr:from>
    <xdr:ext cx="534377" cy="259045"/>
    <xdr:sp macro="" textlink="">
      <xdr:nvSpPr>
        <xdr:cNvPr id="892" name="テキスト ボックス 891"/>
        <xdr:cNvSpPr txBox="1"/>
      </xdr:nvSpPr>
      <xdr:spPr>
        <a:xfrm>
          <a:off x="18389111" y="123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５９９，６７５円となっている。主な構成項目である人件費は全国及び県平均と比べると高く、類似団体と比較しても上位に位置している。これは子育て施策として保育所の充実（保育士職員）や小中学校の外国語教育の充実（ＡＬＴ以外の職員）等を図るため重点を置いていることが要因であると考えられる。公債費は、昨年度と比較すると減少したが、全国及び県平均と比べると高い状況にある要因は、合併特例債を活用し事業を実施しているためであると考える。Ｈ３０年度とＲ１年度が伸びた理由は任意の繰上償還を実施したことによるものであり、今後も起債発行を抑制し地方債残高の減少を図る。物件費は、年々増加傾向となっており、全国及び県平均と比べ高い状況である。要因として、地籍調査事業の推進による委託料の増加や放課後児童健全育成事業委託料の増加等が要因となっている。また繰出金でも物件費と同様に年々増加している。これは公共下水道事業の整備事業に伴い地方債を発行していることにより公債費に対する繰出金が増加していることが要因である。普通建設事業費では減少傾向で全国及び県平均と比較すると低い水準であったが、Ｒ０１年度に鳥屋城小学校プール改築事業や近未来型拠点交流施設整備事業の実施により新規整備分が増加したことにより全体として増加に転じたものである。また防災行政無線デジタル化改修事業の実施等により更新整備分も増加傾向となっている。今後は公共施設等総合管理計画に基づき、計画的な更新等を実施することで長寿命化・事業の平準化に取り組む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和歌山県有田川町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26,325
26,232
351.84
16,244,415
15,786,427
364,775
9,830,401
17,519,532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147320</xdr:rowOff>
    </xdr:from>
    <xdr:to>
      <xdr:col>24</xdr:col>
      <xdr:colOff>62865</xdr:colOff>
      <xdr:row>38</xdr:row>
      <xdr:rowOff>146050</xdr:rowOff>
    </xdr:to>
    <xdr:cxnSp macro="">
      <xdr:nvCxnSpPr>
        <xdr:cNvPr id="56" name="直線コネクタ 55"/>
        <xdr:cNvCxnSpPr/>
      </xdr:nvCxnSpPr>
      <xdr:spPr>
        <a:xfrm flipV="1">
          <a:off x="4633595" y="5119370"/>
          <a:ext cx="1270" cy="154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149877</xdr:rowOff>
    </xdr:from>
    <xdr:ext cx="469744" cy="259045"/>
    <xdr:sp macro="" textlink="">
      <xdr:nvSpPr>
        <xdr:cNvPr id="57" name="議会費最小値テキスト"/>
        <xdr:cNvSpPr txBox="1"/>
      </xdr:nvSpPr>
      <xdr:spPr>
        <a:xfrm>
          <a:off x="4686300" y="666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146050</xdr:rowOff>
    </xdr:from>
    <xdr:to>
      <xdr:col>24</xdr:col>
      <xdr:colOff>152400</xdr:colOff>
      <xdr:row>38</xdr:row>
      <xdr:rowOff>146050</xdr:rowOff>
    </xdr:to>
    <xdr:cxnSp macro="">
      <xdr:nvCxnSpPr>
        <xdr:cNvPr id="58" name="直線コネクタ 57"/>
        <xdr:cNvCxnSpPr/>
      </xdr:nvCxnSpPr>
      <xdr:spPr>
        <a:xfrm>
          <a:off x="4546600" y="666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93997</xdr:rowOff>
    </xdr:from>
    <xdr:ext cx="469744" cy="259045"/>
    <xdr:sp macro="" textlink="">
      <xdr:nvSpPr>
        <xdr:cNvPr id="59" name="議会費最大値テキスト"/>
        <xdr:cNvSpPr txBox="1"/>
      </xdr:nvSpPr>
      <xdr:spPr>
        <a:xfrm>
          <a:off x="4686300" y="4894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147320</xdr:rowOff>
    </xdr:from>
    <xdr:to>
      <xdr:col>24</xdr:col>
      <xdr:colOff>152400</xdr:colOff>
      <xdr:row>29</xdr:row>
      <xdr:rowOff>147320</xdr:rowOff>
    </xdr:to>
    <xdr:cxnSp macro="">
      <xdr:nvCxnSpPr>
        <xdr:cNvPr id="60" name="直線コネクタ 59"/>
        <xdr:cNvCxnSpPr/>
      </xdr:nvCxnSpPr>
      <xdr:spPr>
        <a:xfrm>
          <a:off x="4546600" y="5119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6350</xdr:rowOff>
    </xdr:from>
    <xdr:to>
      <xdr:col>24</xdr:col>
      <xdr:colOff>63500</xdr:colOff>
      <xdr:row>38</xdr:row>
      <xdr:rowOff>8890</xdr:rowOff>
    </xdr:to>
    <xdr:cxnSp macro="">
      <xdr:nvCxnSpPr>
        <xdr:cNvPr id="61" name="直線コネクタ 60"/>
        <xdr:cNvCxnSpPr/>
      </xdr:nvCxnSpPr>
      <xdr:spPr>
        <a:xfrm flipV="1">
          <a:off x="3797300" y="652145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15257</xdr:rowOff>
    </xdr:from>
    <xdr:ext cx="469744" cy="259045"/>
    <xdr:sp macro="" textlink="">
      <xdr:nvSpPr>
        <xdr:cNvPr id="62" name="議会費平均値テキスト"/>
        <xdr:cNvSpPr txBox="1"/>
      </xdr:nvSpPr>
      <xdr:spPr>
        <a:xfrm>
          <a:off x="4686300" y="5844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163830</xdr:rowOff>
    </xdr:from>
    <xdr:to>
      <xdr:col>24</xdr:col>
      <xdr:colOff>114300</xdr:colOff>
      <xdr:row>35</xdr:row>
      <xdr:rowOff>93980</xdr:rowOff>
    </xdr:to>
    <xdr:sp macro="" textlink="">
      <xdr:nvSpPr>
        <xdr:cNvPr id="63" name="フローチャート: 判断 62"/>
        <xdr:cNvSpPr/>
      </xdr:nvSpPr>
      <xdr:spPr>
        <a:xfrm>
          <a:off x="4584700" y="599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8890</xdr:rowOff>
    </xdr:from>
    <xdr:to>
      <xdr:col>19</xdr:col>
      <xdr:colOff>177800</xdr:colOff>
      <xdr:row>38</xdr:row>
      <xdr:rowOff>119380</xdr:rowOff>
    </xdr:to>
    <xdr:cxnSp macro="">
      <xdr:nvCxnSpPr>
        <xdr:cNvPr id="64" name="直線コネクタ 63"/>
        <xdr:cNvCxnSpPr/>
      </xdr:nvCxnSpPr>
      <xdr:spPr>
        <a:xfrm flipV="1">
          <a:off x="2908300" y="652399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133350</xdr:rowOff>
    </xdr:from>
    <xdr:to>
      <xdr:col>20</xdr:col>
      <xdr:colOff>38100</xdr:colOff>
      <xdr:row>34</xdr:row>
      <xdr:rowOff>63500</xdr:rowOff>
    </xdr:to>
    <xdr:sp macro="" textlink="">
      <xdr:nvSpPr>
        <xdr:cNvPr id="65" name="フローチャート: 判断 64"/>
        <xdr:cNvSpPr/>
      </xdr:nvSpPr>
      <xdr:spPr>
        <a:xfrm>
          <a:off x="3746500" y="579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80027</xdr:rowOff>
    </xdr:from>
    <xdr:ext cx="469744" cy="259045"/>
    <xdr:sp macro="" textlink="">
      <xdr:nvSpPr>
        <xdr:cNvPr id="66" name="テキスト ボックス 65"/>
        <xdr:cNvSpPr txBox="1"/>
      </xdr:nvSpPr>
      <xdr:spPr>
        <a:xfrm>
          <a:off x="3562428"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119380</xdr:rowOff>
    </xdr:from>
    <xdr:to>
      <xdr:col>15</xdr:col>
      <xdr:colOff>50800</xdr:colOff>
      <xdr:row>38</xdr:row>
      <xdr:rowOff>130810</xdr:rowOff>
    </xdr:to>
    <xdr:cxnSp macro="">
      <xdr:nvCxnSpPr>
        <xdr:cNvPr id="67" name="直線コネクタ 66"/>
        <xdr:cNvCxnSpPr/>
      </xdr:nvCxnSpPr>
      <xdr:spPr>
        <a:xfrm flipV="1">
          <a:off x="2019300" y="66344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110490</xdr:rowOff>
    </xdr:from>
    <xdr:to>
      <xdr:col>15</xdr:col>
      <xdr:colOff>101600</xdr:colOff>
      <xdr:row>35</xdr:row>
      <xdr:rowOff>40640</xdr:rowOff>
    </xdr:to>
    <xdr:sp macro="" textlink="">
      <xdr:nvSpPr>
        <xdr:cNvPr id="68" name="フローチャート: 判断 67"/>
        <xdr:cNvSpPr/>
      </xdr:nvSpPr>
      <xdr:spPr>
        <a:xfrm>
          <a:off x="2857500" y="593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57167</xdr:rowOff>
    </xdr:from>
    <xdr:ext cx="469744" cy="259045"/>
    <xdr:sp macro="" textlink="">
      <xdr:nvSpPr>
        <xdr:cNvPr id="69" name="テキスト ボックス 68"/>
        <xdr:cNvSpPr txBox="1"/>
      </xdr:nvSpPr>
      <xdr:spPr>
        <a:xfrm>
          <a:off x="2673428" y="571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1270</xdr:rowOff>
    </xdr:from>
    <xdr:to>
      <xdr:col>10</xdr:col>
      <xdr:colOff>114300</xdr:colOff>
      <xdr:row>38</xdr:row>
      <xdr:rowOff>130810</xdr:rowOff>
    </xdr:to>
    <xdr:cxnSp macro="">
      <xdr:nvCxnSpPr>
        <xdr:cNvPr id="70" name="直線コネクタ 69"/>
        <xdr:cNvCxnSpPr/>
      </xdr:nvCxnSpPr>
      <xdr:spPr>
        <a:xfrm>
          <a:off x="1130300" y="617347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71" name="フローチャート: 判断 70"/>
        <xdr:cNvSpPr/>
      </xdr:nvSpPr>
      <xdr:spPr>
        <a:xfrm>
          <a:off x="1968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86377</xdr:rowOff>
    </xdr:from>
    <xdr:ext cx="469744" cy="259045"/>
    <xdr:sp macro="" textlink="">
      <xdr:nvSpPr>
        <xdr:cNvPr id="72" name="テキスト ボックス 71"/>
        <xdr:cNvSpPr txBox="1"/>
      </xdr:nvSpPr>
      <xdr:spPr>
        <a:xfrm>
          <a:off x="1784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5080</xdr:rowOff>
    </xdr:from>
    <xdr:to>
      <xdr:col>6</xdr:col>
      <xdr:colOff>38100</xdr:colOff>
      <xdr:row>31</xdr:row>
      <xdr:rowOff>106680</xdr:rowOff>
    </xdr:to>
    <xdr:sp macro="" textlink="">
      <xdr:nvSpPr>
        <xdr:cNvPr id="73" name="フローチャート: 判断 72"/>
        <xdr:cNvSpPr/>
      </xdr:nvSpPr>
      <xdr:spPr>
        <a:xfrm>
          <a:off x="1079500" y="53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123207</xdr:rowOff>
    </xdr:from>
    <xdr:ext cx="469744" cy="259045"/>
    <xdr:sp macro="" textlink="">
      <xdr:nvSpPr>
        <xdr:cNvPr id="74" name="テキスト ボックス 73"/>
        <xdr:cNvSpPr txBox="1"/>
      </xdr:nvSpPr>
      <xdr:spPr>
        <a:xfrm>
          <a:off x="895428" y="50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127000</xdr:rowOff>
    </xdr:from>
    <xdr:to>
      <xdr:col>24</xdr:col>
      <xdr:colOff>114300</xdr:colOff>
      <xdr:row>38</xdr:row>
      <xdr:rowOff>57150</xdr:rowOff>
    </xdr:to>
    <xdr:sp macro="" textlink="">
      <xdr:nvSpPr>
        <xdr:cNvPr id="80" name="楕円 79"/>
        <xdr:cNvSpPr/>
      </xdr:nvSpPr>
      <xdr:spPr>
        <a:xfrm>
          <a:off x="4584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469744" cy="259045"/>
    <xdr:sp macro="" textlink="">
      <xdr:nvSpPr>
        <xdr:cNvPr id="81" name="議会費該当値テキスト"/>
        <xdr:cNvSpPr txBox="1"/>
      </xdr:nvSpPr>
      <xdr:spPr>
        <a:xfrm>
          <a:off x="4686300"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129540</xdr:rowOff>
    </xdr:from>
    <xdr:to>
      <xdr:col>20</xdr:col>
      <xdr:colOff>38100</xdr:colOff>
      <xdr:row>38</xdr:row>
      <xdr:rowOff>59690</xdr:rowOff>
    </xdr:to>
    <xdr:sp macro="" textlink="">
      <xdr:nvSpPr>
        <xdr:cNvPr id="82" name="楕円 81"/>
        <xdr:cNvSpPr/>
      </xdr:nvSpPr>
      <xdr:spPr>
        <a:xfrm>
          <a:off x="3746500" y="64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50817</xdr:rowOff>
    </xdr:from>
    <xdr:ext cx="469744" cy="259045"/>
    <xdr:sp macro="" textlink="">
      <xdr:nvSpPr>
        <xdr:cNvPr id="83" name="テキスト ボックス 82"/>
        <xdr:cNvSpPr txBox="1"/>
      </xdr:nvSpPr>
      <xdr:spPr>
        <a:xfrm>
          <a:off x="3562428" y="656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68580</xdr:rowOff>
    </xdr:from>
    <xdr:to>
      <xdr:col>15</xdr:col>
      <xdr:colOff>101600</xdr:colOff>
      <xdr:row>38</xdr:row>
      <xdr:rowOff>170180</xdr:rowOff>
    </xdr:to>
    <xdr:sp macro="" textlink="">
      <xdr:nvSpPr>
        <xdr:cNvPr id="84" name="楕円 83"/>
        <xdr:cNvSpPr/>
      </xdr:nvSpPr>
      <xdr:spPr>
        <a:xfrm>
          <a:off x="2857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161307</xdr:rowOff>
    </xdr:from>
    <xdr:ext cx="469744" cy="259045"/>
    <xdr:sp macro="" textlink="">
      <xdr:nvSpPr>
        <xdr:cNvPr id="85" name="テキスト ボックス 84"/>
        <xdr:cNvSpPr txBox="1"/>
      </xdr:nvSpPr>
      <xdr:spPr>
        <a:xfrm>
          <a:off x="2673428" y="667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80010</xdr:rowOff>
    </xdr:from>
    <xdr:to>
      <xdr:col>10</xdr:col>
      <xdr:colOff>165100</xdr:colOff>
      <xdr:row>39</xdr:row>
      <xdr:rowOff>10160</xdr:rowOff>
    </xdr:to>
    <xdr:sp macro="" textlink="">
      <xdr:nvSpPr>
        <xdr:cNvPr id="86" name="楕円 85"/>
        <xdr:cNvSpPr/>
      </xdr:nvSpPr>
      <xdr:spPr>
        <a:xfrm>
          <a:off x="1968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1287</xdr:rowOff>
    </xdr:from>
    <xdr:ext cx="469744" cy="259045"/>
    <xdr:sp macro="" textlink="">
      <xdr:nvSpPr>
        <xdr:cNvPr id="87" name="テキスト ボックス 86"/>
        <xdr:cNvSpPr txBox="1"/>
      </xdr:nvSpPr>
      <xdr:spPr>
        <a:xfrm>
          <a:off x="1784428"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121920</xdr:rowOff>
    </xdr:from>
    <xdr:to>
      <xdr:col>6</xdr:col>
      <xdr:colOff>38100</xdr:colOff>
      <xdr:row>36</xdr:row>
      <xdr:rowOff>52070</xdr:rowOff>
    </xdr:to>
    <xdr:sp macro="" textlink="">
      <xdr:nvSpPr>
        <xdr:cNvPr id="88" name="楕円 87"/>
        <xdr:cNvSpPr/>
      </xdr:nvSpPr>
      <xdr:spPr>
        <a:xfrm>
          <a:off x="10795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43197</xdr:rowOff>
    </xdr:from>
    <xdr:ext cx="469744" cy="259045"/>
    <xdr:sp macro="" textlink="">
      <xdr:nvSpPr>
        <xdr:cNvPr id="89" name="テキスト ボックス 88"/>
        <xdr:cNvSpPr txBox="1"/>
      </xdr:nvSpPr>
      <xdr:spPr>
        <a:xfrm>
          <a:off x="895428" y="621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75829</xdr:rowOff>
    </xdr:from>
    <xdr:to>
      <xdr:col>24</xdr:col>
      <xdr:colOff>62865</xdr:colOff>
      <xdr:row>57</xdr:row>
      <xdr:rowOff>143997</xdr:rowOff>
    </xdr:to>
    <xdr:cxnSp macro="">
      <xdr:nvCxnSpPr>
        <xdr:cNvPr id="112" name="直線コネクタ 111"/>
        <xdr:cNvCxnSpPr/>
      </xdr:nvCxnSpPr>
      <xdr:spPr>
        <a:xfrm flipV="1">
          <a:off x="4633595" y="8819779"/>
          <a:ext cx="1270" cy="1096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147824</xdr:rowOff>
    </xdr:from>
    <xdr:ext cx="534377" cy="259045"/>
    <xdr:sp macro="" textlink="">
      <xdr:nvSpPr>
        <xdr:cNvPr id="113" name="総務費最小値テキスト"/>
        <xdr:cNvSpPr txBox="1"/>
      </xdr:nvSpPr>
      <xdr:spPr>
        <a:xfrm>
          <a:off x="4686300" y="99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143997</xdr:rowOff>
    </xdr:from>
    <xdr:to>
      <xdr:col>24</xdr:col>
      <xdr:colOff>152400</xdr:colOff>
      <xdr:row>57</xdr:row>
      <xdr:rowOff>143997</xdr:rowOff>
    </xdr:to>
    <xdr:cxnSp macro="">
      <xdr:nvCxnSpPr>
        <xdr:cNvPr id="114" name="直線コネクタ 113"/>
        <xdr:cNvCxnSpPr/>
      </xdr:nvCxnSpPr>
      <xdr:spPr>
        <a:xfrm>
          <a:off x="4546600" y="991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22506</xdr:rowOff>
    </xdr:from>
    <xdr:ext cx="599010" cy="259045"/>
    <xdr:sp macro="" textlink="">
      <xdr:nvSpPr>
        <xdr:cNvPr id="115" name="総務費最大値テキスト"/>
        <xdr:cNvSpPr txBox="1"/>
      </xdr:nvSpPr>
      <xdr:spPr>
        <a:xfrm>
          <a:off x="4686300" y="859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75829</xdr:rowOff>
    </xdr:from>
    <xdr:to>
      <xdr:col>24</xdr:col>
      <xdr:colOff>152400</xdr:colOff>
      <xdr:row>51</xdr:row>
      <xdr:rowOff>75829</xdr:rowOff>
    </xdr:to>
    <xdr:cxnSp macro="">
      <xdr:nvCxnSpPr>
        <xdr:cNvPr id="116" name="直線コネクタ 115"/>
        <xdr:cNvCxnSpPr/>
      </xdr:nvCxnSpPr>
      <xdr:spPr>
        <a:xfrm>
          <a:off x="4546600" y="8819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10564</xdr:rowOff>
    </xdr:from>
    <xdr:to>
      <xdr:col>24</xdr:col>
      <xdr:colOff>63500</xdr:colOff>
      <xdr:row>57</xdr:row>
      <xdr:rowOff>60878</xdr:rowOff>
    </xdr:to>
    <xdr:cxnSp macro="">
      <xdr:nvCxnSpPr>
        <xdr:cNvPr id="117" name="直線コネクタ 116"/>
        <xdr:cNvCxnSpPr/>
      </xdr:nvCxnSpPr>
      <xdr:spPr>
        <a:xfrm flipV="1">
          <a:off x="3797300" y="9611764"/>
          <a:ext cx="838200" cy="2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66880</xdr:rowOff>
    </xdr:from>
    <xdr:ext cx="534377" cy="259045"/>
    <xdr:sp macro="" textlink="">
      <xdr:nvSpPr>
        <xdr:cNvPr id="118" name="総務費平均値テキスト"/>
        <xdr:cNvSpPr txBox="1"/>
      </xdr:nvSpPr>
      <xdr:spPr>
        <a:xfrm>
          <a:off x="4686300" y="9153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44003</xdr:rowOff>
    </xdr:from>
    <xdr:to>
      <xdr:col>24</xdr:col>
      <xdr:colOff>114300</xdr:colOff>
      <xdr:row>54</xdr:row>
      <xdr:rowOff>145603</xdr:rowOff>
    </xdr:to>
    <xdr:sp macro="" textlink="">
      <xdr:nvSpPr>
        <xdr:cNvPr id="119" name="フローチャート: 判断 118"/>
        <xdr:cNvSpPr/>
      </xdr:nvSpPr>
      <xdr:spPr>
        <a:xfrm>
          <a:off x="4584700" y="9302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141620</xdr:rowOff>
    </xdr:from>
    <xdr:to>
      <xdr:col>19</xdr:col>
      <xdr:colOff>177800</xdr:colOff>
      <xdr:row>57</xdr:row>
      <xdr:rowOff>60878</xdr:rowOff>
    </xdr:to>
    <xdr:cxnSp macro="">
      <xdr:nvCxnSpPr>
        <xdr:cNvPr id="120" name="直線コネクタ 119"/>
        <xdr:cNvCxnSpPr/>
      </xdr:nvCxnSpPr>
      <xdr:spPr>
        <a:xfrm>
          <a:off x="2908300" y="9571370"/>
          <a:ext cx="889000" cy="26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129111</xdr:rowOff>
    </xdr:from>
    <xdr:to>
      <xdr:col>20</xdr:col>
      <xdr:colOff>38100</xdr:colOff>
      <xdr:row>56</xdr:row>
      <xdr:rowOff>59261</xdr:rowOff>
    </xdr:to>
    <xdr:sp macro="" textlink="">
      <xdr:nvSpPr>
        <xdr:cNvPr id="121" name="フローチャート: 判断 120"/>
        <xdr:cNvSpPr/>
      </xdr:nvSpPr>
      <xdr:spPr>
        <a:xfrm>
          <a:off x="3746500" y="955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75788</xdr:rowOff>
    </xdr:from>
    <xdr:ext cx="534377" cy="259045"/>
    <xdr:sp macro="" textlink="">
      <xdr:nvSpPr>
        <xdr:cNvPr id="122" name="テキスト ボックス 121"/>
        <xdr:cNvSpPr txBox="1"/>
      </xdr:nvSpPr>
      <xdr:spPr>
        <a:xfrm>
          <a:off x="3530111" y="933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139083</xdr:rowOff>
    </xdr:from>
    <xdr:to>
      <xdr:col>15</xdr:col>
      <xdr:colOff>50800</xdr:colOff>
      <xdr:row>55</xdr:row>
      <xdr:rowOff>141620</xdr:rowOff>
    </xdr:to>
    <xdr:cxnSp macro="">
      <xdr:nvCxnSpPr>
        <xdr:cNvPr id="123" name="直線コネクタ 122"/>
        <xdr:cNvCxnSpPr/>
      </xdr:nvCxnSpPr>
      <xdr:spPr>
        <a:xfrm>
          <a:off x="2019300" y="9054483"/>
          <a:ext cx="889000" cy="51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74887</xdr:rowOff>
    </xdr:from>
    <xdr:to>
      <xdr:col>15</xdr:col>
      <xdr:colOff>101600</xdr:colOff>
      <xdr:row>52</xdr:row>
      <xdr:rowOff>5037</xdr:rowOff>
    </xdr:to>
    <xdr:sp macro="" textlink="">
      <xdr:nvSpPr>
        <xdr:cNvPr id="124" name="フローチャート: 判断 123"/>
        <xdr:cNvSpPr/>
      </xdr:nvSpPr>
      <xdr:spPr>
        <a:xfrm>
          <a:off x="2857500" y="88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21564</xdr:rowOff>
    </xdr:from>
    <xdr:ext cx="599010" cy="259045"/>
    <xdr:sp macro="" textlink="">
      <xdr:nvSpPr>
        <xdr:cNvPr id="125" name="テキスト ボックス 124"/>
        <xdr:cNvSpPr txBox="1"/>
      </xdr:nvSpPr>
      <xdr:spPr>
        <a:xfrm>
          <a:off x="2608795" y="859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139083</xdr:rowOff>
    </xdr:from>
    <xdr:to>
      <xdr:col>10</xdr:col>
      <xdr:colOff>114300</xdr:colOff>
      <xdr:row>54</xdr:row>
      <xdr:rowOff>47689</xdr:rowOff>
    </xdr:to>
    <xdr:cxnSp macro="">
      <xdr:nvCxnSpPr>
        <xdr:cNvPr id="126" name="直線コネクタ 125"/>
        <xdr:cNvCxnSpPr/>
      </xdr:nvCxnSpPr>
      <xdr:spPr>
        <a:xfrm flipV="1">
          <a:off x="1130300" y="9054483"/>
          <a:ext cx="889000" cy="25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53</xdr:row>
      <xdr:rowOff>4341</xdr:rowOff>
    </xdr:from>
    <xdr:to>
      <xdr:col>10</xdr:col>
      <xdr:colOff>165100</xdr:colOff>
      <xdr:row>53</xdr:row>
      <xdr:rowOff>105941</xdr:rowOff>
    </xdr:to>
    <xdr:sp macro="" textlink="">
      <xdr:nvSpPr>
        <xdr:cNvPr id="127" name="フローチャート: 判断 126"/>
        <xdr:cNvSpPr/>
      </xdr:nvSpPr>
      <xdr:spPr>
        <a:xfrm>
          <a:off x="1968500" y="909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97068</xdr:rowOff>
    </xdr:from>
    <xdr:ext cx="599010" cy="259045"/>
    <xdr:sp macro="" textlink="">
      <xdr:nvSpPr>
        <xdr:cNvPr id="128" name="テキスト ボックス 127"/>
        <xdr:cNvSpPr txBox="1"/>
      </xdr:nvSpPr>
      <xdr:spPr>
        <a:xfrm>
          <a:off x="1719795" y="918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128379</xdr:rowOff>
    </xdr:from>
    <xdr:to>
      <xdr:col>6</xdr:col>
      <xdr:colOff>38100</xdr:colOff>
      <xdr:row>51</xdr:row>
      <xdr:rowOff>58529</xdr:rowOff>
    </xdr:to>
    <xdr:sp macro="" textlink="">
      <xdr:nvSpPr>
        <xdr:cNvPr id="129" name="フローチャート: 判断 128"/>
        <xdr:cNvSpPr/>
      </xdr:nvSpPr>
      <xdr:spPr>
        <a:xfrm>
          <a:off x="1079500" y="870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75056</xdr:rowOff>
    </xdr:from>
    <xdr:ext cx="599010" cy="259045"/>
    <xdr:sp macro="" textlink="">
      <xdr:nvSpPr>
        <xdr:cNvPr id="130" name="テキスト ボックス 129"/>
        <xdr:cNvSpPr txBox="1"/>
      </xdr:nvSpPr>
      <xdr:spPr>
        <a:xfrm>
          <a:off x="830795" y="8476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131214</xdr:rowOff>
    </xdr:from>
    <xdr:to>
      <xdr:col>24</xdr:col>
      <xdr:colOff>114300</xdr:colOff>
      <xdr:row>56</xdr:row>
      <xdr:rowOff>61364</xdr:rowOff>
    </xdr:to>
    <xdr:sp macro="" textlink="">
      <xdr:nvSpPr>
        <xdr:cNvPr id="136" name="楕円 135"/>
        <xdr:cNvSpPr/>
      </xdr:nvSpPr>
      <xdr:spPr>
        <a:xfrm>
          <a:off x="4584700" y="956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109641</xdr:rowOff>
    </xdr:from>
    <xdr:ext cx="534377" cy="259045"/>
    <xdr:sp macro="" textlink="">
      <xdr:nvSpPr>
        <xdr:cNvPr id="137" name="総務費該当値テキスト"/>
        <xdr:cNvSpPr txBox="1"/>
      </xdr:nvSpPr>
      <xdr:spPr>
        <a:xfrm>
          <a:off x="4686300" y="953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10078</xdr:rowOff>
    </xdr:from>
    <xdr:to>
      <xdr:col>20</xdr:col>
      <xdr:colOff>38100</xdr:colOff>
      <xdr:row>57</xdr:row>
      <xdr:rowOff>111678</xdr:rowOff>
    </xdr:to>
    <xdr:sp macro="" textlink="">
      <xdr:nvSpPr>
        <xdr:cNvPr id="138" name="楕円 137"/>
        <xdr:cNvSpPr/>
      </xdr:nvSpPr>
      <xdr:spPr>
        <a:xfrm>
          <a:off x="3746500" y="978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102805</xdr:rowOff>
    </xdr:from>
    <xdr:ext cx="534377" cy="259045"/>
    <xdr:sp macro="" textlink="">
      <xdr:nvSpPr>
        <xdr:cNvPr id="139" name="テキスト ボックス 138"/>
        <xdr:cNvSpPr txBox="1"/>
      </xdr:nvSpPr>
      <xdr:spPr>
        <a:xfrm>
          <a:off x="3530111" y="987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90820</xdr:rowOff>
    </xdr:from>
    <xdr:to>
      <xdr:col>15</xdr:col>
      <xdr:colOff>101600</xdr:colOff>
      <xdr:row>56</xdr:row>
      <xdr:rowOff>20970</xdr:rowOff>
    </xdr:to>
    <xdr:sp macro="" textlink="">
      <xdr:nvSpPr>
        <xdr:cNvPr id="140" name="楕円 139"/>
        <xdr:cNvSpPr/>
      </xdr:nvSpPr>
      <xdr:spPr>
        <a:xfrm>
          <a:off x="2857500" y="95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12097</xdr:rowOff>
    </xdr:from>
    <xdr:ext cx="534377" cy="259045"/>
    <xdr:sp macro="" textlink="">
      <xdr:nvSpPr>
        <xdr:cNvPr id="141" name="テキスト ボックス 140"/>
        <xdr:cNvSpPr txBox="1"/>
      </xdr:nvSpPr>
      <xdr:spPr>
        <a:xfrm>
          <a:off x="2641111" y="96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88283</xdr:rowOff>
    </xdr:from>
    <xdr:to>
      <xdr:col>10</xdr:col>
      <xdr:colOff>165100</xdr:colOff>
      <xdr:row>53</xdr:row>
      <xdr:rowOff>18433</xdr:rowOff>
    </xdr:to>
    <xdr:sp macro="" textlink="">
      <xdr:nvSpPr>
        <xdr:cNvPr id="142" name="楕円 141"/>
        <xdr:cNvSpPr/>
      </xdr:nvSpPr>
      <xdr:spPr>
        <a:xfrm>
          <a:off x="1968500" y="900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34960</xdr:rowOff>
    </xdr:from>
    <xdr:ext cx="599010" cy="259045"/>
    <xdr:sp macro="" textlink="">
      <xdr:nvSpPr>
        <xdr:cNvPr id="143" name="テキスト ボックス 142"/>
        <xdr:cNvSpPr txBox="1"/>
      </xdr:nvSpPr>
      <xdr:spPr>
        <a:xfrm>
          <a:off x="1719795" y="877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168339</xdr:rowOff>
    </xdr:from>
    <xdr:to>
      <xdr:col>6</xdr:col>
      <xdr:colOff>38100</xdr:colOff>
      <xdr:row>54</xdr:row>
      <xdr:rowOff>98489</xdr:rowOff>
    </xdr:to>
    <xdr:sp macro="" textlink="">
      <xdr:nvSpPr>
        <xdr:cNvPr id="144" name="楕円 143"/>
        <xdr:cNvSpPr/>
      </xdr:nvSpPr>
      <xdr:spPr>
        <a:xfrm>
          <a:off x="1079500" y="925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89616</xdr:rowOff>
    </xdr:from>
    <xdr:ext cx="534377" cy="259045"/>
    <xdr:sp macro="" textlink="">
      <xdr:nvSpPr>
        <xdr:cNvPr id="145" name="テキスト ボックス 144"/>
        <xdr:cNvSpPr txBox="1"/>
      </xdr:nvSpPr>
      <xdr:spPr>
        <a:xfrm>
          <a:off x="863111" y="93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110799</xdr:rowOff>
    </xdr:from>
    <xdr:to>
      <xdr:col>24</xdr:col>
      <xdr:colOff>62865</xdr:colOff>
      <xdr:row>78</xdr:row>
      <xdr:rowOff>64263</xdr:rowOff>
    </xdr:to>
    <xdr:cxnSp macro="">
      <xdr:nvCxnSpPr>
        <xdr:cNvPr id="172" name="直線コネクタ 171"/>
        <xdr:cNvCxnSpPr/>
      </xdr:nvCxnSpPr>
      <xdr:spPr>
        <a:xfrm flipV="1">
          <a:off x="4633595" y="12112299"/>
          <a:ext cx="1270" cy="132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68090</xdr:rowOff>
    </xdr:from>
    <xdr:ext cx="599010" cy="259045"/>
    <xdr:sp macro="" textlink="">
      <xdr:nvSpPr>
        <xdr:cNvPr id="173" name="民生費最小値テキスト"/>
        <xdr:cNvSpPr txBox="1"/>
      </xdr:nvSpPr>
      <xdr:spPr>
        <a:xfrm>
          <a:off x="4686300" y="13441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64263</xdr:rowOff>
    </xdr:from>
    <xdr:to>
      <xdr:col>24</xdr:col>
      <xdr:colOff>152400</xdr:colOff>
      <xdr:row>78</xdr:row>
      <xdr:rowOff>64263</xdr:rowOff>
    </xdr:to>
    <xdr:cxnSp macro="">
      <xdr:nvCxnSpPr>
        <xdr:cNvPr id="174" name="直線コネクタ 173"/>
        <xdr:cNvCxnSpPr/>
      </xdr:nvCxnSpPr>
      <xdr:spPr>
        <a:xfrm>
          <a:off x="4546600" y="13437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57476</xdr:rowOff>
    </xdr:from>
    <xdr:ext cx="599010" cy="259045"/>
    <xdr:sp macro="" textlink="">
      <xdr:nvSpPr>
        <xdr:cNvPr id="175" name="民生費最大値テキスト"/>
        <xdr:cNvSpPr txBox="1"/>
      </xdr:nvSpPr>
      <xdr:spPr>
        <a:xfrm>
          <a:off x="4686300" y="11887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110799</xdr:rowOff>
    </xdr:from>
    <xdr:to>
      <xdr:col>24</xdr:col>
      <xdr:colOff>152400</xdr:colOff>
      <xdr:row>70</xdr:row>
      <xdr:rowOff>110799</xdr:rowOff>
    </xdr:to>
    <xdr:cxnSp macro="">
      <xdr:nvCxnSpPr>
        <xdr:cNvPr id="176" name="直線コネクタ 175"/>
        <xdr:cNvCxnSpPr/>
      </xdr:nvCxnSpPr>
      <xdr:spPr>
        <a:xfrm>
          <a:off x="4546600" y="1211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135177</xdr:rowOff>
    </xdr:from>
    <xdr:to>
      <xdr:col>24</xdr:col>
      <xdr:colOff>63500</xdr:colOff>
      <xdr:row>75</xdr:row>
      <xdr:rowOff>47117</xdr:rowOff>
    </xdr:to>
    <xdr:cxnSp macro="">
      <xdr:nvCxnSpPr>
        <xdr:cNvPr id="177" name="直線コネクタ 176"/>
        <xdr:cNvCxnSpPr/>
      </xdr:nvCxnSpPr>
      <xdr:spPr>
        <a:xfrm flipV="1">
          <a:off x="3797300" y="12822477"/>
          <a:ext cx="838200" cy="8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147798</xdr:rowOff>
    </xdr:from>
    <xdr:ext cx="599010" cy="259045"/>
    <xdr:sp macro="" textlink="">
      <xdr:nvSpPr>
        <xdr:cNvPr id="178" name="民生費平均値テキスト"/>
        <xdr:cNvSpPr txBox="1"/>
      </xdr:nvSpPr>
      <xdr:spPr>
        <a:xfrm>
          <a:off x="4686300" y="12492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124921</xdr:rowOff>
    </xdr:from>
    <xdr:to>
      <xdr:col>24</xdr:col>
      <xdr:colOff>114300</xdr:colOff>
      <xdr:row>74</xdr:row>
      <xdr:rowOff>55071</xdr:rowOff>
    </xdr:to>
    <xdr:sp macro="" textlink="">
      <xdr:nvSpPr>
        <xdr:cNvPr id="179" name="フローチャート: 判断 178"/>
        <xdr:cNvSpPr/>
      </xdr:nvSpPr>
      <xdr:spPr>
        <a:xfrm>
          <a:off x="4584700" y="1264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47117</xdr:rowOff>
    </xdr:from>
    <xdr:to>
      <xdr:col>19</xdr:col>
      <xdr:colOff>177800</xdr:colOff>
      <xdr:row>75</xdr:row>
      <xdr:rowOff>61192</xdr:rowOff>
    </xdr:to>
    <xdr:cxnSp macro="">
      <xdr:nvCxnSpPr>
        <xdr:cNvPr id="180" name="直線コネクタ 179"/>
        <xdr:cNvCxnSpPr/>
      </xdr:nvCxnSpPr>
      <xdr:spPr>
        <a:xfrm flipV="1">
          <a:off x="2908300" y="12905867"/>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6457</xdr:rowOff>
    </xdr:from>
    <xdr:to>
      <xdr:col>20</xdr:col>
      <xdr:colOff>38100</xdr:colOff>
      <xdr:row>74</xdr:row>
      <xdr:rowOff>108057</xdr:rowOff>
    </xdr:to>
    <xdr:sp macro="" textlink="">
      <xdr:nvSpPr>
        <xdr:cNvPr id="181" name="フローチャート: 判断 180"/>
        <xdr:cNvSpPr/>
      </xdr:nvSpPr>
      <xdr:spPr>
        <a:xfrm>
          <a:off x="3746500" y="12693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124584</xdr:rowOff>
    </xdr:from>
    <xdr:ext cx="599010" cy="259045"/>
    <xdr:sp macro="" textlink="">
      <xdr:nvSpPr>
        <xdr:cNvPr id="182" name="テキスト ボックス 181"/>
        <xdr:cNvSpPr txBox="1"/>
      </xdr:nvSpPr>
      <xdr:spPr>
        <a:xfrm>
          <a:off x="3497795" y="12468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14215</xdr:rowOff>
    </xdr:from>
    <xdr:to>
      <xdr:col>15</xdr:col>
      <xdr:colOff>50800</xdr:colOff>
      <xdr:row>75</xdr:row>
      <xdr:rowOff>61192</xdr:rowOff>
    </xdr:to>
    <xdr:cxnSp macro="">
      <xdr:nvCxnSpPr>
        <xdr:cNvPr id="183" name="直線コネクタ 182"/>
        <xdr:cNvCxnSpPr/>
      </xdr:nvCxnSpPr>
      <xdr:spPr>
        <a:xfrm>
          <a:off x="2019300" y="12872965"/>
          <a:ext cx="8890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134277</xdr:rowOff>
    </xdr:from>
    <xdr:to>
      <xdr:col>15</xdr:col>
      <xdr:colOff>101600</xdr:colOff>
      <xdr:row>74</xdr:row>
      <xdr:rowOff>64427</xdr:rowOff>
    </xdr:to>
    <xdr:sp macro="" textlink="">
      <xdr:nvSpPr>
        <xdr:cNvPr id="184" name="フローチャート: 判断 183"/>
        <xdr:cNvSpPr/>
      </xdr:nvSpPr>
      <xdr:spPr>
        <a:xfrm>
          <a:off x="2857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80954</xdr:rowOff>
    </xdr:from>
    <xdr:ext cx="599010" cy="259045"/>
    <xdr:sp macro="" textlink="">
      <xdr:nvSpPr>
        <xdr:cNvPr id="185" name="テキスト ボックス 184"/>
        <xdr:cNvSpPr txBox="1"/>
      </xdr:nvSpPr>
      <xdr:spPr>
        <a:xfrm>
          <a:off x="2608795" y="124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40145</xdr:rowOff>
    </xdr:from>
    <xdr:to>
      <xdr:col>10</xdr:col>
      <xdr:colOff>114300</xdr:colOff>
      <xdr:row>75</xdr:row>
      <xdr:rowOff>14215</xdr:rowOff>
    </xdr:to>
    <xdr:cxnSp macro="">
      <xdr:nvCxnSpPr>
        <xdr:cNvPr id="186" name="直線コネクタ 185"/>
        <xdr:cNvCxnSpPr/>
      </xdr:nvCxnSpPr>
      <xdr:spPr>
        <a:xfrm>
          <a:off x="1130300" y="12555995"/>
          <a:ext cx="889000" cy="3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153169</xdr:rowOff>
    </xdr:from>
    <xdr:to>
      <xdr:col>10</xdr:col>
      <xdr:colOff>165100</xdr:colOff>
      <xdr:row>74</xdr:row>
      <xdr:rowOff>83319</xdr:rowOff>
    </xdr:to>
    <xdr:sp macro="" textlink="">
      <xdr:nvSpPr>
        <xdr:cNvPr id="187" name="フローチャート: 判断 186"/>
        <xdr:cNvSpPr/>
      </xdr:nvSpPr>
      <xdr:spPr>
        <a:xfrm>
          <a:off x="1968500" y="1266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99846</xdr:rowOff>
    </xdr:from>
    <xdr:ext cx="599010" cy="259045"/>
    <xdr:sp macro="" textlink="">
      <xdr:nvSpPr>
        <xdr:cNvPr id="188" name="テキスト ボックス 187"/>
        <xdr:cNvSpPr txBox="1"/>
      </xdr:nvSpPr>
      <xdr:spPr>
        <a:xfrm>
          <a:off x="1719795" y="1244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164061</xdr:rowOff>
    </xdr:from>
    <xdr:to>
      <xdr:col>6</xdr:col>
      <xdr:colOff>38100</xdr:colOff>
      <xdr:row>74</xdr:row>
      <xdr:rowOff>94211</xdr:rowOff>
    </xdr:to>
    <xdr:sp macro="" textlink="">
      <xdr:nvSpPr>
        <xdr:cNvPr id="189" name="フローチャート: 判断 188"/>
        <xdr:cNvSpPr/>
      </xdr:nvSpPr>
      <xdr:spPr>
        <a:xfrm>
          <a:off x="1079500" y="1267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85338</xdr:rowOff>
    </xdr:from>
    <xdr:ext cx="599010" cy="259045"/>
    <xdr:sp macro="" textlink="">
      <xdr:nvSpPr>
        <xdr:cNvPr id="190" name="テキスト ボックス 189"/>
        <xdr:cNvSpPr txBox="1"/>
      </xdr:nvSpPr>
      <xdr:spPr>
        <a:xfrm>
          <a:off x="830795" y="12772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84377</xdr:rowOff>
    </xdr:from>
    <xdr:to>
      <xdr:col>24</xdr:col>
      <xdr:colOff>114300</xdr:colOff>
      <xdr:row>75</xdr:row>
      <xdr:rowOff>14527</xdr:rowOff>
    </xdr:to>
    <xdr:sp macro="" textlink="">
      <xdr:nvSpPr>
        <xdr:cNvPr id="196" name="楕円 195"/>
        <xdr:cNvSpPr/>
      </xdr:nvSpPr>
      <xdr:spPr>
        <a:xfrm>
          <a:off x="4584700" y="127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62804</xdr:rowOff>
    </xdr:from>
    <xdr:ext cx="599010" cy="259045"/>
    <xdr:sp macro="" textlink="">
      <xdr:nvSpPr>
        <xdr:cNvPr id="197" name="民生費該当値テキスト"/>
        <xdr:cNvSpPr txBox="1"/>
      </xdr:nvSpPr>
      <xdr:spPr>
        <a:xfrm>
          <a:off x="4686300" y="1275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167767</xdr:rowOff>
    </xdr:from>
    <xdr:to>
      <xdr:col>20</xdr:col>
      <xdr:colOff>38100</xdr:colOff>
      <xdr:row>75</xdr:row>
      <xdr:rowOff>97917</xdr:rowOff>
    </xdr:to>
    <xdr:sp macro="" textlink="">
      <xdr:nvSpPr>
        <xdr:cNvPr id="198" name="楕円 197"/>
        <xdr:cNvSpPr/>
      </xdr:nvSpPr>
      <xdr:spPr>
        <a:xfrm>
          <a:off x="3746500" y="128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89044</xdr:rowOff>
    </xdr:from>
    <xdr:ext cx="599010" cy="259045"/>
    <xdr:sp macro="" textlink="">
      <xdr:nvSpPr>
        <xdr:cNvPr id="199" name="テキスト ボックス 198"/>
        <xdr:cNvSpPr txBox="1"/>
      </xdr:nvSpPr>
      <xdr:spPr>
        <a:xfrm>
          <a:off x="3497795" y="1294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10392</xdr:rowOff>
    </xdr:from>
    <xdr:to>
      <xdr:col>15</xdr:col>
      <xdr:colOff>101600</xdr:colOff>
      <xdr:row>75</xdr:row>
      <xdr:rowOff>111992</xdr:rowOff>
    </xdr:to>
    <xdr:sp macro="" textlink="">
      <xdr:nvSpPr>
        <xdr:cNvPr id="200" name="楕円 199"/>
        <xdr:cNvSpPr/>
      </xdr:nvSpPr>
      <xdr:spPr>
        <a:xfrm>
          <a:off x="2857500" y="128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103119</xdr:rowOff>
    </xdr:from>
    <xdr:ext cx="599010" cy="259045"/>
    <xdr:sp macro="" textlink="">
      <xdr:nvSpPr>
        <xdr:cNvPr id="201" name="テキスト ボックス 200"/>
        <xdr:cNvSpPr txBox="1"/>
      </xdr:nvSpPr>
      <xdr:spPr>
        <a:xfrm>
          <a:off x="2608795" y="12961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134865</xdr:rowOff>
    </xdr:from>
    <xdr:to>
      <xdr:col>10</xdr:col>
      <xdr:colOff>165100</xdr:colOff>
      <xdr:row>75</xdr:row>
      <xdr:rowOff>65015</xdr:rowOff>
    </xdr:to>
    <xdr:sp macro="" textlink="">
      <xdr:nvSpPr>
        <xdr:cNvPr id="202" name="楕円 201"/>
        <xdr:cNvSpPr/>
      </xdr:nvSpPr>
      <xdr:spPr>
        <a:xfrm>
          <a:off x="1968500" y="1282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56142</xdr:rowOff>
    </xdr:from>
    <xdr:ext cx="599010" cy="259045"/>
    <xdr:sp macro="" textlink="">
      <xdr:nvSpPr>
        <xdr:cNvPr id="203" name="テキスト ボックス 202"/>
        <xdr:cNvSpPr txBox="1"/>
      </xdr:nvSpPr>
      <xdr:spPr>
        <a:xfrm>
          <a:off x="1719795" y="12914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160795</xdr:rowOff>
    </xdr:from>
    <xdr:to>
      <xdr:col>6</xdr:col>
      <xdr:colOff>38100</xdr:colOff>
      <xdr:row>73</xdr:row>
      <xdr:rowOff>90945</xdr:rowOff>
    </xdr:to>
    <xdr:sp macro="" textlink="">
      <xdr:nvSpPr>
        <xdr:cNvPr id="204" name="楕円 203"/>
        <xdr:cNvSpPr/>
      </xdr:nvSpPr>
      <xdr:spPr>
        <a:xfrm>
          <a:off x="1079500" y="125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107472</xdr:rowOff>
    </xdr:from>
    <xdr:ext cx="599010" cy="259045"/>
    <xdr:sp macro="" textlink="">
      <xdr:nvSpPr>
        <xdr:cNvPr id="205" name="テキスト ボックス 204"/>
        <xdr:cNvSpPr txBox="1"/>
      </xdr:nvSpPr>
      <xdr:spPr>
        <a:xfrm>
          <a:off x="830795" y="1228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77031</xdr:rowOff>
    </xdr:from>
    <xdr:to>
      <xdr:col>24</xdr:col>
      <xdr:colOff>62865</xdr:colOff>
      <xdr:row>99</xdr:row>
      <xdr:rowOff>129674</xdr:rowOff>
    </xdr:to>
    <xdr:cxnSp macro="">
      <xdr:nvCxnSpPr>
        <xdr:cNvPr id="232" name="直線コネクタ 231"/>
        <xdr:cNvCxnSpPr/>
      </xdr:nvCxnSpPr>
      <xdr:spPr>
        <a:xfrm flipV="1">
          <a:off x="4633595" y="15507531"/>
          <a:ext cx="1270" cy="15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133501</xdr:rowOff>
    </xdr:from>
    <xdr:ext cx="534377" cy="259045"/>
    <xdr:sp macro="" textlink="">
      <xdr:nvSpPr>
        <xdr:cNvPr id="233" name="衛生費最小値テキスト"/>
        <xdr:cNvSpPr txBox="1"/>
      </xdr:nvSpPr>
      <xdr:spPr>
        <a:xfrm>
          <a:off x="4686300" y="1710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129674</xdr:rowOff>
    </xdr:from>
    <xdr:to>
      <xdr:col>24</xdr:col>
      <xdr:colOff>152400</xdr:colOff>
      <xdr:row>99</xdr:row>
      <xdr:rowOff>129674</xdr:rowOff>
    </xdr:to>
    <xdr:cxnSp macro="">
      <xdr:nvCxnSpPr>
        <xdr:cNvPr id="234" name="直線コネクタ 233"/>
        <xdr:cNvCxnSpPr/>
      </xdr:nvCxnSpPr>
      <xdr:spPr>
        <a:xfrm>
          <a:off x="4546600" y="171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23708</xdr:rowOff>
    </xdr:from>
    <xdr:ext cx="534377" cy="259045"/>
    <xdr:sp macro="" textlink="">
      <xdr:nvSpPr>
        <xdr:cNvPr id="235" name="衛生費最大値テキスト"/>
        <xdr:cNvSpPr txBox="1"/>
      </xdr:nvSpPr>
      <xdr:spPr>
        <a:xfrm>
          <a:off x="4686300" y="152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77031</xdr:rowOff>
    </xdr:from>
    <xdr:to>
      <xdr:col>24</xdr:col>
      <xdr:colOff>152400</xdr:colOff>
      <xdr:row>90</xdr:row>
      <xdr:rowOff>77031</xdr:rowOff>
    </xdr:to>
    <xdr:cxnSp macro="">
      <xdr:nvCxnSpPr>
        <xdr:cNvPr id="236" name="直線コネクタ 235"/>
        <xdr:cNvCxnSpPr/>
      </xdr:nvCxnSpPr>
      <xdr:spPr>
        <a:xfrm>
          <a:off x="4546600" y="1550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86044</xdr:rowOff>
    </xdr:from>
    <xdr:to>
      <xdr:col>24</xdr:col>
      <xdr:colOff>63500</xdr:colOff>
      <xdr:row>97</xdr:row>
      <xdr:rowOff>31801</xdr:rowOff>
    </xdr:to>
    <xdr:cxnSp macro="">
      <xdr:nvCxnSpPr>
        <xdr:cNvPr id="237" name="直線コネクタ 236"/>
        <xdr:cNvCxnSpPr/>
      </xdr:nvCxnSpPr>
      <xdr:spPr>
        <a:xfrm>
          <a:off x="3797300" y="16545244"/>
          <a:ext cx="838200" cy="117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87089</xdr:rowOff>
    </xdr:from>
    <xdr:ext cx="534377" cy="259045"/>
    <xdr:sp macro="" textlink="">
      <xdr:nvSpPr>
        <xdr:cNvPr id="238" name="衛生費平均値テキスト"/>
        <xdr:cNvSpPr txBox="1"/>
      </xdr:nvSpPr>
      <xdr:spPr>
        <a:xfrm>
          <a:off x="4686300" y="16203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64212</xdr:rowOff>
    </xdr:from>
    <xdr:to>
      <xdr:col>24</xdr:col>
      <xdr:colOff>114300</xdr:colOff>
      <xdr:row>95</xdr:row>
      <xdr:rowOff>165812</xdr:rowOff>
    </xdr:to>
    <xdr:sp macro="" textlink="">
      <xdr:nvSpPr>
        <xdr:cNvPr id="239" name="フローチャート: 判断 238"/>
        <xdr:cNvSpPr/>
      </xdr:nvSpPr>
      <xdr:spPr>
        <a:xfrm>
          <a:off x="4584700" y="16351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86044</xdr:rowOff>
    </xdr:from>
    <xdr:to>
      <xdr:col>19</xdr:col>
      <xdr:colOff>177800</xdr:colOff>
      <xdr:row>97</xdr:row>
      <xdr:rowOff>124</xdr:rowOff>
    </xdr:to>
    <xdr:cxnSp macro="">
      <xdr:nvCxnSpPr>
        <xdr:cNvPr id="240" name="直線コネクタ 239"/>
        <xdr:cNvCxnSpPr/>
      </xdr:nvCxnSpPr>
      <xdr:spPr>
        <a:xfrm flipV="1">
          <a:off x="2908300" y="16545244"/>
          <a:ext cx="889000" cy="8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16597</xdr:rowOff>
    </xdr:from>
    <xdr:to>
      <xdr:col>20</xdr:col>
      <xdr:colOff>38100</xdr:colOff>
      <xdr:row>96</xdr:row>
      <xdr:rowOff>118197</xdr:rowOff>
    </xdr:to>
    <xdr:sp macro="" textlink="">
      <xdr:nvSpPr>
        <xdr:cNvPr id="241" name="フローチャート: 判断 240"/>
        <xdr:cNvSpPr/>
      </xdr:nvSpPr>
      <xdr:spPr>
        <a:xfrm>
          <a:off x="3746500" y="16475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134724</xdr:rowOff>
    </xdr:from>
    <xdr:ext cx="534377" cy="259045"/>
    <xdr:sp macro="" textlink="">
      <xdr:nvSpPr>
        <xdr:cNvPr id="242" name="テキスト ボックス 241"/>
        <xdr:cNvSpPr txBox="1"/>
      </xdr:nvSpPr>
      <xdr:spPr>
        <a:xfrm>
          <a:off x="3530111" y="162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xdr:rowOff>
    </xdr:from>
    <xdr:to>
      <xdr:col>15</xdr:col>
      <xdr:colOff>50800</xdr:colOff>
      <xdr:row>97</xdr:row>
      <xdr:rowOff>11619</xdr:rowOff>
    </xdr:to>
    <xdr:cxnSp macro="">
      <xdr:nvCxnSpPr>
        <xdr:cNvPr id="243" name="直線コネクタ 242"/>
        <xdr:cNvCxnSpPr/>
      </xdr:nvCxnSpPr>
      <xdr:spPr>
        <a:xfrm flipV="1">
          <a:off x="2019300" y="16630774"/>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80736</xdr:rowOff>
    </xdr:from>
    <xdr:to>
      <xdr:col>15</xdr:col>
      <xdr:colOff>101600</xdr:colOff>
      <xdr:row>96</xdr:row>
      <xdr:rowOff>10886</xdr:rowOff>
    </xdr:to>
    <xdr:sp macro="" textlink="">
      <xdr:nvSpPr>
        <xdr:cNvPr id="244" name="フローチャート: 判断 243"/>
        <xdr:cNvSpPr/>
      </xdr:nvSpPr>
      <xdr:spPr>
        <a:xfrm>
          <a:off x="2857500" y="163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27413</xdr:rowOff>
    </xdr:from>
    <xdr:ext cx="534377" cy="259045"/>
    <xdr:sp macro="" textlink="">
      <xdr:nvSpPr>
        <xdr:cNvPr id="245" name="テキスト ボックス 244"/>
        <xdr:cNvSpPr txBox="1"/>
      </xdr:nvSpPr>
      <xdr:spPr>
        <a:xfrm>
          <a:off x="2641111" y="1614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100479</xdr:rowOff>
    </xdr:from>
    <xdr:to>
      <xdr:col>10</xdr:col>
      <xdr:colOff>114300</xdr:colOff>
      <xdr:row>97</xdr:row>
      <xdr:rowOff>11619</xdr:rowOff>
    </xdr:to>
    <xdr:cxnSp macro="">
      <xdr:nvCxnSpPr>
        <xdr:cNvPr id="246" name="直線コネクタ 245"/>
        <xdr:cNvCxnSpPr/>
      </xdr:nvCxnSpPr>
      <xdr:spPr>
        <a:xfrm>
          <a:off x="1130300" y="16559679"/>
          <a:ext cx="889000" cy="8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113458</xdr:rowOff>
    </xdr:from>
    <xdr:to>
      <xdr:col>10</xdr:col>
      <xdr:colOff>165100</xdr:colOff>
      <xdr:row>95</xdr:row>
      <xdr:rowOff>43608</xdr:rowOff>
    </xdr:to>
    <xdr:sp macro="" textlink="">
      <xdr:nvSpPr>
        <xdr:cNvPr id="247" name="フローチャート: 判断 246"/>
        <xdr:cNvSpPr/>
      </xdr:nvSpPr>
      <xdr:spPr>
        <a:xfrm>
          <a:off x="1968500" y="162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60135</xdr:rowOff>
    </xdr:from>
    <xdr:ext cx="534377" cy="259045"/>
    <xdr:sp macro="" textlink="">
      <xdr:nvSpPr>
        <xdr:cNvPr id="248" name="テキスト ボックス 247"/>
        <xdr:cNvSpPr txBox="1"/>
      </xdr:nvSpPr>
      <xdr:spPr>
        <a:xfrm>
          <a:off x="1752111" y="160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134555</xdr:rowOff>
    </xdr:from>
    <xdr:to>
      <xdr:col>6</xdr:col>
      <xdr:colOff>38100</xdr:colOff>
      <xdr:row>96</xdr:row>
      <xdr:rowOff>64705</xdr:rowOff>
    </xdr:to>
    <xdr:sp macro="" textlink="">
      <xdr:nvSpPr>
        <xdr:cNvPr id="249" name="フローチャート: 判断 248"/>
        <xdr:cNvSpPr/>
      </xdr:nvSpPr>
      <xdr:spPr>
        <a:xfrm>
          <a:off x="1079500" y="1642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81232</xdr:rowOff>
    </xdr:from>
    <xdr:ext cx="534377" cy="259045"/>
    <xdr:sp macro="" textlink="">
      <xdr:nvSpPr>
        <xdr:cNvPr id="250" name="テキスト ボックス 249"/>
        <xdr:cNvSpPr txBox="1"/>
      </xdr:nvSpPr>
      <xdr:spPr>
        <a:xfrm>
          <a:off x="863111" y="1619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152451</xdr:rowOff>
    </xdr:from>
    <xdr:to>
      <xdr:col>24</xdr:col>
      <xdr:colOff>114300</xdr:colOff>
      <xdr:row>97</xdr:row>
      <xdr:rowOff>82601</xdr:rowOff>
    </xdr:to>
    <xdr:sp macro="" textlink="">
      <xdr:nvSpPr>
        <xdr:cNvPr id="256" name="楕円 255"/>
        <xdr:cNvSpPr/>
      </xdr:nvSpPr>
      <xdr:spPr>
        <a:xfrm>
          <a:off x="4584700" y="166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130878</xdr:rowOff>
    </xdr:from>
    <xdr:ext cx="534377" cy="259045"/>
    <xdr:sp macro="" textlink="">
      <xdr:nvSpPr>
        <xdr:cNvPr id="257" name="衛生費該当値テキスト"/>
        <xdr:cNvSpPr txBox="1"/>
      </xdr:nvSpPr>
      <xdr:spPr>
        <a:xfrm>
          <a:off x="4686300" y="1659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35244</xdr:rowOff>
    </xdr:from>
    <xdr:to>
      <xdr:col>20</xdr:col>
      <xdr:colOff>38100</xdr:colOff>
      <xdr:row>96</xdr:row>
      <xdr:rowOff>136844</xdr:rowOff>
    </xdr:to>
    <xdr:sp macro="" textlink="">
      <xdr:nvSpPr>
        <xdr:cNvPr id="258" name="楕円 257"/>
        <xdr:cNvSpPr/>
      </xdr:nvSpPr>
      <xdr:spPr>
        <a:xfrm>
          <a:off x="3746500" y="164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127971</xdr:rowOff>
    </xdr:from>
    <xdr:ext cx="534377" cy="259045"/>
    <xdr:sp macro="" textlink="">
      <xdr:nvSpPr>
        <xdr:cNvPr id="259" name="テキスト ボックス 258"/>
        <xdr:cNvSpPr txBox="1"/>
      </xdr:nvSpPr>
      <xdr:spPr>
        <a:xfrm>
          <a:off x="3530111" y="165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120774</xdr:rowOff>
    </xdr:from>
    <xdr:to>
      <xdr:col>15</xdr:col>
      <xdr:colOff>101600</xdr:colOff>
      <xdr:row>97</xdr:row>
      <xdr:rowOff>50924</xdr:rowOff>
    </xdr:to>
    <xdr:sp macro="" textlink="">
      <xdr:nvSpPr>
        <xdr:cNvPr id="260" name="楕円 259"/>
        <xdr:cNvSpPr/>
      </xdr:nvSpPr>
      <xdr:spPr>
        <a:xfrm>
          <a:off x="2857500" y="1657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42051</xdr:rowOff>
    </xdr:from>
    <xdr:ext cx="534377" cy="259045"/>
    <xdr:sp macro="" textlink="">
      <xdr:nvSpPr>
        <xdr:cNvPr id="261" name="テキスト ボックス 260"/>
        <xdr:cNvSpPr txBox="1"/>
      </xdr:nvSpPr>
      <xdr:spPr>
        <a:xfrm>
          <a:off x="2641111" y="1667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132269</xdr:rowOff>
    </xdr:from>
    <xdr:to>
      <xdr:col>10</xdr:col>
      <xdr:colOff>165100</xdr:colOff>
      <xdr:row>97</xdr:row>
      <xdr:rowOff>62419</xdr:rowOff>
    </xdr:to>
    <xdr:sp macro="" textlink="">
      <xdr:nvSpPr>
        <xdr:cNvPr id="262" name="楕円 261"/>
        <xdr:cNvSpPr/>
      </xdr:nvSpPr>
      <xdr:spPr>
        <a:xfrm>
          <a:off x="1968500" y="1659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53546</xdr:rowOff>
    </xdr:from>
    <xdr:ext cx="534377" cy="259045"/>
    <xdr:sp macro="" textlink="">
      <xdr:nvSpPr>
        <xdr:cNvPr id="263" name="テキスト ボックス 262"/>
        <xdr:cNvSpPr txBox="1"/>
      </xdr:nvSpPr>
      <xdr:spPr>
        <a:xfrm>
          <a:off x="1752111" y="1668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49679</xdr:rowOff>
    </xdr:from>
    <xdr:to>
      <xdr:col>6</xdr:col>
      <xdr:colOff>38100</xdr:colOff>
      <xdr:row>96</xdr:row>
      <xdr:rowOff>151279</xdr:rowOff>
    </xdr:to>
    <xdr:sp macro="" textlink="">
      <xdr:nvSpPr>
        <xdr:cNvPr id="264" name="楕円 263"/>
        <xdr:cNvSpPr/>
      </xdr:nvSpPr>
      <xdr:spPr>
        <a:xfrm>
          <a:off x="1079500" y="165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142406</xdr:rowOff>
    </xdr:from>
    <xdr:ext cx="534377" cy="259045"/>
    <xdr:sp macro="" textlink="">
      <xdr:nvSpPr>
        <xdr:cNvPr id="265" name="テキスト ボックス 264"/>
        <xdr:cNvSpPr txBox="1"/>
      </xdr:nvSpPr>
      <xdr:spPr>
        <a:xfrm>
          <a:off x="863111" y="16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145796</xdr:rowOff>
    </xdr:from>
    <xdr:to>
      <xdr:col>54</xdr:col>
      <xdr:colOff>189865</xdr:colOff>
      <xdr:row>39</xdr:row>
      <xdr:rowOff>44450</xdr:rowOff>
    </xdr:to>
    <xdr:cxnSp macro="">
      <xdr:nvCxnSpPr>
        <xdr:cNvPr id="289" name="直線コネクタ 288"/>
        <xdr:cNvCxnSpPr/>
      </xdr:nvCxnSpPr>
      <xdr:spPr>
        <a:xfrm flipV="1">
          <a:off x="10475595" y="6146546"/>
          <a:ext cx="1270" cy="584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92473</xdr:rowOff>
    </xdr:from>
    <xdr:ext cx="378565" cy="259045"/>
    <xdr:sp macro="" textlink="">
      <xdr:nvSpPr>
        <xdr:cNvPr id="292" name="労働費最大値テキスト"/>
        <xdr:cNvSpPr txBox="1"/>
      </xdr:nvSpPr>
      <xdr:spPr>
        <a:xfrm>
          <a:off x="10528300" y="5921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145796</xdr:rowOff>
    </xdr:from>
    <xdr:to>
      <xdr:col>55</xdr:col>
      <xdr:colOff>88900</xdr:colOff>
      <xdr:row>35</xdr:row>
      <xdr:rowOff>145796</xdr:rowOff>
    </xdr:to>
    <xdr:cxnSp macro="">
      <xdr:nvCxnSpPr>
        <xdr:cNvPr id="293" name="直線コネクタ 292"/>
        <xdr:cNvCxnSpPr/>
      </xdr:nvCxnSpPr>
      <xdr:spPr>
        <a:xfrm>
          <a:off x="10388600" y="6146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139700</xdr:rowOff>
    </xdr:from>
    <xdr:to>
      <xdr:col>55</xdr:col>
      <xdr:colOff>0</xdr:colOff>
      <xdr:row>38</xdr:row>
      <xdr:rowOff>24638</xdr:rowOff>
    </xdr:to>
    <xdr:cxnSp macro="">
      <xdr:nvCxnSpPr>
        <xdr:cNvPr id="294" name="直線コネクタ 293"/>
        <xdr:cNvCxnSpPr/>
      </xdr:nvCxnSpPr>
      <xdr:spPr>
        <a:xfrm>
          <a:off x="9639300" y="5969000"/>
          <a:ext cx="838200" cy="57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143527</xdr:rowOff>
    </xdr:from>
    <xdr:ext cx="378565" cy="259045"/>
    <xdr:sp macro="" textlink="">
      <xdr:nvSpPr>
        <xdr:cNvPr id="295" name="労働費平均値テキスト"/>
        <xdr:cNvSpPr txBox="1"/>
      </xdr:nvSpPr>
      <xdr:spPr>
        <a:xfrm>
          <a:off x="10528300" y="64871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165100</xdr:rowOff>
    </xdr:from>
    <xdr:to>
      <xdr:col>55</xdr:col>
      <xdr:colOff>50800</xdr:colOff>
      <xdr:row>38</xdr:row>
      <xdr:rowOff>95250</xdr:rowOff>
    </xdr:to>
    <xdr:sp macro="" textlink="">
      <xdr:nvSpPr>
        <xdr:cNvPr id="296" name="フローチャート: 判断 295"/>
        <xdr:cNvSpPr/>
      </xdr:nvSpPr>
      <xdr:spPr>
        <a:xfrm>
          <a:off x="104267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62738</xdr:rowOff>
    </xdr:from>
    <xdr:to>
      <xdr:col>50</xdr:col>
      <xdr:colOff>114300</xdr:colOff>
      <xdr:row>34</xdr:row>
      <xdr:rowOff>139700</xdr:rowOff>
    </xdr:to>
    <xdr:cxnSp macro="">
      <xdr:nvCxnSpPr>
        <xdr:cNvPr id="297" name="直線コネクタ 296"/>
        <xdr:cNvCxnSpPr/>
      </xdr:nvCxnSpPr>
      <xdr:spPr>
        <a:xfrm>
          <a:off x="8750300" y="5892038"/>
          <a:ext cx="889000" cy="7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7366</xdr:rowOff>
    </xdr:from>
    <xdr:to>
      <xdr:col>50</xdr:col>
      <xdr:colOff>165100</xdr:colOff>
      <xdr:row>37</xdr:row>
      <xdr:rowOff>108966</xdr:rowOff>
    </xdr:to>
    <xdr:sp macro="" textlink="">
      <xdr:nvSpPr>
        <xdr:cNvPr id="298" name="フローチャート: 判断 297"/>
        <xdr:cNvSpPr/>
      </xdr:nvSpPr>
      <xdr:spPr>
        <a:xfrm>
          <a:off x="9588500" y="635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100093</xdr:rowOff>
    </xdr:from>
    <xdr:ext cx="378565" cy="259045"/>
    <xdr:sp macro="" textlink="">
      <xdr:nvSpPr>
        <xdr:cNvPr id="299" name="テキスト ボックス 298"/>
        <xdr:cNvSpPr txBox="1"/>
      </xdr:nvSpPr>
      <xdr:spPr>
        <a:xfrm>
          <a:off x="9450017" y="6443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19304</xdr:rowOff>
    </xdr:from>
    <xdr:to>
      <xdr:col>45</xdr:col>
      <xdr:colOff>177800</xdr:colOff>
      <xdr:row>34</xdr:row>
      <xdr:rowOff>62738</xdr:rowOff>
    </xdr:to>
    <xdr:cxnSp macro="">
      <xdr:nvCxnSpPr>
        <xdr:cNvPr id="300" name="直線コネクタ 299"/>
        <xdr:cNvCxnSpPr/>
      </xdr:nvCxnSpPr>
      <xdr:spPr>
        <a:xfrm>
          <a:off x="7861300" y="584860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1270</xdr:rowOff>
    </xdr:from>
    <xdr:to>
      <xdr:col>46</xdr:col>
      <xdr:colOff>38100</xdr:colOff>
      <xdr:row>37</xdr:row>
      <xdr:rowOff>102870</xdr:rowOff>
    </xdr:to>
    <xdr:sp macro="" textlink="">
      <xdr:nvSpPr>
        <xdr:cNvPr id="301" name="フローチャート: 判断 300"/>
        <xdr:cNvSpPr/>
      </xdr:nvSpPr>
      <xdr:spPr>
        <a:xfrm>
          <a:off x="8699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93997</xdr:rowOff>
    </xdr:from>
    <xdr:ext cx="378565" cy="259045"/>
    <xdr:sp macro="" textlink="">
      <xdr:nvSpPr>
        <xdr:cNvPr id="302" name="テキスト ボックス 301"/>
        <xdr:cNvSpPr txBox="1"/>
      </xdr:nvSpPr>
      <xdr:spPr>
        <a:xfrm>
          <a:off x="8561017" y="6437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170180</xdr:rowOff>
    </xdr:from>
    <xdr:to>
      <xdr:col>41</xdr:col>
      <xdr:colOff>50800</xdr:colOff>
      <xdr:row>34</xdr:row>
      <xdr:rowOff>19304</xdr:rowOff>
    </xdr:to>
    <xdr:cxnSp macro="">
      <xdr:nvCxnSpPr>
        <xdr:cNvPr id="303" name="直線コネクタ 302"/>
        <xdr:cNvCxnSpPr/>
      </xdr:nvCxnSpPr>
      <xdr:spPr>
        <a:xfrm>
          <a:off x="6972300" y="5313680"/>
          <a:ext cx="889000" cy="53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82042</xdr:rowOff>
    </xdr:from>
    <xdr:to>
      <xdr:col>41</xdr:col>
      <xdr:colOff>101600</xdr:colOff>
      <xdr:row>37</xdr:row>
      <xdr:rowOff>12192</xdr:rowOff>
    </xdr:to>
    <xdr:sp macro="" textlink="">
      <xdr:nvSpPr>
        <xdr:cNvPr id="304" name="フローチャート: 判断 303"/>
        <xdr:cNvSpPr/>
      </xdr:nvSpPr>
      <xdr:spPr>
        <a:xfrm>
          <a:off x="7810500" y="625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3319</xdr:rowOff>
    </xdr:from>
    <xdr:ext cx="378565" cy="259045"/>
    <xdr:sp macro="" textlink="">
      <xdr:nvSpPr>
        <xdr:cNvPr id="305" name="テキスト ボックス 304"/>
        <xdr:cNvSpPr txBox="1"/>
      </xdr:nvSpPr>
      <xdr:spPr>
        <a:xfrm>
          <a:off x="7672017" y="634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135382</xdr:rowOff>
    </xdr:from>
    <xdr:to>
      <xdr:col>36</xdr:col>
      <xdr:colOff>165100</xdr:colOff>
      <xdr:row>36</xdr:row>
      <xdr:rowOff>65532</xdr:rowOff>
    </xdr:to>
    <xdr:sp macro="" textlink="">
      <xdr:nvSpPr>
        <xdr:cNvPr id="306" name="フローチャート: 判断 305"/>
        <xdr:cNvSpPr/>
      </xdr:nvSpPr>
      <xdr:spPr>
        <a:xfrm>
          <a:off x="6921500" y="613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56659</xdr:rowOff>
    </xdr:from>
    <xdr:ext cx="378565" cy="259045"/>
    <xdr:sp macro="" textlink="">
      <xdr:nvSpPr>
        <xdr:cNvPr id="307" name="テキスト ボックス 306"/>
        <xdr:cNvSpPr txBox="1"/>
      </xdr:nvSpPr>
      <xdr:spPr>
        <a:xfrm>
          <a:off x="6783017" y="6228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145288</xdr:rowOff>
    </xdr:from>
    <xdr:to>
      <xdr:col>55</xdr:col>
      <xdr:colOff>50800</xdr:colOff>
      <xdr:row>38</xdr:row>
      <xdr:rowOff>75438</xdr:rowOff>
    </xdr:to>
    <xdr:sp macro="" textlink="">
      <xdr:nvSpPr>
        <xdr:cNvPr id="313" name="楕円 312"/>
        <xdr:cNvSpPr/>
      </xdr:nvSpPr>
      <xdr:spPr>
        <a:xfrm>
          <a:off x="10426700" y="64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168165</xdr:rowOff>
    </xdr:from>
    <xdr:ext cx="378565" cy="259045"/>
    <xdr:sp macro="" textlink="">
      <xdr:nvSpPr>
        <xdr:cNvPr id="314" name="労働費該当値テキスト"/>
        <xdr:cNvSpPr txBox="1"/>
      </xdr:nvSpPr>
      <xdr:spPr>
        <a:xfrm>
          <a:off x="10528300" y="6340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88900</xdr:rowOff>
    </xdr:from>
    <xdr:to>
      <xdr:col>50</xdr:col>
      <xdr:colOff>165100</xdr:colOff>
      <xdr:row>35</xdr:row>
      <xdr:rowOff>19050</xdr:rowOff>
    </xdr:to>
    <xdr:sp macro="" textlink="">
      <xdr:nvSpPr>
        <xdr:cNvPr id="315" name="楕円 314"/>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35577</xdr:rowOff>
    </xdr:from>
    <xdr:ext cx="469744" cy="259045"/>
    <xdr:sp macro="" textlink="">
      <xdr:nvSpPr>
        <xdr:cNvPr id="316" name="テキスト ボックス 315"/>
        <xdr:cNvSpPr txBox="1"/>
      </xdr:nvSpPr>
      <xdr:spPr>
        <a:xfrm>
          <a:off x="9404428"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11938</xdr:rowOff>
    </xdr:from>
    <xdr:to>
      <xdr:col>46</xdr:col>
      <xdr:colOff>38100</xdr:colOff>
      <xdr:row>34</xdr:row>
      <xdr:rowOff>113538</xdr:rowOff>
    </xdr:to>
    <xdr:sp macro="" textlink="">
      <xdr:nvSpPr>
        <xdr:cNvPr id="317" name="楕円 316"/>
        <xdr:cNvSpPr/>
      </xdr:nvSpPr>
      <xdr:spPr>
        <a:xfrm>
          <a:off x="8699500" y="584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130065</xdr:rowOff>
    </xdr:from>
    <xdr:ext cx="469744" cy="259045"/>
    <xdr:sp macro="" textlink="">
      <xdr:nvSpPr>
        <xdr:cNvPr id="318" name="テキスト ボックス 317"/>
        <xdr:cNvSpPr txBox="1"/>
      </xdr:nvSpPr>
      <xdr:spPr>
        <a:xfrm>
          <a:off x="8515428" y="561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139954</xdr:rowOff>
    </xdr:from>
    <xdr:to>
      <xdr:col>41</xdr:col>
      <xdr:colOff>101600</xdr:colOff>
      <xdr:row>34</xdr:row>
      <xdr:rowOff>70104</xdr:rowOff>
    </xdr:to>
    <xdr:sp macro="" textlink="">
      <xdr:nvSpPr>
        <xdr:cNvPr id="319" name="楕円 318"/>
        <xdr:cNvSpPr/>
      </xdr:nvSpPr>
      <xdr:spPr>
        <a:xfrm>
          <a:off x="7810500" y="579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86631</xdr:rowOff>
    </xdr:from>
    <xdr:ext cx="469744" cy="259045"/>
    <xdr:sp macro="" textlink="">
      <xdr:nvSpPr>
        <xdr:cNvPr id="320" name="テキスト ボックス 319"/>
        <xdr:cNvSpPr txBox="1"/>
      </xdr:nvSpPr>
      <xdr:spPr>
        <a:xfrm>
          <a:off x="7626428" y="557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119380</xdr:rowOff>
    </xdr:from>
    <xdr:to>
      <xdr:col>36</xdr:col>
      <xdr:colOff>165100</xdr:colOff>
      <xdr:row>31</xdr:row>
      <xdr:rowOff>49530</xdr:rowOff>
    </xdr:to>
    <xdr:sp macro="" textlink="">
      <xdr:nvSpPr>
        <xdr:cNvPr id="321" name="楕円 320"/>
        <xdr:cNvSpPr/>
      </xdr:nvSpPr>
      <xdr:spPr>
        <a:xfrm>
          <a:off x="6921500" y="52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66057</xdr:rowOff>
    </xdr:from>
    <xdr:ext cx="469744" cy="259045"/>
    <xdr:sp macro="" textlink="">
      <xdr:nvSpPr>
        <xdr:cNvPr id="322" name="テキスト ボックス 321"/>
        <xdr:cNvSpPr txBox="1"/>
      </xdr:nvSpPr>
      <xdr:spPr>
        <a:xfrm>
          <a:off x="6737428" y="50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5" name="テキスト ボックス 334"/>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138684</xdr:rowOff>
    </xdr:from>
    <xdr:to>
      <xdr:col>54</xdr:col>
      <xdr:colOff>189865</xdr:colOff>
      <xdr:row>59</xdr:row>
      <xdr:rowOff>54978</xdr:rowOff>
    </xdr:to>
    <xdr:cxnSp macro="">
      <xdr:nvCxnSpPr>
        <xdr:cNvPr id="347" name="直線コネクタ 346"/>
        <xdr:cNvCxnSpPr/>
      </xdr:nvCxnSpPr>
      <xdr:spPr>
        <a:xfrm flipV="1">
          <a:off x="10475595" y="8882634"/>
          <a:ext cx="1270" cy="128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58805</xdr:rowOff>
    </xdr:from>
    <xdr:ext cx="534377" cy="259045"/>
    <xdr:sp macro="" textlink="">
      <xdr:nvSpPr>
        <xdr:cNvPr id="348" name="農林水産業費最小値テキスト"/>
        <xdr:cNvSpPr txBox="1"/>
      </xdr:nvSpPr>
      <xdr:spPr>
        <a:xfrm>
          <a:off x="10528300" y="1017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54978</xdr:rowOff>
    </xdr:from>
    <xdr:to>
      <xdr:col>55</xdr:col>
      <xdr:colOff>88900</xdr:colOff>
      <xdr:row>59</xdr:row>
      <xdr:rowOff>54978</xdr:rowOff>
    </xdr:to>
    <xdr:cxnSp macro="">
      <xdr:nvCxnSpPr>
        <xdr:cNvPr id="349" name="直線コネクタ 348"/>
        <xdr:cNvCxnSpPr/>
      </xdr:nvCxnSpPr>
      <xdr:spPr>
        <a:xfrm>
          <a:off x="10388600" y="1017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85361</xdr:rowOff>
    </xdr:from>
    <xdr:ext cx="599010" cy="259045"/>
    <xdr:sp macro="" textlink="">
      <xdr:nvSpPr>
        <xdr:cNvPr id="350" name="農林水産業費最大値テキスト"/>
        <xdr:cNvSpPr txBox="1"/>
      </xdr:nvSpPr>
      <xdr:spPr>
        <a:xfrm>
          <a:off x="10528300" y="865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138684</xdr:rowOff>
    </xdr:from>
    <xdr:to>
      <xdr:col>55</xdr:col>
      <xdr:colOff>88900</xdr:colOff>
      <xdr:row>51</xdr:row>
      <xdr:rowOff>138684</xdr:rowOff>
    </xdr:to>
    <xdr:cxnSp macro="">
      <xdr:nvCxnSpPr>
        <xdr:cNvPr id="351" name="直線コネクタ 350"/>
        <xdr:cNvCxnSpPr/>
      </xdr:nvCxnSpPr>
      <xdr:spPr>
        <a:xfrm>
          <a:off x="10388600" y="888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15570</xdr:rowOff>
    </xdr:from>
    <xdr:to>
      <xdr:col>55</xdr:col>
      <xdr:colOff>0</xdr:colOff>
      <xdr:row>57</xdr:row>
      <xdr:rowOff>125502</xdr:rowOff>
    </xdr:to>
    <xdr:cxnSp macro="">
      <xdr:nvCxnSpPr>
        <xdr:cNvPr id="352" name="直線コネクタ 351"/>
        <xdr:cNvCxnSpPr/>
      </xdr:nvCxnSpPr>
      <xdr:spPr>
        <a:xfrm flipV="1">
          <a:off x="9639300" y="9788220"/>
          <a:ext cx="838200" cy="10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60571</xdr:rowOff>
    </xdr:from>
    <xdr:ext cx="534377" cy="259045"/>
    <xdr:sp macro="" textlink="">
      <xdr:nvSpPr>
        <xdr:cNvPr id="353" name="農林水産業費平均値テキスト"/>
        <xdr:cNvSpPr txBox="1"/>
      </xdr:nvSpPr>
      <xdr:spPr>
        <a:xfrm>
          <a:off x="10528300" y="9490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37694</xdr:rowOff>
    </xdr:from>
    <xdr:to>
      <xdr:col>55</xdr:col>
      <xdr:colOff>50800</xdr:colOff>
      <xdr:row>56</xdr:row>
      <xdr:rowOff>139294</xdr:rowOff>
    </xdr:to>
    <xdr:sp macro="" textlink="">
      <xdr:nvSpPr>
        <xdr:cNvPr id="354" name="フローチャート: 判断 353"/>
        <xdr:cNvSpPr/>
      </xdr:nvSpPr>
      <xdr:spPr>
        <a:xfrm>
          <a:off x="10426700" y="963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104953</xdr:rowOff>
    </xdr:from>
    <xdr:to>
      <xdr:col>50</xdr:col>
      <xdr:colOff>114300</xdr:colOff>
      <xdr:row>57</xdr:row>
      <xdr:rowOff>125502</xdr:rowOff>
    </xdr:to>
    <xdr:cxnSp macro="">
      <xdr:nvCxnSpPr>
        <xdr:cNvPr id="355" name="直線コネクタ 354"/>
        <xdr:cNvCxnSpPr/>
      </xdr:nvCxnSpPr>
      <xdr:spPr>
        <a:xfrm>
          <a:off x="8750300" y="9877603"/>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158661</xdr:rowOff>
    </xdr:from>
    <xdr:to>
      <xdr:col>50</xdr:col>
      <xdr:colOff>165100</xdr:colOff>
      <xdr:row>57</xdr:row>
      <xdr:rowOff>88811</xdr:rowOff>
    </xdr:to>
    <xdr:sp macro="" textlink="">
      <xdr:nvSpPr>
        <xdr:cNvPr id="356" name="フローチャート: 判断 355"/>
        <xdr:cNvSpPr/>
      </xdr:nvSpPr>
      <xdr:spPr>
        <a:xfrm>
          <a:off x="9588500" y="975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105338</xdr:rowOff>
    </xdr:from>
    <xdr:ext cx="534377" cy="259045"/>
    <xdr:sp macro="" textlink="">
      <xdr:nvSpPr>
        <xdr:cNvPr id="357" name="テキスト ボックス 356"/>
        <xdr:cNvSpPr txBox="1"/>
      </xdr:nvSpPr>
      <xdr:spPr>
        <a:xfrm>
          <a:off x="9372111" y="953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131902</xdr:rowOff>
    </xdr:from>
    <xdr:to>
      <xdr:col>45</xdr:col>
      <xdr:colOff>177800</xdr:colOff>
      <xdr:row>57</xdr:row>
      <xdr:rowOff>104953</xdr:rowOff>
    </xdr:to>
    <xdr:cxnSp macro="">
      <xdr:nvCxnSpPr>
        <xdr:cNvPr id="358" name="直線コネクタ 357"/>
        <xdr:cNvCxnSpPr/>
      </xdr:nvCxnSpPr>
      <xdr:spPr>
        <a:xfrm>
          <a:off x="7861300" y="9561652"/>
          <a:ext cx="889000" cy="31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53366</xdr:rowOff>
    </xdr:from>
    <xdr:to>
      <xdr:col>46</xdr:col>
      <xdr:colOff>38100</xdr:colOff>
      <xdr:row>57</xdr:row>
      <xdr:rowOff>154966</xdr:rowOff>
    </xdr:to>
    <xdr:sp macro="" textlink="">
      <xdr:nvSpPr>
        <xdr:cNvPr id="359" name="フローチャート: 判断 358"/>
        <xdr:cNvSpPr/>
      </xdr:nvSpPr>
      <xdr:spPr>
        <a:xfrm>
          <a:off x="8699500" y="98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43</xdr:rowOff>
    </xdr:from>
    <xdr:ext cx="534377" cy="259045"/>
    <xdr:sp macro="" textlink="">
      <xdr:nvSpPr>
        <xdr:cNvPr id="360" name="テキスト ボックス 359"/>
        <xdr:cNvSpPr txBox="1"/>
      </xdr:nvSpPr>
      <xdr:spPr>
        <a:xfrm>
          <a:off x="8483111" y="960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131902</xdr:rowOff>
    </xdr:from>
    <xdr:to>
      <xdr:col>41</xdr:col>
      <xdr:colOff>50800</xdr:colOff>
      <xdr:row>57</xdr:row>
      <xdr:rowOff>161951</xdr:rowOff>
    </xdr:to>
    <xdr:cxnSp macro="">
      <xdr:nvCxnSpPr>
        <xdr:cNvPr id="361" name="直線コネクタ 360"/>
        <xdr:cNvCxnSpPr/>
      </xdr:nvCxnSpPr>
      <xdr:spPr>
        <a:xfrm flipV="1">
          <a:off x="6972300" y="9561652"/>
          <a:ext cx="889000" cy="37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150978</xdr:rowOff>
    </xdr:from>
    <xdr:to>
      <xdr:col>41</xdr:col>
      <xdr:colOff>101600</xdr:colOff>
      <xdr:row>57</xdr:row>
      <xdr:rowOff>81128</xdr:rowOff>
    </xdr:to>
    <xdr:sp macro="" textlink="">
      <xdr:nvSpPr>
        <xdr:cNvPr id="362" name="フローチャート: 判断 361"/>
        <xdr:cNvSpPr/>
      </xdr:nvSpPr>
      <xdr:spPr>
        <a:xfrm>
          <a:off x="7810500" y="97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72255</xdr:rowOff>
    </xdr:from>
    <xdr:ext cx="534377" cy="259045"/>
    <xdr:sp macro="" textlink="">
      <xdr:nvSpPr>
        <xdr:cNvPr id="363" name="テキスト ボックス 362"/>
        <xdr:cNvSpPr txBox="1"/>
      </xdr:nvSpPr>
      <xdr:spPr>
        <a:xfrm>
          <a:off x="7594111" y="98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120650</xdr:rowOff>
    </xdr:from>
    <xdr:to>
      <xdr:col>36</xdr:col>
      <xdr:colOff>165100</xdr:colOff>
      <xdr:row>57</xdr:row>
      <xdr:rowOff>50800</xdr:rowOff>
    </xdr:to>
    <xdr:sp macro="" textlink="">
      <xdr:nvSpPr>
        <xdr:cNvPr id="364" name="フローチャート: 判断 363"/>
        <xdr:cNvSpPr/>
      </xdr:nvSpPr>
      <xdr:spPr>
        <a:xfrm>
          <a:off x="6921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67327</xdr:rowOff>
    </xdr:from>
    <xdr:ext cx="534377" cy="259045"/>
    <xdr:sp macro="" textlink="">
      <xdr:nvSpPr>
        <xdr:cNvPr id="365" name="テキスト ボックス 364"/>
        <xdr:cNvSpPr txBox="1"/>
      </xdr:nvSpPr>
      <xdr:spPr>
        <a:xfrm>
          <a:off x="6705111" y="949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136220</xdr:rowOff>
    </xdr:from>
    <xdr:to>
      <xdr:col>55</xdr:col>
      <xdr:colOff>50800</xdr:colOff>
      <xdr:row>57</xdr:row>
      <xdr:rowOff>66370</xdr:rowOff>
    </xdr:to>
    <xdr:sp macro="" textlink="">
      <xdr:nvSpPr>
        <xdr:cNvPr id="371" name="楕円 370"/>
        <xdr:cNvSpPr/>
      </xdr:nvSpPr>
      <xdr:spPr>
        <a:xfrm>
          <a:off x="10426700" y="97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114647</xdr:rowOff>
    </xdr:from>
    <xdr:ext cx="534377" cy="259045"/>
    <xdr:sp macro="" textlink="">
      <xdr:nvSpPr>
        <xdr:cNvPr id="372" name="農林水産業費該当値テキスト"/>
        <xdr:cNvSpPr txBox="1"/>
      </xdr:nvSpPr>
      <xdr:spPr>
        <a:xfrm>
          <a:off x="10528300" y="971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74702</xdr:rowOff>
    </xdr:from>
    <xdr:to>
      <xdr:col>50</xdr:col>
      <xdr:colOff>165100</xdr:colOff>
      <xdr:row>58</xdr:row>
      <xdr:rowOff>4852</xdr:rowOff>
    </xdr:to>
    <xdr:sp macro="" textlink="">
      <xdr:nvSpPr>
        <xdr:cNvPr id="373" name="楕円 372"/>
        <xdr:cNvSpPr/>
      </xdr:nvSpPr>
      <xdr:spPr>
        <a:xfrm>
          <a:off x="9588500" y="98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167429</xdr:rowOff>
    </xdr:from>
    <xdr:ext cx="534377" cy="259045"/>
    <xdr:sp macro="" textlink="">
      <xdr:nvSpPr>
        <xdr:cNvPr id="374" name="テキスト ボックス 373"/>
        <xdr:cNvSpPr txBox="1"/>
      </xdr:nvSpPr>
      <xdr:spPr>
        <a:xfrm>
          <a:off x="9372111" y="994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54153</xdr:rowOff>
    </xdr:from>
    <xdr:to>
      <xdr:col>46</xdr:col>
      <xdr:colOff>38100</xdr:colOff>
      <xdr:row>57</xdr:row>
      <xdr:rowOff>155753</xdr:rowOff>
    </xdr:to>
    <xdr:sp macro="" textlink="">
      <xdr:nvSpPr>
        <xdr:cNvPr id="375" name="楕円 374"/>
        <xdr:cNvSpPr/>
      </xdr:nvSpPr>
      <xdr:spPr>
        <a:xfrm>
          <a:off x="8699500" y="98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146880</xdr:rowOff>
    </xdr:from>
    <xdr:ext cx="534377" cy="259045"/>
    <xdr:sp macro="" textlink="">
      <xdr:nvSpPr>
        <xdr:cNvPr id="376" name="テキスト ボックス 375"/>
        <xdr:cNvSpPr txBox="1"/>
      </xdr:nvSpPr>
      <xdr:spPr>
        <a:xfrm>
          <a:off x="8483111" y="991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81102</xdr:rowOff>
    </xdr:from>
    <xdr:to>
      <xdr:col>41</xdr:col>
      <xdr:colOff>101600</xdr:colOff>
      <xdr:row>56</xdr:row>
      <xdr:rowOff>11252</xdr:rowOff>
    </xdr:to>
    <xdr:sp macro="" textlink="">
      <xdr:nvSpPr>
        <xdr:cNvPr id="377" name="楕円 376"/>
        <xdr:cNvSpPr/>
      </xdr:nvSpPr>
      <xdr:spPr>
        <a:xfrm>
          <a:off x="7810500" y="951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27779</xdr:rowOff>
    </xdr:from>
    <xdr:ext cx="534377" cy="259045"/>
    <xdr:sp macro="" textlink="">
      <xdr:nvSpPr>
        <xdr:cNvPr id="378" name="テキスト ボックス 377"/>
        <xdr:cNvSpPr txBox="1"/>
      </xdr:nvSpPr>
      <xdr:spPr>
        <a:xfrm>
          <a:off x="7594111" y="928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111151</xdr:rowOff>
    </xdr:from>
    <xdr:to>
      <xdr:col>36</xdr:col>
      <xdr:colOff>165100</xdr:colOff>
      <xdr:row>58</xdr:row>
      <xdr:rowOff>41301</xdr:rowOff>
    </xdr:to>
    <xdr:sp macro="" textlink="">
      <xdr:nvSpPr>
        <xdr:cNvPr id="379" name="楕円 378"/>
        <xdr:cNvSpPr/>
      </xdr:nvSpPr>
      <xdr:spPr>
        <a:xfrm>
          <a:off x="6921500" y="988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32428</xdr:rowOff>
    </xdr:from>
    <xdr:ext cx="534377" cy="259045"/>
    <xdr:sp macro="" textlink="">
      <xdr:nvSpPr>
        <xdr:cNvPr id="380" name="テキスト ボックス 379"/>
        <xdr:cNvSpPr txBox="1"/>
      </xdr:nvSpPr>
      <xdr:spPr>
        <a:xfrm>
          <a:off x="6705111" y="997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144434</xdr:rowOff>
    </xdr:from>
    <xdr:ext cx="467179" cy="259045"/>
    <xdr:sp macro="" textlink="">
      <xdr:nvSpPr>
        <xdr:cNvPr id="394" name="テキスト ボックス 393"/>
        <xdr:cNvSpPr txBox="1"/>
      </xdr:nvSpPr>
      <xdr:spPr>
        <a:xfrm>
          <a:off x="6136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160762</xdr:rowOff>
    </xdr:from>
    <xdr:ext cx="467179" cy="259045"/>
    <xdr:sp macro="" textlink="">
      <xdr:nvSpPr>
        <xdr:cNvPr id="396" name="テキスト ボックス 395"/>
        <xdr:cNvSpPr txBox="1"/>
      </xdr:nvSpPr>
      <xdr:spPr>
        <a:xfrm>
          <a:off x="6136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73</xdr:row>
      <xdr:rowOff>5642</xdr:rowOff>
    </xdr:from>
    <xdr:ext cx="467179" cy="259045"/>
    <xdr:sp macro="" textlink="">
      <xdr:nvSpPr>
        <xdr:cNvPr id="398" name="テキスト ボックス 397"/>
        <xdr:cNvSpPr txBox="1"/>
      </xdr:nvSpPr>
      <xdr:spPr>
        <a:xfrm>
          <a:off x="6136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108458</xdr:rowOff>
    </xdr:from>
    <xdr:to>
      <xdr:col>54</xdr:col>
      <xdr:colOff>189865</xdr:colOff>
      <xdr:row>78</xdr:row>
      <xdr:rowOff>60561</xdr:rowOff>
    </xdr:to>
    <xdr:cxnSp macro="">
      <xdr:nvCxnSpPr>
        <xdr:cNvPr id="406" name="直線コネクタ 405"/>
        <xdr:cNvCxnSpPr/>
      </xdr:nvCxnSpPr>
      <xdr:spPr>
        <a:xfrm flipV="1">
          <a:off x="10475595" y="12109958"/>
          <a:ext cx="1270" cy="132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64388</xdr:rowOff>
    </xdr:from>
    <xdr:ext cx="469744" cy="259045"/>
    <xdr:sp macro="" textlink="">
      <xdr:nvSpPr>
        <xdr:cNvPr id="407" name="商工費最小値テキスト"/>
        <xdr:cNvSpPr txBox="1"/>
      </xdr:nvSpPr>
      <xdr:spPr>
        <a:xfrm>
          <a:off x="10528300" y="13437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60561</xdr:rowOff>
    </xdr:from>
    <xdr:to>
      <xdr:col>55</xdr:col>
      <xdr:colOff>88900</xdr:colOff>
      <xdr:row>78</xdr:row>
      <xdr:rowOff>60561</xdr:rowOff>
    </xdr:to>
    <xdr:cxnSp macro="">
      <xdr:nvCxnSpPr>
        <xdr:cNvPr id="408" name="直線コネクタ 407"/>
        <xdr:cNvCxnSpPr/>
      </xdr:nvCxnSpPr>
      <xdr:spPr>
        <a:xfrm>
          <a:off x="10388600" y="1343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55135</xdr:rowOff>
    </xdr:from>
    <xdr:ext cx="534377" cy="259045"/>
    <xdr:sp macro="" textlink="">
      <xdr:nvSpPr>
        <xdr:cNvPr id="409" name="商工費最大値テキスト"/>
        <xdr:cNvSpPr txBox="1"/>
      </xdr:nvSpPr>
      <xdr:spPr>
        <a:xfrm>
          <a:off x="10528300" y="118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108458</xdr:rowOff>
    </xdr:from>
    <xdr:to>
      <xdr:col>55</xdr:col>
      <xdr:colOff>88900</xdr:colOff>
      <xdr:row>70</xdr:row>
      <xdr:rowOff>108458</xdr:rowOff>
    </xdr:to>
    <xdr:cxnSp macro="">
      <xdr:nvCxnSpPr>
        <xdr:cNvPr id="410" name="直線コネクタ 409"/>
        <xdr:cNvCxnSpPr/>
      </xdr:nvCxnSpPr>
      <xdr:spPr>
        <a:xfrm>
          <a:off x="10388600" y="12109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125549</xdr:rowOff>
    </xdr:from>
    <xdr:to>
      <xdr:col>55</xdr:col>
      <xdr:colOff>0</xdr:colOff>
      <xdr:row>74</xdr:row>
      <xdr:rowOff>128597</xdr:rowOff>
    </xdr:to>
    <xdr:cxnSp macro="">
      <xdr:nvCxnSpPr>
        <xdr:cNvPr id="411" name="直線コネクタ 410"/>
        <xdr:cNvCxnSpPr/>
      </xdr:nvCxnSpPr>
      <xdr:spPr>
        <a:xfrm flipV="1">
          <a:off x="9639300" y="12641399"/>
          <a:ext cx="838200" cy="17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111088</xdr:rowOff>
    </xdr:from>
    <xdr:ext cx="469744" cy="259045"/>
    <xdr:sp macro="" textlink="">
      <xdr:nvSpPr>
        <xdr:cNvPr id="412" name="商工費平均値テキスト"/>
        <xdr:cNvSpPr txBox="1"/>
      </xdr:nvSpPr>
      <xdr:spPr>
        <a:xfrm>
          <a:off x="10528300" y="12626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132661</xdr:rowOff>
    </xdr:from>
    <xdr:to>
      <xdr:col>55</xdr:col>
      <xdr:colOff>50800</xdr:colOff>
      <xdr:row>74</xdr:row>
      <xdr:rowOff>62811</xdr:rowOff>
    </xdr:to>
    <xdr:sp macro="" textlink="">
      <xdr:nvSpPr>
        <xdr:cNvPr id="413" name="フローチャート: 判断 412"/>
        <xdr:cNvSpPr/>
      </xdr:nvSpPr>
      <xdr:spPr>
        <a:xfrm>
          <a:off x="10426700" y="1264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128597</xdr:rowOff>
    </xdr:from>
    <xdr:to>
      <xdr:col>50</xdr:col>
      <xdr:colOff>114300</xdr:colOff>
      <xdr:row>74</xdr:row>
      <xdr:rowOff>162234</xdr:rowOff>
    </xdr:to>
    <xdr:cxnSp macro="">
      <xdr:nvCxnSpPr>
        <xdr:cNvPr id="414" name="直線コネクタ 413"/>
        <xdr:cNvCxnSpPr/>
      </xdr:nvCxnSpPr>
      <xdr:spPr>
        <a:xfrm flipV="1">
          <a:off x="8750300" y="12815897"/>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126130</xdr:rowOff>
    </xdr:from>
    <xdr:to>
      <xdr:col>50</xdr:col>
      <xdr:colOff>165100</xdr:colOff>
      <xdr:row>73</xdr:row>
      <xdr:rowOff>56280</xdr:rowOff>
    </xdr:to>
    <xdr:sp macro="" textlink="">
      <xdr:nvSpPr>
        <xdr:cNvPr id="415" name="フローチャート: 判断 414"/>
        <xdr:cNvSpPr/>
      </xdr:nvSpPr>
      <xdr:spPr>
        <a:xfrm>
          <a:off x="9588500" y="124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72807</xdr:rowOff>
    </xdr:from>
    <xdr:ext cx="534377" cy="259045"/>
    <xdr:sp macro="" textlink="">
      <xdr:nvSpPr>
        <xdr:cNvPr id="416" name="テキスト ボックス 415"/>
        <xdr:cNvSpPr txBox="1"/>
      </xdr:nvSpPr>
      <xdr:spPr>
        <a:xfrm>
          <a:off x="9372111" y="1224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162234</xdr:rowOff>
    </xdr:from>
    <xdr:to>
      <xdr:col>45</xdr:col>
      <xdr:colOff>177800</xdr:colOff>
      <xdr:row>75</xdr:row>
      <xdr:rowOff>254</xdr:rowOff>
    </xdr:to>
    <xdr:cxnSp macro="">
      <xdr:nvCxnSpPr>
        <xdr:cNvPr id="417" name="直線コネクタ 416"/>
        <xdr:cNvCxnSpPr/>
      </xdr:nvCxnSpPr>
      <xdr:spPr>
        <a:xfrm flipV="1">
          <a:off x="7861300" y="12849534"/>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167930</xdr:rowOff>
    </xdr:from>
    <xdr:to>
      <xdr:col>46</xdr:col>
      <xdr:colOff>38100</xdr:colOff>
      <xdr:row>74</xdr:row>
      <xdr:rowOff>98080</xdr:rowOff>
    </xdr:to>
    <xdr:sp macro="" textlink="">
      <xdr:nvSpPr>
        <xdr:cNvPr id="418" name="フローチャート: 判断 417"/>
        <xdr:cNvSpPr/>
      </xdr:nvSpPr>
      <xdr:spPr>
        <a:xfrm>
          <a:off x="8699500" y="1268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72</xdr:row>
      <xdr:rowOff>114607</xdr:rowOff>
    </xdr:from>
    <xdr:ext cx="469744" cy="259045"/>
    <xdr:sp macro="" textlink="">
      <xdr:nvSpPr>
        <xdr:cNvPr id="419" name="テキスト ボックス 418"/>
        <xdr:cNvSpPr txBox="1"/>
      </xdr:nvSpPr>
      <xdr:spPr>
        <a:xfrm>
          <a:off x="8515428" y="124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94633</xdr:rowOff>
    </xdr:from>
    <xdr:to>
      <xdr:col>41</xdr:col>
      <xdr:colOff>50800</xdr:colOff>
      <xdr:row>75</xdr:row>
      <xdr:rowOff>254</xdr:rowOff>
    </xdr:to>
    <xdr:cxnSp macro="">
      <xdr:nvCxnSpPr>
        <xdr:cNvPr id="420" name="直線コネクタ 419"/>
        <xdr:cNvCxnSpPr/>
      </xdr:nvCxnSpPr>
      <xdr:spPr>
        <a:xfrm>
          <a:off x="6972300" y="12610483"/>
          <a:ext cx="889000" cy="24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119707</xdr:rowOff>
    </xdr:from>
    <xdr:to>
      <xdr:col>41</xdr:col>
      <xdr:colOff>101600</xdr:colOff>
      <xdr:row>74</xdr:row>
      <xdr:rowOff>49857</xdr:rowOff>
    </xdr:to>
    <xdr:sp macro="" textlink="">
      <xdr:nvSpPr>
        <xdr:cNvPr id="421" name="フローチャート: 判断 420"/>
        <xdr:cNvSpPr/>
      </xdr:nvSpPr>
      <xdr:spPr>
        <a:xfrm>
          <a:off x="7810500" y="1263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72</xdr:row>
      <xdr:rowOff>66384</xdr:rowOff>
    </xdr:from>
    <xdr:ext cx="469744" cy="259045"/>
    <xdr:sp macro="" textlink="">
      <xdr:nvSpPr>
        <xdr:cNvPr id="422" name="テキスト ボックス 421"/>
        <xdr:cNvSpPr txBox="1"/>
      </xdr:nvSpPr>
      <xdr:spPr>
        <a:xfrm>
          <a:off x="7626428" y="1241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149534</xdr:rowOff>
    </xdr:from>
    <xdr:to>
      <xdr:col>36</xdr:col>
      <xdr:colOff>165100</xdr:colOff>
      <xdr:row>71</xdr:row>
      <xdr:rowOff>79684</xdr:rowOff>
    </xdr:to>
    <xdr:sp macro="" textlink="">
      <xdr:nvSpPr>
        <xdr:cNvPr id="423" name="フローチャート: 判断 422"/>
        <xdr:cNvSpPr/>
      </xdr:nvSpPr>
      <xdr:spPr>
        <a:xfrm>
          <a:off x="6921500" y="121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96211</xdr:rowOff>
    </xdr:from>
    <xdr:ext cx="534377" cy="259045"/>
    <xdr:sp macro="" textlink="">
      <xdr:nvSpPr>
        <xdr:cNvPr id="424" name="テキスト ボックス 423"/>
        <xdr:cNvSpPr txBox="1"/>
      </xdr:nvSpPr>
      <xdr:spPr>
        <a:xfrm>
          <a:off x="6705111" y="1192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74749</xdr:rowOff>
    </xdr:from>
    <xdr:to>
      <xdr:col>55</xdr:col>
      <xdr:colOff>50800</xdr:colOff>
      <xdr:row>74</xdr:row>
      <xdr:rowOff>4899</xdr:rowOff>
    </xdr:to>
    <xdr:sp macro="" textlink="">
      <xdr:nvSpPr>
        <xdr:cNvPr id="430" name="楕円 429"/>
        <xdr:cNvSpPr/>
      </xdr:nvSpPr>
      <xdr:spPr>
        <a:xfrm>
          <a:off x="10426700" y="1259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97626</xdr:rowOff>
    </xdr:from>
    <xdr:ext cx="469744" cy="259045"/>
    <xdr:sp macro="" textlink="">
      <xdr:nvSpPr>
        <xdr:cNvPr id="431" name="商工費該当値テキスト"/>
        <xdr:cNvSpPr txBox="1"/>
      </xdr:nvSpPr>
      <xdr:spPr>
        <a:xfrm>
          <a:off x="10528300" y="1244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77797</xdr:rowOff>
    </xdr:from>
    <xdr:to>
      <xdr:col>50</xdr:col>
      <xdr:colOff>165100</xdr:colOff>
      <xdr:row>75</xdr:row>
      <xdr:rowOff>7947</xdr:rowOff>
    </xdr:to>
    <xdr:sp macro="" textlink="">
      <xdr:nvSpPr>
        <xdr:cNvPr id="432" name="楕円 431"/>
        <xdr:cNvSpPr/>
      </xdr:nvSpPr>
      <xdr:spPr>
        <a:xfrm>
          <a:off x="9588500" y="1276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170524</xdr:rowOff>
    </xdr:from>
    <xdr:ext cx="469744" cy="259045"/>
    <xdr:sp macro="" textlink="">
      <xdr:nvSpPr>
        <xdr:cNvPr id="433" name="テキスト ボックス 432"/>
        <xdr:cNvSpPr txBox="1"/>
      </xdr:nvSpPr>
      <xdr:spPr>
        <a:xfrm>
          <a:off x="9404428" y="12857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111434</xdr:rowOff>
    </xdr:from>
    <xdr:to>
      <xdr:col>46</xdr:col>
      <xdr:colOff>38100</xdr:colOff>
      <xdr:row>75</xdr:row>
      <xdr:rowOff>41584</xdr:rowOff>
    </xdr:to>
    <xdr:sp macro="" textlink="">
      <xdr:nvSpPr>
        <xdr:cNvPr id="434" name="楕円 433"/>
        <xdr:cNvSpPr/>
      </xdr:nvSpPr>
      <xdr:spPr>
        <a:xfrm>
          <a:off x="8699500" y="127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32711</xdr:rowOff>
    </xdr:from>
    <xdr:ext cx="469744" cy="259045"/>
    <xdr:sp macro="" textlink="">
      <xdr:nvSpPr>
        <xdr:cNvPr id="435" name="テキスト ボックス 434"/>
        <xdr:cNvSpPr txBox="1"/>
      </xdr:nvSpPr>
      <xdr:spPr>
        <a:xfrm>
          <a:off x="8515428" y="128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120904</xdr:rowOff>
    </xdr:from>
    <xdr:to>
      <xdr:col>41</xdr:col>
      <xdr:colOff>101600</xdr:colOff>
      <xdr:row>75</xdr:row>
      <xdr:rowOff>51054</xdr:rowOff>
    </xdr:to>
    <xdr:sp macro="" textlink="">
      <xdr:nvSpPr>
        <xdr:cNvPr id="436" name="楕円 435"/>
        <xdr:cNvSpPr/>
      </xdr:nvSpPr>
      <xdr:spPr>
        <a:xfrm>
          <a:off x="7810500" y="128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42181</xdr:rowOff>
    </xdr:from>
    <xdr:ext cx="469744" cy="259045"/>
    <xdr:sp macro="" textlink="">
      <xdr:nvSpPr>
        <xdr:cNvPr id="437" name="テキスト ボックス 436"/>
        <xdr:cNvSpPr txBox="1"/>
      </xdr:nvSpPr>
      <xdr:spPr>
        <a:xfrm>
          <a:off x="7626428" y="1290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43833</xdr:rowOff>
    </xdr:from>
    <xdr:to>
      <xdr:col>36</xdr:col>
      <xdr:colOff>165100</xdr:colOff>
      <xdr:row>73</xdr:row>
      <xdr:rowOff>145433</xdr:rowOff>
    </xdr:to>
    <xdr:sp macro="" textlink="">
      <xdr:nvSpPr>
        <xdr:cNvPr id="438" name="楕円 437"/>
        <xdr:cNvSpPr/>
      </xdr:nvSpPr>
      <xdr:spPr>
        <a:xfrm>
          <a:off x="6921500" y="1255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73</xdr:row>
      <xdr:rowOff>136560</xdr:rowOff>
    </xdr:from>
    <xdr:ext cx="469744" cy="259045"/>
    <xdr:sp macro="" textlink="">
      <xdr:nvSpPr>
        <xdr:cNvPr id="439" name="テキスト ボックス 438"/>
        <xdr:cNvSpPr txBox="1"/>
      </xdr:nvSpPr>
      <xdr:spPr>
        <a:xfrm>
          <a:off x="6737428" y="1265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0" name="テキスト ボックス 44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51" name="直線コネクタ 45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52" name="テキスト ボックス 451"/>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3" name="直線コネクタ 45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4" name="テキスト ボックス 45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5" name="直線コネクタ 45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6" name="テキスト ボックス 45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7" name="直線コネクタ 45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8" name="テキスト ボックス 45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69954</xdr:rowOff>
    </xdr:from>
    <xdr:to>
      <xdr:col>54</xdr:col>
      <xdr:colOff>189865</xdr:colOff>
      <xdr:row>97</xdr:row>
      <xdr:rowOff>73611</xdr:rowOff>
    </xdr:to>
    <xdr:cxnSp macro="">
      <xdr:nvCxnSpPr>
        <xdr:cNvPr id="462" name="直線コネクタ 461"/>
        <xdr:cNvCxnSpPr/>
      </xdr:nvCxnSpPr>
      <xdr:spPr>
        <a:xfrm flipV="1">
          <a:off x="10475595" y="15500454"/>
          <a:ext cx="1270" cy="120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77438</xdr:rowOff>
    </xdr:from>
    <xdr:ext cx="534377" cy="259045"/>
    <xdr:sp macro="" textlink="">
      <xdr:nvSpPr>
        <xdr:cNvPr id="463" name="土木費最小値テキスト"/>
        <xdr:cNvSpPr txBox="1"/>
      </xdr:nvSpPr>
      <xdr:spPr>
        <a:xfrm>
          <a:off x="10528300" y="1670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73611</xdr:rowOff>
    </xdr:from>
    <xdr:to>
      <xdr:col>55</xdr:col>
      <xdr:colOff>88900</xdr:colOff>
      <xdr:row>97</xdr:row>
      <xdr:rowOff>73611</xdr:rowOff>
    </xdr:to>
    <xdr:cxnSp macro="">
      <xdr:nvCxnSpPr>
        <xdr:cNvPr id="464" name="直線コネクタ 463"/>
        <xdr:cNvCxnSpPr/>
      </xdr:nvCxnSpPr>
      <xdr:spPr>
        <a:xfrm>
          <a:off x="10388600" y="1670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16631</xdr:rowOff>
    </xdr:from>
    <xdr:ext cx="534377" cy="259045"/>
    <xdr:sp macro="" textlink="">
      <xdr:nvSpPr>
        <xdr:cNvPr id="465" name="土木費最大値テキスト"/>
        <xdr:cNvSpPr txBox="1"/>
      </xdr:nvSpPr>
      <xdr:spPr>
        <a:xfrm>
          <a:off x="10528300" y="1527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69954</xdr:rowOff>
    </xdr:from>
    <xdr:to>
      <xdr:col>55</xdr:col>
      <xdr:colOff>88900</xdr:colOff>
      <xdr:row>90</xdr:row>
      <xdr:rowOff>69954</xdr:rowOff>
    </xdr:to>
    <xdr:cxnSp macro="">
      <xdr:nvCxnSpPr>
        <xdr:cNvPr id="466" name="直線コネクタ 465"/>
        <xdr:cNvCxnSpPr/>
      </xdr:nvCxnSpPr>
      <xdr:spPr>
        <a:xfrm>
          <a:off x="10388600" y="15500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67508</xdr:rowOff>
    </xdr:from>
    <xdr:to>
      <xdr:col>55</xdr:col>
      <xdr:colOff>0</xdr:colOff>
      <xdr:row>95</xdr:row>
      <xdr:rowOff>86254</xdr:rowOff>
    </xdr:to>
    <xdr:cxnSp macro="">
      <xdr:nvCxnSpPr>
        <xdr:cNvPr id="467" name="直線コネクタ 466"/>
        <xdr:cNvCxnSpPr/>
      </xdr:nvCxnSpPr>
      <xdr:spPr>
        <a:xfrm flipV="1">
          <a:off x="9639300" y="16355258"/>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121446</xdr:rowOff>
    </xdr:from>
    <xdr:ext cx="534377" cy="259045"/>
    <xdr:sp macro="" textlink="">
      <xdr:nvSpPr>
        <xdr:cNvPr id="468" name="土木費平均値テキスト"/>
        <xdr:cNvSpPr txBox="1"/>
      </xdr:nvSpPr>
      <xdr:spPr>
        <a:xfrm>
          <a:off x="10528300" y="16066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98569</xdr:rowOff>
    </xdr:from>
    <xdr:to>
      <xdr:col>55</xdr:col>
      <xdr:colOff>50800</xdr:colOff>
      <xdr:row>95</xdr:row>
      <xdr:rowOff>28719</xdr:rowOff>
    </xdr:to>
    <xdr:sp macro="" textlink="">
      <xdr:nvSpPr>
        <xdr:cNvPr id="469" name="フローチャート: 判断 468"/>
        <xdr:cNvSpPr/>
      </xdr:nvSpPr>
      <xdr:spPr>
        <a:xfrm>
          <a:off x="10426700" y="16214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146329</xdr:rowOff>
    </xdr:from>
    <xdr:to>
      <xdr:col>50</xdr:col>
      <xdr:colOff>114300</xdr:colOff>
      <xdr:row>95</xdr:row>
      <xdr:rowOff>86254</xdr:rowOff>
    </xdr:to>
    <xdr:cxnSp macro="">
      <xdr:nvCxnSpPr>
        <xdr:cNvPr id="470" name="直線コネクタ 469"/>
        <xdr:cNvCxnSpPr/>
      </xdr:nvCxnSpPr>
      <xdr:spPr>
        <a:xfrm>
          <a:off x="8750300" y="16262629"/>
          <a:ext cx="889000" cy="11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146461</xdr:rowOff>
    </xdr:from>
    <xdr:to>
      <xdr:col>50</xdr:col>
      <xdr:colOff>165100</xdr:colOff>
      <xdr:row>95</xdr:row>
      <xdr:rowOff>76611</xdr:rowOff>
    </xdr:to>
    <xdr:sp macro="" textlink="">
      <xdr:nvSpPr>
        <xdr:cNvPr id="471" name="フローチャート: 判断 470"/>
        <xdr:cNvSpPr/>
      </xdr:nvSpPr>
      <xdr:spPr>
        <a:xfrm>
          <a:off x="9588500" y="162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93138</xdr:rowOff>
    </xdr:from>
    <xdr:ext cx="534377" cy="259045"/>
    <xdr:sp macro="" textlink="">
      <xdr:nvSpPr>
        <xdr:cNvPr id="472" name="テキスト ボックス 471"/>
        <xdr:cNvSpPr txBox="1"/>
      </xdr:nvSpPr>
      <xdr:spPr>
        <a:xfrm>
          <a:off x="9372111" y="1603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146329</xdr:rowOff>
    </xdr:from>
    <xdr:to>
      <xdr:col>45</xdr:col>
      <xdr:colOff>177800</xdr:colOff>
      <xdr:row>95</xdr:row>
      <xdr:rowOff>82893</xdr:rowOff>
    </xdr:to>
    <xdr:cxnSp macro="">
      <xdr:nvCxnSpPr>
        <xdr:cNvPr id="473" name="直線コネクタ 472"/>
        <xdr:cNvCxnSpPr/>
      </xdr:nvCxnSpPr>
      <xdr:spPr>
        <a:xfrm flipV="1">
          <a:off x="7861300" y="16262629"/>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50701</xdr:rowOff>
    </xdr:from>
    <xdr:to>
      <xdr:col>46</xdr:col>
      <xdr:colOff>38100</xdr:colOff>
      <xdr:row>95</xdr:row>
      <xdr:rowOff>152301</xdr:rowOff>
    </xdr:to>
    <xdr:sp macro="" textlink="">
      <xdr:nvSpPr>
        <xdr:cNvPr id="474" name="フローチャート: 判断 473"/>
        <xdr:cNvSpPr/>
      </xdr:nvSpPr>
      <xdr:spPr>
        <a:xfrm>
          <a:off x="8699500" y="1633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143428</xdr:rowOff>
    </xdr:from>
    <xdr:ext cx="534377" cy="259045"/>
    <xdr:sp macro="" textlink="">
      <xdr:nvSpPr>
        <xdr:cNvPr id="475" name="テキスト ボックス 474"/>
        <xdr:cNvSpPr txBox="1"/>
      </xdr:nvSpPr>
      <xdr:spPr>
        <a:xfrm>
          <a:off x="8483111" y="1643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82893</xdr:rowOff>
    </xdr:from>
    <xdr:to>
      <xdr:col>41</xdr:col>
      <xdr:colOff>50800</xdr:colOff>
      <xdr:row>96</xdr:row>
      <xdr:rowOff>72743</xdr:rowOff>
    </xdr:to>
    <xdr:cxnSp macro="">
      <xdr:nvCxnSpPr>
        <xdr:cNvPr id="476" name="直線コネクタ 475"/>
        <xdr:cNvCxnSpPr/>
      </xdr:nvCxnSpPr>
      <xdr:spPr>
        <a:xfrm flipV="1">
          <a:off x="6972300" y="16370643"/>
          <a:ext cx="889000" cy="1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166692</xdr:rowOff>
    </xdr:from>
    <xdr:to>
      <xdr:col>41</xdr:col>
      <xdr:colOff>101600</xdr:colOff>
      <xdr:row>95</xdr:row>
      <xdr:rowOff>96842</xdr:rowOff>
    </xdr:to>
    <xdr:sp macro="" textlink="">
      <xdr:nvSpPr>
        <xdr:cNvPr id="477" name="フローチャート: 判断 476"/>
        <xdr:cNvSpPr/>
      </xdr:nvSpPr>
      <xdr:spPr>
        <a:xfrm>
          <a:off x="7810500" y="1628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113369</xdr:rowOff>
    </xdr:from>
    <xdr:ext cx="534377" cy="259045"/>
    <xdr:sp macro="" textlink="">
      <xdr:nvSpPr>
        <xdr:cNvPr id="478" name="テキスト ボックス 477"/>
        <xdr:cNvSpPr txBox="1"/>
      </xdr:nvSpPr>
      <xdr:spPr>
        <a:xfrm>
          <a:off x="7594111" y="1605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35133</xdr:rowOff>
    </xdr:from>
    <xdr:to>
      <xdr:col>36</xdr:col>
      <xdr:colOff>165100</xdr:colOff>
      <xdr:row>95</xdr:row>
      <xdr:rowOff>136733</xdr:rowOff>
    </xdr:to>
    <xdr:sp macro="" textlink="">
      <xdr:nvSpPr>
        <xdr:cNvPr id="479" name="フローチャート: 判断 478"/>
        <xdr:cNvSpPr/>
      </xdr:nvSpPr>
      <xdr:spPr>
        <a:xfrm>
          <a:off x="6921500" y="163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153260</xdr:rowOff>
    </xdr:from>
    <xdr:ext cx="534377" cy="259045"/>
    <xdr:sp macro="" textlink="">
      <xdr:nvSpPr>
        <xdr:cNvPr id="480" name="テキスト ボックス 479"/>
        <xdr:cNvSpPr txBox="1"/>
      </xdr:nvSpPr>
      <xdr:spPr>
        <a:xfrm>
          <a:off x="6705111" y="1609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16708</xdr:rowOff>
    </xdr:from>
    <xdr:to>
      <xdr:col>55</xdr:col>
      <xdr:colOff>50800</xdr:colOff>
      <xdr:row>95</xdr:row>
      <xdr:rowOff>118308</xdr:rowOff>
    </xdr:to>
    <xdr:sp macro="" textlink="">
      <xdr:nvSpPr>
        <xdr:cNvPr id="486" name="楕円 485"/>
        <xdr:cNvSpPr/>
      </xdr:nvSpPr>
      <xdr:spPr>
        <a:xfrm>
          <a:off x="10426700" y="163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166585</xdr:rowOff>
    </xdr:from>
    <xdr:ext cx="534377" cy="259045"/>
    <xdr:sp macro="" textlink="">
      <xdr:nvSpPr>
        <xdr:cNvPr id="487" name="土木費該当値テキスト"/>
        <xdr:cNvSpPr txBox="1"/>
      </xdr:nvSpPr>
      <xdr:spPr>
        <a:xfrm>
          <a:off x="10528300" y="162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35454</xdr:rowOff>
    </xdr:from>
    <xdr:to>
      <xdr:col>50</xdr:col>
      <xdr:colOff>165100</xdr:colOff>
      <xdr:row>95</xdr:row>
      <xdr:rowOff>137054</xdr:rowOff>
    </xdr:to>
    <xdr:sp macro="" textlink="">
      <xdr:nvSpPr>
        <xdr:cNvPr id="488" name="楕円 487"/>
        <xdr:cNvSpPr/>
      </xdr:nvSpPr>
      <xdr:spPr>
        <a:xfrm>
          <a:off x="9588500" y="163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128181</xdr:rowOff>
    </xdr:from>
    <xdr:ext cx="534377" cy="259045"/>
    <xdr:sp macro="" textlink="">
      <xdr:nvSpPr>
        <xdr:cNvPr id="489" name="テキスト ボックス 488"/>
        <xdr:cNvSpPr txBox="1"/>
      </xdr:nvSpPr>
      <xdr:spPr>
        <a:xfrm>
          <a:off x="9372111" y="164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95529</xdr:rowOff>
    </xdr:from>
    <xdr:to>
      <xdr:col>46</xdr:col>
      <xdr:colOff>38100</xdr:colOff>
      <xdr:row>95</xdr:row>
      <xdr:rowOff>25679</xdr:rowOff>
    </xdr:to>
    <xdr:sp macro="" textlink="">
      <xdr:nvSpPr>
        <xdr:cNvPr id="490" name="楕円 489"/>
        <xdr:cNvSpPr/>
      </xdr:nvSpPr>
      <xdr:spPr>
        <a:xfrm>
          <a:off x="8699500" y="1621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42206</xdr:rowOff>
    </xdr:from>
    <xdr:ext cx="534377" cy="259045"/>
    <xdr:sp macro="" textlink="">
      <xdr:nvSpPr>
        <xdr:cNvPr id="491" name="テキスト ボックス 490"/>
        <xdr:cNvSpPr txBox="1"/>
      </xdr:nvSpPr>
      <xdr:spPr>
        <a:xfrm>
          <a:off x="8483111" y="1598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32093</xdr:rowOff>
    </xdr:from>
    <xdr:to>
      <xdr:col>41</xdr:col>
      <xdr:colOff>101600</xdr:colOff>
      <xdr:row>95</xdr:row>
      <xdr:rowOff>133693</xdr:rowOff>
    </xdr:to>
    <xdr:sp macro="" textlink="">
      <xdr:nvSpPr>
        <xdr:cNvPr id="492" name="楕円 491"/>
        <xdr:cNvSpPr/>
      </xdr:nvSpPr>
      <xdr:spPr>
        <a:xfrm>
          <a:off x="7810500" y="163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124820</xdr:rowOff>
    </xdr:from>
    <xdr:ext cx="534377" cy="259045"/>
    <xdr:sp macro="" textlink="">
      <xdr:nvSpPr>
        <xdr:cNvPr id="493" name="テキスト ボックス 492"/>
        <xdr:cNvSpPr txBox="1"/>
      </xdr:nvSpPr>
      <xdr:spPr>
        <a:xfrm>
          <a:off x="7594111" y="164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21943</xdr:rowOff>
    </xdr:from>
    <xdr:to>
      <xdr:col>36</xdr:col>
      <xdr:colOff>165100</xdr:colOff>
      <xdr:row>96</xdr:row>
      <xdr:rowOff>123543</xdr:rowOff>
    </xdr:to>
    <xdr:sp macro="" textlink="">
      <xdr:nvSpPr>
        <xdr:cNvPr id="494" name="楕円 493"/>
        <xdr:cNvSpPr/>
      </xdr:nvSpPr>
      <xdr:spPr>
        <a:xfrm>
          <a:off x="6921500" y="1648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114670</xdr:rowOff>
    </xdr:from>
    <xdr:ext cx="534377" cy="259045"/>
    <xdr:sp macro="" textlink="">
      <xdr:nvSpPr>
        <xdr:cNvPr id="495" name="テキスト ボックス 494"/>
        <xdr:cNvSpPr txBox="1"/>
      </xdr:nvSpPr>
      <xdr:spPr>
        <a:xfrm>
          <a:off x="6705111" y="16573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506" name="テキスト ボックス 50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95047</xdr:rowOff>
    </xdr:from>
    <xdr:to>
      <xdr:col>85</xdr:col>
      <xdr:colOff>126364</xdr:colOff>
      <xdr:row>38</xdr:row>
      <xdr:rowOff>79121</xdr:rowOff>
    </xdr:to>
    <xdr:cxnSp macro="">
      <xdr:nvCxnSpPr>
        <xdr:cNvPr id="520" name="直線コネクタ 519"/>
        <xdr:cNvCxnSpPr/>
      </xdr:nvCxnSpPr>
      <xdr:spPr>
        <a:xfrm flipV="1">
          <a:off x="16317595" y="5238547"/>
          <a:ext cx="1269" cy="1355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82948</xdr:rowOff>
    </xdr:from>
    <xdr:ext cx="534377" cy="259045"/>
    <xdr:sp macro="" textlink="">
      <xdr:nvSpPr>
        <xdr:cNvPr id="521" name="消防費最小値テキスト"/>
        <xdr:cNvSpPr txBox="1"/>
      </xdr:nvSpPr>
      <xdr:spPr>
        <a:xfrm>
          <a:off x="16370300" y="65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79121</xdr:rowOff>
    </xdr:from>
    <xdr:to>
      <xdr:col>86</xdr:col>
      <xdr:colOff>25400</xdr:colOff>
      <xdr:row>38</xdr:row>
      <xdr:rowOff>79121</xdr:rowOff>
    </xdr:to>
    <xdr:cxnSp macro="">
      <xdr:nvCxnSpPr>
        <xdr:cNvPr id="522" name="直線コネクタ 521"/>
        <xdr:cNvCxnSpPr/>
      </xdr:nvCxnSpPr>
      <xdr:spPr>
        <a:xfrm>
          <a:off x="16230600" y="659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41724</xdr:rowOff>
    </xdr:from>
    <xdr:ext cx="534377" cy="259045"/>
    <xdr:sp macro="" textlink="">
      <xdr:nvSpPr>
        <xdr:cNvPr id="523" name="消防費最大値テキスト"/>
        <xdr:cNvSpPr txBox="1"/>
      </xdr:nvSpPr>
      <xdr:spPr>
        <a:xfrm>
          <a:off x="16370300" y="5013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95047</xdr:rowOff>
    </xdr:from>
    <xdr:to>
      <xdr:col>86</xdr:col>
      <xdr:colOff>25400</xdr:colOff>
      <xdr:row>30</xdr:row>
      <xdr:rowOff>95047</xdr:rowOff>
    </xdr:to>
    <xdr:cxnSp macro="">
      <xdr:nvCxnSpPr>
        <xdr:cNvPr id="524" name="直線コネクタ 523"/>
        <xdr:cNvCxnSpPr/>
      </xdr:nvCxnSpPr>
      <xdr:spPr>
        <a:xfrm>
          <a:off x="16230600" y="523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95047</xdr:rowOff>
    </xdr:from>
    <xdr:to>
      <xdr:col>85</xdr:col>
      <xdr:colOff>127000</xdr:colOff>
      <xdr:row>32</xdr:row>
      <xdr:rowOff>146101</xdr:rowOff>
    </xdr:to>
    <xdr:cxnSp macro="">
      <xdr:nvCxnSpPr>
        <xdr:cNvPr id="525" name="直線コネクタ 524"/>
        <xdr:cNvCxnSpPr/>
      </xdr:nvCxnSpPr>
      <xdr:spPr>
        <a:xfrm flipV="1">
          <a:off x="15481300" y="5238547"/>
          <a:ext cx="838200" cy="3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16349</xdr:rowOff>
    </xdr:from>
    <xdr:ext cx="534377" cy="259045"/>
    <xdr:sp macro="" textlink="">
      <xdr:nvSpPr>
        <xdr:cNvPr id="526" name="消防費平均値テキスト"/>
        <xdr:cNvSpPr txBox="1"/>
      </xdr:nvSpPr>
      <xdr:spPr>
        <a:xfrm>
          <a:off x="16370300" y="584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37922</xdr:rowOff>
    </xdr:from>
    <xdr:to>
      <xdr:col>85</xdr:col>
      <xdr:colOff>177800</xdr:colOff>
      <xdr:row>34</xdr:row>
      <xdr:rowOff>139522</xdr:rowOff>
    </xdr:to>
    <xdr:sp macro="" textlink="">
      <xdr:nvSpPr>
        <xdr:cNvPr id="527" name="フローチャート: 判断 526"/>
        <xdr:cNvSpPr/>
      </xdr:nvSpPr>
      <xdr:spPr>
        <a:xfrm>
          <a:off x="16268700" y="586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146101</xdr:rowOff>
    </xdr:from>
    <xdr:to>
      <xdr:col>81</xdr:col>
      <xdr:colOff>50800</xdr:colOff>
      <xdr:row>34</xdr:row>
      <xdr:rowOff>30581</xdr:rowOff>
    </xdr:to>
    <xdr:cxnSp macro="">
      <xdr:nvCxnSpPr>
        <xdr:cNvPr id="528" name="直線コネクタ 527"/>
        <xdr:cNvCxnSpPr/>
      </xdr:nvCxnSpPr>
      <xdr:spPr>
        <a:xfrm flipV="1">
          <a:off x="14592300" y="5632501"/>
          <a:ext cx="889000" cy="2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148488</xdr:rowOff>
    </xdr:from>
    <xdr:to>
      <xdr:col>81</xdr:col>
      <xdr:colOff>101600</xdr:colOff>
      <xdr:row>35</xdr:row>
      <xdr:rowOff>78638</xdr:rowOff>
    </xdr:to>
    <xdr:sp macro="" textlink="">
      <xdr:nvSpPr>
        <xdr:cNvPr id="529" name="フローチャート: 判断 528"/>
        <xdr:cNvSpPr/>
      </xdr:nvSpPr>
      <xdr:spPr>
        <a:xfrm>
          <a:off x="15430500" y="597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69765</xdr:rowOff>
    </xdr:from>
    <xdr:ext cx="534377" cy="259045"/>
    <xdr:sp macro="" textlink="">
      <xdr:nvSpPr>
        <xdr:cNvPr id="530" name="テキスト ボックス 529"/>
        <xdr:cNvSpPr txBox="1"/>
      </xdr:nvSpPr>
      <xdr:spPr>
        <a:xfrm>
          <a:off x="15214111" y="60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19990</xdr:rowOff>
    </xdr:from>
    <xdr:to>
      <xdr:col>76</xdr:col>
      <xdr:colOff>114300</xdr:colOff>
      <xdr:row>34</xdr:row>
      <xdr:rowOff>30581</xdr:rowOff>
    </xdr:to>
    <xdr:cxnSp macro="">
      <xdr:nvCxnSpPr>
        <xdr:cNvPr id="531" name="直線コネクタ 530"/>
        <xdr:cNvCxnSpPr/>
      </xdr:nvCxnSpPr>
      <xdr:spPr>
        <a:xfrm>
          <a:off x="13703300" y="5677840"/>
          <a:ext cx="889000" cy="1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76251</xdr:rowOff>
    </xdr:from>
    <xdr:to>
      <xdr:col>76</xdr:col>
      <xdr:colOff>165100</xdr:colOff>
      <xdr:row>34</xdr:row>
      <xdr:rowOff>6401</xdr:rowOff>
    </xdr:to>
    <xdr:sp macro="" textlink="">
      <xdr:nvSpPr>
        <xdr:cNvPr id="532" name="フローチャート: 判断 531"/>
        <xdr:cNvSpPr/>
      </xdr:nvSpPr>
      <xdr:spPr>
        <a:xfrm>
          <a:off x="14541500" y="5734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22928</xdr:rowOff>
    </xdr:from>
    <xdr:ext cx="534377" cy="259045"/>
    <xdr:sp macro="" textlink="">
      <xdr:nvSpPr>
        <xdr:cNvPr id="533" name="テキスト ボックス 532"/>
        <xdr:cNvSpPr txBox="1"/>
      </xdr:nvSpPr>
      <xdr:spPr>
        <a:xfrm>
          <a:off x="14325111" y="550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19990</xdr:rowOff>
    </xdr:from>
    <xdr:to>
      <xdr:col>71</xdr:col>
      <xdr:colOff>177800</xdr:colOff>
      <xdr:row>33</xdr:row>
      <xdr:rowOff>111658</xdr:rowOff>
    </xdr:to>
    <xdr:cxnSp macro="">
      <xdr:nvCxnSpPr>
        <xdr:cNvPr id="534" name="直線コネクタ 533"/>
        <xdr:cNvCxnSpPr/>
      </xdr:nvCxnSpPr>
      <xdr:spPr>
        <a:xfrm flipV="1">
          <a:off x="12814300" y="5677840"/>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127</xdr:rowOff>
    </xdr:from>
    <xdr:to>
      <xdr:col>72</xdr:col>
      <xdr:colOff>38100</xdr:colOff>
      <xdr:row>35</xdr:row>
      <xdr:rowOff>101727</xdr:rowOff>
    </xdr:to>
    <xdr:sp macro="" textlink="">
      <xdr:nvSpPr>
        <xdr:cNvPr id="535" name="フローチャート: 判断 534"/>
        <xdr:cNvSpPr/>
      </xdr:nvSpPr>
      <xdr:spPr>
        <a:xfrm>
          <a:off x="136525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92854</xdr:rowOff>
    </xdr:from>
    <xdr:ext cx="534377" cy="259045"/>
    <xdr:sp macro="" textlink="">
      <xdr:nvSpPr>
        <xdr:cNvPr id="536" name="テキスト ボックス 535"/>
        <xdr:cNvSpPr txBox="1"/>
      </xdr:nvSpPr>
      <xdr:spPr>
        <a:xfrm>
          <a:off x="13436111" y="60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81356</xdr:rowOff>
    </xdr:from>
    <xdr:to>
      <xdr:col>67</xdr:col>
      <xdr:colOff>101600</xdr:colOff>
      <xdr:row>35</xdr:row>
      <xdr:rowOff>11506</xdr:rowOff>
    </xdr:to>
    <xdr:sp macro="" textlink="">
      <xdr:nvSpPr>
        <xdr:cNvPr id="537" name="フローチャート: 判断 536"/>
        <xdr:cNvSpPr/>
      </xdr:nvSpPr>
      <xdr:spPr>
        <a:xfrm>
          <a:off x="12763500" y="591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2633</xdr:rowOff>
    </xdr:from>
    <xdr:ext cx="534377" cy="259045"/>
    <xdr:sp macro="" textlink="">
      <xdr:nvSpPr>
        <xdr:cNvPr id="538" name="テキスト ボックス 537"/>
        <xdr:cNvSpPr txBox="1"/>
      </xdr:nvSpPr>
      <xdr:spPr>
        <a:xfrm>
          <a:off x="12547111" y="600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44247</xdr:rowOff>
    </xdr:from>
    <xdr:to>
      <xdr:col>85</xdr:col>
      <xdr:colOff>177800</xdr:colOff>
      <xdr:row>30</xdr:row>
      <xdr:rowOff>145847</xdr:rowOff>
    </xdr:to>
    <xdr:sp macro="" textlink="">
      <xdr:nvSpPr>
        <xdr:cNvPr id="544" name="楕円 543"/>
        <xdr:cNvSpPr/>
      </xdr:nvSpPr>
      <xdr:spPr>
        <a:xfrm>
          <a:off x="16268700" y="51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168724</xdr:rowOff>
    </xdr:from>
    <xdr:ext cx="534377" cy="259045"/>
    <xdr:sp macro="" textlink="">
      <xdr:nvSpPr>
        <xdr:cNvPr id="545" name="消防費該当値テキスト"/>
        <xdr:cNvSpPr txBox="1"/>
      </xdr:nvSpPr>
      <xdr:spPr>
        <a:xfrm>
          <a:off x="16370300" y="51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95301</xdr:rowOff>
    </xdr:from>
    <xdr:to>
      <xdr:col>81</xdr:col>
      <xdr:colOff>101600</xdr:colOff>
      <xdr:row>33</xdr:row>
      <xdr:rowOff>25451</xdr:rowOff>
    </xdr:to>
    <xdr:sp macro="" textlink="">
      <xdr:nvSpPr>
        <xdr:cNvPr id="546" name="楕円 545"/>
        <xdr:cNvSpPr/>
      </xdr:nvSpPr>
      <xdr:spPr>
        <a:xfrm>
          <a:off x="15430500" y="558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41978</xdr:rowOff>
    </xdr:from>
    <xdr:ext cx="534377" cy="259045"/>
    <xdr:sp macro="" textlink="">
      <xdr:nvSpPr>
        <xdr:cNvPr id="547" name="テキスト ボックス 546"/>
        <xdr:cNvSpPr txBox="1"/>
      </xdr:nvSpPr>
      <xdr:spPr>
        <a:xfrm>
          <a:off x="15214111" y="535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151231</xdr:rowOff>
    </xdr:from>
    <xdr:to>
      <xdr:col>76</xdr:col>
      <xdr:colOff>165100</xdr:colOff>
      <xdr:row>34</xdr:row>
      <xdr:rowOff>81381</xdr:rowOff>
    </xdr:to>
    <xdr:sp macro="" textlink="">
      <xdr:nvSpPr>
        <xdr:cNvPr id="548" name="楕円 547"/>
        <xdr:cNvSpPr/>
      </xdr:nvSpPr>
      <xdr:spPr>
        <a:xfrm>
          <a:off x="14541500" y="58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72508</xdr:rowOff>
    </xdr:from>
    <xdr:ext cx="534377" cy="259045"/>
    <xdr:sp macro="" textlink="">
      <xdr:nvSpPr>
        <xdr:cNvPr id="549" name="テキスト ボックス 548"/>
        <xdr:cNvSpPr txBox="1"/>
      </xdr:nvSpPr>
      <xdr:spPr>
        <a:xfrm>
          <a:off x="14325111" y="590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140640</xdr:rowOff>
    </xdr:from>
    <xdr:to>
      <xdr:col>72</xdr:col>
      <xdr:colOff>38100</xdr:colOff>
      <xdr:row>33</xdr:row>
      <xdr:rowOff>70790</xdr:rowOff>
    </xdr:to>
    <xdr:sp macro="" textlink="">
      <xdr:nvSpPr>
        <xdr:cNvPr id="550" name="楕円 549"/>
        <xdr:cNvSpPr/>
      </xdr:nvSpPr>
      <xdr:spPr>
        <a:xfrm>
          <a:off x="13652500" y="56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87317</xdr:rowOff>
    </xdr:from>
    <xdr:ext cx="534377" cy="259045"/>
    <xdr:sp macro="" textlink="">
      <xdr:nvSpPr>
        <xdr:cNvPr id="551" name="テキスト ボックス 550"/>
        <xdr:cNvSpPr txBox="1"/>
      </xdr:nvSpPr>
      <xdr:spPr>
        <a:xfrm>
          <a:off x="13436111" y="540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60858</xdr:rowOff>
    </xdr:from>
    <xdr:to>
      <xdr:col>67</xdr:col>
      <xdr:colOff>101600</xdr:colOff>
      <xdr:row>33</xdr:row>
      <xdr:rowOff>162458</xdr:rowOff>
    </xdr:to>
    <xdr:sp macro="" textlink="">
      <xdr:nvSpPr>
        <xdr:cNvPr id="552" name="楕円 551"/>
        <xdr:cNvSpPr/>
      </xdr:nvSpPr>
      <xdr:spPr>
        <a:xfrm>
          <a:off x="12763500" y="571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7535</xdr:rowOff>
    </xdr:from>
    <xdr:ext cx="534377" cy="259045"/>
    <xdr:sp macro="" textlink="">
      <xdr:nvSpPr>
        <xdr:cNvPr id="553" name="テキスト ボックス 552"/>
        <xdr:cNvSpPr txBox="1"/>
      </xdr:nvSpPr>
      <xdr:spPr>
        <a:xfrm>
          <a:off x="12547111" y="54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4" name="テキスト ボックス 563"/>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4" name="テキスト ボックス 573"/>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6" name="テキスト ボックス 575"/>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149568</xdr:rowOff>
    </xdr:from>
    <xdr:to>
      <xdr:col>85</xdr:col>
      <xdr:colOff>126364</xdr:colOff>
      <xdr:row>57</xdr:row>
      <xdr:rowOff>12332</xdr:rowOff>
    </xdr:to>
    <xdr:cxnSp macro="">
      <xdr:nvCxnSpPr>
        <xdr:cNvPr id="578" name="直線コネクタ 577"/>
        <xdr:cNvCxnSpPr/>
      </xdr:nvCxnSpPr>
      <xdr:spPr>
        <a:xfrm flipV="1">
          <a:off x="16317595" y="8893518"/>
          <a:ext cx="1269" cy="89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16159</xdr:rowOff>
    </xdr:from>
    <xdr:ext cx="534377" cy="259045"/>
    <xdr:sp macro="" textlink="">
      <xdr:nvSpPr>
        <xdr:cNvPr id="579" name="教育費最小値テキスト"/>
        <xdr:cNvSpPr txBox="1"/>
      </xdr:nvSpPr>
      <xdr:spPr>
        <a:xfrm>
          <a:off x="16370300" y="978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12332</xdr:rowOff>
    </xdr:from>
    <xdr:to>
      <xdr:col>86</xdr:col>
      <xdr:colOff>25400</xdr:colOff>
      <xdr:row>57</xdr:row>
      <xdr:rowOff>12332</xdr:rowOff>
    </xdr:to>
    <xdr:cxnSp macro="">
      <xdr:nvCxnSpPr>
        <xdr:cNvPr id="580" name="直線コネクタ 579"/>
        <xdr:cNvCxnSpPr/>
      </xdr:nvCxnSpPr>
      <xdr:spPr>
        <a:xfrm>
          <a:off x="16230600" y="9784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96245</xdr:rowOff>
    </xdr:from>
    <xdr:ext cx="534377" cy="259045"/>
    <xdr:sp macro="" textlink="">
      <xdr:nvSpPr>
        <xdr:cNvPr id="581" name="教育費最大値テキスト"/>
        <xdr:cNvSpPr txBox="1"/>
      </xdr:nvSpPr>
      <xdr:spPr>
        <a:xfrm>
          <a:off x="16370300" y="866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149568</xdr:rowOff>
    </xdr:from>
    <xdr:to>
      <xdr:col>86</xdr:col>
      <xdr:colOff>25400</xdr:colOff>
      <xdr:row>51</xdr:row>
      <xdr:rowOff>149568</xdr:rowOff>
    </xdr:to>
    <xdr:cxnSp macro="">
      <xdr:nvCxnSpPr>
        <xdr:cNvPr id="582" name="直線コネクタ 581"/>
        <xdr:cNvCxnSpPr/>
      </xdr:nvCxnSpPr>
      <xdr:spPr>
        <a:xfrm>
          <a:off x="16230600" y="8893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12332</xdr:rowOff>
    </xdr:from>
    <xdr:to>
      <xdr:col>85</xdr:col>
      <xdr:colOff>127000</xdr:colOff>
      <xdr:row>58</xdr:row>
      <xdr:rowOff>89674</xdr:rowOff>
    </xdr:to>
    <xdr:cxnSp macro="">
      <xdr:nvCxnSpPr>
        <xdr:cNvPr id="583" name="直線コネクタ 582"/>
        <xdr:cNvCxnSpPr/>
      </xdr:nvCxnSpPr>
      <xdr:spPr>
        <a:xfrm flipV="1">
          <a:off x="15481300" y="9784982"/>
          <a:ext cx="838200" cy="24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125112</xdr:rowOff>
    </xdr:from>
    <xdr:ext cx="534377" cy="259045"/>
    <xdr:sp macro="" textlink="">
      <xdr:nvSpPr>
        <xdr:cNvPr id="584" name="教育費平均値テキスト"/>
        <xdr:cNvSpPr txBox="1"/>
      </xdr:nvSpPr>
      <xdr:spPr>
        <a:xfrm>
          <a:off x="16370300" y="921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102235</xdr:rowOff>
    </xdr:from>
    <xdr:to>
      <xdr:col>85</xdr:col>
      <xdr:colOff>177800</xdr:colOff>
      <xdr:row>55</xdr:row>
      <xdr:rowOff>32385</xdr:rowOff>
    </xdr:to>
    <xdr:sp macro="" textlink="">
      <xdr:nvSpPr>
        <xdr:cNvPr id="585" name="フローチャート: 判断 584"/>
        <xdr:cNvSpPr/>
      </xdr:nvSpPr>
      <xdr:spPr>
        <a:xfrm>
          <a:off x="16268700" y="936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89674</xdr:rowOff>
    </xdr:from>
    <xdr:to>
      <xdr:col>81</xdr:col>
      <xdr:colOff>50800</xdr:colOff>
      <xdr:row>58</xdr:row>
      <xdr:rowOff>89713</xdr:rowOff>
    </xdr:to>
    <xdr:cxnSp macro="">
      <xdr:nvCxnSpPr>
        <xdr:cNvPr id="586" name="直線コネクタ 585"/>
        <xdr:cNvCxnSpPr/>
      </xdr:nvCxnSpPr>
      <xdr:spPr>
        <a:xfrm flipV="1">
          <a:off x="14592300" y="10033774"/>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50724</xdr:rowOff>
    </xdr:from>
    <xdr:to>
      <xdr:col>81</xdr:col>
      <xdr:colOff>101600</xdr:colOff>
      <xdr:row>56</xdr:row>
      <xdr:rowOff>152324</xdr:rowOff>
    </xdr:to>
    <xdr:sp macro="" textlink="">
      <xdr:nvSpPr>
        <xdr:cNvPr id="587" name="フローチャート: 判断 586"/>
        <xdr:cNvSpPr/>
      </xdr:nvSpPr>
      <xdr:spPr>
        <a:xfrm>
          <a:off x="15430500" y="965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168851</xdr:rowOff>
    </xdr:from>
    <xdr:ext cx="534377" cy="259045"/>
    <xdr:sp macro="" textlink="">
      <xdr:nvSpPr>
        <xdr:cNvPr id="588" name="テキスト ボックス 587"/>
        <xdr:cNvSpPr txBox="1"/>
      </xdr:nvSpPr>
      <xdr:spPr>
        <a:xfrm>
          <a:off x="15214111" y="94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89713</xdr:rowOff>
    </xdr:from>
    <xdr:to>
      <xdr:col>76</xdr:col>
      <xdr:colOff>114300</xdr:colOff>
      <xdr:row>58</xdr:row>
      <xdr:rowOff>89827</xdr:rowOff>
    </xdr:to>
    <xdr:cxnSp macro="">
      <xdr:nvCxnSpPr>
        <xdr:cNvPr id="589" name="直線コネクタ 588"/>
        <xdr:cNvCxnSpPr/>
      </xdr:nvCxnSpPr>
      <xdr:spPr>
        <a:xfrm flipV="1">
          <a:off x="13703300" y="1003381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130581</xdr:rowOff>
    </xdr:from>
    <xdr:to>
      <xdr:col>76</xdr:col>
      <xdr:colOff>165100</xdr:colOff>
      <xdr:row>57</xdr:row>
      <xdr:rowOff>60731</xdr:rowOff>
    </xdr:to>
    <xdr:sp macro="" textlink="">
      <xdr:nvSpPr>
        <xdr:cNvPr id="590" name="フローチャート: 判断 589"/>
        <xdr:cNvSpPr/>
      </xdr:nvSpPr>
      <xdr:spPr>
        <a:xfrm>
          <a:off x="14541500" y="973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77258</xdr:rowOff>
    </xdr:from>
    <xdr:ext cx="534377" cy="259045"/>
    <xdr:sp macro="" textlink="">
      <xdr:nvSpPr>
        <xdr:cNvPr id="591" name="テキスト ボックス 590"/>
        <xdr:cNvSpPr txBox="1"/>
      </xdr:nvSpPr>
      <xdr:spPr>
        <a:xfrm>
          <a:off x="14325111" y="95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89827</xdr:rowOff>
    </xdr:from>
    <xdr:to>
      <xdr:col>71</xdr:col>
      <xdr:colOff>177800</xdr:colOff>
      <xdr:row>59</xdr:row>
      <xdr:rowOff>110820</xdr:rowOff>
    </xdr:to>
    <xdr:cxnSp macro="">
      <xdr:nvCxnSpPr>
        <xdr:cNvPr id="592" name="直線コネクタ 591"/>
        <xdr:cNvCxnSpPr/>
      </xdr:nvCxnSpPr>
      <xdr:spPr>
        <a:xfrm flipV="1">
          <a:off x="12814300" y="10033927"/>
          <a:ext cx="889000" cy="19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117056</xdr:rowOff>
    </xdr:from>
    <xdr:to>
      <xdr:col>72</xdr:col>
      <xdr:colOff>38100</xdr:colOff>
      <xdr:row>56</xdr:row>
      <xdr:rowOff>47206</xdr:rowOff>
    </xdr:to>
    <xdr:sp macro="" textlink="">
      <xdr:nvSpPr>
        <xdr:cNvPr id="593" name="フローチャート: 判断 592"/>
        <xdr:cNvSpPr/>
      </xdr:nvSpPr>
      <xdr:spPr>
        <a:xfrm>
          <a:off x="13652500" y="95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63733</xdr:rowOff>
    </xdr:from>
    <xdr:ext cx="534377" cy="259045"/>
    <xdr:sp macro="" textlink="">
      <xdr:nvSpPr>
        <xdr:cNvPr id="594" name="テキスト ボックス 593"/>
        <xdr:cNvSpPr txBox="1"/>
      </xdr:nvSpPr>
      <xdr:spPr>
        <a:xfrm>
          <a:off x="13436111" y="93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54876</xdr:rowOff>
    </xdr:from>
    <xdr:to>
      <xdr:col>67</xdr:col>
      <xdr:colOff>101600</xdr:colOff>
      <xdr:row>56</xdr:row>
      <xdr:rowOff>156476</xdr:rowOff>
    </xdr:to>
    <xdr:sp macro="" textlink="">
      <xdr:nvSpPr>
        <xdr:cNvPr id="595" name="フローチャート: 判断 594"/>
        <xdr:cNvSpPr/>
      </xdr:nvSpPr>
      <xdr:spPr>
        <a:xfrm>
          <a:off x="12763500" y="9656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1553</xdr:rowOff>
    </xdr:from>
    <xdr:ext cx="534377" cy="259045"/>
    <xdr:sp macro="" textlink="">
      <xdr:nvSpPr>
        <xdr:cNvPr id="596" name="テキスト ボックス 595"/>
        <xdr:cNvSpPr txBox="1"/>
      </xdr:nvSpPr>
      <xdr:spPr>
        <a:xfrm>
          <a:off x="12547111" y="943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132982</xdr:rowOff>
    </xdr:from>
    <xdr:to>
      <xdr:col>85</xdr:col>
      <xdr:colOff>177800</xdr:colOff>
      <xdr:row>57</xdr:row>
      <xdr:rowOff>63132</xdr:rowOff>
    </xdr:to>
    <xdr:sp macro="" textlink="">
      <xdr:nvSpPr>
        <xdr:cNvPr id="602" name="楕円 601"/>
        <xdr:cNvSpPr/>
      </xdr:nvSpPr>
      <xdr:spPr>
        <a:xfrm>
          <a:off x="16268700" y="973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47909</xdr:rowOff>
    </xdr:from>
    <xdr:ext cx="534377" cy="259045"/>
    <xdr:sp macro="" textlink="">
      <xdr:nvSpPr>
        <xdr:cNvPr id="603" name="教育費該当値テキスト"/>
        <xdr:cNvSpPr txBox="1"/>
      </xdr:nvSpPr>
      <xdr:spPr>
        <a:xfrm>
          <a:off x="16370300" y="9649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38874</xdr:rowOff>
    </xdr:from>
    <xdr:to>
      <xdr:col>81</xdr:col>
      <xdr:colOff>101600</xdr:colOff>
      <xdr:row>58</xdr:row>
      <xdr:rowOff>140474</xdr:rowOff>
    </xdr:to>
    <xdr:sp macro="" textlink="">
      <xdr:nvSpPr>
        <xdr:cNvPr id="604" name="楕円 603"/>
        <xdr:cNvSpPr/>
      </xdr:nvSpPr>
      <xdr:spPr>
        <a:xfrm>
          <a:off x="15430500" y="99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131601</xdr:rowOff>
    </xdr:from>
    <xdr:ext cx="534377" cy="259045"/>
    <xdr:sp macro="" textlink="">
      <xdr:nvSpPr>
        <xdr:cNvPr id="605" name="テキスト ボックス 604"/>
        <xdr:cNvSpPr txBox="1"/>
      </xdr:nvSpPr>
      <xdr:spPr>
        <a:xfrm>
          <a:off x="15214111" y="100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38913</xdr:rowOff>
    </xdr:from>
    <xdr:to>
      <xdr:col>76</xdr:col>
      <xdr:colOff>165100</xdr:colOff>
      <xdr:row>58</xdr:row>
      <xdr:rowOff>140513</xdr:rowOff>
    </xdr:to>
    <xdr:sp macro="" textlink="">
      <xdr:nvSpPr>
        <xdr:cNvPr id="606" name="楕円 605"/>
        <xdr:cNvSpPr/>
      </xdr:nvSpPr>
      <xdr:spPr>
        <a:xfrm>
          <a:off x="14541500" y="998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131640</xdr:rowOff>
    </xdr:from>
    <xdr:ext cx="534377" cy="259045"/>
    <xdr:sp macro="" textlink="">
      <xdr:nvSpPr>
        <xdr:cNvPr id="607" name="テキスト ボックス 606"/>
        <xdr:cNvSpPr txBox="1"/>
      </xdr:nvSpPr>
      <xdr:spPr>
        <a:xfrm>
          <a:off x="14325111" y="1007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39027</xdr:rowOff>
    </xdr:from>
    <xdr:to>
      <xdr:col>72</xdr:col>
      <xdr:colOff>38100</xdr:colOff>
      <xdr:row>58</xdr:row>
      <xdr:rowOff>140627</xdr:rowOff>
    </xdr:to>
    <xdr:sp macro="" textlink="">
      <xdr:nvSpPr>
        <xdr:cNvPr id="608" name="楕円 607"/>
        <xdr:cNvSpPr/>
      </xdr:nvSpPr>
      <xdr:spPr>
        <a:xfrm>
          <a:off x="13652500" y="99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131754</xdr:rowOff>
    </xdr:from>
    <xdr:ext cx="534377" cy="259045"/>
    <xdr:sp macro="" textlink="">
      <xdr:nvSpPr>
        <xdr:cNvPr id="609" name="テキスト ボックス 608"/>
        <xdr:cNvSpPr txBox="1"/>
      </xdr:nvSpPr>
      <xdr:spPr>
        <a:xfrm>
          <a:off x="13436111" y="100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60020</xdr:rowOff>
    </xdr:from>
    <xdr:to>
      <xdr:col>67</xdr:col>
      <xdr:colOff>101600</xdr:colOff>
      <xdr:row>59</xdr:row>
      <xdr:rowOff>161620</xdr:rowOff>
    </xdr:to>
    <xdr:sp macro="" textlink="">
      <xdr:nvSpPr>
        <xdr:cNvPr id="610" name="楕円 609"/>
        <xdr:cNvSpPr/>
      </xdr:nvSpPr>
      <xdr:spPr>
        <a:xfrm>
          <a:off x="12763500" y="1017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152747</xdr:rowOff>
    </xdr:from>
    <xdr:ext cx="534377" cy="259045"/>
    <xdr:sp macro="" textlink="">
      <xdr:nvSpPr>
        <xdr:cNvPr id="611" name="テキスト ボックス 610"/>
        <xdr:cNvSpPr txBox="1"/>
      </xdr:nvSpPr>
      <xdr:spPr>
        <a:xfrm>
          <a:off x="12547111" y="1026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5" name="テキスト ボックス 624"/>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7" name="テキスト ボックス 62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9" name="テキスト ボックス 628"/>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75235</xdr:rowOff>
    </xdr:from>
    <xdr:to>
      <xdr:col>85</xdr:col>
      <xdr:colOff>126364</xdr:colOff>
      <xdr:row>78</xdr:row>
      <xdr:rowOff>139700</xdr:rowOff>
    </xdr:to>
    <xdr:cxnSp macro="">
      <xdr:nvCxnSpPr>
        <xdr:cNvPr id="633" name="直線コネクタ 632"/>
        <xdr:cNvCxnSpPr/>
      </xdr:nvCxnSpPr>
      <xdr:spPr>
        <a:xfrm flipV="1">
          <a:off x="16317595" y="12419635"/>
          <a:ext cx="1269" cy="1093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21912</xdr:rowOff>
    </xdr:from>
    <xdr:ext cx="534377" cy="259045"/>
    <xdr:sp macro="" textlink="">
      <xdr:nvSpPr>
        <xdr:cNvPr id="636" name="災害復旧費最大値テキスト"/>
        <xdr:cNvSpPr txBox="1"/>
      </xdr:nvSpPr>
      <xdr:spPr>
        <a:xfrm>
          <a:off x="16370300" y="1219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75235</xdr:rowOff>
    </xdr:from>
    <xdr:to>
      <xdr:col>86</xdr:col>
      <xdr:colOff>25400</xdr:colOff>
      <xdr:row>72</xdr:row>
      <xdr:rowOff>75235</xdr:rowOff>
    </xdr:to>
    <xdr:cxnSp macro="">
      <xdr:nvCxnSpPr>
        <xdr:cNvPr id="637" name="直線コネクタ 636"/>
        <xdr:cNvCxnSpPr/>
      </xdr:nvCxnSpPr>
      <xdr:spPr>
        <a:xfrm>
          <a:off x="16230600" y="1241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82367</xdr:rowOff>
    </xdr:from>
    <xdr:to>
      <xdr:col>85</xdr:col>
      <xdr:colOff>127000</xdr:colOff>
      <xdr:row>72</xdr:row>
      <xdr:rowOff>75235</xdr:rowOff>
    </xdr:to>
    <xdr:cxnSp macro="">
      <xdr:nvCxnSpPr>
        <xdr:cNvPr id="638" name="直線コネクタ 637"/>
        <xdr:cNvCxnSpPr/>
      </xdr:nvCxnSpPr>
      <xdr:spPr>
        <a:xfrm>
          <a:off x="15481300" y="12083867"/>
          <a:ext cx="838200" cy="33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77294</xdr:rowOff>
    </xdr:from>
    <xdr:ext cx="469744" cy="259045"/>
    <xdr:sp macro="" textlink="">
      <xdr:nvSpPr>
        <xdr:cNvPr id="639" name="災害復旧費平均値テキスト"/>
        <xdr:cNvSpPr txBox="1"/>
      </xdr:nvSpPr>
      <xdr:spPr>
        <a:xfrm>
          <a:off x="16370300" y="129360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98867</xdr:rowOff>
    </xdr:from>
    <xdr:to>
      <xdr:col>85</xdr:col>
      <xdr:colOff>177800</xdr:colOff>
      <xdr:row>76</xdr:row>
      <xdr:rowOff>29017</xdr:rowOff>
    </xdr:to>
    <xdr:sp macro="" textlink="">
      <xdr:nvSpPr>
        <xdr:cNvPr id="640" name="フローチャート: 判断 639"/>
        <xdr:cNvSpPr/>
      </xdr:nvSpPr>
      <xdr:spPr>
        <a:xfrm>
          <a:off x="16268700" y="1295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82367</xdr:rowOff>
    </xdr:from>
    <xdr:to>
      <xdr:col>81</xdr:col>
      <xdr:colOff>50800</xdr:colOff>
      <xdr:row>76</xdr:row>
      <xdr:rowOff>122509</xdr:rowOff>
    </xdr:to>
    <xdr:cxnSp macro="">
      <xdr:nvCxnSpPr>
        <xdr:cNvPr id="641" name="直線コネクタ 640"/>
        <xdr:cNvCxnSpPr/>
      </xdr:nvCxnSpPr>
      <xdr:spPr>
        <a:xfrm flipV="1">
          <a:off x="14592300" y="12083867"/>
          <a:ext cx="889000" cy="106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52598</xdr:rowOff>
    </xdr:from>
    <xdr:to>
      <xdr:col>81</xdr:col>
      <xdr:colOff>101600</xdr:colOff>
      <xdr:row>75</xdr:row>
      <xdr:rowOff>154198</xdr:rowOff>
    </xdr:to>
    <xdr:sp macro="" textlink="">
      <xdr:nvSpPr>
        <xdr:cNvPr id="642" name="フローチャート: 判断 641"/>
        <xdr:cNvSpPr/>
      </xdr:nvSpPr>
      <xdr:spPr>
        <a:xfrm>
          <a:off x="15430500" y="1291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145325</xdr:rowOff>
    </xdr:from>
    <xdr:ext cx="469744" cy="259045"/>
    <xdr:sp macro="" textlink="">
      <xdr:nvSpPr>
        <xdr:cNvPr id="643" name="テキスト ボックス 642"/>
        <xdr:cNvSpPr txBox="1"/>
      </xdr:nvSpPr>
      <xdr:spPr>
        <a:xfrm>
          <a:off x="15246428" y="1300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122509</xdr:rowOff>
    </xdr:from>
    <xdr:to>
      <xdr:col>76</xdr:col>
      <xdr:colOff>114300</xdr:colOff>
      <xdr:row>77</xdr:row>
      <xdr:rowOff>13238</xdr:rowOff>
    </xdr:to>
    <xdr:cxnSp macro="">
      <xdr:nvCxnSpPr>
        <xdr:cNvPr id="644" name="直線コネクタ 643"/>
        <xdr:cNvCxnSpPr/>
      </xdr:nvCxnSpPr>
      <xdr:spPr>
        <a:xfrm flipV="1">
          <a:off x="13703300" y="13152709"/>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81859</xdr:rowOff>
    </xdr:from>
    <xdr:to>
      <xdr:col>76</xdr:col>
      <xdr:colOff>165100</xdr:colOff>
      <xdr:row>78</xdr:row>
      <xdr:rowOff>12009</xdr:rowOff>
    </xdr:to>
    <xdr:sp macro="" textlink="">
      <xdr:nvSpPr>
        <xdr:cNvPr id="645" name="フローチャート: 判断 644"/>
        <xdr:cNvSpPr/>
      </xdr:nvSpPr>
      <xdr:spPr>
        <a:xfrm>
          <a:off x="14541500" y="1328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3136</xdr:rowOff>
    </xdr:from>
    <xdr:ext cx="469744" cy="259045"/>
    <xdr:sp macro="" textlink="">
      <xdr:nvSpPr>
        <xdr:cNvPr id="646" name="テキスト ボックス 645"/>
        <xdr:cNvSpPr txBox="1"/>
      </xdr:nvSpPr>
      <xdr:spPr>
        <a:xfrm>
          <a:off x="14357428" y="13376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72126</xdr:rowOff>
    </xdr:from>
    <xdr:to>
      <xdr:col>71</xdr:col>
      <xdr:colOff>177800</xdr:colOff>
      <xdr:row>77</xdr:row>
      <xdr:rowOff>13238</xdr:rowOff>
    </xdr:to>
    <xdr:cxnSp macro="">
      <xdr:nvCxnSpPr>
        <xdr:cNvPr id="647" name="直線コネクタ 646"/>
        <xdr:cNvCxnSpPr/>
      </xdr:nvCxnSpPr>
      <xdr:spPr>
        <a:xfrm>
          <a:off x="12814300" y="12073626"/>
          <a:ext cx="889000" cy="11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14559</xdr:rowOff>
    </xdr:from>
    <xdr:to>
      <xdr:col>72</xdr:col>
      <xdr:colOff>38100</xdr:colOff>
      <xdr:row>76</xdr:row>
      <xdr:rowOff>116159</xdr:rowOff>
    </xdr:to>
    <xdr:sp macro="" textlink="">
      <xdr:nvSpPr>
        <xdr:cNvPr id="648" name="フローチャート: 判断 647"/>
        <xdr:cNvSpPr/>
      </xdr:nvSpPr>
      <xdr:spPr>
        <a:xfrm>
          <a:off x="13652500" y="1304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132687</xdr:rowOff>
    </xdr:from>
    <xdr:ext cx="469744" cy="259045"/>
    <xdr:sp macro="" textlink="">
      <xdr:nvSpPr>
        <xdr:cNvPr id="649" name="テキスト ボックス 648"/>
        <xdr:cNvSpPr txBox="1"/>
      </xdr:nvSpPr>
      <xdr:spPr>
        <a:xfrm>
          <a:off x="13468428" y="128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84877</xdr:rowOff>
    </xdr:from>
    <xdr:to>
      <xdr:col>67</xdr:col>
      <xdr:colOff>101600</xdr:colOff>
      <xdr:row>77</xdr:row>
      <xdr:rowOff>15027</xdr:rowOff>
    </xdr:to>
    <xdr:sp macro="" textlink="">
      <xdr:nvSpPr>
        <xdr:cNvPr id="650" name="フローチャート: 判断 649"/>
        <xdr:cNvSpPr/>
      </xdr:nvSpPr>
      <xdr:spPr>
        <a:xfrm>
          <a:off x="12763500" y="131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6154</xdr:rowOff>
    </xdr:from>
    <xdr:ext cx="469744" cy="259045"/>
    <xdr:sp macro="" textlink="">
      <xdr:nvSpPr>
        <xdr:cNvPr id="651" name="テキスト ボックス 650"/>
        <xdr:cNvSpPr txBox="1"/>
      </xdr:nvSpPr>
      <xdr:spPr>
        <a:xfrm>
          <a:off x="12579428" y="132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24435</xdr:rowOff>
    </xdr:from>
    <xdr:to>
      <xdr:col>85</xdr:col>
      <xdr:colOff>177800</xdr:colOff>
      <xdr:row>72</xdr:row>
      <xdr:rowOff>126035</xdr:rowOff>
    </xdr:to>
    <xdr:sp macro="" textlink="">
      <xdr:nvSpPr>
        <xdr:cNvPr id="657" name="楕円 656"/>
        <xdr:cNvSpPr/>
      </xdr:nvSpPr>
      <xdr:spPr>
        <a:xfrm>
          <a:off x="16268700" y="1236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148912</xdr:rowOff>
    </xdr:from>
    <xdr:ext cx="534377" cy="259045"/>
    <xdr:sp macro="" textlink="">
      <xdr:nvSpPr>
        <xdr:cNvPr id="658" name="災害復旧費該当値テキスト"/>
        <xdr:cNvSpPr txBox="1"/>
      </xdr:nvSpPr>
      <xdr:spPr>
        <a:xfrm>
          <a:off x="16370300" y="123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31567</xdr:rowOff>
    </xdr:from>
    <xdr:to>
      <xdr:col>81</xdr:col>
      <xdr:colOff>101600</xdr:colOff>
      <xdr:row>70</xdr:row>
      <xdr:rowOff>133167</xdr:rowOff>
    </xdr:to>
    <xdr:sp macro="" textlink="">
      <xdr:nvSpPr>
        <xdr:cNvPr id="659" name="楕円 658"/>
        <xdr:cNvSpPr/>
      </xdr:nvSpPr>
      <xdr:spPr>
        <a:xfrm>
          <a:off x="15430500" y="1203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149694</xdr:rowOff>
    </xdr:from>
    <xdr:ext cx="534377" cy="259045"/>
    <xdr:sp macro="" textlink="">
      <xdr:nvSpPr>
        <xdr:cNvPr id="660" name="テキスト ボックス 659"/>
        <xdr:cNvSpPr txBox="1"/>
      </xdr:nvSpPr>
      <xdr:spPr>
        <a:xfrm>
          <a:off x="15214111" y="1180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71709</xdr:rowOff>
    </xdr:from>
    <xdr:to>
      <xdr:col>76</xdr:col>
      <xdr:colOff>165100</xdr:colOff>
      <xdr:row>77</xdr:row>
      <xdr:rowOff>1859</xdr:rowOff>
    </xdr:to>
    <xdr:sp macro="" textlink="">
      <xdr:nvSpPr>
        <xdr:cNvPr id="661" name="楕円 660"/>
        <xdr:cNvSpPr/>
      </xdr:nvSpPr>
      <xdr:spPr>
        <a:xfrm>
          <a:off x="14541500" y="1310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18387</xdr:rowOff>
    </xdr:from>
    <xdr:ext cx="469744" cy="259045"/>
    <xdr:sp macro="" textlink="">
      <xdr:nvSpPr>
        <xdr:cNvPr id="662" name="テキスト ボックス 661"/>
        <xdr:cNvSpPr txBox="1"/>
      </xdr:nvSpPr>
      <xdr:spPr>
        <a:xfrm>
          <a:off x="14357428" y="128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133888</xdr:rowOff>
    </xdr:from>
    <xdr:to>
      <xdr:col>72</xdr:col>
      <xdr:colOff>38100</xdr:colOff>
      <xdr:row>77</xdr:row>
      <xdr:rowOff>64038</xdr:rowOff>
    </xdr:to>
    <xdr:sp macro="" textlink="">
      <xdr:nvSpPr>
        <xdr:cNvPr id="663" name="楕円 662"/>
        <xdr:cNvSpPr/>
      </xdr:nvSpPr>
      <xdr:spPr>
        <a:xfrm>
          <a:off x="13652500" y="1316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55165</xdr:rowOff>
    </xdr:from>
    <xdr:ext cx="469744" cy="259045"/>
    <xdr:sp macro="" textlink="">
      <xdr:nvSpPr>
        <xdr:cNvPr id="664" name="テキスト ボックス 663"/>
        <xdr:cNvSpPr txBox="1"/>
      </xdr:nvSpPr>
      <xdr:spPr>
        <a:xfrm>
          <a:off x="13468428" y="1325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21326</xdr:rowOff>
    </xdr:from>
    <xdr:to>
      <xdr:col>67</xdr:col>
      <xdr:colOff>101600</xdr:colOff>
      <xdr:row>70</xdr:row>
      <xdr:rowOff>122926</xdr:rowOff>
    </xdr:to>
    <xdr:sp macro="" textlink="">
      <xdr:nvSpPr>
        <xdr:cNvPr id="665" name="楕円 664"/>
        <xdr:cNvSpPr/>
      </xdr:nvSpPr>
      <xdr:spPr>
        <a:xfrm>
          <a:off x="12763500" y="1202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139453</xdr:rowOff>
    </xdr:from>
    <xdr:ext cx="534377" cy="259045"/>
    <xdr:sp macro="" textlink="">
      <xdr:nvSpPr>
        <xdr:cNvPr id="666" name="テキスト ボックス 665"/>
        <xdr:cNvSpPr txBox="1"/>
      </xdr:nvSpPr>
      <xdr:spPr>
        <a:xfrm>
          <a:off x="12547111" y="1179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150166</xdr:rowOff>
    </xdr:from>
    <xdr:to>
      <xdr:col>85</xdr:col>
      <xdr:colOff>126364</xdr:colOff>
      <xdr:row>98</xdr:row>
      <xdr:rowOff>141790</xdr:rowOff>
    </xdr:to>
    <xdr:cxnSp macro="">
      <xdr:nvCxnSpPr>
        <xdr:cNvPr id="693" name="直線コネクタ 692"/>
        <xdr:cNvCxnSpPr/>
      </xdr:nvCxnSpPr>
      <xdr:spPr>
        <a:xfrm flipV="1">
          <a:off x="16317595" y="15580666"/>
          <a:ext cx="1269" cy="13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145617</xdr:rowOff>
    </xdr:from>
    <xdr:ext cx="534377" cy="259045"/>
    <xdr:sp macro="" textlink="">
      <xdr:nvSpPr>
        <xdr:cNvPr id="694" name="公債費最小値テキスト"/>
        <xdr:cNvSpPr txBox="1"/>
      </xdr:nvSpPr>
      <xdr:spPr>
        <a:xfrm>
          <a:off x="16370300" y="1694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141790</xdr:rowOff>
    </xdr:from>
    <xdr:to>
      <xdr:col>86</xdr:col>
      <xdr:colOff>25400</xdr:colOff>
      <xdr:row>98</xdr:row>
      <xdr:rowOff>141790</xdr:rowOff>
    </xdr:to>
    <xdr:cxnSp macro="">
      <xdr:nvCxnSpPr>
        <xdr:cNvPr id="695" name="直線コネクタ 694"/>
        <xdr:cNvCxnSpPr/>
      </xdr:nvCxnSpPr>
      <xdr:spPr>
        <a:xfrm>
          <a:off x="16230600" y="1694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96843</xdr:rowOff>
    </xdr:from>
    <xdr:ext cx="599010" cy="259045"/>
    <xdr:sp macro="" textlink="">
      <xdr:nvSpPr>
        <xdr:cNvPr id="696" name="公債費最大値テキスト"/>
        <xdr:cNvSpPr txBox="1"/>
      </xdr:nvSpPr>
      <xdr:spPr>
        <a:xfrm>
          <a:off x="16370300" y="15355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111,359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150166</xdr:rowOff>
    </xdr:from>
    <xdr:to>
      <xdr:col>86</xdr:col>
      <xdr:colOff>25400</xdr:colOff>
      <xdr:row>90</xdr:row>
      <xdr:rowOff>150166</xdr:rowOff>
    </xdr:to>
    <xdr:cxnSp macro="">
      <xdr:nvCxnSpPr>
        <xdr:cNvPr id="697" name="直線コネクタ 696"/>
        <xdr:cNvCxnSpPr/>
      </xdr:nvCxnSpPr>
      <xdr:spPr>
        <a:xfrm>
          <a:off x="16230600" y="1558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137120</xdr:rowOff>
    </xdr:from>
    <xdr:to>
      <xdr:col>85</xdr:col>
      <xdr:colOff>127000</xdr:colOff>
      <xdr:row>90</xdr:row>
      <xdr:rowOff>150166</xdr:rowOff>
    </xdr:to>
    <xdr:cxnSp macro="">
      <xdr:nvCxnSpPr>
        <xdr:cNvPr id="698" name="直線コネクタ 697"/>
        <xdr:cNvCxnSpPr/>
      </xdr:nvCxnSpPr>
      <xdr:spPr>
        <a:xfrm>
          <a:off x="15481300" y="15396170"/>
          <a:ext cx="838200" cy="18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22734</xdr:rowOff>
    </xdr:from>
    <xdr:ext cx="534377" cy="259045"/>
    <xdr:sp macro="" textlink="">
      <xdr:nvSpPr>
        <xdr:cNvPr id="699" name="公債費平均値テキスト"/>
        <xdr:cNvSpPr txBox="1"/>
      </xdr:nvSpPr>
      <xdr:spPr>
        <a:xfrm>
          <a:off x="16370300" y="15967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44307</xdr:rowOff>
    </xdr:from>
    <xdr:to>
      <xdr:col>85</xdr:col>
      <xdr:colOff>177800</xdr:colOff>
      <xdr:row>93</xdr:row>
      <xdr:rowOff>145907</xdr:rowOff>
    </xdr:to>
    <xdr:sp macro="" textlink="">
      <xdr:nvSpPr>
        <xdr:cNvPr id="700" name="フローチャート: 判断 699"/>
        <xdr:cNvSpPr/>
      </xdr:nvSpPr>
      <xdr:spPr>
        <a:xfrm>
          <a:off x="16268700" y="159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137120</xdr:rowOff>
    </xdr:from>
    <xdr:to>
      <xdr:col>81</xdr:col>
      <xdr:colOff>50800</xdr:colOff>
      <xdr:row>91</xdr:row>
      <xdr:rowOff>135978</xdr:rowOff>
    </xdr:to>
    <xdr:cxnSp macro="">
      <xdr:nvCxnSpPr>
        <xdr:cNvPr id="701" name="直線コネクタ 700"/>
        <xdr:cNvCxnSpPr/>
      </xdr:nvCxnSpPr>
      <xdr:spPr>
        <a:xfrm flipV="1">
          <a:off x="14592300" y="15396170"/>
          <a:ext cx="889000" cy="34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28598</xdr:rowOff>
    </xdr:from>
    <xdr:to>
      <xdr:col>81</xdr:col>
      <xdr:colOff>101600</xdr:colOff>
      <xdr:row>93</xdr:row>
      <xdr:rowOff>130198</xdr:rowOff>
    </xdr:to>
    <xdr:sp macro="" textlink="">
      <xdr:nvSpPr>
        <xdr:cNvPr id="702" name="フローチャート: 判断 701"/>
        <xdr:cNvSpPr/>
      </xdr:nvSpPr>
      <xdr:spPr>
        <a:xfrm>
          <a:off x="15430500" y="1597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121325</xdr:rowOff>
    </xdr:from>
    <xdr:ext cx="534377" cy="259045"/>
    <xdr:sp macro="" textlink="">
      <xdr:nvSpPr>
        <xdr:cNvPr id="703" name="テキスト ボックス 702"/>
        <xdr:cNvSpPr txBox="1"/>
      </xdr:nvSpPr>
      <xdr:spPr>
        <a:xfrm>
          <a:off x="15214111" y="1606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135978</xdr:rowOff>
    </xdr:from>
    <xdr:to>
      <xdr:col>76</xdr:col>
      <xdr:colOff>114300</xdr:colOff>
      <xdr:row>92</xdr:row>
      <xdr:rowOff>63381</xdr:rowOff>
    </xdr:to>
    <xdr:cxnSp macro="">
      <xdr:nvCxnSpPr>
        <xdr:cNvPr id="704" name="直線コネクタ 703"/>
        <xdr:cNvCxnSpPr/>
      </xdr:nvCxnSpPr>
      <xdr:spPr>
        <a:xfrm flipV="1">
          <a:off x="13703300" y="15737928"/>
          <a:ext cx="889000" cy="9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55328</xdr:rowOff>
    </xdr:from>
    <xdr:to>
      <xdr:col>76</xdr:col>
      <xdr:colOff>165100</xdr:colOff>
      <xdr:row>93</xdr:row>
      <xdr:rowOff>156928</xdr:rowOff>
    </xdr:to>
    <xdr:sp macro="" textlink="">
      <xdr:nvSpPr>
        <xdr:cNvPr id="705" name="フローチャート: 判断 704"/>
        <xdr:cNvSpPr/>
      </xdr:nvSpPr>
      <xdr:spPr>
        <a:xfrm>
          <a:off x="14541500" y="1600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148055</xdr:rowOff>
    </xdr:from>
    <xdr:ext cx="534377" cy="259045"/>
    <xdr:sp macro="" textlink="">
      <xdr:nvSpPr>
        <xdr:cNvPr id="706" name="テキスト ボックス 705"/>
        <xdr:cNvSpPr txBox="1"/>
      </xdr:nvSpPr>
      <xdr:spPr>
        <a:xfrm>
          <a:off x="14325111" y="1609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63381</xdr:rowOff>
    </xdr:from>
    <xdr:to>
      <xdr:col>71</xdr:col>
      <xdr:colOff>177800</xdr:colOff>
      <xdr:row>92</xdr:row>
      <xdr:rowOff>82125</xdr:rowOff>
    </xdr:to>
    <xdr:cxnSp macro="">
      <xdr:nvCxnSpPr>
        <xdr:cNvPr id="707" name="直線コネクタ 706"/>
        <xdr:cNvCxnSpPr/>
      </xdr:nvCxnSpPr>
      <xdr:spPr>
        <a:xfrm flipV="1">
          <a:off x="12814300" y="15836781"/>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114650</xdr:rowOff>
    </xdr:from>
    <xdr:to>
      <xdr:col>72</xdr:col>
      <xdr:colOff>38100</xdr:colOff>
      <xdr:row>94</xdr:row>
      <xdr:rowOff>44800</xdr:rowOff>
    </xdr:to>
    <xdr:sp macro="" textlink="">
      <xdr:nvSpPr>
        <xdr:cNvPr id="708" name="フローチャート: 判断 707"/>
        <xdr:cNvSpPr/>
      </xdr:nvSpPr>
      <xdr:spPr>
        <a:xfrm>
          <a:off x="13652500" y="160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35927</xdr:rowOff>
    </xdr:from>
    <xdr:ext cx="534377" cy="259045"/>
    <xdr:sp macro="" textlink="">
      <xdr:nvSpPr>
        <xdr:cNvPr id="709" name="テキスト ボックス 708"/>
        <xdr:cNvSpPr txBox="1"/>
      </xdr:nvSpPr>
      <xdr:spPr>
        <a:xfrm>
          <a:off x="13436111" y="161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141216</xdr:rowOff>
    </xdr:from>
    <xdr:to>
      <xdr:col>67</xdr:col>
      <xdr:colOff>101600</xdr:colOff>
      <xdr:row>94</xdr:row>
      <xdr:rowOff>71366</xdr:rowOff>
    </xdr:to>
    <xdr:sp macro="" textlink="">
      <xdr:nvSpPr>
        <xdr:cNvPr id="710" name="フローチャート: 判断 709"/>
        <xdr:cNvSpPr/>
      </xdr:nvSpPr>
      <xdr:spPr>
        <a:xfrm>
          <a:off x="12763500" y="1608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62493</xdr:rowOff>
    </xdr:from>
    <xdr:ext cx="534377" cy="259045"/>
    <xdr:sp macro="" textlink="">
      <xdr:nvSpPr>
        <xdr:cNvPr id="711" name="テキスト ボックス 710"/>
        <xdr:cNvSpPr txBox="1"/>
      </xdr:nvSpPr>
      <xdr:spPr>
        <a:xfrm>
          <a:off x="12547111" y="161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99366</xdr:rowOff>
    </xdr:from>
    <xdr:to>
      <xdr:col>85</xdr:col>
      <xdr:colOff>177800</xdr:colOff>
      <xdr:row>91</xdr:row>
      <xdr:rowOff>29516</xdr:rowOff>
    </xdr:to>
    <xdr:sp macro="" textlink="">
      <xdr:nvSpPr>
        <xdr:cNvPr id="717" name="楕円 716"/>
        <xdr:cNvSpPr/>
      </xdr:nvSpPr>
      <xdr:spPr>
        <a:xfrm>
          <a:off x="16268700" y="1552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52393</xdr:rowOff>
    </xdr:from>
    <xdr:ext cx="599010" cy="259045"/>
    <xdr:sp macro="" textlink="">
      <xdr:nvSpPr>
        <xdr:cNvPr id="718" name="公債費該当値テキスト"/>
        <xdr:cNvSpPr txBox="1"/>
      </xdr:nvSpPr>
      <xdr:spPr>
        <a:xfrm>
          <a:off x="16370300" y="15482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86320</xdr:rowOff>
    </xdr:from>
    <xdr:to>
      <xdr:col>81</xdr:col>
      <xdr:colOff>101600</xdr:colOff>
      <xdr:row>90</xdr:row>
      <xdr:rowOff>16470</xdr:rowOff>
    </xdr:to>
    <xdr:sp macro="" textlink="">
      <xdr:nvSpPr>
        <xdr:cNvPr id="719" name="楕円 718"/>
        <xdr:cNvSpPr/>
      </xdr:nvSpPr>
      <xdr:spPr>
        <a:xfrm>
          <a:off x="15430500" y="153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88</xdr:row>
      <xdr:rowOff>32997</xdr:rowOff>
    </xdr:from>
    <xdr:ext cx="599010" cy="259045"/>
    <xdr:sp macro="" textlink="">
      <xdr:nvSpPr>
        <xdr:cNvPr id="720" name="テキスト ボックス 719"/>
        <xdr:cNvSpPr txBox="1"/>
      </xdr:nvSpPr>
      <xdr:spPr>
        <a:xfrm>
          <a:off x="15181795" y="15120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85178</xdr:rowOff>
    </xdr:from>
    <xdr:to>
      <xdr:col>76</xdr:col>
      <xdr:colOff>165100</xdr:colOff>
      <xdr:row>92</xdr:row>
      <xdr:rowOff>15328</xdr:rowOff>
    </xdr:to>
    <xdr:sp macro="" textlink="">
      <xdr:nvSpPr>
        <xdr:cNvPr id="721" name="楕円 720"/>
        <xdr:cNvSpPr/>
      </xdr:nvSpPr>
      <xdr:spPr>
        <a:xfrm>
          <a:off x="14541500" y="156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31855</xdr:rowOff>
    </xdr:from>
    <xdr:ext cx="599010" cy="259045"/>
    <xdr:sp macro="" textlink="">
      <xdr:nvSpPr>
        <xdr:cNvPr id="722" name="テキスト ボックス 721"/>
        <xdr:cNvSpPr txBox="1"/>
      </xdr:nvSpPr>
      <xdr:spPr>
        <a:xfrm>
          <a:off x="14292795" y="1546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12581</xdr:rowOff>
    </xdr:from>
    <xdr:to>
      <xdr:col>72</xdr:col>
      <xdr:colOff>38100</xdr:colOff>
      <xdr:row>92</xdr:row>
      <xdr:rowOff>114181</xdr:rowOff>
    </xdr:to>
    <xdr:sp macro="" textlink="">
      <xdr:nvSpPr>
        <xdr:cNvPr id="723" name="楕円 722"/>
        <xdr:cNvSpPr/>
      </xdr:nvSpPr>
      <xdr:spPr>
        <a:xfrm>
          <a:off x="13652500" y="1578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130708</xdr:rowOff>
    </xdr:from>
    <xdr:ext cx="534377" cy="259045"/>
    <xdr:sp macro="" textlink="">
      <xdr:nvSpPr>
        <xdr:cNvPr id="724" name="テキスト ボックス 723"/>
        <xdr:cNvSpPr txBox="1"/>
      </xdr:nvSpPr>
      <xdr:spPr>
        <a:xfrm>
          <a:off x="13436111" y="1556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31325</xdr:rowOff>
    </xdr:from>
    <xdr:to>
      <xdr:col>67</xdr:col>
      <xdr:colOff>101600</xdr:colOff>
      <xdr:row>92</xdr:row>
      <xdr:rowOff>132925</xdr:rowOff>
    </xdr:to>
    <xdr:sp macro="" textlink="">
      <xdr:nvSpPr>
        <xdr:cNvPr id="725" name="楕円 724"/>
        <xdr:cNvSpPr/>
      </xdr:nvSpPr>
      <xdr:spPr>
        <a:xfrm>
          <a:off x="12763500" y="1580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149452</xdr:rowOff>
    </xdr:from>
    <xdr:ext cx="534377" cy="259045"/>
    <xdr:sp macro="" textlink="">
      <xdr:nvSpPr>
        <xdr:cNvPr id="726" name="テキスト ボックス 725"/>
        <xdr:cNvSpPr txBox="1"/>
      </xdr:nvSpPr>
      <xdr:spPr>
        <a:xfrm>
          <a:off x="12547111" y="1557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39116</xdr:rowOff>
    </xdr:from>
    <xdr:to>
      <xdr:col>116</xdr:col>
      <xdr:colOff>62864</xdr:colOff>
      <xdr:row>39</xdr:row>
      <xdr:rowOff>44450</xdr:rowOff>
    </xdr:to>
    <xdr:cxnSp macro="">
      <xdr:nvCxnSpPr>
        <xdr:cNvPr id="750" name="直線コネクタ 749"/>
        <xdr:cNvCxnSpPr/>
      </xdr:nvCxnSpPr>
      <xdr:spPr>
        <a:xfrm flipV="1">
          <a:off x="22159595" y="6039866"/>
          <a:ext cx="1269" cy="6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157243</xdr:rowOff>
    </xdr:from>
    <xdr:ext cx="378565" cy="259045"/>
    <xdr:sp macro="" textlink="">
      <xdr:nvSpPr>
        <xdr:cNvPr id="753" name="諸支出金最大値テキスト"/>
        <xdr:cNvSpPr txBox="1"/>
      </xdr:nvSpPr>
      <xdr:spPr>
        <a:xfrm>
          <a:off x="22212300" y="5815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39116</xdr:rowOff>
    </xdr:from>
    <xdr:to>
      <xdr:col>116</xdr:col>
      <xdr:colOff>152400</xdr:colOff>
      <xdr:row>35</xdr:row>
      <xdr:rowOff>39116</xdr:rowOff>
    </xdr:to>
    <xdr:cxnSp macro="">
      <xdr:nvCxnSpPr>
        <xdr:cNvPr id="754" name="直線コネクタ 753"/>
        <xdr:cNvCxnSpPr/>
      </xdr:nvCxnSpPr>
      <xdr:spPr>
        <a:xfrm>
          <a:off x="22072600" y="603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78565" cy="259045"/>
    <xdr:sp macro="" textlink="">
      <xdr:nvSpPr>
        <xdr:cNvPr id="756" name="諸支出金平均値テキスト"/>
        <xdr:cNvSpPr txBox="1"/>
      </xdr:nvSpPr>
      <xdr:spPr>
        <a:xfrm>
          <a:off x="22212300" y="6405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7" name="フローチャート: 判断 756"/>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12700</xdr:rowOff>
    </xdr:from>
    <xdr:to>
      <xdr:col>112</xdr:col>
      <xdr:colOff>38100</xdr:colOff>
      <xdr:row>31</xdr:row>
      <xdr:rowOff>114300</xdr:rowOff>
    </xdr:to>
    <xdr:sp macro="" textlink="">
      <xdr:nvSpPr>
        <xdr:cNvPr id="759" name="フローチャート: 判断 758"/>
        <xdr:cNvSpPr/>
      </xdr:nvSpPr>
      <xdr:spPr>
        <a:xfrm>
          <a:off x="21272500" y="53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130827</xdr:rowOff>
    </xdr:from>
    <xdr:ext cx="469744" cy="259045"/>
    <xdr:sp macro="" textlink="">
      <xdr:nvSpPr>
        <xdr:cNvPr id="760" name="テキスト ボックス 759"/>
        <xdr:cNvSpPr txBox="1"/>
      </xdr:nvSpPr>
      <xdr:spPr>
        <a:xfrm>
          <a:off x="21088428" y="51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93472</xdr:rowOff>
    </xdr:from>
    <xdr:to>
      <xdr:col>107</xdr:col>
      <xdr:colOff>101600</xdr:colOff>
      <xdr:row>32</xdr:row>
      <xdr:rowOff>23622</xdr:rowOff>
    </xdr:to>
    <xdr:sp macro="" textlink="">
      <xdr:nvSpPr>
        <xdr:cNvPr id="762" name="フローチャート: 判断 761"/>
        <xdr:cNvSpPr/>
      </xdr:nvSpPr>
      <xdr:spPr>
        <a:xfrm>
          <a:off x="20383500" y="540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40149</xdr:rowOff>
    </xdr:from>
    <xdr:ext cx="469744" cy="259045"/>
    <xdr:sp macro="" textlink="">
      <xdr:nvSpPr>
        <xdr:cNvPr id="763" name="テキスト ボックス 762"/>
        <xdr:cNvSpPr txBox="1"/>
      </xdr:nvSpPr>
      <xdr:spPr>
        <a:xfrm>
          <a:off x="20199428" y="518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39370</xdr:rowOff>
    </xdr:from>
    <xdr:to>
      <xdr:col>102</xdr:col>
      <xdr:colOff>165100</xdr:colOff>
      <xdr:row>38</xdr:row>
      <xdr:rowOff>140970</xdr:rowOff>
    </xdr:to>
    <xdr:sp macro="" textlink="">
      <xdr:nvSpPr>
        <xdr:cNvPr id="765" name="フローチャート: 判断 764"/>
        <xdr:cNvSpPr/>
      </xdr:nvSpPr>
      <xdr:spPr>
        <a:xfrm>
          <a:off x="19494500" y="65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157497</xdr:rowOff>
    </xdr:from>
    <xdr:ext cx="378565" cy="259045"/>
    <xdr:sp macro="" textlink="">
      <xdr:nvSpPr>
        <xdr:cNvPr id="766" name="テキスト ボックス 765"/>
        <xdr:cNvSpPr txBox="1"/>
      </xdr:nvSpPr>
      <xdr:spPr>
        <a:xfrm>
          <a:off x="19356017" y="6329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53086</xdr:rowOff>
    </xdr:from>
    <xdr:to>
      <xdr:col>98</xdr:col>
      <xdr:colOff>38100</xdr:colOff>
      <xdr:row>38</xdr:row>
      <xdr:rowOff>154686</xdr:rowOff>
    </xdr:to>
    <xdr:sp macro="" textlink="">
      <xdr:nvSpPr>
        <xdr:cNvPr id="767" name="フローチャート: 判断 766"/>
        <xdr:cNvSpPr/>
      </xdr:nvSpPr>
      <xdr:spPr>
        <a:xfrm>
          <a:off x="18605500" y="6568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171213</xdr:rowOff>
    </xdr:from>
    <xdr:ext cx="378565" cy="259045"/>
    <xdr:sp macro="" textlink="">
      <xdr:nvSpPr>
        <xdr:cNvPr id="768" name="テキスト ボックス 767"/>
        <xdr:cNvSpPr txBox="1"/>
      </xdr:nvSpPr>
      <xdr:spPr>
        <a:xfrm>
          <a:off x="18467017" y="6343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和歌山県平均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５９９，６７５円となっている。主な構成費目は民生費であるが、全国及び県平均と比較すると低く類似団体でも低い状況にあるが増加傾向になっている。この要因は放課後児童健全育成事業の増加や児童発達支援事業給付金の増加等である。公債費では年々増加傾向であったもののＲ０１年度は減少に転じているが、全国及び県平均と比べ高くなっている。Ｈ３０年度とＲ１年度が伸びた理由は任意の繰上償還を実施したことによるものである。総務費は、類似団体比較では低い状況にあるが前年度に比べ増加している。この要因は、将来の公共施設更新等に備え公共施設整備基金を積立て、ふるさと応援寄附金を受入れた分を基金へ積立てたことにより増加したものである。消防費は、全国及び県平均、類似団体と比較し高い状況であるが、この要因は防災行政無線デジタル化改修事業や高規格救急自動車購入事業を実施したためである。教育費は、全国及び県平均、類似団体と比較し低い状況であるが前年度と比較すると増加している。この要因は鳥屋城小学校プール改築事業や近未来型拠点交流施設整備事業を実施しこたためである。労働費では前年度と比較すると大幅に減少したが、これは雇用創出推進基金を活用し雇用機会を創出する事業を実施してきたが、Ｒ０１年度より事業の見直しを実施したことによる減少である。災害復旧事業費では、全国及び県平均、類似団体と比較して高い状況となっている。この要因は、Ｈ３０災害の放送用ネットワーク施設災害復旧事業を実施し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・実質収支額については、継続的に同程度の黒字を確保している。実質単年度収支について</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は、本年度も昨年度に引き続き、過去に銀行等金融機関から借り入れた高利率の地方債を繰上償還（</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R1</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416,995</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千円、Ｈ</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631,442</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千円）したことなどにより大幅に</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となった。また、財政調整基金については、運用利子を積立しているものの、取崩しはしていない。今後も普通交付税合併算定替え終了に伴う財源補てんのため、中長期的な見通しのもと基金残高を維持する必要があることから、事務事業のスクラップ＆ビルドによる歳出削減を行い、健全な行財政運営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和歌山県有田川町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年度決算における</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会計について赤字額はない。法適用企業である水道事業会計については、一般会計からの基準外繰入額はなく独立採算で事業を展開しており黒字経営を維持しているが、今後、水道施設更新等を実施していくことから、持続的な経営の健全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国民健康保険事業、介護保険事業、後期高齢者医療に係る特別会計については黒字を維持しているが、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高齢者人口の増加に伴う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医療費や介護サービス等利用者の増加が</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見込まれる</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ため、保険税（料）の適正化や、健康増進</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予防推進のための施策を実施するなど、経営の安定化を図る必要がある。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また、公営企業会計（法非適用）については、基準内繰入及び財源不足額（基準外繰入等）に一般会計繰出金を</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充当して</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赤字の発生を抑えている状況である。赤字補てん額を最小限に</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抑制できるよう</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、今後は修繕等を必要最小限のものに抑え、施設</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の統廃合</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など維持管理費全体</a:t>
          </a:r>
          <a:r>
            <a:rPr kumimoji="0"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精査し、経営の健全化を図っていく必要がある。</a:t>
          </a:r>
          <a:endPar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16244415</v>
      </c>
      <c r="BO4" s="462"/>
      <c r="BP4" s="462"/>
      <c r="BQ4" s="462"/>
      <c r="BR4" s="462"/>
      <c r="BS4" s="462"/>
      <c r="BT4" s="462"/>
      <c r="BU4" s="463"/>
      <c r="BV4" s="461">
        <v>16042010</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3.7</v>
      </c>
      <c r="CU4" s="646"/>
      <c r="CV4" s="646"/>
      <c r="CW4" s="646"/>
      <c r="CX4" s="646"/>
      <c r="CY4" s="646"/>
      <c r="CZ4" s="646"/>
      <c r="DA4" s="647"/>
      <c r="DB4" s="645">
        <v>3.5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15786427</v>
      </c>
      <c r="BO5" s="467"/>
      <c r="BP5" s="467"/>
      <c r="BQ5" s="467"/>
      <c r="BR5" s="467"/>
      <c r="BS5" s="467"/>
      <c r="BT5" s="467"/>
      <c r="BU5" s="468"/>
      <c r="BV5" s="466">
        <v>15459304</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93.1</v>
      </c>
      <c r="CU5" s="437"/>
      <c r="CV5" s="437"/>
      <c r="CW5" s="437"/>
      <c r="CX5" s="437"/>
      <c r="CY5" s="437"/>
      <c r="CZ5" s="437"/>
      <c r="DA5" s="438"/>
      <c r="DB5" s="436">
        <v>93</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457988</v>
      </c>
      <c r="BO6" s="467"/>
      <c r="BP6" s="467"/>
      <c r="BQ6" s="467"/>
      <c r="BR6" s="467"/>
      <c r="BS6" s="467"/>
      <c r="BT6" s="467"/>
      <c r="BU6" s="468"/>
      <c r="BV6" s="466">
        <v>582706</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96.5</v>
      </c>
      <c r="CU6" s="620"/>
      <c r="CV6" s="620"/>
      <c r="CW6" s="620"/>
      <c r="CX6" s="620"/>
      <c r="CY6" s="620"/>
      <c r="CZ6" s="620"/>
      <c r="DA6" s="621"/>
      <c r="DB6" s="619">
        <v>97.5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93213</v>
      </c>
      <c r="BO7" s="467"/>
      <c r="BP7" s="467"/>
      <c r="BQ7" s="467"/>
      <c r="BR7" s="467"/>
      <c r="BS7" s="467"/>
      <c r="BT7" s="467"/>
      <c r="BU7" s="468"/>
      <c r="BV7" s="466">
        <v>233880</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9830401</v>
      </c>
      <c r="CU7" s="467"/>
      <c r="CV7" s="467"/>
      <c r="CW7" s="467"/>
      <c r="CX7" s="467"/>
      <c r="CY7" s="467"/>
      <c r="CZ7" s="467"/>
      <c r="DA7" s="468"/>
      <c r="DB7" s="466">
        <v>9899854</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364775</v>
      </c>
      <c r="BO8" s="467"/>
      <c r="BP8" s="467"/>
      <c r="BQ8" s="467"/>
      <c r="BR8" s="467"/>
      <c r="BS8" s="467"/>
      <c r="BT8" s="467"/>
      <c r="BU8" s="468"/>
      <c r="BV8" s="466">
        <v>348826</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0.34</v>
      </c>
      <c r="CU8" s="580"/>
      <c r="CV8" s="580"/>
      <c r="CW8" s="580"/>
      <c r="CX8" s="580"/>
      <c r="CY8" s="580"/>
      <c r="CZ8" s="580"/>
      <c r="DA8" s="581"/>
      <c r="DB8" s="579">
        <v>0.34</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26361</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15949</v>
      </c>
      <c r="BO9" s="467"/>
      <c r="BP9" s="467"/>
      <c r="BQ9" s="467"/>
      <c r="BR9" s="467"/>
      <c r="BS9" s="467"/>
      <c r="BT9" s="467"/>
      <c r="BU9" s="468"/>
      <c r="BV9" s="466">
        <v>-2501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24.8</v>
      </c>
      <c r="CU9" s="437"/>
      <c r="CV9" s="437"/>
      <c r="CW9" s="437"/>
      <c r="CX9" s="437"/>
      <c r="CY9" s="437"/>
      <c r="CZ9" s="437"/>
      <c r="DA9" s="438"/>
      <c r="DB9" s="436">
        <v>27.3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27162</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35395</v>
      </c>
      <c r="BO10" s="467"/>
      <c r="BP10" s="467"/>
      <c r="BQ10" s="467"/>
      <c r="BR10" s="467"/>
      <c r="BS10" s="467"/>
      <c r="BT10" s="467"/>
      <c r="BU10" s="468"/>
      <c r="BV10" s="466">
        <v>13033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416995</v>
      </c>
      <c r="BO11" s="467"/>
      <c r="BP11" s="467"/>
      <c r="BQ11" s="467"/>
      <c r="BR11" s="467"/>
      <c r="BS11" s="467"/>
      <c r="BT11" s="467"/>
      <c r="BU11" s="468"/>
      <c r="BV11" s="466">
        <v>631442</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26325</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134</v>
      </c>
      <c r="AV12" s="524"/>
      <c r="AW12" s="524"/>
      <c r="AX12" s="524"/>
      <c r="AY12" s="446" t="s">
        <v>135</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0</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26232</v>
      </c>
      <c r="S13" s="570"/>
      <c r="T13" s="570"/>
      <c r="U13" s="570"/>
      <c r="V13" s="571"/>
      <c r="W13" s="557" t="s">
        <v>138</v>
      </c>
      <c r="X13" s="479"/>
      <c r="Y13" s="479"/>
      <c r="Z13" s="479"/>
      <c r="AA13" s="479"/>
      <c r="AB13" s="480"/>
      <c r="AC13" s="442">
        <v>3701</v>
      </c>
      <c r="AD13" s="443"/>
      <c r="AE13" s="443"/>
      <c r="AF13" s="443"/>
      <c r="AG13" s="444"/>
      <c r="AH13" s="442">
        <v>4059</v>
      </c>
      <c r="AI13" s="443"/>
      <c r="AJ13" s="443"/>
      <c r="AK13" s="443"/>
      <c r="AL13" s="445"/>
      <c r="AM13" s="535" t="s">
        <v>139</v>
      </c>
      <c r="AN13" s="440"/>
      <c r="AO13" s="440"/>
      <c r="AP13" s="440"/>
      <c r="AQ13" s="440"/>
      <c r="AR13" s="440"/>
      <c r="AS13" s="440"/>
      <c r="AT13" s="441"/>
      <c r="AU13" s="523" t="s">
        <v>119</v>
      </c>
      <c r="AV13" s="524"/>
      <c r="AW13" s="524"/>
      <c r="AX13" s="524"/>
      <c r="AY13" s="446" t="s">
        <v>140</v>
      </c>
      <c r="AZ13" s="447"/>
      <c r="BA13" s="447"/>
      <c r="BB13" s="447"/>
      <c r="BC13" s="447"/>
      <c r="BD13" s="447"/>
      <c r="BE13" s="447"/>
      <c r="BF13" s="447"/>
      <c r="BG13" s="447"/>
      <c r="BH13" s="447"/>
      <c r="BI13" s="447"/>
      <c r="BJ13" s="447"/>
      <c r="BK13" s="447"/>
      <c r="BL13" s="447"/>
      <c r="BM13" s="448"/>
      <c r="BN13" s="466">
        <v>468339</v>
      </c>
      <c r="BO13" s="467"/>
      <c r="BP13" s="467"/>
      <c r="BQ13" s="467"/>
      <c r="BR13" s="467"/>
      <c r="BS13" s="467"/>
      <c r="BT13" s="467"/>
      <c r="BU13" s="468"/>
      <c r="BV13" s="466">
        <v>641974</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13.4</v>
      </c>
      <c r="CU13" s="437"/>
      <c r="CV13" s="437"/>
      <c r="CW13" s="437"/>
      <c r="CX13" s="437"/>
      <c r="CY13" s="437"/>
      <c r="CZ13" s="437"/>
      <c r="DA13" s="438"/>
      <c r="DB13" s="436">
        <v>12.6</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26590</v>
      </c>
      <c r="S14" s="570"/>
      <c r="T14" s="570"/>
      <c r="U14" s="570"/>
      <c r="V14" s="571"/>
      <c r="W14" s="572"/>
      <c r="X14" s="482"/>
      <c r="Y14" s="482"/>
      <c r="Z14" s="482"/>
      <c r="AA14" s="482"/>
      <c r="AB14" s="483"/>
      <c r="AC14" s="562">
        <v>27.1</v>
      </c>
      <c r="AD14" s="563"/>
      <c r="AE14" s="563"/>
      <c r="AF14" s="563"/>
      <c r="AG14" s="564"/>
      <c r="AH14" s="562">
        <v>30</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t="s">
        <v>144</v>
      </c>
      <c r="CU14" s="574"/>
      <c r="CV14" s="574"/>
      <c r="CW14" s="574"/>
      <c r="CX14" s="574"/>
      <c r="CY14" s="574"/>
      <c r="CZ14" s="574"/>
      <c r="DA14" s="575"/>
      <c r="DB14" s="573">
        <v>8.6</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26498</v>
      </c>
      <c r="S15" s="570"/>
      <c r="T15" s="570"/>
      <c r="U15" s="570"/>
      <c r="V15" s="571"/>
      <c r="W15" s="557" t="s">
        <v>146</v>
      </c>
      <c r="X15" s="479"/>
      <c r="Y15" s="479"/>
      <c r="Z15" s="479"/>
      <c r="AA15" s="479"/>
      <c r="AB15" s="480"/>
      <c r="AC15" s="442">
        <v>2751</v>
      </c>
      <c r="AD15" s="443"/>
      <c r="AE15" s="443"/>
      <c r="AF15" s="443"/>
      <c r="AG15" s="444"/>
      <c r="AH15" s="442">
        <v>2636</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3001536</v>
      </c>
      <c r="BO15" s="462"/>
      <c r="BP15" s="462"/>
      <c r="BQ15" s="462"/>
      <c r="BR15" s="462"/>
      <c r="BS15" s="462"/>
      <c r="BT15" s="462"/>
      <c r="BU15" s="463"/>
      <c r="BV15" s="461">
        <v>2896159</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20.2</v>
      </c>
      <c r="AD16" s="563"/>
      <c r="AE16" s="563"/>
      <c r="AF16" s="563"/>
      <c r="AG16" s="564"/>
      <c r="AH16" s="562">
        <v>19.5</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8603919</v>
      </c>
      <c r="BO16" s="467"/>
      <c r="BP16" s="467"/>
      <c r="BQ16" s="467"/>
      <c r="BR16" s="467"/>
      <c r="BS16" s="467"/>
      <c r="BT16" s="467"/>
      <c r="BU16" s="468"/>
      <c r="BV16" s="466">
        <v>8484287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7182</v>
      </c>
      <c r="AD17" s="443"/>
      <c r="AE17" s="443"/>
      <c r="AF17" s="443"/>
      <c r="AG17" s="444"/>
      <c r="AH17" s="442">
        <v>6817</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3806930</v>
      </c>
      <c r="BO17" s="467"/>
      <c r="BP17" s="467"/>
      <c r="BQ17" s="467"/>
      <c r="BR17" s="467"/>
      <c r="BS17" s="467"/>
      <c r="BT17" s="467"/>
      <c r="BU17" s="468"/>
      <c r="BV17" s="466">
        <v>3677557</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351.84</v>
      </c>
      <c r="M18" s="531"/>
      <c r="N18" s="531"/>
      <c r="O18" s="531"/>
      <c r="P18" s="531"/>
      <c r="Q18" s="531"/>
      <c r="R18" s="532"/>
      <c r="S18" s="532"/>
      <c r="T18" s="532"/>
      <c r="U18" s="532"/>
      <c r="V18" s="533"/>
      <c r="W18" s="547"/>
      <c r="X18" s="548"/>
      <c r="Y18" s="548"/>
      <c r="Z18" s="548"/>
      <c r="AA18" s="548"/>
      <c r="AB18" s="558"/>
      <c r="AC18" s="430">
        <v>52.7</v>
      </c>
      <c r="AD18" s="431"/>
      <c r="AE18" s="431"/>
      <c r="AF18" s="431"/>
      <c r="AG18" s="534"/>
      <c r="AH18" s="430">
        <v>50.5</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9315618</v>
      </c>
      <c r="BO18" s="467"/>
      <c r="BP18" s="467"/>
      <c r="BQ18" s="467"/>
      <c r="BR18" s="467"/>
      <c r="BS18" s="467"/>
      <c r="BT18" s="467"/>
      <c r="BU18" s="468"/>
      <c r="BV18" s="466">
        <v>9304769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75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11794312</v>
      </c>
      <c r="BO19" s="467"/>
      <c r="BP19" s="467"/>
      <c r="BQ19" s="467"/>
      <c r="BR19" s="467"/>
      <c r="BS19" s="467"/>
      <c r="BT19" s="467"/>
      <c r="BU19" s="468"/>
      <c r="BV19" s="466">
        <v>11914045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9426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17519532</v>
      </c>
      <c r="BO23" s="467"/>
      <c r="BP23" s="467"/>
      <c r="BQ23" s="467"/>
      <c r="BR23" s="467"/>
      <c r="BS23" s="467"/>
      <c r="BT23" s="467"/>
      <c r="BU23" s="468"/>
      <c r="BV23" s="466">
        <v>19136796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7000</v>
      </c>
      <c r="R24" s="443"/>
      <c r="S24" s="443"/>
      <c r="T24" s="443"/>
      <c r="U24" s="443"/>
      <c r="V24" s="444"/>
      <c r="W24" s="508"/>
      <c r="X24" s="499"/>
      <c r="Y24" s="500"/>
      <c r="Z24" s="439" t="s">
        <v>170</v>
      </c>
      <c r="AA24" s="440"/>
      <c r="AB24" s="440"/>
      <c r="AC24" s="440"/>
      <c r="AD24" s="440"/>
      <c r="AE24" s="440"/>
      <c r="AF24" s="440"/>
      <c r="AG24" s="441"/>
      <c r="AH24" s="442">
        <v>315</v>
      </c>
      <c r="AI24" s="443"/>
      <c r="AJ24" s="443"/>
      <c r="AK24" s="443"/>
      <c r="AL24" s="444"/>
      <c r="AM24" s="442">
        <v>968310</v>
      </c>
      <c r="AN24" s="443"/>
      <c r="AO24" s="443"/>
      <c r="AP24" s="443"/>
      <c r="AQ24" s="443"/>
      <c r="AR24" s="444"/>
      <c r="AS24" s="442">
        <v>3074</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12787561</v>
      </c>
      <c r="BO24" s="467"/>
      <c r="BP24" s="467"/>
      <c r="BQ24" s="467"/>
      <c r="BR24" s="467"/>
      <c r="BS24" s="467"/>
      <c r="BT24" s="467"/>
      <c r="BU24" s="468"/>
      <c r="BV24" s="466">
        <v>13581029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5800</v>
      </c>
      <c r="R25" s="443"/>
      <c r="S25" s="443"/>
      <c r="T25" s="443"/>
      <c r="U25" s="443"/>
      <c r="V25" s="444"/>
      <c r="W25" s="508"/>
      <c r="X25" s="499"/>
      <c r="Y25" s="500"/>
      <c r="Z25" s="439" t="s">
        <v>173</v>
      </c>
      <c r="AA25" s="440"/>
      <c r="AB25" s="440"/>
      <c r="AC25" s="440"/>
      <c r="AD25" s="440"/>
      <c r="AE25" s="440"/>
      <c r="AF25" s="440"/>
      <c r="AG25" s="441"/>
      <c r="AH25" s="442">
        <v>67</v>
      </c>
      <c r="AI25" s="443"/>
      <c r="AJ25" s="443"/>
      <c r="AK25" s="443"/>
      <c r="AL25" s="444"/>
      <c r="AM25" s="442">
        <v>185925</v>
      </c>
      <c r="AN25" s="443"/>
      <c r="AO25" s="443"/>
      <c r="AP25" s="443"/>
      <c r="AQ25" s="443"/>
      <c r="AR25" s="444"/>
      <c r="AS25" s="442">
        <v>2775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1298739</v>
      </c>
      <c r="BO25" s="462"/>
      <c r="BP25" s="462"/>
      <c r="BQ25" s="462"/>
      <c r="BR25" s="462"/>
      <c r="BS25" s="462"/>
      <c r="BT25" s="462"/>
      <c r="BU25" s="463"/>
      <c r="BV25" s="461">
        <v>1859187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5400</v>
      </c>
      <c r="R26" s="443"/>
      <c r="S26" s="443"/>
      <c r="T26" s="443"/>
      <c r="U26" s="443"/>
      <c r="V26" s="444"/>
      <c r="W26" s="508"/>
      <c r="X26" s="499"/>
      <c r="Y26" s="500"/>
      <c r="Z26" s="439" t="s">
        <v>176</v>
      </c>
      <c r="AA26" s="521"/>
      <c r="AB26" s="521"/>
      <c r="AC26" s="521"/>
      <c r="AD26" s="521"/>
      <c r="AE26" s="521"/>
      <c r="AF26" s="521"/>
      <c r="AG26" s="522"/>
      <c r="AH26" s="442">
        <v>14</v>
      </c>
      <c r="AI26" s="443"/>
      <c r="AJ26" s="443"/>
      <c r="AK26" s="443"/>
      <c r="AL26" s="444"/>
      <c r="AM26" s="442">
        <v>49826</v>
      </c>
      <c r="AN26" s="443"/>
      <c r="AO26" s="443"/>
      <c r="AP26" s="443"/>
      <c r="AQ26" s="443"/>
      <c r="AR26" s="444"/>
      <c r="AS26" s="442">
        <v>3559</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3000</v>
      </c>
      <c r="R27" s="443"/>
      <c r="S27" s="443"/>
      <c r="T27" s="443"/>
      <c r="U27" s="443"/>
      <c r="V27" s="444"/>
      <c r="W27" s="508"/>
      <c r="X27" s="499"/>
      <c r="Y27" s="500"/>
      <c r="Z27" s="439" t="s">
        <v>181</v>
      </c>
      <c r="AA27" s="440"/>
      <c r="AB27" s="440"/>
      <c r="AC27" s="440"/>
      <c r="AD27" s="440"/>
      <c r="AE27" s="440"/>
      <c r="AF27" s="440"/>
      <c r="AG27" s="441"/>
      <c r="AH27" s="442">
        <v>3</v>
      </c>
      <c r="AI27" s="443"/>
      <c r="AJ27" s="443"/>
      <c r="AK27" s="443"/>
      <c r="AL27" s="444"/>
      <c r="AM27" s="442">
        <v>11250</v>
      </c>
      <c r="AN27" s="443"/>
      <c r="AO27" s="443"/>
      <c r="AP27" s="443"/>
      <c r="AQ27" s="443"/>
      <c r="AR27" s="444"/>
      <c r="AS27" s="442">
        <v>3750</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t="s">
        <v>144</v>
      </c>
      <c r="BO27" s="470"/>
      <c r="BP27" s="470"/>
      <c r="BQ27" s="470"/>
      <c r="BR27" s="470"/>
      <c r="BS27" s="470"/>
      <c r="BT27" s="470"/>
      <c r="BU27" s="471"/>
      <c r="BV27" s="469" t="s">
        <v>183</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2500</v>
      </c>
      <c r="R28" s="443"/>
      <c r="S28" s="443"/>
      <c r="T28" s="443"/>
      <c r="U28" s="443"/>
      <c r="V28" s="444"/>
      <c r="W28" s="508"/>
      <c r="X28" s="499"/>
      <c r="Y28" s="500"/>
      <c r="Z28" s="439" t="s">
        <v>185</v>
      </c>
      <c r="AA28" s="440"/>
      <c r="AB28" s="440"/>
      <c r="AC28" s="440"/>
      <c r="AD28" s="440"/>
      <c r="AE28" s="440"/>
      <c r="AF28" s="440"/>
      <c r="AG28" s="441"/>
      <c r="AH28" s="442" t="s">
        <v>144</v>
      </c>
      <c r="AI28" s="443"/>
      <c r="AJ28" s="443"/>
      <c r="AK28" s="443"/>
      <c r="AL28" s="444"/>
      <c r="AM28" s="442" t="s">
        <v>144</v>
      </c>
      <c r="AN28" s="443"/>
      <c r="AO28" s="443"/>
      <c r="AP28" s="443"/>
      <c r="AQ28" s="443"/>
      <c r="AR28" s="444"/>
      <c r="AS28" s="442" t="s">
        <v>144</v>
      </c>
      <c r="AT28" s="443"/>
      <c r="AU28" s="443"/>
      <c r="AV28" s="443"/>
      <c r="AW28" s="443"/>
      <c r="AX28" s="445"/>
      <c r="AY28" s="449" t="s">
        <v>186</v>
      </c>
      <c r="AZ28" s="450"/>
      <c r="BA28" s="450"/>
      <c r="BB28" s="451"/>
      <c r="BC28" s="458" t="s">
        <v>47</v>
      </c>
      <c r="BD28" s="459"/>
      <c r="BE28" s="459"/>
      <c r="BF28" s="459"/>
      <c r="BG28" s="459"/>
      <c r="BH28" s="459"/>
      <c r="BI28" s="459"/>
      <c r="BJ28" s="459"/>
      <c r="BK28" s="459"/>
      <c r="BL28" s="459"/>
      <c r="BM28" s="460"/>
      <c r="BN28" s="461">
        <v>4130630</v>
      </c>
      <c r="BO28" s="462"/>
      <c r="BP28" s="462"/>
      <c r="BQ28" s="462"/>
      <c r="BR28" s="462"/>
      <c r="BS28" s="462"/>
      <c r="BT28" s="462"/>
      <c r="BU28" s="463"/>
      <c r="BV28" s="461">
        <v>4095235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14</v>
      </c>
      <c r="M29" s="443"/>
      <c r="N29" s="443"/>
      <c r="O29" s="443"/>
      <c r="P29" s="444"/>
      <c r="Q29" s="442">
        <v>2300</v>
      </c>
      <c r="R29" s="443"/>
      <c r="S29" s="443"/>
      <c r="T29" s="443"/>
      <c r="U29" s="443"/>
      <c r="V29" s="444"/>
      <c r="W29" s="509"/>
      <c r="X29" s="510"/>
      <c r="Y29" s="511"/>
      <c r="Z29" s="439" t="s">
        <v>188</v>
      </c>
      <c r="AA29" s="440"/>
      <c r="AB29" s="440"/>
      <c r="AC29" s="440"/>
      <c r="AD29" s="440"/>
      <c r="AE29" s="440"/>
      <c r="AF29" s="440"/>
      <c r="AG29" s="441"/>
      <c r="AH29" s="442">
        <v>318</v>
      </c>
      <c r="AI29" s="443"/>
      <c r="AJ29" s="443"/>
      <c r="AK29" s="443"/>
      <c r="AL29" s="444"/>
      <c r="AM29" s="442">
        <v>979560</v>
      </c>
      <c r="AN29" s="443"/>
      <c r="AO29" s="443"/>
      <c r="AP29" s="443"/>
      <c r="AQ29" s="443"/>
      <c r="AR29" s="444"/>
      <c r="AS29" s="442">
        <v>3080</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814481</v>
      </c>
      <c r="BO29" s="467"/>
      <c r="BP29" s="467"/>
      <c r="BQ29" s="467"/>
      <c r="BR29" s="467"/>
      <c r="BS29" s="467"/>
      <c r="BT29" s="467"/>
      <c r="BU29" s="468"/>
      <c r="BV29" s="466">
        <v>1220923</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96.3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7238117</v>
      </c>
      <c r="BO30" s="470"/>
      <c r="BP30" s="470"/>
      <c r="BQ30" s="470"/>
      <c r="BR30" s="470"/>
      <c r="BS30" s="470"/>
      <c r="BT30" s="470"/>
      <c r="BU30" s="471"/>
      <c r="BV30" s="469">
        <v>6860434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198</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199</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有田川町一般会計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有田川町国民健康保険事業特別会計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IF('各会計、関係団体の財政状況及び健全化判断比率'!B32="","",'各会計、関係団体の財政状況及び健全化判断比率'!B32)</f>
        <v>有田川町水道事業会計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有田川町簡易水道事業特別会計</v>
      </c>
      <c r="BH34" s="424"/>
      <c r="BI34" s="424"/>
      <c r="BJ34" s="424"/>
      <c r="BK34" s="424"/>
      <c r="BL34" s="424"/>
      <c r="BM34" s="424"/>
      <c r="BN34" s="424"/>
      <c r="BO34" s="424"/>
      <c r="BP34" s="424"/>
      <c r="BQ34" s="424"/>
      <c r="BR34" s="424"/>
      <c r="BS34" s="424"/>
      <c r="BT34" s="424"/>
      <c r="BU34" s="424"/>
      <c r="BV34" s="214"/>
      <c r="BW34" s="425">
        <f>IF(BY34="","",MAX(C34:D43,U34:V43,AM34:AN43,BE34:BF43)+1)</f>
        <v>13</v>
      </c>
      <c r="BX34" s="425"/>
      <c r="BY34" s="424" t="str">
        <f>IF('各会計、関係団体の財政状況及び健全化判断比率'!B68="","",'各会計、関係団体の財政状況及び健全化判断比率'!B68)</f>
        <v>和歌山県市町村総合事務組合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有田川町ふるさと開発公社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有田川町介護保険事業特別会計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有田川町公共下水道事業特別会計</v>
      </c>
      <c r="BH35" s="424"/>
      <c r="BI35" s="424"/>
      <c r="BJ35" s="424"/>
      <c r="BK35" s="424"/>
      <c r="BL35" s="424"/>
      <c r="BM35" s="424"/>
      <c r="BN35" s="424"/>
      <c r="BO35" s="424"/>
      <c r="BP35" s="424"/>
      <c r="BQ35" s="424"/>
      <c r="BR35" s="424"/>
      <c r="BS35" s="424"/>
      <c r="BT35" s="424"/>
      <c r="BU35" s="424"/>
      <c r="BV35" s="214"/>
      <c r="BW35" s="425">
        <f t="shared" ref="BW35:BW43" si="2">IF(BY35="","",BW34+1)</f>
        <v>14</v>
      </c>
      <c r="BX35" s="425"/>
      <c r="BY35" s="424" t="str">
        <f>IF('各会計、関係団体の財政状況及び健全化判断比率'!B69="","",'各会計、関係団体の財政状況及び健全化判断比率'!B69)</f>
        <v>和歌山地方税回収機構</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有田観光物産センター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有田川町後期高齢者医療特別会計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9</v>
      </c>
      <c r="BF36" s="425"/>
      <c r="BG36" s="424" t="str">
        <f>IF('各会計、関係団体の財政状況及び健全化判断比率'!B35="","",'各会計、関係団体の財政状況及び健全化判断比率'!B35)</f>
        <v>有田川町農業集落排水事業特別会計</v>
      </c>
      <c r="BH36" s="424"/>
      <c r="BI36" s="424"/>
      <c r="BJ36" s="424"/>
      <c r="BK36" s="424"/>
      <c r="BL36" s="424"/>
      <c r="BM36" s="424"/>
      <c r="BN36" s="424"/>
      <c r="BO36" s="424"/>
      <c r="BP36" s="424"/>
      <c r="BQ36" s="424"/>
      <c r="BR36" s="424"/>
      <c r="BS36" s="424"/>
      <c r="BT36" s="424"/>
      <c r="BU36" s="424"/>
      <c r="BV36" s="214"/>
      <c r="BW36" s="425">
        <f t="shared" si="2"/>
        <v>15</v>
      </c>
      <c r="BX36" s="425"/>
      <c r="BY36" s="424" t="str">
        <f>IF('各会計、関係団体の財政状況及び健全化判断比率'!B70="","",'各会計、関係団体の財政状況及び健全化判断比率'!B70)</f>
        <v>有田周辺広域圏事務組合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有田川町特別養護老人ホーム等事業特別会計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10</v>
      </c>
      <c r="BF37" s="425"/>
      <c r="BG37" s="424" t="str">
        <f>IF('各会計、関係団体の財政状況及び健全化判断比率'!B36="","",'各会計、関係団体の財政状況及び健全化判断比率'!B36)</f>
        <v>有田川町簡易排水事業特別会計</v>
      </c>
      <c r="BH37" s="424"/>
      <c r="BI37" s="424"/>
      <c r="BJ37" s="424"/>
      <c r="BK37" s="424"/>
      <c r="BL37" s="424"/>
      <c r="BM37" s="424"/>
      <c r="BN37" s="424"/>
      <c r="BO37" s="424"/>
      <c r="BP37" s="424"/>
      <c r="BQ37" s="424"/>
      <c r="BR37" s="424"/>
      <c r="BS37" s="424"/>
      <c r="BT37" s="424"/>
      <c r="BU37" s="424"/>
      <c r="BV37" s="214"/>
      <c r="BW37" s="425">
        <f t="shared" si="2"/>
        <v>16</v>
      </c>
      <c r="BX37" s="425"/>
      <c r="BY37" s="424" t="str">
        <f>IF('各会計、関係団体の財政状況及び健全化判断比率'!B71="","",'各会計、関係団体の財政状況及び健全化判断比率'!B71)</f>
        <v>有田郡老人福祉施設事務組合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11</v>
      </c>
      <c r="BF38" s="425"/>
      <c r="BG38" s="424" t="str">
        <f>IF('各会計、関係団体の財政状況及び健全化判断比率'!B37="","",'各会計、関係団体の財政状況及び健全化判断比率'!B37)</f>
        <v>有田川町浄化槽事業特別会計</v>
      </c>
      <c r="BH38" s="424"/>
      <c r="BI38" s="424"/>
      <c r="BJ38" s="424"/>
      <c r="BK38" s="424"/>
      <c r="BL38" s="424"/>
      <c r="BM38" s="424"/>
      <c r="BN38" s="424"/>
      <c r="BO38" s="424"/>
      <c r="BP38" s="424"/>
      <c r="BQ38" s="424"/>
      <c r="BR38" s="424"/>
      <c r="BS38" s="424"/>
      <c r="BT38" s="424"/>
      <c r="BU38" s="424"/>
      <c r="BV38" s="214"/>
      <c r="BW38" s="425">
        <f t="shared" si="2"/>
        <v>17</v>
      </c>
      <c r="BX38" s="425"/>
      <c r="BY38" s="424" t="str">
        <f>IF('各会計、関係団体の財政状況及び健全化判断比率'!B72="","",'各会計、関係団体の財政状況及び健全化判断比率'!B72)</f>
        <v>有田聖苑事務組合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f t="shared" si="1"/>
        <v>12</v>
      </c>
      <c r="BF39" s="425"/>
      <c r="BG39" s="424" t="str">
        <f>IF('各会計、関係団体の財政状況及び健全化判断比率'!B38="","",'各会計、関係団体の財政状況及び健全化判断比率'!B38)</f>
        <v>有田川町かなや明恵峡温泉特別会計</v>
      </c>
      <c r="BH39" s="424"/>
      <c r="BI39" s="424"/>
      <c r="BJ39" s="424"/>
      <c r="BK39" s="424"/>
      <c r="BL39" s="424"/>
      <c r="BM39" s="424"/>
      <c r="BN39" s="424"/>
      <c r="BO39" s="424"/>
      <c r="BP39" s="424"/>
      <c r="BQ39" s="424"/>
      <c r="BR39" s="424"/>
      <c r="BS39" s="424"/>
      <c r="BT39" s="424"/>
      <c r="BU39" s="424"/>
      <c r="BV39" s="214"/>
      <c r="BW39" s="425">
        <f t="shared" si="2"/>
        <v>18</v>
      </c>
      <c r="BX39" s="425"/>
      <c r="BY39" s="424" t="str">
        <f>IF('各会計、関係団体の財政状況及び健全化判断比率'!B73="","",'各会計、関係団体の財政状況及び健全化判断比率'!B73)</f>
        <v>和歌山県後期高齢者医療広域連合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19</v>
      </c>
      <c r="BX40" s="425"/>
      <c r="BY40" s="424" t="str">
        <f>IF('各会計、関係団体の財政状況及び健全化判断比率'!B74="","",'各会計、関係団体の財政状況及び健全化判断比率'!B74)</f>
        <v>有田周辺広域圏事務組合（公営企業会計）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20</v>
      </c>
      <c r="BX41" s="425"/>
      <c r="BY41" s="424" t="str">
        <f>IF('各会計、関係団体の財政状況及び健全化判断比率'!B75="","",'各会計、関係団体の財政状況及び健全化判断比率'!B75)</f>
        <v>和歌山県後期高齢者医療広域連合（特別会計）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MxT/L0Foz/y4FcaZZH4tRDbTYAlvgT6WGXMQDGiwSxhwNn8GRsrWzOReA/zBwbT7ot/MgJnakva5Le/FsbdBDA==" saltValue="U5zhwNW/NHy8VmgvvI81I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8" t="s">
        <v>566</v>
      </c>
      <c r="D34" s="1248"/>
      <c r="E34" s="1249"/>
      <c r="F34" s="32">
        <v>7.74</v>
      </c>
      <c r="G34" s="33">
        <v>7.58</v>
      </c>
      <c r="H34" s="33">
        <v>8.1999999999999993</v>
      </c>
      <c r="I34" s="33">
        <v>9.19</v>
      </c>
      <c r="J34" s="34">
        <v>10.25</v>
      </c>
      <c r="K34" s="22"/>
      <c r="L34" s="22"/>
      <c r="M34" s="22"/>
      <c r="N34" s="22"/>
      <c r="O34" s="22"/>
      <c r="P34" s="22"/>
    </row>
    <row r="35" spans="1:16" ht="39" customHeight="1" x14ac:dyDescent="0.15">
      <c r="A35" s="22"/>
      <c r="B35" s="35"/>
      <c r="C35" s="1242" t="s">
        <v>567</v>
      </c>
      <c r="D35" s="1243"/>
      <c r="E35" s="1244"/>
      <c r="F35" s="36">
        <v>3.91</v>
      </c>
      <c r="G35" s="37">
        <v>3.28</v>
      </c>
      <c r="H35" s="37">
        <v>3.51</v>
      </c>
      <c r="I35" s="37">
        <v>3.52</v>
      </c>
      <c r="J35" s="38">
        <v>3.71</v>
      </c>
      <c r="K35" s="22"/>
      <c r="L35" s="22"/>
      <c r="M35" s="22"/>
      <c r="N35" s="22"/>
      <c r="O35" s="22"/>
      <c r="P35" s="22"/>
    </row>
    <row r="36" spans="1:16" ht="39" customHeight="1" x14ac:dyDescent="0.15">
      <c r="A36" s="22"/>
      <c r="B36" s="35"/>
      <c r="C36" s="1242" t="s">
        <v>568</v>
      </c>
      <c r="D36" s="1243"/>
      <c r="E36" s="1244"/>
      <c r="F36" s="36">
        <v>0.28999999999999998</v>
      </c>
      <c r="G36" s="37">
        <v>0.52</v>
      </c>
      <c r="H36" s="37">
        <v>0.5</v>
      </c>
      <c r="I36" s="37">
        <v>0.44</v>
      </c>
      <c r="J36" s="38">
        <v>0.92</v>
      </c>
      <c r="K36" s="22"/>
      <c r="L36" s="22"/>
      <c r="M36" s="22"/>
      <c r="N36" s="22"/>
      <c r="O36" s="22"/>
      <c r="P36" s="22"/>
    </row>
    <row r="37" spans="1:16" ht="39" customHeight="1" x14ac:dyDescent="0.15">
      <c r="A37" s="22"/>
      <c r="B37" s="35"/>
      <c r="C37" s="1242" t="s">
        <v>569</v>
      </c>
      <c r="D37" s="1243"/>
      <c r="E37" s="1244"/>
      <c r="F37" s="36">
        <v>0.03</v>
      </c>
      <c r="G37" s="37">
        <v>0.01</v>
      </c>
      <c r="H37" s="37">
        <v>0.71</v>
      </c>
      <c r="I37" s="37">
        <v>0.86</v>
      </c>
      <c r="J37" s="38">
        <v>0.1</v>
      </c>
      <c r="K37" s="22"/>
      <c r="L37" s="22"/>
      <c r="M37" s="22"/>
      <c r="N37" s="22"/>
      <c r="O37" s="22"/>
      <c r="P37" s="22"/>
    </row>
    <row r="38" spans="1:16" ht="39" customHeight="1" x14ac:dyDescent="0.15">
      <c r="A38" s="22"/>
      <c r="B38" s="35"/>
      <c r="C38" s="1242" t="s">
        <v>570</v>
      </c>
      <c r="D38" s="1243"/>
      <c r="E38" s="1244"/>
      <c r="F38" s="36">
        <v>0.05</v>
      </c>
      <c r="G38" s="37">
        <v>0.06</v>
      </c>
      <c r="H38" s="37">
        <v>0.08</v>
      </c>
      <c r="I38" s="37">
        <v>0.09</v>
      </c>
      <c r="J38" s="38">
        <v>0.09</v>
      </c>
      <c r="K38" s="22"/>
      <c r="L38" s="22"/>
      <c r="M38" s="22"/>
      <c r="N38" s="22"/>
      <c r="O38" s="22"/>
      <c r="P38" s="22"/>
    </row>
    <row r="39" spans="1:16" ht="39" customHeight="1" x14ac:dyDescent="0.15">
      <c r="A39" s="22"/>
      <c r="B39" s="35"/>
      <c r="C39" s="1242" t="s">
        <v>571</v>
      </c>
      <c r="D39" s="1243"/>
      <c r="E39" s="1244"/>
      <c r="F39" s="36">
        <v>0</v>
      </c>
      <c r="G39" s="37">
        <v>0</v>
      </c>
      <c r="H39" s="37">
        <v>0</v>
      </c>
      <c r="I39" s="37">
        <v>0.02</v>
      </c>
      <c r="J39" s="38">
        <v>0</v>
      </c>
      <c r="K39" s="22"/>
      <c r="L39" s="22"/>
      <c r="M39" s="22"/>
      <c r="N39" s="22"/>
      <c r="O39" s="22"/>
      <c r="P39" s="22"/>
    </row>
    <row r="40" spans="1:16" ht="39" customHeight="1" x14ac:dyDescent="0.15">
      <c r="A40" s="22"/>
      <c r="B40" s="35"/>
      <c r="C40" s="1242" t="s">
        <v>572</v>
      </c>
      <c r="D40" s="1243"/>
      <c r="E40" s="1244"/>
      <c r="F40" s="36">
        <v>0</v>
      </c>
      <c r="G40" s="37">
        <v>0</v>
      </c>
      <c r="H40" s="37">
        <v>0</v>
      </c>
      <c r="I40" s="37">
        <v>0</v>
      </c>
      <c r="J40" s="38">
        <v>0</v>
      </c>
      <c r="K40" s="22"/>
      <c r="L40" s="22"/>
      <c r="M40" s="22"/>
      <c r="N40" s="22"/>
      <c r="O40" s="22"/>
      <c r="P40" s="22"/>
    </row>
    <row r="41" spans="1:16" ht="39" customHeight="1" x14ac:dyDescent="0.15">
      <c r="A41" s="22"/>
      <c r="B41" s="35"/>
      <c r="C41" s="1242" t="s">
        <v>573</v>
      </c>
      <c r="D41" s="1243"/>
      <c r="E41" s="1244"/>
      <c r="F41" s="36">
        <v>0</v>
      </c>
      <c r="G41" s="37">
        <v>0</v>
      </c>
      <c r="H41" s="37">
        <v>0</v>
      </c>
      <c r="I41" s="37">
        <v>0</v>
      </c>
      <c r="J41" s="38">
        <v>0</v>
      </c>
      <c r="K41" s="22"/>
      <c r="L41" s="22"/>
      <c r="M41" s="22"/>
      <c r="N41" s="22"/>
      <c r="O41" s="22"/>
      <c r="P41" s="22"/>
    </row>
    <row r="42" spans="1:16" ht="39" customHeight="1" x14ac:dyDescent="0.15">
      <c r="A42" s="22"/>
      <c r="B42" s="39"/>
      <c r="C42" s="1242" t="s">
        <v>574</v>
      </c>
      <c r="D42" s="1243"/>
      <c r="E42" s="1244"/>
      <c r="F42" s="36" t="s">
        <v>518</v>
      </c>
      <c r="G42" s="37" t="s">
        <v>518</v>
      </c>
      <c r="H42" s="37" t="s">
        <v>518</v>
      </c>
      <c r="I42" s="37" t="s">
        <v>518</v>
      </c>
      <c r="J42" s="38" t="s">
        <v>518</v>
      </c>
      <c r="K42" s="22"/>
      <c r="L42" s="22"/>
      <c r="M42" s="22"/>
      <c r="N42" s="22"/>
      <c r="O42" s="22"/>
      <c r="P42" s="22"/>
    </row>
    <row r="43" spans="1:16" ht="39" customHeight="1" thickBot="1" x14ac:dyDescent="0.2">
      <c r="A43" s="22"/>
      <c r="B43" s="40"/>
      <c r="C43" s="1245" t="s">
        <v>575</v>
      </c>
      <c r="D43" s="1246"/>
      <c r="E43" s="1247"/>
      <c r="F43" s="41">
        <v>0</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n7HBOwEUJzekObe5IjygF9tneWXAhD+gVoahrg5vqps+GlxKBmwdPbdYm3ru7uUB1pBhJgMqID8pZw/izG+1A==" saltValue="F/T/IMDkYZ8lqYPTIo2B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2579</v>
      </c>
      <c r="L45" s="60">
        <v>2596</v>
      </c>
      <c r="M45" s="60">
        <v>2738</v>
      </c>
      <c r="N45" s="60">
        <v>2630</v>
      </c>
      <c r="O45" s="61">
        <v>2515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518</v>
      </c>
      <c r="L46" s="64" t="s">
        <v>518</v>
      </c>
      <c r="M46" s="64" t="s">
        <v>518</v>
      </c>
      <c r="N46" s="64" t="s">
        <v>518</v>
      </c>
      <c r="O46" s="65" t="s">
        <v>518</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518</v>
      </c>
      <c r="L47" s="64" t="s">
        <v>518</v>
      </c>
      <c r="M47" s="64" t="s">
        <v>518</v>
      </c>
      <c r="N47" s="64" t="s">
        <v>518</v>
      </c>
      <c r="O47" s="65" t="s">
        <v>518</v>
      </c>
      <c r="P47" s="48"/>
      <c r="Q47" s="48"/>
      <c r="R47" s="48"/>
      <c r="S47" s="48"/>
      <c r="T47" s="48"/>
      <c r="U47" s="48"/>
    </row>
    <row r="48" spans="1:21" ht="30.75" customHeight="1" x14ac:dyDescent="0.15">
      <c r="A48" s="48"/>
      <c r="B48" s="1270"/>
      <c r="C48" s="1271"/>
      <c r="D48" s="62"/>
      <c r="E48" s="1252" t="s">
        <v>15</v>
      </c>
      <c r="F48" s="1252"/>
      <c r="G48" s="1252"/>
      <c r="H48" s="1252"/>
      <c r="I48" s="1252"/>
      <c r="J48" s="1253"/>
      <c r="K48" s="63">
        <v>555</v>
      </c>
      <c r="L48" s="64">
        <v>630</v>
      </c>
      <c r="M48" s="64">
        <v>765</v>
      </c>
      <c r="N48" s="64">
        <v>864</v>
      </c>
      <c r="O48" s="65">
        <v>945</v>
      </c>
      <c r="P48" s="48"/>
      <c r="Q48" s="48"/>
      <c r="R48" s="48"/>
      <c r="S48" s="48"/>
      <c r="T48" s="48"/>
      <c r="U48" s="48"/>
    </row>
    <row r="49" spans="1:21" ht="30.75" customHeight="1" x14ac:dyDescent="0.15">
      <c r="A49" s="48"/>
      <c r="B49" s="1270"/>
      <c r="C49" s="1271"/>
      <c r="D49" s="62"/>
      <c r="E49" s="1252" t="s">
        <v>16</v>
      </c>
      <c r="F49" s="1252"/>
      <c r="G49" s="1252"/>
      <c r="H49" s="1252"/>
      <c r="I49" s="1252"/>
      <c r="J49" s="1253"/>
      <c r="K49" s="63">
        <v>33</v>
      </c>
      <c r="L49" s="64">
        <v>27</v>
      </c>
      <c r="M49" s="64">
        <v>30</v>
      </c>
      <c r="N49" s="64">
        <v>27</v>
      </c>
      <c r="O49" s="65">
        <v>27</v>
      </c>
      <c r="P49" s="48"/>
      <c r="Q49" s="48"/>
      <c r="R49" s="48"/>
      <c r="S49" s="48"/>
      <c r="T49" s="48"/>
      <c r="U49" s="48"/>
    </row>
    <row r="50" spans="1:21" ht="30.75" customHeight="1" x14ac:dyDescent="0.15">
      <c r="A50" s="48"/>
      <c r="B50" s="1270"/>
      <c r="C50" s="1271"/>
      <c r="D50" s="62"/>
      <c r="E50" s="1252" t="s">
        <v>17</v>
      </c>
      <c r="F50" s="1252"/>
      <c r="G50" s="1252"/>
      <c r="H50" s="1252"/>
      <c r="I50" s="1252"/>
      <c r="J50" s="1253"/>
      <c r="K50" s="63" t="s">
        <v>518</v>
      </c>
      <c r="L50" s="64" t="s">
        <v>518</v>
      </c>
      <c r="M50" s="64" t="s">
        <v>518</v>
      </c>
      <c r="N50" s="64" t="s">
        <v>518</v>
      </c>
      <c r="O50" s="65" t="s">
        <v>518</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518</v>
      </c>
      <c r="L51" s="64" t="s">
        <v>518</v>
      </c>
      <c r="M51" s="64" t="s">
        <v>518</v>
      </c>
      <c r="N51" s="64" t="s">
        <v>518</v>
      </c>
      <c r="O51" s="65" t="s">
        <v>518</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2381</v>
      </c>
      <c r="L52" s="64">
        <v>2424</v>
      </c>
      <c r="M52" s="64">
        <v>2563</v>
      </c>
      <c r="N52" s="64">
        <v>2497</v>
      </c>
      <c r="O52" s="65">
        <v>2500</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786</v>
      </c>
      <c r="L53" s="69">
        <v>829</v>
      </c>
      <c r="M53" s="69">
        <v>970</v>
      </c>
      <c r="N53" s="69">
        <v>1024</v>
      </c>
      <c r="O53" s="70">
        <v>987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595</v>
      </c>
      <c r="L57" s="84" t="s">
        <v>595</v>
      </c>
      <c r="M57" s="84" t="s">
        <v>595</v>
      </c>
      <c r="N57" s="84" t="s">
        <v>595</v>
      </c>
      <c r="O57" s="85" t="s">
        <v>595</v>
      </c>
    </row>
    <row r="58" spans="1:21" ht="31.5" customHeight="1" thickBot="1" x14ac:dyDescent="0.2">
      <c r="B58" s="1260"/>
      <c r="C58" s="1261"/>
      <c r="D58" s="1265" t="s">
        <v>27</v>
      </c>
      <c r="E58" s="1266"/>
      <c r="F58" s="1266"/>
      <c r="G58" s="1266"/>
      <c r="H58" s="1266"/>
      <c r="I58" s="1266"/>
      <c r="J58" s="1267"/>
      <c r="K58" s="86" t="s">
        <v>518</v>
      </c>
      <c r="L58" s="87" t="s">
        <v>518</v>
      </c>
      <c r="M58" s="87" t="s">
        <v>518</v>
      </c>
      <c r="N58" s="87" t="s">
        <v>518</v>
      </c>
      <c r="O58" s="88" t="s">
        <v>518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afhNamdgQ0kpVri2PA4Z+FcDEhHLnVMOyH3LlTeYBujqwVdC3d8Um95vj+XC4oz5SqwjUQeaWf6kTIwQ8PBEQ==" saltValue="S9Kvf0XqQ7tUmDJEsbv8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88" t="s">
        <v>30</v>
      </c>
      <c r="C41" s="1289"/>
      <c r="D41" s="102"/>
      <c r="E41" s="1290" t="s">
        <v>31</v>
      </c>
      <c r="F41" s="1290"/>
      <c r="G41" s="1290"/>
      <c r="H41" s="1291"/>
      <c r="I41" s="103">
        <v>22949</v>
      </c>
      <c r="J41" s="104">
        <v>22379</v>
      </c>
      <c r="K41" s="104">
        <v>21081</v>
      </c>
      <c r="L41" s="104">
        <v>19137</v>
      </c>
      <c r="M41" s="105">
        <v>17520</v>
      </c>
    </row>
    <row r="42" spans="2:13" ht="27.75" customHeight="1" x14ac:dyDescent="0.15">
      <c r="B42" s="1278"/>
      <c r="C42" s="1279"/>
      <c r="D42" s="106"/>
      <c r="E42" s="1282" t="s">
        <v>32</v>
      </c>
      <c r="F42" s="1282"/>
      <c r="G42" s="1282"/>
      <c r="H42" s="1283"/>
      <c r="I42" s="107" t="s">
        <v>518</v>
      </c>
      <c r="J42" s="108" t="s">
        <v>518</v>
      </c>
      <c r="K42" s="108" t="s">
        <v>518</v>
      </c>
      <c r="L42" s="108" t="s">
        <v>518</v>
      </c>
      <c r="M42" s="109" t="s">
        <v>518</v>
      </c>
    </row>
    <row r="43" spans="2:13" ht="27.75" customHeight="1" x14ac:dyDescent="0.15">
      <c r="B43" s="1278"/>
      <c r="C43" s="1279"/>
      <c r="D43" s="106"/>
      <c r="E43" s="1282" t="s">
        <v>33</v>
      </c>
      <c r="F43" s="1282"/>
      <c r="G43" s="1282"/>
      <c r="H43" s="1283"/>
      <c r="I43" s="107">
        <v>9793</v>
      </c>
      <c r="J43" s="108">
        <v>10556</v>
      </c>
      <c r="K43" s="108">
        <v>11238</v>
      </c>
      <c r="L43" s="108">
        <v>11788</v>
      </c>
      <c r="M43" s="109">
        <v>12181</v>
      </c>
    </row>
    <row r="44" spans="2:13" ht="27.75" customHeight="1" x14ac:dyDescent="0.15">
      <c r="B44" s="1278"/>
      <c r="C44" s="1279"/>
      <c r="D44" s="106"/>
      <c r="E44" s="1282" t="s">
        <v>34</v>
      </c>
      <c r="F44" s="1282"/>
      <c r="G44" s="1282"/>
      <c r="H44" s="1283"/>
      <c r="I44" s="107">
        <v>257</v>
      </c>
      <c r="J44" s="108">
        <v>225</v>
      </c>
      <c r="K44" s="108">
        <v>196</v>
      </c>
      <c r="L44" s="108">
        <v>163</v>
      </c>
      <c r="M44" s="109">
        <v>259</v>
      </c>
    </row>
    <row r="45" spans="2:13" ht="27.75" customHeight="1" x14ac:dyDescent="0.15">
      <c r="B45" s="1278"/>
      <c r="C45" s="1279"/>
      <c r="D45" s="106"/>
      <c r="E45" s="1282" t="s">
        <v>35</v>
      </c>
      <c r="F45" s="1282"/>
      <c r="G45" s="1282"/>
      <c r="H45" s="1283"/>
      <c r="I45" s="107">
        <v>3389</v>
      </c>
      <c r="J45" s="108">
        <v>2883</v>
      </c>
      <c r="K45" s="108">
        <v>2848</v>
      </c>
      <c r="L45" s="108">
        <v>2692</v>
      </c>
      <c r="M45" s="109">
        <v>2617</v>
      </c>
    </row>
    <row r="46" spans="2:13" ht="27.75" customHeight="1" x14ac:dyDescent="0.15">
      <c r="B46" s="1278"/>
      <c r="C46" s="1279"/>
      <c r="D46" s="110"/>
      <c r="E46" s="1282" t="s">
        <v>36</v>
      </c>
      <c r="F46" s="1282"/>
      <c r="G46" s="1282"/>
      <c r="H46" s="1283"/>
      <c r="I46" s="107" t="s">
        <v>518</v>
      </c>
      <c r="J46" s="108" t="s">
        <v>518</v>
      </c>
      <c r="K46" s="108" t="s">
        <v>518</v>
      </c>
      <c r="L46" s="108" t="s">
        <v>518</v>
      </c>
      <c r="M46" s="109" t="s">
        <v>518</v>
      </c>
    </row>
    <row r="47" spans="2:13" ht="27.75" customHeight="1" x14ac:dyDescent="0.15">
      <c r="B47" s="1278"/>
      <c r="C47" s="1279"/>
      <c r="D47" s="111"/>
      <c r="E47" s="1292" t="s">
        <v>37</v>
      </c>
      <c r="F47" s="1293"/>
      <c r="G47" s="1293"/>
      <c r="H47" s="1294"/>
      <c r="I47" s="107" t="s">
        <v>518</v>
      </c>
      <c r="J47" s="108" t="s">
        <v>518</v>
      </c>
      <c r="K47" s="108" t="s">
        <v>518</v>
      </c>
      <c r="L47" s="108" t="s">
        <v>518</v>
      </c>
      <c r="M47" s="109" t="s">
        <v>518</v>
      </c>
    </row>
    <row r="48" spans="2:13" ht="27.75" customHeight="1" x14ac:dyDescent="0.15">
      <c r="B48" s="1278"/>
      <c r="C48" s="1279"/>
      <c r="D48" s="106"/>
      <c r="E48" s="1282" t="s">
        <v>38</v>
      </c>
      <c r="F48" s="1282"/>
      <c r="G48" s="1282"/>
      <c r="H48" s="1283"/>
      <c r="I48" s="107" t="s">
        <v>518</v>
      </c>
      <c r="J48" s="108" t="s">
        <v>518</v>
      </c>
      <c r="K48" s="108" t="s">
        <v>518</v>
      </c>
      <c r="L48" s="108" t="s">
        <v>518</v>
      </c>
      <c r="M48" s="109" t="s">
        <v>518</v>
      </c>
    </row>
    <row r="49" spans="2:13" ht="27.75" customHeight="1" x14ac:dyDescent="0.15">
      <c r="B49" s="1280"/>
      <c r="C49" s="1281"/>
      <c r="D49" s="106"/>
      <c r="E49" s="1282" t="s">
        <v>39</v>
      </c>
      <c r="F49" s="1282"/>
      <c r="G49" s="1282"/>
      <c r="H49" s="1283"/>
      <c r="I49" s="107" t="s">
        <v>518</v>
      </c>
      <c r="J49" s="108" t="s">
        <v>518</v>
      </c>
      <c r="K49" s="108" t="s">
        <v>518</v>
      </c>
      <c r="L49" s="108" t="s">
        <v>518</v>
      </c>
      <c r="M49" s="109" t="s">
        <v>518</v>
      </c>
    </row>
    <row r="50" spans="2:13" ht="27.75" customHeight="1" x14ac:dyDescent="0.15">
      <c r="B50" s="1276" t="s">
        <v>40</v>
      </c>
      <c r="C50" s="1277"/>
      <c r="D50" s="112"/>
      <c r="E50" s="1282" t="s">
        <v>41</v>
      </c>
      <c r="F50" s="1282"/>
      <c r="G50" s="1282"/>
      <c r="H50" s="1283"/>
      <c r="I50" s="107">
        <v>9875</v>
      </c>
      <c r="J50" s="108">
        <v>10640</v>
      </c>
      <c r="K50" s="108">
        <v>12024</v>
      </c>
      <c r="L50" s="108">
        <v>11452</v>
      </c>
      <c r="M50" s="109">
        <v>11576</v>
      </c>
    </row>
    <row r="51" spans="2:13" ht="27.75" customHeight="1" x14ac:dyDescent="0.15">
      <c r="B51" s="1278"/>
      <c r="C51" s="1279"/>
      <c r="D51" s="106"/>
      <c r="E51" s="1282" t="s">
        <v>42</v>
      </c>
      <c r="F51" s="1282"/>
      <c r="G51" s="1282"/>
      <c r="H51" s="1283"/>
      <c r="I51" s="107">
        <v>38</v>
      </c>
      <c r="J51" s="108">
        <v>30</v>
      </c>
      <c r="K51" s="108">
        <v>29</v>
      </c>
      <c r="L51" s="108">
        <v>25</v>
      </c>
      <c r="M51" s="109">
        <v>20</v>
      </c>
    </row>
    <row r="52" spans="2:13" ht="27.75" customHeight="1" x14ac:dyDescent="0.15">
      <c r="B52" s="1280"/>
      <c r="C52" s="1281"/>
      <c r="D52" s="106"/>
      <c r="E52" s="1282" t="s">
        <v>43</v>
      </c>
      <c r="F52" s="1282"/>
      <c r="G52" s="1282"/>
      <c r="H52" s="1283"/>
      <c r="I52" s="107">
        <v>23042</v>
      </c>
      <c r="J52" s="108">
        <v>22865</v>
      </c>
      <c r="K52" s="108">
        <v>22192</v>
      </c>
      <c r="L52" s="108">
        <v>21661</v>
      </c>
      <c r="M52" s="109">
        <v>21195</v>
      </c>
    </row>
    <row r="53" spans="2:13" ht="27.75" customHeight="1" thickBot="1" x14ac:dyDescent="0.2">
      <c r="B53" s="1284" t="s">
        <v>21</v>
      </c>
      <c r="C53" s="1285"/>
      <c r="D53" s="113"/>
      <c r="E53" s="1286" t="s">
        <v>44</v>
      </c>
      <c r="F53" s="1286"/>
      <c r="G53" s="1286"/>
      <c r="H53" s="1287"/>
      <c r="I53" s="114">
        <v>3434</v>
      </c>
      <c r="J53" s="115">
        <v>2509</v>
      </c>
      <c r="K53" s="115">
        <v>1118</v>
      </c>
      <c r="L53" s="115">
        <v>641</v>
      </c>
      <c r="M53" s="116">
        <v>-215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Py0U7rFlnwT+vQq46LFyf/uqxzisb1fWrWcOPeo+wgLmAGP4RGf5kMZrEb9T36C4shxiXiLzgw3e32wLK23Wg==" saltValue="Kdc5LNKCU/5L3F5IKGQw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3" t="s">
        <v>47</v>
      </c>
      <c r="D55" s="1303"/>
      <c r="E55" s="1304"/>
      <c r="F55" s="128">
        <v>4082</v>
      </c>
      <c r="G55" s="128">
        <v>4095</v>
      </c>
      <c r="H55" s="129">
        <v>4131</v>
      </c>
    </row>
    <row r="56" spans="2:8" ht="52.5" customHeight="1" x14ac:dyDescent="0.15">
      <c r="B56" s="130"/>
      <c r="C56" s="1305" t="s">
        <v>48</v>
      </c>
      <c r="D56" s="1305"/>
      <c r="E56" s="1306"/>
      <c r="F56" s="131">
        <v>1846</v>
      </c>
      <c r="G56" s="131">
        <v>1221</v>
      </c>
      <c r="H56" s="132">
        <v>814</v>
      </c>
    </row>
    <row r="57" spans="2:8" ht="53.25" customHeight="1" x14ac:dyDescent="0.15">
      <c r="B57" s="130"/>
      <c r="C57" s="1307" t="s">
        <v>49</v>
      </c>
      <c r="D57" s="1307"/>
      <c r="E57" s="1308"/>
      <c r="F57" s="133">
        <v>6857</v>
      </c>
      <c r="G57" s="133">
        <v>6860</v>
      </c>
      <c r="H57" s="134">
        <v>7238</v>
      </c>
    </row>
    <row r="58" spans="2:8" ht="45.75" customHeight="1" x14ac:dyDescent="0.15">
      <c r="B58" s="135"/>
      <c r="C58" s="1295" t="s">
        <v>596</v>
      </c>
      <c r="D58" s="1296"/>
      <c r="E58" s="1297"/>
      <c r="F58" s="136">
        <v>2948</v>
      </c>
      <c r="G58" s="136">
        <v>2956</v>
      </c>
      <c r="H58" s="137">
        <v>3123</v>
      </c>
    </row>
    <row r="59" spans="2:8" ht="45.75" customHeight="1" x14ac:dyDescent="0.15">
      <c r="B59" s="135"/>
      <c r="C59" s="1295" t="s">
        <v>597</v>
      </c>
      <c r="D59" s="1296"/>
      <c r="E59" s="1297"/>
      <c r="F59" s="136">
        <v>1394</v>
      </c>
      <c r="G59" s="136">
        <v>1411</v>
      </c>
      <c r="H59" s="137">
        <v>1392</v>
      </c>
    </row>
    <row r="60" spans="2:8" ht="45.75" customHeight="1" x14ac:dyDescent="0.15">
      <c r="B60" s="135"/>
      <c r="C60" s="1295" t="s">
        <v>598</v>
      </c>
      <c r="D60" s="1296"/>
      <c r="E60" s="1297"/>
      <c r="F60" s="136">
        <v>518</v>
      </c>
      <c r="G60" s="136">
        <v>611</v>
      </c>
      <c r="H60" s="137">
        <v>876</v>
      </c>
    </row>
    <row r="61" spans="2:8" ht="45.75" customHeight="1" x14ac:dyDescent="0.15">
      <c r="B61" s="135"/>
      <c r="C61" s="1295" t="s">
        <v>599</v>
      </c>
      <c r="D61" s="1296"/>
      <c r="E61" s="1297"/>
      <c r="F61" s="136">
        <v>671</v>
      </c>
      <c r="G61" s="136">
        <v>651</v>
      </c>
      <c r="H61" s="137">
        <v>657</v>
      </c>
    </row>
    <row r="62" spans="2:8" ht="45.75" customHeight="1" thickBot="1" x14ac:dyDescent="0.2">
      <c r="B62" s="138"/>
      <c r="C62" s="1298" t="s">
        <v>600</v>
      </c>
      <c r="D62" s="1299"/>
      <c r="E62" s="1300"/>
      <c r="F62" s="139">
        <v>597</v>
      </c>
      <c r="G62" s="139">
        <v>576</v>
      </c>
      <c r="H62" s="140">
        <v>581</v>
      </c>
    </row>
    <row r="63" spans="2:8" ht="52.5" customHeight="1" thickBot="1" x14ac:dyDescent="0.2">
      <c r="B63" s="141"/>
      <c r="C63" s="1301" t="s">
        <v>50</v>
      </c>
      <c r="D63" s="1301"/>
      <c r="E63" s="1302"/>
      <c r="F63" s="142">
        <v>12786</v>
      </c>
      <c r="G63" s="142">
        <v>12177</v>
      </c>
      <c r="H63" s="143">
        <v>12183</v>
      </c>
    </row>
    <row r="64" spans="2:8" ht="15" customHeight="1" x14ac:dyDescent="0.15"/>
  </sheetData>
  <sheetProtection algorithmName="SHA-512" hashValue="8CT/wmg/NXH2aPLfD+1sj6EoDS+f2o36XL4WPkBlKk2TyQp4lehuVzfPcW+Ym7l+mK4uPQKHnEXYBheTZFGw+g==" saltValue="kQ3O7wx3C088qe5Z6X5+1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605</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560</v>
      </c>
      <c r="BQ50" s="1315"/>
      <c r="BR50" s="1315"/>
      <c r="BS50" s="1315"/>
      <c r="BT50" s="1315"/>
      <c r="BU50" s="1315"/>
      <c r="BV50" s="1315"/>
      <c r="BW50" s="1315"/>
      <c r="BX50" s="1315" t="s">
        <v>561</v>
      </c>
      <c r="BY50" s="1315"/>
      <c r="BZ50" s="1315"/>
      <c r="CA50" s="1315"/>
      <c r="CB50" s="1315"/>
      <c r="CC50" s="1315"/>
      <c r="CD50" s="1315"/>
      <c r="CE50" s="1315"/>
      <c r="CF50" s="1315" t="s">
        <v>562</v>
      </c>
      <c r="CG50" s="1315"/>
      <c r="CH50" s="1315"/>
      <c r="CI50" s="1315"/>
      <c r="CJ50" s="1315"/>
      <c r="CK50" s="1315"/>
      <c r="CL50" s="1315"/>
      <c r="CM50" s="1315"/>
      <c r="CN50" s="1315" t="s">
        <v>563</v>
      </c>
      <c r="CO50" s="1315"/>
      <c r="CP50" s="1315"/>
      <c r="CQ50" s="1315"/>
      <c r="CR50" s="1315"/>
      <c r="CS50" s="1315"/>
      <c r="CT50" s="1315"/>
      <c r="CU50" s="1315"/>
      <c r="CV50" s="1315" t="s">
        <v>564</v>
      </c>
      <c r="CW50" s="1315"/>
      <c r="CX50" s="1315"/>
      <c r="CY50" s="1315"/>
      <c r="CZ50" s="1315"/>
      <c r="DA50" s="1315"/>
      <c r="DB50" s="1315"/>
      <c r="DC50" s="1315"/>
    </row>
    <row r="51" spans="1:109" ht="13.5" customHeight="1" x14ac:dyDescent="0.15">
      <c r="B51" s="395"/>
      <c r="G51" s="1326"/>
      <c r="H51" s="1326"/>
      <c r="I51" s="1331"/>
      <c r="J51" s="1331"/>
      <c r="K51" s="1316"/>
      <c r="L51" s="1316"/>
      <c r="M51" s="1316"/>
      <c r="N51" s="1316"/>
      <c r="AM51" s="404"/>
      <c r="AN51" s="1314" t="s">
        <v>606</v>
      </c>
      <c r="AO51" s="1314"/>
      <c r="AP51" s="1314"/>
      <c r="AQ51" s="1314"/>
      <c r="AR51" s="1314"/>
      <c r="AS51" s="1314"/>
      <c r="AT51" s="1314"/>
      <c r="AU51" s="1314"/>
      <c r="AV51" s="1314"/>
      <c r="AW51" s="1314"/>
      <c r="AX51" s="1314"/>
      <c r="AY51" s="1314"/>
      <c r="AZ51" s="1314"/>
      <c r="BA51" s="1314"/>
      <c r="BB51" s="1314" t="s">
        <v>607</v>
      </c>
      <c r="BC51" s="1314"/>
      <c r="BD51" s="1314"/>
      <c r="BE51" s="1314"/>
      <c r="BF51" s="1314"/>
      <c r="BG51" s="1314"/>
      <c r="BH51" s="1314"/>
      <c r="BI51" s="1314"/>
      <c r="BJ51" s="1314"/>
      <c r="BK51" s="1314"/>
      <c r="BL51" s="1314"/>
      <c r="BM51" s="1314"/>
      <c r="BN51" s="1314"/>
      <c r="BO51" s="1314"/>
      <c r="BP51" s="1330"/>
      <c r="BQ51" s="1311"/>
      <c r="BR51" s="1311"/>
      <c r="BS51" s="1311"/>
      <c r="BT51" s="1311"/>
      <c r="BU51" s="1311"/>
      <c r="BV51" s="1311"/>
      <c r="BW51" s="1311"/>
      <c r="BX51" s="1311">
        <v>33.1</v>
      </c>
      <c r="BY51" s="1311"/>
      <c r="BZ51" s="1311"/>
      <c r="CA51" s="1311"/>
      <c r="CB51" s="1311"/>
      <c r="CC51" s="1311"/>
      <c r="CD51" s="1311"/>
      <c r="CE51" s="1311"/>
      <c r="CF51" s="1311">
        <v>15</v>
      </c>
      <c r="CG51" s="1311"/>
      <c r="CH51" s="1311"/>
      <c r="CI51" s="1311"/>
      <c r="CJ51" s="1311"/>
      <c r="CK51" s="1311"/>
      <c r="CL51" s="1311"/>
      <c r="CM51" s="1311"/>
      <c r="CN51" s="1311">
        <v>8.6</v>
      </c>
      <c r="CO51" s="1311"/>
      <c r="CP51" s="1311"/>
      <c r="CQ51" s="1311"/>
      <c r="CR51" s="1311"/>
      <c r="CS51" s="1311"/>
      <c r="CT51" s="1311"/>
      <c r="CU51" s="1311"/>
      <c r="CV51" s="1311"/>
      <c r="CW51" s="1311"/>
      <c r="CX51" s="1311"/>
      <c r="CY51" s="1311"/>
      <c r="CZ51" s="1311"/>
      <c r="DA51" s="1311"/>
      <c r="DB51" s="1311"/>
      <c r="DC51" s="1311"/>
    </row>
    <row r="52" spans="1:109" x14ac:dyDescent="0.15">
      <c r="B52" s="395"/>
      <c r="G52" s="1326"/>
      <c r="H52" s="1326"/>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608</v>
      </c>
      <c r="BC53" s="1314"/>
      <c r="BD53" s="1314"/>
      <c r="BE53" s="1314"/>
      <c r="BF53" s="1314"/>
      <c r="BG53" s="1314"/>
      <c r="BH53" s="1314"/>
      <c r="BI53" s="1314"/>
      <c r="BJ53" s="1314"/>
      <c r="BK53" s="1314"/>
      <c r="BL53" s="1314"/>
      <c r="BM53" s="1314"/>
      <c r="BN53" s="1314"/>
      <c r="BO53" s="1314"/>
      <c r="BP53" s="1330"/>
      <c r="BQ53" s="1311"/>
      <c r="BR53" s="1311"/>
      <c r="BS53" s="1311"/>
      <c r="BT53" s="1311"/>
      <c r="BU53" s="1311"/>
      <c r="BV53" s="1311"/>
      <c r="BW53" s="1311"/>
      <c r="BX53" s="1311">
        <v>52.2</v>
      </c>
      <c r="BY53" s="1311"/>
      <c r="BZ53" s="1311"/>
      <c r="CA53" s="1311"/>
      <c r="CB53" s="1311"/>
      <c r="CC53" s="1311"/>
      <c r="CD53" s="1311"/>
      <c r="CE53" s="1311"/>
      <c r="CF53" s="1311">
        <v>53.3</v>
      </c>
      <c r="CG53" s="1311"/>
      <c r="CH53" s="1311"/>
      <c r="CI53" s="1311"/>
      <c r="CJ53" s="1311"/>
      <c r="CK53" s="1311"/>
      <c r="CL53" s="1311"/>
      <c r="CM53" s="1311"/>
      <c r="CN53" s="1311">
        <v>54.4</v>
      </c>
      <c r="CO53" s="1311"/>
      <c r="CP53" s="1311"/>
      <c r="CQ53" s="1311"/>
      <c r="CR53" s="1311"/>
      <c r="CS53" s="1311"/>
      <c r="CT53" s="1311"/>
      <c r="CU53" s="1311"/>
      <c r="CV53" s="1311">
        <v>55.8</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609</v>
      </c>
      <c r="AO55" s="1315"/>
      <c r="AP55" s="1315"/>
      <c r="AQ55" s="1315"/>
      <c r="AR55" s="1315"/>
      <c r="AS55" s="1315"/>
      <c r="AT55" s="1315"/>
      <c r="AU55" s="1315"/>
      <c r="AV55" s="1315"/>
      <c r="AW55" s="1315"/>
      <c r="AX55" s="1315"/>
      <c r="AY55" s="1315"/>
      <c r="AZ55" s="1315"/>
      <c r="BA55" s="1315"/>
      <c r="BB55" s="1314" t="s">
        <v>607</v>
      </c>
      <c r="BC55" s="1314"/>
      <c r="BD55" s="1314"/>
      <c r="BE55" s="1314"/>
      <c r="BF55" s="1314"/>
      <c r="BG55" s="1314"/>
      <c r="BH55" s="1314"/>
      <c r="BI55" s="1314"/>
      <c r="BJ55" s="1314"/>
      <c r="BK55" s="1314"/>
      <c r="BL55" s="1314"/>
      <c r="BM55" s="1314"/>
      <c r="BN55" s="1314"/>
      <c r="BO55" s="1314"/>
      <c r="BP55" s="1330"/>
      <c r="BQ55" s="1311"/>
      <c r="BR55" s="1311"/>
      <c r="BS55" s="1311"/>
      <c r="BT55" s="1311"/>
      <c r="BU55" s="1311"/>
      <c r="BV55" s="1311"/>
      <c r="BW55" s="1311"/>
      <c r="BX55" s="1311">
        <v>42</v>
      </c>
      <c r="BY55" s="1311"/>
      <c r="BZ55" s="1311"/>
      <c r="CA55" s="1311"/>
      <c r="CB55" s="1311"/>
      <c r="CC55" s="1311"/>
      <c r="CD55" s="1311"/>
      <c r="CE55" s="1311"/>
      <c r="CF55" s="1311">
        <v>38.200000000000003</v>
      </c>
      <c r="CG55" s="1311"/>
      <c r="CH55" s="1311"/>
      <c r="CI55" s="1311"/>
      <c r="CJ55" s="1311"/>
      <c r="CK55" s="1311"/>
      <c r="CL55" s="1311"/>
      <c r="CM55" s="1311"/>
      <c r="CN55" s="1311">
        <v>29.7</v>
      </c>
      <c r="CO55" s="1311"/>
      <c r="CP55" s="1311"/>
      <c r="CQ55" s="1311"/>
      <c r="CR55" s="1311"/>
      <c r="CS55" s="1311"/>
      <c r="CT55" s="1311"/>
      <c r="CU55" s="1311"/>
      <c r="CV55" s="1311">
        <v>23.2</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608</v>
      </c>
      <c r="BC57" s="1314"/>
      <c r="BD57" s="1314"/>
      <c r="BE57" s="1314"/>
      <c r="BF57" s="1314"/>
      <c r="BG57" s="1314"/>
      <c r="BH57" s="1314"/>
      <c r="BI57" s="1314"/>
      <c r="BJ57" s="1314"/>
      <c r="BK57" s="1314"/>
      <c r="BL57" s="1314"/>
      <c r="BM57" s="1314"/>
      <c r="BN57" s="1314"/>
      <c r="BO57" s="1314"/>
      <c r="BP57" s="1330"/>
      <c r="BQ57" s="1311"/>
      <c r="BR57" s="1311"/>
      <c r="BS57" s="1311"/>
      <c r="BT57" s="1311"/>
      <c r="BU57" s="1311"/>
      <c r="BV57" s="1311"/>
      <c r="BW57" s="1311"/>
      <c r="BX57" s="1311">
        <v>51.3</v>
      </c>
      <c r="BY57" s="1311"/>
      <c r="BZ57" s="1311"/>
      <c r="CA57" s="1311"/>
      <c r="CB57" s="1311"/>
      <c r="CC57" s="1311"/>
      <c r="CD57" s="1311"/>
      <c r="CE57" s="1311"/>
      <c r="CF57" s="1311">
        <v>53.6</v>
      </c>
      <c r="CG57" s="1311"/>
      <c r="CH57" s="1311"/>
      <c r="CI57" s="1311"/>
      <c r="CJ57" s="1311"/>
      <c r="CK57" s="1311"/>
      <c r="CL57" s="1311"/>
      <c r="CM57" s="1311"/>
      <c r="CN57" s="1311">
        <v>56.3</v>
      </c>
      <c r="CO57" s="1311"/>
      <c r="CP57" s="1311"/>
      <c r="CQ57" s="1311"/>
      <c r="CR57" s="1311"/>
      <c r="CS57" s="1311"/>
      <c r="CT57" s="1311"/>
      <c r="CU57" s="1311"/>
      <c r="CV57" s="1311">
        <v>57.9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610</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605</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560</v>
      </c>
      <c r="BQ72" s="1315"/>
      <c r="BR72" s="1315"/>
      <c r="BS72" s="1315"/>
      <c r="BT72" s="1315"/>
      <c r="BU72" s="1315"/>
      <c r="BV72" s="1315"/>
      <c r="BW72" s="1315"/>
      <c r="BX72" s="1315" t="s">
        <v>561</v>
      </c>
      <c r="BY72" s="1315"/>
      <c r="BZ72" s="1315"/>
      <c r="CA72" s="1315"/>
      <c r="CB72" s="1315"/>
      <c r="CC72" s="1315"/>
      <c r="CD72" s="1315"/>
      <c r="CE72" s="1315"/>
      <c r="CF72" s="1315" t="s">
        <v>562</v>
      </c>
      <c r="CG72" s="1315"/>
      <c r="CH72" s="1315"/>
      <c r="CI72" s="1315"/>
      <c r="CJ72" s="1315"/>
      <c r="CK72" s="1315"/>
      <c r="CL72" s="1315"/>
      <c r="CM72" s="1315"/>
      <c r="CN72" s="1315" t="s">
        <v>563</v>
      </c>
      <c r="CO72" s="1315"/>
      <c r="CP72" s="1315"/>
      <c r="CQ72" s="1315"/>
      <c r="CR72" s="1315"/>
      <c r="CS72" s="1315"/>
      <c r="CT72" s="1315"/>
      <c r="CU72" s="1315"/>
      <c r="CV72" s="1315" t="s">
        <v>564</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606</v>
      </c>
      <c r="AO73" s="1314"/>
      <c r="AP73" s="1314"/>
      <c r="AQ73" s="1314"/>
      <c r="AR73" s="1314"/>
      <c r="AS73" s="1314"/>
      <c r="AT73" s="1314"/>
      <c r="AU73" s="1314"/>
      <c r="AV73" s="1314"/>
      <c r="AW73" s="1314"/>
      <c r="AX73" s="1314"/>
      <c r="AY73" s="1314"/>
      <c r="AZ73" s="1314"/>
      <c r="BA73" s="1314"/>
      <c r="BB73" s="1314" t="s">
        <v>607</v>
      </c>
      <c r="BC73" s="1314"/>
      <c r="BD73" s="1314"/>
      <c r="BE73" s="1314"/>
      <c r="BF73" s="1314"/>
      <c r="BG73" s="1314"/>
      <c r="BH73" s="1314"/>
      <c r="BI73" s="1314"/>
      <c r="BJ73" s="1314"/>
      <c r="BK73" s="1314"/>
      <c r="BL73" s="1314"/>
      <c r="BM73" s="1314"/>
      <c r="BN73" s="1314"/>
      <c r="BO73" s="1314"/>
      <c r="BP73" s="1311">
        <v>44.2</v>
      </c>
      <c r="BQ73" s="1311"/>
      <c r="BR73" s="1311"/>
      <c r="BS73" s="1311"/>
      <c r="BT73" s="1311"/>
      <c r="BU73" s="1311"/>
      <c r="BV73" s="1311"/>
      <c r="BW73" s="1311"/>
      <c r="BX73" s="1311">
        <v>33.1</v>
      </c>
      <c r="BY73" s="1311"/>
      <c r="BZ73" s="1311"/>
      <c r="CA73" s="1311"/>
      <c r="CB73" s="1311"/>
      <c r="CC73" s="1311"/>
      <c r="CD73" s="1311"/>
      <c r="CE73" s="1311"/>
      <c r="CF73" s="1311">
        <v>15</v>
      </c>
      <c r="CG73" s="1311"/>
      <c r="CH73" s="1311"/>
      <c r="CI73" s="1311"/>
      <c r="CJ73" s="1311"/>
      <c r="CK73" s="1311"/>
      <c r="CL73" s="1311"/>
      <c r="CM73" s="1311"/>
      <c r="CN73" s="1311">
        <v>8.6</v>
      </c>
      <c r="CO73" s="1311"/>
      <c r="CP73" s="1311"/>
      <c r="CQ73" s="1311"/>
      <c r="CR73" s="1311"/>
      <c r="CS73" s="1311"/>
      <c r="CT73" s="1311"/>
      <c r="CU73" s="1311"/>
      <c r="CV73" s="1311"/>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611</v>
      </c>
      <c r="BC75" s="1314"/>
      <c r="BD75" s="1314"/>
      <c r="BE75" s="1314"/>
      <c r="BF75" s="1314"/>
      <c r="BG75" s="1314"/>
      <c r="BH75" s="1314"/>
      <c r="BI75" s="1314"/>
      <c r="BJ75" s="1314"/>
      <c r="BK75" s="1314"/>
      <c r="BL75" s="1314"/>
      <c r="BM75" s="1314"/>
      <c r="BN75" s="1314"/>
      <c r="BO75" s="1314"/>
      <c r="BP75" s="1311">
        <v>10.5</v>
      </c>
      <c r="BQ75" s="1311"/>
      <c r="BR75" s="1311"/>
      <c r="BS75" s="1311"/>
      <c r="BT75" s="1311"/>
      <c r="BU75" s="1311"/>
      <c r="BV75" s="1311"/>
      <c r="BW75" s="1311"/>
      <c r="BX75" s="1311">
        <v>10.3</v>
      </c>
      <c r="BY75" s="1311"/>
      <c r="BZ75" s="1311"/>
      <c r="CA75" s="1311"/>
      <c r="CB75" s="1311"/>
      <c r="CC75" s="1311"/>
      <c r="CD75" s="1311"/>
      <c r="CE75" s="1311"/>
      <c r="CF75" s="1311">
        <v>11.3</v>
      </c>
      <c r="CG75" s="1311"/>
      <c r="CH75" s="1311"/>
      <c r="CI75" s="1311"/>
      <c r="CJ75" s="1311"/>
      <c r="CK75" s="1311"/>
      <c r="CL75" s="1311"/>
      <c r="CM75" s="1311"/>
      <c r="CN75" s="1311">
        <v>12.6</v>
      </c>
      <c r="CO75" s="1311"/>
      <c r="CP75" s="1311"/>
      <c r="CQ75" s="1311"/>
      <c r="CR75" s="1311"/>
      <c r="CS75" s="1311"/>
      <c r="CT75" s="1311"/>
      <c r="CU75" s="1311"/>
      <c r="CV75" s="1311">
        <v>13.4</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609</v>
      </c>
      <c r="AO77" s="1315"/>
      <c r="AP77" s="1315"/>
      <c r="AQ77" s="1315"/>
      <c r="AR77" s="1315"/>
      <c r="AS77" s="1315"/>
      <c r="AT77" s="1315"/>
      <c r="AU77" s="1315"/>
      <c r="AV77" s="1315"/>
      <c r="AW77" s="1315"/>
      <c r="AX77" s="1315"/>
      <c r="AY77" s="1315"/>
      <c r="AZ77" s="1315"/>
      <c r="BA77" s="1315"/>
      <c r="BB77" s="1314" t="s">
        <v>607</v>
      </c>
      <c r="BC77" s="1314"/>
      <c r="BD77" s="1314"/>
      <c r="BE77" s="1314"/>
      <c r="BF77" s="1314"/>
      <c r="BG77" s="1314"/>
      <c r="BH77" s="1314"/>
      <c r="BI77" s="1314"/>
      <c r="BJ77" s="1314"/>
      <c r="BK77" s="1314"/>
      <c r="BL77" s="1314"/>
      <c r="BM77" s="1314"/>
      <c r="BN77" s="1314"/>
      <c r="BO77" s="1314"/>
      <c r="BP77" s="1311">
        <v>44.6</v>
      </c>
      <c r="BQ77" s="1311"/>
      <c r="BR77" s="1311"/>
      <c r="BS77" s="1311"/>
      <c r="BT77" s="1311"/>
      <c r="BU77" s="1311"/>
      <c r="BV77" s="1311"/>
      <c r="BW77" s="1311"/>
      <c r="BX77" s="1311">
        <v>42</v>
      </c>
      <c r="BY77" s="1311"/>
      <c r="BZ77" s="1311"/>
      <c r="CA77" s="1311"/>
      <c r="CB77" s="1311"/>
      <c r="CC77" s="1311"/>
      <c r="CD77" s="1311"/>
      <c r="CE77" s="1311"/>
      <c r="CF77" s="1311">
        <v>38.200000000000003</v>
      </c>
      <c r="CG77" s="1311"/>
      <c r="CH77" s="1311"/>
      <c r="CI77" s="1311"/>
      <c r="CJ77" s="1311"/>
      <c r="CK77" s="1311"/>
      <c r="CL77" s="1311"/>
      <c r="CM77" s="1311"/>
      <c r="CN77" s="1311">
        <v>29.7</v>
      </c>
      <c r="CO77" s="1311"/>
      <c r="CP77" s="1311"/>
      <c r="CQ77" s="1311"/>
      <c r="CR77" s="1311"/>
      <c r="CS77" s="1311"/>
      <c r="CT77" s="1311"/>
      <c r="CU77" s="1311"/>
      <c r="CV77" s="1311">
        <v>23.2</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611</v>
      </c>
      <c r="BC79" s="1314"/>
      <c r="BD79" s="1314"/>
      <c r="BE79" s="1314"/>
      <c r="BF79" s="1314"/>
      <c r="BG79" s="1314"/>
      <c r="BH79" s="1314"/>
      <c r="BI79" s="1314"/>
      <c r="BJ79" s="1314"/>
      <c r="BK79" s="1314"/>
      <c r="BL79" s="1314"/>
      <c r="BM79" s="1314"/>
      <c r="BN79" s="1314"/>
      <c r="BO79" s="1314"/>
      <c r="BP79" s="1311">
        <v>9.9</v>
      </c>
      <c r="BQ79" s="1311"/>
      <c r="BR79" s="1311"/>
      <c r="BS79" s="1311"/>
      <c r="BT79" s="1311"/>
      <c r="BU79" s="1311"/>
      <c r="BV79" s="1311"/>
      <c r="BW79" s="1311"/>
      <c r="BX79" s="1311">
        <v>9.1</v>
      </c>
      <c r="BY79" s="1311"/>
      <c r="BZ79" s="1311"/>
      <c r="CA79" s="1311"/>
      <c r="CB79" s="1311"/>
      <c r="CC79" s="1311"/>
      <c r="CD79" s="1311"/>
      <c r="CE79" s="1311"/>
      <c r="CF79" s="1311">
        <v>9.3000000000000007</v>
      </c>
      <c r="CG79" s="1311"/>
      <c r="CH79" s="1311"/>
      <c r="CI79" s="1311"/>
      <c r="CJ79" s="1311"/>
      <c r="CK79" s="1311"/>
      <c r="CL79" s="1311"/>
      <c r="CM79" s="1311"/>
      <c r="CN79" s="1311">
        <v>9.6</v>
      </c>
      <c r="CO79" s="1311"/>
      <c r="CP79" s="1311"/>
      <c r="CQ79" s="1311"/>
      <c r="CR79" s="1311"/>
      <c r="CS79" s="1311"/>
      <c r="CT79" s="1311"/>
      <c r="CU79" s="1311"/>
      <c r="CV79" s="1311">
        <v>9.8000000000000007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4OUzsI9etDTj+Z94gb6tBoeDCpjgwYfQrdkOnuPlM7peMYDLTGyp4hOX6b++ZF0TI9DdS62W8EQgiSijZQke9A==" saltValue="S7roMsE4F7N6rYantYrxD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dE2YRhtcMcvNya79OvRNTFpaTk93ebYRtCv7WaYWsKfbL92cAnngJSQoL1zq0jM1idOrGvgLrkhucISzhf0dLg==" saltValue="W9WAyKMGpvOl3I+HTmyT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EVwtSfI6N77AnpDP9C+G199xvKy+uNajxhGKMnqO93dy52HHCTXDRT5AWbSQ5OExpRJkAsFsZgJRBXZkaTIKVw==" saltValue="lsDab4JgvkzWXuAnITwFM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70423</v>
      </c>
      <c r="E3" s="162"/>
      <c r="F3" s="163">
        <v>87924</v>
      </c>
      <c r="G3" s="164"/>
      <c r="H3" s="165"/>
    </row>
    <row r="4" spans="1:8" x14ac:dyDescent="0.15">
      <c r="A4" s="166"/>
      <c r="B4" s="167"/>
      <c r="C4" s="168"/>
      <c r="D4" s="169">
        <v>37577</v>
      </c>
      <c r="E4" s="170"/>
      <c r="F4" s="171">
        <v>43482</v>
      </c>
      <c r="G4" s="172"/>
      <c r="H4" s="173"/>
    </row>
    <row r="5" spans="1:8" x14ac:dyDescent="0.15">
      <c r="A5" s="154" t="s">
        <v>552</v>
      </c>
      <c r="B5" s="159"/>
      <c r="C5" s="160"/>
      <c r="D5" s="161">
        <v>93234</v>
      </c>
      <c r="E5" s="162"/>
      <c r="F5" s="163">
        <v>85078</v>
      </c>
      <c r="G5" s="164"/>
      <c r="H5" s="165"/>
    </row>
    <row r="6" spans="1:8" x14ac:dyDescent="0.15">
      <c r="A6" s="166"/>
      <c r="B6" s="167"/>
      <c r="C6" s="168"/>
      <c r="D6" s="169">
        <v>42216</v>
      </c>
      <c r="E6" s="170"/>
      <c r="F6" s="171">
        <v>45315</v>
      </c>
      <c r="G6" s="172"/>
      <c r="H6" s="173"/>
    </row>
    <row r="7" spans="1:8" x14ac:dyDescent="0.15">
      <c r="A7" s="154" t="s">
        <v>553</v>
      </c>
      <c r="B7" s="159"/>
      <c r="C7" s="160"/>
      <c r="D7" s="161">
        <v>47284</v>
      </c>
      <c r="E7" s="162"/>
      <c r="F7" s="163">
        <v>65052</v>
      </c>
      <c r="G7" s="164"/>
      <c r="H7" s="165"/>
    </row>
    <row r="8" spans="1:8" x14ac:dyDescent="0.15">
      <c r="A8" s="166"/>
      <c r="B8" s="167"/>
      <c r="C8" s="168"/>
      <c r="D8" s="169">
        <v>19969</v>
      </c>
      <c r="E8" s="170"/>
      <c r="F8" s="171">
        <v>37035</v>
      </c>
      <c r="G8" s="172"/>
      <c r="H8" s="173"/>
    </row>
    <row r="9" spans="1:8" x14ac:dyDescent="0.15">
      <c r="A9" s="154" t="s">
        <v>554</v>
      </c>
      <c r="B9" s="159"/>
      <c r="C9" s="160"/>
      <c r="D9" s="161">
        <v>36419</v>
      </c>
      <c r="E9" s="162"/>
      <c r="F9" s="163">
        <v>66364</v>
      </c>
      <c r="G9" s="164"/>
      <c r="H9" s="165"/>
    </row>
    <row r="10" spans="1:8" x14ac:dyDescent="0.15">
      <c r="A10" s="166"/>
      <c r="B10" s="167"/>
      <c r="C10" s="168"/>
      <c r="D10" s="169">
        <v>22545</v>
      </c>
      <c r="E10" s="170"/>
      <c r="F10" s="171">
        <v>24935</v>
      </c>
      <c r="G10" s="172"/>
      <c r="H10" s="173"/>
    </row>
    <row r="11" spans="1:8" x14ac:dyDescent="0.15">
      <c r="A11" s="154" t="s">
        <v>555</v>
      </c>
      <c r="B11" s="159"/>
      <c r="C11" s="160"/>
      <c r="D11" s="161">
        <v>52135</v>
      </c>
      <c r="E11" s="162"/>
      <c r="F11" s="163">
        <v>68548</v>
      </c>
      <c r="G11" s="164"/>
      <c r="H11" s="165"/>
    </row>
    <row r="12" spans="1:8" x14ac:dyDescent="0.15">
      <c r="A12" s="166"/>
      <c r="B12" s="167"/>
      <c r="C12" s="174"/>
      <c r="D12" s="169">
        <v>28242</v>
      </c>
      <c r="E12" s="170"/>
      <c r="F12" s="171">
        <v>31673</v>
      </c>
      <c r="G12" s="172"/>
      <c r="H12" s="173"/>
    </row>
    <row r="13" spans="1:8" x14ac:dyDescent="0.15">
      <c r="A13" s="154"/>
      <c r="B13" s="159"/>
      <c r="C13" s="175"/>
      <c r="D13" s="176">
        <v>59899</v>
      </c>
      <c r="E13" s="177"/>
      <c r="F13" s="178">
        <v>74593</v>
      </c>
      <c r="G13" s="179"/>
      <c r="H13" s="165"/>
    </row>
    <row r="14" spans="1:8" x14ac:dyDescent="0.15">
      <c r="A14" s="166"/>
      <c r="B14" s="167"/>
      <c r="C14" s="168"/>
      <c r="D14" s="169">
        <v>30110</v>
      </c>
      <c r="E14" s="170"/>
      <c r="F14" s="171">
        <v>36488</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3.91</v>
      </c>
      <c r="C19" s="180">
        <f>ROUND(VALUE(SUBSTITUTE(実質収支比率等に係る経年分析!G$48,"▲","-")),2)</f>
        <v>3.29</v>
      </c>
      <c r="D19" s="180">
        <f>ROUND(VALUE(SUBSTITUTE(実質収支比率等に係る経年分析!H$48,"▲","-")),2)</f>
        <v>3.52</v>
      </c>
      <c r="E19" s="180">
        <f>ROUND(VALUE(SUBSTITUTE(実質収支比率等に係る経年分析!I$48,"▲","-")),2)</f>
        <v>3.52</v>
      </c>
      <c r="F19" s="180">
        <f>ROUND(VALUE(SUBSTITUTE(実質収支比率等に係る経年分析!J$48,"▲","-")),2)</f>
        <v>3.71</v>
      </c>
    </row>
    <row r="20" spans="1:11" x14ac:dyDescent="0.15">
      <c r="A20" s="180" t="s">
        <v>54</v>
      </c>
      <c r="B20" s="180">
        <f>ROUND(VALUE(SUBSTITUTE(実質収支比率等に係る経年分析!F$47,"▲","-")),2)</f>
        <v>40.14</v>
      </c>
      <c r="C20" s="180">
        <f>ROUND(VALUE(SUBSTITUTE(実質収支比率等に係る経年分析!G$47,"▲","-")),2)</f>
        <v>40.82</v>
      </c>
      <c r="D20" s="180">
        <f>ROUND(VALUE(SUBSTITUTE(実質収支比率等に係る経年分析!H$47,"▲","-")),2)</f>
        <v>40.85</v>
      </c>
      <c r="E20" s="180">
        <f>ROUND(VALUE(SUBSTITUTE(実質収支比率等に係る経年分析!I$47,"▲","-")),2)</f>
        <v>41.37</v>
      </c>
      <c r="F20" s="180">
        <f>ROUND(VALUE(SUBSTITUTE(実質収支比率等に係る経年分析!J$47,"▲","-")),2)</f>
        <v>42.02</v>
      </c>
    </row>
    <row r="21" spans="1:11" x14ac:dyDescent="0.15">
      <c r="A21" s="180" t="s">
        <v>55</v>
      </c>
      <c r="B21" s="180">
        <f>IF(ISNUMBER(VALUE(SUBSTITUTE(実質収支比率等に係る経年分析!F$49,"▲","-"))),ROUND(VALUE(SUBSTITUTE(実質収支比率等に係る経年分析!F$49,"▲","-")),2),NA())</f>
        <v>0.92</v>
      </c>
      <c r="C21" s="180">
        <f>IF(ISNUMBER(VALUE(SUBSTITUTE(実質収支比率等に係る経年分析!G$49,"▲","-"))),ROUND(VALUE(SUBSTITUTE(実質収支比率等に係る経年分析!G$49,"▲","-")),2),NA())</f>
        <v>-0.59</v>
      </c>
      <c r="D21" s="180">
        <f>IF(ISNUMBER(VALUE(SUBSTITUTE(実質収支比率等に係る経年分析!H$49,"▲","-"))),ROUND(VALUE(SUBSTITUTE(実質収支比率等に係る経年分析!H$49,"▲","-")),2),NA())</f>
        <v>0.3</v>
      </c>
      <c r="E21" s="180">
        <f>IF(ISNUMBER(VALUE(SUBSTITUTE(実質収支比率等に係る経年分析!I$49,"▲","-"))),ROUND(VALUE(SUBSTITUTE(実質収支比率等に係る経年分析!I$49,"▲","-")),2),NA())</f>
        <v>6.48</v>
      </c>
      <c r="F21" s="180">
        <f>IF(ISNUMBER(VALUE(SUBSTITUTE(実質収支比率等に係る経年分析!J$49,"▲","-"))),ROUND(VALUE(SUBSTITUTE(実質収支比率等に係る経年分析!J$49,"▲","-")),2),NA())</f>
        <v>4.76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有田川町公共下水道事業特別会計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有田川町特別養護老人ホーム等事業特別会計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有田川町簡易水道事業特別会計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有田川町後期高齢者医療特別会計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有田川町国民健康保険事業特別会計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v>
      </c>
    </row>
    <row r="34" spans="1:16" x14ac:dyDescent="0.15">
      <c r="A34" s="181" t="str">
        <f>IF(連結実質赤字比率に係る赤字・黒字の構成分析!C$36="",NA(),連結実質赤字比率に係る赤字・黒字の構成分析!C$36)</f>
        <v>有田川町介護保険事業特別会計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0.28999999999999998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0.44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有田川町一般会計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3.28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3.71</v>
      </c>
    </row>
    <row r="36" spans="1:16" x14ac:dyDescent="0.15">
      <c r="A36" s="181" t="str">
        <f>IF(連結実質赤字比率に係る赤字・黒字の構成分析!C$34="",NA(),連結実質赤字比率に係る赤字・黒字の構成分析!C$34)</f>
        <v>有田川町水道事業会計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7.74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7.58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10.25</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2381</v>
      </c>
      <c r="E42" s="182"/>
      <c r="F42" s="182"/>
      <c r="G42" s="182">
        <f>'実質公債費比率（分子）の構造'!L$52</f>
        <v>2424</v>
      </c>
      <c r="H42" s="182"/>
      <c r="I42" s="182"/>
      <c r="J42" s="182">
        <f>'実質公債費比率（分子）の構造'!M$52</f>
        <v>2563</v>
      </c>
      <c r="K42" s="182"/>
      <c r="L42" s="182"/>
      <c r="M42" s="182">
        <f>'実質公債費比率（分子）の構造'!N$52</f>
        <v>2497</v>
      </c>
      <c r="N42" s="182"/>
      <c r="O42" s="182"/>
      <c r="P42" s="182">
        <f>'実質公債費比率（分子）の構造'!O$52</f>
        <v>2500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33</v>
      </c>
      <c r="C45" s="182"/>
      <c r="D45" s="182"/>
      <c r="E45" s="182">
        <f>'実質公債費比率（分子）の構造'!L$49</f>
        <v>27</v>
      </c>
      <c r="F45" s="182"/>
      <c r="G45" s="182"/>
      <c r="H45" s="182">
        <f>'実質公債費比率（分子）の構造'!M$49</f>
        <v>30</v>
      </c>
      <c r="I45" s="182"/>
      <c r="J45" s="182"/>
      <c r="K45" s="182">
        <f>'実質公債費比率（分子）の構造'!N$49</f>
        <v>27</v>
      </c>
      <c r="L45" s="182"/>
      <c r="M45" s="182"/>
      <c r="N45" s="182">
        <f>'実質公債費比率（分子）の構造'!O$49</f>
        <v>27</v>
      </c>
      <c r="O45" s="182"/>
      <c r="P45" s="182"/>
    </row>
    <row r="46" spans="1:16" x14ac:dyDescent="0.15">
      <c r="A46" s="182" t="s">
        <v>66</v>
      </c>
      <c r="B46" s="182">
        <f>'実質公債費比率（分子）の構造'!K$48</f>
        <v>555</v>
      </c>
      <c r="C46" s="182"/>
      <c r="D46" s="182"/>
      <c r="E46" s="182">
        <f>'実質公債費比率（分子）の構造'!L$48</f>
        <v>630</v>
      </c>
      <c r="F46" s="182"/>
      <c r="G46" s="182"/>
      <c r="H46" s="182">
        <f>'実質公債費比率（分子）の構造'!M$48</f>
        <v>765</v>
      </c>
      <c r="I46" s="182"/>
      <c r="J46" s="182"/>
      <c r="K46" s="182">
        <f>'実質公債費比率（分子）の構造'!N$48</f>
        <v>864</v>
      </c>
      <c r="L46" s="182"/>
      <c r="M46" s="182"/>
      <c r="N46" s="182">
        <f>'実質公債費比率（分子）の構造'!O$48</f>
        <v>945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2579</v>
      </c>
      <c r="C49" s="182"/>
      <c r="D49" s="182"/>
      <c r="E49" s="182">
        <f>'実質公債費比率（分子）の構造'!L$45</f>
        <v>2596</v>
      </c>
      <c r="F49" s="182"/>
      <c r="G49" s="182"/>
      <c r="H49" s="182">
        <f>'実質公債費比率（分子）の構造'!M$45</f>
        <v>2738</v>
      </c>
      <c r="I49" s="182"/>
      <c r="J49" s="182"/>
      <c r="K49" s="182">
        <f>'実質公債費比率（分子）の構造'!N$45</f>
        <v>2630</v>
      </c>
      <c r="L49" s="182"/>
      <c r="M49" s="182"/>
      <c r="N49" s="182">
        <f>'実質公債費比率（分子）の構造'!O$45</f>
        <v>2515</v>
      </c>
      <c r="O49" s="182"/>
      <c r="P49" s="182"/>
    </row>
    <row r="50" spans="1:16" x14ac:dyDescent="0.15">
      <c r="A50" s="182" t="s">
        <v>70</v>
      </c>
      <c r="B50" s="182" t="e">
        <f>NA()</f>
        <v>#N/A</v>
      </c>
      <c r="C50" s="182">
        <f>IF(ISNUMBER('実質公債費比率（分子）の構造'!K$53),'実質公債費比率（分子）の構造'!K$53,NA())</f>
        <v>786</v>
      </c>
      <c r="D50" s="182" t="e">
        <f>NA()</f>
        <v>#N/A</v>
      </c>
      <c r="E50" s="182" t="e">
        <f>NA()</f>
        <v>#N/A</v>
      </c>
      <c r="F50" s="182">
        <f>IF(ISNUMBER('実質公債費比率（分子）の構造'!L$53),'実質公債費比率（分子）の構造'!L$53,NA())</f>
        <v>829</v>
      </c>
      <c r="G50" s="182" t="e">
        <f>NA()</f>
        <v>#N/A</v>
      </c>
      <c r="H50" s="182" t="e">
        <f>NA()</f>
        <v>#N/A</v>
      </c>
      <c r="I50" s="182">
        <f>IF(ISNUMBER('実質公債費比率（分子）の構造'!M$53),'実質公債費比率（分子）の構造'!M$53,NA())</f>
        <v>970</v>
      </c>
      <c r="J50" s="182" t="e">
        <f>NA()</f>
        <v>#N/A</v>
      </c>
      <c r="K50" s="182" t="e">
        <f>NA()</f>
        <v>#N/A</v>
      </c>
      <c r="L50" s="182">
        <f>IF(ISNUMBER('実質公債費比率（分子）の構造'!N$53),'実質公債費比率（分子）の構造'!N$53,NA())</f>
        <v>1024</v>
      </c>
      <c r="M50" s="182" t="e">
        <f>NA()</f>
        <v>#N/A</v>
      </c>
      <c r="N50" s="182" t="e">
        <f>NA()</f>
        <v>#N/A</v>
      </c>
      <c r="O50" s="182">
        <f>IF(ISNUMBER('実質公債費比率（分子）の構造'!O$53),'実質公債費比率（分子）の構造'!O$53,NA())</f>
        <v>987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23042</v>
      </c>
      <c r="E56" s="181"/>
      <c r="F56" s="181"/>
      <c r="G56" s="181">
        <f>'将来負担比率（分子）の構造'!J$52</f>
        <v>22865</v>
      </c>
      <c r="H56" s="181"/>
      <c r="I56" s="181"/>
      <c r="J56" s="181">
        <f>'将来負担比率（分子）の構造'!K$52</f>
        <v>22192</v>
      </c>
      <c r="K56" s="181"/>
      <c r="L56" s="181"/>
      <c r="M56" s="181">
        <f>'将来負担比率（分子）の構造'!L$52</f>
        <v>21661</v>
      </c>
      <c r="N56" s="181"/>
      <c r="O56" s="181"/>
      <c r="P56" s="181">
        <f>'将来負担比率（分子）の構造'!M$52</f>
        <v>21195</v>
      </c>
    </row>
    <row r="57" spans="1:16" x14ac:dyDescent="0.15">
      <c r="A57" s="181" t="s">
        <v>42</v>
      </c>
      <c r="B57" s="181"/>
      <c r="C57" s="181"/>
      <c r="D57" s="181">
        <f>'将来負担比率（分子）の構造'!I$51</f>
        <v>38</v>
      </c>
      <c r="E57" s="181"/>
      <c r="F57" s="181"/>
      <c r="G57" s="181">
        <f>'将来負担比率（分子）の構造'!J$51</f>
        <v>30</v>
      </c>
      <c r="H57" s="181"/>
      <c r="I57" s="181"/>
      <c r="J57" s="181">
        <f>'将来負担比率（分子）の構造'!K$51</f>
        <v>29</v>
      </c>
      <c r="K57" s="181"/>
      <c r="L57" s="181"/>
      <c r="M57" s="181">
        <f>'将来負担比率（分子）の構造'!L$51</f>
        <v>25</v>
      </c>
      <c r="N57" s="181"/>
      <c r="O57" s="181"/>
      <c r="P57" s="181">
        <f>'将来負担比率（分子）の構造'!M$51</f>
        <v>20</v>
      </c>
    </row>
    <row r="58" spans="1:16" x14ac:dyDescent="0.15">
      <c r="A58" s="181" t="s">
        <v>41</v>
      </c>
      <c r="B58" s="181"/>
      <c r="C58" s="181"/>
      <c r="D58" s="181">
        <f>'将来負担比率（分子）の構造'!I$50</f>
        <v>9875</v>
      </c>
      <c r="E58" s="181"/>
      <c r="F58" s="181"/>
      <c r="G58" s="181">
        <f>'将来負担比率（分子）の構造'!J$50</f>
        <v>10640</v>
      </c>
      <c r="H58" s="181"/>
      <c r="I58" s="181"/>
      <c r="J58" s="181">
        <f>'将来負担比率（分子）の構造'!K$50</f>
        <v>12024</v>
      </c>
      <c r="K58" s="181"/>
      <c r="L58" s="181"/>
      <c r="M58" s="181">
        <f>'将来負担比率（分子）の構造'!L$50</f>
        <v>11452</v>
      </c>
      <c r="N58" s="181"/>
      <c r="O58" s="181"/>
      <c r="P58" s="181">
        <f>'将来負担比率（分子）の構造'!M$50</f>
        <v>11576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3389</v>
      </c>
      <c r="C62" s="181"/>
      <c r="D62" s="181"/>
      <c r="E62" s="181">
        <f>'将来負担比率（分子）の構造'!J$45</f>
        <v>2883</v>
      </c>
      <c r="F62" s="181"/>
      <c r="G62" s="181"/>
      <c r="H62" s="181">
        <f>'将来負担比率（分子）の構造'!K$45</f>
        <v>2848</v>
      </c>
      <c r="I62" s="181"/>
      <c r="J62" s="181"/>
      <c r="K62" s="181">
        <f>'将来負担比率（分子）の構造'!L$45</f>
        <v>2692</v>
      </c>
      <c r="L62" s="181"/>
      <c r="M62" s="181"/>
      <c r="N62" s="181">
        <f>'将来負担比率（分子）の構造'!M$45</f>
        <v>2617</v>
      </c>
      <c r="O62" s="181"/>
      <c r="P62" s="181"/>
    </row>
    <row r="63" spans="1:16" x14ac:dyDescent="0.15">
      <c r="A63" s="181" t="s">
        <v>34</v>
      </c>
      <c r="B63" s="181">
        <f>'将来負担比率（分子）の構造'!I$44</f>
        <v>257</v>
      </c>
      <c r="C63" s="181"/>
      <c r="D63" s="181"/>
      <c r="E63" s="181">
        <f>'将来負担比率（分子）の構造'!J$44</f>
        <v>225</v>
      </c>
      <c r="F63" s="181"/>
      <c r="G63" s="181"/>
      <c r="H63" s="181">
        <f>'将来負担比率（分子）の構造'!K$44</f>
        <v>196</v>
      </c>
      <c r="I63" s="181"/>
      <c r="J63" s="181"/>
      <c r="K63" s="181">
        <f>'将来負担比率（分子）の構造'!L$44</f>
        <v>163</v>
      </c>
      <c r="L63" s="181"/>
      <c r="M63" s="181"/>
      <c r="N63" s="181">
        <f>'将来負担比率（分子）の構造'!M$44</f>
        <v>259</v>
      </c>
      <c r="O63" s="181"/>
      <c r="P63" s="181"/>
    </row>
    <row r="64" spans="1:16" x14ac:dyDescent="0.15">
      <c r="A64" s="181" t="s">
        <v>33</v>
      </c>
      <c r="B64" s="181">
        <f>'将来負担比率（分子）の構造'!I$43</f>
        <v>9793</v>
      </c>
      <c r="C64" s="181"/>
      <c r="D64" s="181"/>
      <c r="E64" s="181">
        <f>'将来負担比率（分子）の構造'!J$43</f>
        <v>10556</v>
      </c>
      <c r="F64" s="181"/>
      <c r="G64" s="181"/>
      <c r="H64" s="181">
        <f>'将来負担比率（分子）の構造'!K$43</f>
        <v>11238</v>
      </c>
      <c r="I64" s="181"/>
      <c r="J64" s="181"/>
      <c r="K64" s="181">
        <f>'将来負担比率（分子）の構造'!L$43</f>
        <v>11788</v>
      </c>
      <c r="L64" s="181"/>
      <c r="M64" s="181"/>
      <c r="N64" s="181">
        <f>'将来負担比率（分子）の構造'!M$43</f>
        <v>12181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22949</v>
      </c>
      <c r="C66" s="181"/>
      <c r="D66" s="181"/>
      <c r="E66" s="181">
        <f>'将来負担比率（分子）の構造'!J$41</f>
        <v>22379</v>
      </c>
      <c r="F66" s="181"/>
      <c r="G66" s="181"/>
      <c r="H66" s="181">
        <f>'将来負担比率（分子）の構造'!K$41</f>
        <v>21081</v>
      </c>
      <c r="I66" s="181"/>
      <c r="J66" s="181"/>
      <c r="K66" s="181">
        <f>'将来負担比率（分子）の構造'!L$41</f>
        <v>19137</v>
      </c>
      <c r="L66" s="181"/>
      <c r="M66" s="181"/>
      <c r="N66" s="181">
        <f>'将来負担比率（分子）の構造'!M$41</f>
        <v>17520</v>
      </c>
      <c r="O66" s="181"/>
      <c r="P66" s="181"/>
    </row>
    <row r="67" spans="1:16" x14ac:dyDescent="0.15">
      <c r="A67" s="181" t="s">
        <v>74</v>
      </c>
      <c r="B67" s="181" t="e">
        <f>NA()</f>
        <v>#N/A</v>
      </c>
      <c r="C67" s="181">
        <f>IF(ISNUMBER('将来負担比率（分子）の構造'!I$53), IF('将来負担比率（分子）の構造'!I$53 &lt; 0, 0, '将来負担比率（分子）の構造'!I$53), NA())</f>
        <v>3434</v>
      </c>
      <c r="D67" s="181" t="e">
        <f>NA()</f>
        <v>#N/A</v>
      </c>
      <c r="E67" s="181" t="e">
        <f>NA()</f>
        <v>#N/A</v>
      </c>
      <c r="F67" s="181">
        <f>IF(ISNUMBER('将来負担比率（分子）の構造'!J$53), IF('将来負担比率（分子）の構造'!J$53 &lt; 0, 0, '将来負担比率（分子）の構造'!J$53), NA())</f>
        <v>2509</v>
      </c>
      <c r="G67" s="181" t="e">
        <f>NA()</f>
        <v>#N/A</v>
      </c>
      <c r="H67" s="181" t="e">
        <f>NA()</f>
        <v>#N/A</v>
      </c>
      <c r="I67" s="181">
        <f>IF(ISNUMBER('将来負担比率（分子）の構造'!K$53), IF('将来負担比率（分子）の構造'!K$53 &lt; 0, 0, '将来負担比率（分子）の構造'!K$53), NA())</f>
        <v>1118</v>
      </c>
      <c r="J67" s="181" t="e">
        <f>NA()</f>
        <v>#N/A</v>
      </c>
      <c r="K67" s="181" t="e">
        <f>NA()</f>
        <v>#N/A</v>
      </c>
      <c r="L67" s="181">
        <f>IF(ISNUMBER('将来負担比率（分子）の構造'!L$53), IF('将来負担比率（分子）の構造'!L$53 &lt; 0, 0, '将来負担比率（分子）の構造'!L$53), NA())</f>
        <v>641</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4082</v>
      </c>
      <c r="C72" s="185">
        <f>基金残高に係る経年分析!G55</f>
        <v>4095</v>
      </c>
      <c r="D72" s="185">
        <f>基金残高に係る経年分析!H55</f>
        <v>4131</v>
      </c>
    </row>
    <row r="73" spans="1:16" x14ac:dyDescent="0.15">
      <c r="A73" s="184" t="s">
        <v>77</v>
      </c>
      <c r="B73" s="185">
        <f>基金残高に係る経年分析!F56</f>
        <v>1846</v>
      </c>
      <c r="C73" s="185">
        <f>基金残高に係る経年分析!G56</f>
        <v>1221</v>
      </c>
      <c r="D73" s="185">
        <f>基金残高に係る経年分析!H56</f>
        <v>814</v>
      </c>
    </row>
    <row r="74" spans="1:16" x14ac:dyDescent="0.15">
      <c r="A74" s="184" t="s">
        <v>78</v>
      </c>
      <c r="B74" s="185">
        <f>基金残高に係る経年分析!F57</f>
        <v>6857</v>
      </c>
      <c r="C74" s="185">
        <f>基金残高に係る経年分析!G57</f>
        <v>6860</v>
      </c>
      <c r="D74" s="185">
        <f>基金残高に係る経年分析!H57</f>
        <v>7238</v>
      </c>
    </row>
  </sheetData>
  <sheetProtection algorithmName="SHA-512" hashValue="ohYQkXQYQdoYMc00XWNVawU3+VNjZaHC6HDEQ7A687tOkgDb6svVjVz4nhIdvE0LhvQf+odQXWfSxh2zDo3nSQ==" saltValue="AdF+BLzwFtyBBaMcXKI5A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3127504</v>
      </c>
      <c r="S5" s="734"/>
      <c r="T5" s="734"/>
      <c r="U5" s="734"/>
      <c r="V5" s="734"/>
      <c r="W5" s="734"/>
      <c r="X5" s="734"/>
      <c r="Y5" s="777"/>
      <c r="Z5" s="795">
        <v>19.3</v>
      </c>
      <c r="AA5" s="795"/>
      <c r="AB5" s="795"/>
      <c r="AC5" s="795"/>
      <c r="AD5" s="796">
        <v>3127504</v>
      </c>
      <c r="AE5" s="796"/>
      <c r="AF5" s="796"/>
      <c r="AG5" s="796"/>
      <c r="AH5" s="796"/>
      <c r="AI5" s="796"/>
      <c r="AJ5" s="796"/>
      <c r="AK5" s="796"/>
      <c r="AL5" s="778">
        <v>32.4</v>
      </c>
      <c r="AM5" s="749"/>
      <c r="AN5" s="749"/>
      <c r="AO5" s="779"/>
      <c r="AP5" s="744" t="s">
        <v>229</v>
      </c>
      <c r="AQ5" s="745"/>
      <c r="AR5" s="745"/>
      <c r="AS5" s="745"/>
      <c r="AT5" s="745"/>
      <c r="AU5" s="745"/>
      <c r="AV5" s="745"/>
      <c r="AW5" s="745"/>
      <c r="AX5" s="745"/>
      <c r="AY5" s="745"/>
      <c r="AZ5" s="745"/>
      <c r="BA5" s="745"/>
      <c r="BB5" s="745"/>
      <c r="BC5" s="745"/>
      <c r="BD5" s="745"/>
      <c r="BE5" s="745"/>
      <c r="BF5" s="746"/>
      <c r="BG5" s="678">
        <v>3115684</v>
      </c>
      <c r="BH5" s="679"/>
      <c r="BI5" s="679"/>
      <c r="BJ5" s="679"/>
      <c r="BK5" s="679"/>
      <c r="BL5" s="679"/>
      <c r="BM5" s="679"/>
      <c r="BN5" s="680"/>
      <c r="BO5" s="715">
        <v>99.6</v>
      </c>
      <c r="BP5" s="715"/>
      <c r="BQ5" s="715"/>
      <c r="BR5" s="715"/>
      <c r="BS5" s="716" t="s">
        <v>178</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184243</v>
      </c>
      <c r="S6" s="679"/>
      <c r="T6" s="679"/>
      <c r="U6" s="679"/>
      <c r="V6" s="679"/>
      <c r="W6" s="679"/>
      <c r="X6" s="679"/>
      <c r="Y6" s="680"/>
      <c r="Z6" s="715">
        <v>1.1000000000000001</v>
      </c>
      <c r="AA6" s="715"/>
      <c r="AB6" s="715"/>
      <c r="AC6" s="715"/>
      <c r="AD6" s="716">
        <v>184243</v>
      </c>
      <c r="AE6" s="716"/>
      <c r="AF6" s="716"/>
      <c r="AG6" s="716"/>
      <c r="AH6" s="716"/>
      <c r="AI6" s="716"/>
      <c r="AJ6" s="716"/>
      <c r="AK6" s="716"/>
      <c r="AL6" s="681">
        <v>1.9</v>
      </c>
      <c r="AM6" s="682"/>
      <c r="AN6" s="682"/>
      <c r="AO6" s="717"/>
      <c r="AP6" s="675" t="s">
        <v>234</v>
      </c>
      <c r="AQ6" s="676"/>
      <c r="AR6" s="676"/>
      <c r="AS6" s="676"/>
      <c r="AT6" s="676"/>
      <c r="AU6" s="676"/>
      <c r="AV6" s="676"/>
      <c r="AW6" s="676"/>
      <c r="AX6" s="676"/>
      <c r="AY6" s="676"/>
      <c r="AZ6" s="676"/>
      <c r="BA6" s="676"/>
      <c r="BB6" s="676"/>
      <c r="BC6" s="676"/>
      <c r="BD6" s="676"/>
      <c r="BE6" s="676"/>
      <c r="BF6" s="677"/>
      <c r="BG6" s="678">
        <v>3115684</v>
      </c>
      <c r="BH6" s="679"/>
      <c r="BI6" s="679"/>
      <c r="BJ6" s="679"/>
      <c r="BK6" s="679"/>
      <c r="BL6" s="679"/>
      <c r="BM6" s="679"/>
      <c r="BN6" s="680"/>
      <c r="BO6" s="715">
        <v>99.6</v>
      </c>
      <c r="BP6" s="715"/>
      <c r="BQ6" s="715"/>
      <c r="BR6" s="715"/>
      <c r="BS6" s="716" t="s">
        <v>235</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107000</v>
      </c>
      <c r="CS6" s="679"/>
      <c r="CT6" s="679"/>
      <c r="CU6" s="679"/>
      <c r="CV6" s="679"/>
      <c r="CW6" s="679"/>
      <c r="CX6" s="679"/>
      <c r="CY6" s="680"/>
      <c r="CZ6" s="778">
        <v>0.7</v>
      </c>
      <c r="DA6" s="749"/>
      <c r="DB6" s="749"/>
      <c r="DC6" s="781"/>
      <c r="DD6" s="684" t="s">
        <v>235</v>
      </c>
      <c r="DE6" s="679"/>
      <c r="DF6" s="679"/>
      <c r="DG6" s="679"/>
      <c r="DH6" s="679"/>
      <c r="DI6" s="679"/>
      <c r="DJ6" s="679"/>
      <c r="DK6" s="679"/>
      <c r="DL6" s="679"/>
      <c r="DM6" s="679"/>
      <c r="DN6" s="679"/>
      <c r="DO6" s="679"/>
      <c r="DP6" s="680"/>
      <c r="DQ6" s="684">
        <v>107000</v>
      </c>
      <c r="DR6" s="679"/>
      <c r="DS6" s="679"/>
      <c r="DT6" s="679"/>
      <c r="DU6" s="679"/>
      <c r="DV6" s="679"/>
      <c r="DW6" s="679"/>
      <c r="DX6" s="679"/>
      <c r="DY6" s="679"/>
      <c r="DZ6" s="679"/>
      <c r="EA6" s="679"/>
      <c r="EB6" s="679"/>
      <c r="EC6" s="722"/>
    </row>
    <row r="7" spans="2:143" ht="11.25" customHeight="1" x14ac:dyDescent="0.15">
      <c r="B7" s="675" t="s">
        <v>237</v>
      </c>
      <c r="C7" s="676"/>
      <c r="D7" s="676"/>
      <c r="E7" s="676"/>
      <c r="F7" s="676"/>
      <c r="G7" s="676"/>
      <c r="H7" s="676"/>
      <c r="I7" s="676"/>
      <c r="J7" s="676"/>
      <c r="K7" s="676"/>
      <c r="L7" s="676"/>
      <c r="M7" s="676"/>
      <c r="N7" s="676"/>
      <c r="O7" s="676"/>
      <c r="P7" s="676"/>
      <c r="Q7" s="677"/>
      <c r="R7" s="678">
        <v>3966</v>
      </c>
      <c r="S7" s="679"/>
      <c r="T7" s="679"/>
      <c r="U7" s="679"/>
      <c r="V7" s="679"/>
      <c r="W7" s="679"/>
      <c r="X7" s="679"/>
      <c r="Y7" s="680"/>
      <c r="Z7" s="715">
        <v>0</v>
      </c>
      <c r="AA7" s="715"/>
      <c r="AB7" s="715"/>
      <c r="AC7" s="715"/>
      <c r="AD7" s="716">
        <v>3966</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1269430</v>
      </c>
      <c r="BH7" s="679"/>
      <c r="BI7" s="679"/>
      <c r="BJ7" s="679"/>
      <c r="BK7" s="679"/>
      <c r="BL7" s="679"/>
      <c r="BM7" s="679"/>
      <c r="BN7" s="680"/>
      <c r="BO7" s="715">
        <v>40.6</v>
      </c>
      <c r="BP7" s="715"/>
      <c r="BQ7" s="715"/>
      <c r="BR7" s="715"/>
      <c r="BS7" s="716" t="s">
        <v>235</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2123089</v>
      </c>
      <c r="CS7" s="679"/>
      <c r="CT7" s="679"/>
      <c r="CU7" s="679"/>
      <c r="CV7" s="679"/>
      <c r="CW7" s="679"/>
      <c r="CX7" s="679"/>
      <c r="CY7" s="680"/>
      <c r="CZ7" s="715">
        <v>13.4</v>
      </c>
      <c r="DA7" s="715"/>
      <c r="DB7" s="715"/>
      <c r="DC7" s="715"/>
      <c r="DD7" s="684">
        <v>121015</v>
      </c>
      <c r="DE7" s="679"/>
      <c r="DF7" s="679"/>
      <c r="DG7" s="679"/>
      <c r="DH7" s="679"/>
      <c r="DI7" s="679"/>
      <c r="DJ7" s="679"/>
      <c r="DK7" s="679"/>
      <c r="DL7" s="679"/>
      <c r="DM7" s="679"/>
      <c r="DN7" s="679"/>
      <c r="DO7" s="679"/>
      <c r="DP7" s="680"/>
      <c r="DQ7" s="684">
        <v>1400956</v>
      </c>
      <c r="DR7" s="679"/>
      <c r="DS7" s="679"/>
      <c r="DT7" s="679"/>
      <c r="DU7" s="679"/>
      <c r="DV7" s="679"/>
      <c r="DW7" s="679"/>
      <c r="DX7" s="679"/>
      <c r="DY7" s="679"/>
      <c r="DZ7" s="679"/>
      <c r="EA7" s="679"/>
      <c r="EB7" s="679"/>
      <c r="EC7" s="722"/>
    </row>
    <row r="8" spans="2:143" ht="11.25" customHeight="1" x14ac:dyDescent="0.15">
      <c r="B8" s="675" t="s">
        <v>240</v>
      </c>
      <c r="C8" s="676"/>
      <c r="D8" s="676"/>
      <c r="E8" s="676"/>
      <c r="F8" s="676"/>
      <c r="G8" s="676"/>
      <c r="H8" s="676"/>
      <c r="I8" s="676"/>
      <c r="J8" s="676"/>
      <c r="K8" s="676"/>
      <c r="L8" s="676"/>
      <c r="M8" s="676"/>
      <c r="N8" s="676"/>
      <c r="O8" s="676"/>
      <c r="P8" s="676"/>
      <c r="Q8" s="677"/>
      <c r="R8" s="678">
        <v>18408</v>
      </c>
      <c r="S8" s="679"/>
      <c r="T8" s="679"/>
      <c r="U8" s="679"/>
      <c r="V8" s="679"/>
      <c r="W8" s="679"/>
      <c r="X8" s="679"/>
      <c r="Y8" s="680"/>
      <c r="Z8" s="715">
        <v>0.1</v>
      </c>
      <c r="AA8" s="715"/>
      <c r="AB8" s="715"/>
      <c r="AC8" s="715"/>
      <c r="AD8" s="716">
        <v>18408</v>
      </c>
      <c r="AE8" s="716"/>
      <c r="AF8" s="716"/>
      <c r="AG8" s="716"/>
      <c r="AH8" s="716"/>
      <c r="AI8" s="716"/>
      <c r="AJ8" s="716"/>
      <c r="AK8" s="716"/>
      <c r="AL8" s="681">
        <v>0.2</v>
      </c>
      <c r="AM8" s="682"/>
      <c r="AN8" s="682"/>
      <c r="AO8" s="717"/>
      <c r="AP8" s="675" t="s">
        <v>241</v>
      </c>
      <c r="AQ8" s="676"/>
      <c r="AR8" s="676"/>
      <c r="AS8" s="676"/>
      <c r="AT8" s="676"/>
      <c r="AU8" s="676"/>
      <c r="AV8" s="676"/>
      <c r="AW8" s="676"/>
      <c r="AX8" s="676"/>
      <c r="AY8" s="676"/>
      <c r="AZ8" s="676"/>
      <c r="BA8" s="676"/>
      <c r="BB8" s="676"/>
      <c r="BC8" s="676"/>
      <c r="BD8" s="676"/>
      <c r="BE8" s="676"/>
      <c r="BF8" s="677"/>
      <c r="BG8" s="678">
        <v>43717</v>
      </c>
      <c r="BH8" s="679"/>
      <c r="BI8" s="679"/>
      <c r="BJ8" s="679"/>
      <c r="BK8" s="679"/>
      <c r="BL8" s="679"/>
      <c r="BM8" s="679"/>
      <c r="BN8" s="680"/>
      <c r="BO8" s="715">
        <v>1.4</v>
      </c>
      <c r="BP8" s="715"/>
      <c r="BQ8" s="715"/>
      <c r="BR8" s="715"/>
      <c r="BS8" s="684" t="s">
        <v>235</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3956039</v>
      </c>
      <c r="CS8" s="679"/>
      <c r="CT8" s="679"/>
      <c r="CU8" s="679"/>
      <c r="CV8" s="679"/>
      <c r="CW8" s="679"/>
      <c r="CX8" s="679"/>
      <c r="CY8" s="680"/>
      <c r="CZ8" s="715">
        <v>25.1</v>
      </c>
      <c r="DA8" s="715"/>
      <c r="DB8" s="715"/>
      <c r="DC8" s="715"/>
      <c r="DD8" s="684">
        <v>24707</v>
      </c>
      <c r="DE8" s="679"/>
      <c r="DF8" s="679"/>
      <c r="DG8" s="679"/>
      <c r="DH8" s="679"/>
      <c r="DI8" s="679"/>
      <c r="DJ8" s="679"/>
      <c r="DK8" s="679"/>
      <c r="DL8" s="679"/>
      <c r="DM8" s="679"/>
      <c r="DN8" s="679"/>
      <c r="DO8" s="679"/>
      <c r="DP8" s="680"/>
      <c r="DQ8" s="684">
        <v>2494607</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9683</v>
      </c>
      <c r="S9" s="679"/>
      <c r="T9" s="679"/>
      <c r="U9" s="679"/>
      <c r="V9" s="679"/>
      <c r="W9" s="679"/>
      <c r="X9" s="679"/>
      <c r="Y9" s="680"/>
      <c r="Z9" s="715">
        <v>0.1</v>
      </c>
      <c r="AA9" s="715"/>
      <c r="AB9" s="715"/>
      <c r="AC9" s="715"/>
      <c r="AD9" s="716">
        <v>9683</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1051646</v>
      </c>
      <c r="BH9" s="679"/>
      <c r="BI9" s="679"/>
      <c r="BJ9" s="679"/>
      <c r="BK9" s="679"/>
      <c r="BL9" s="679"/>
      <c r="BM9" s="679"/>
      <c r="BN9" s="680"/>
      <c r="BO9" s="715">
        <v>33.6</v>
      </c>
      <c r="BP9" s="715"/>
      <c r="BQ9" s="715"/>
      <c r="BR9" s="715"/>
      <c r="BS9" s="684" t="s">
        <v>235</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1120229</v>
      </c>
      <c r="CS9" s="679"/>
      <c r="CT9" s="679"/>
      <c r="CU9" s="679"/>
      <c r="CV9" s="679"/>
      <c r="CW9" s="679"/>
      <c r="CX9" s="679"/>
      <c r="CY9" s="680"/>
      <c r="CZ9" s="715">
        <v>7.1</v>
      </c>
      <c r="DA9" s="715"/>
      <c r="DB9" s="715"/>
      <c r="DC9" s="715"/>
      <c r="DD9" s="684">
        <v>47200</v>
      </c>
      <c r="DE9" s="679"/>
      <c r="DF9" s="679"/>
      <c r="DG9" s="679"/>
      <c r="DH9" s="679"/>
      <c r="DI9" s="679"/>
      <c r="DJ9" s="679"/>
      <c r="DK9" s="679"/>
      <c r="DL9" s="679"/>
      <c r="DM9" s="679"/>
      <c r="DN9" s="679"/>
      <c r="DO9" s="679"/>
      <c r="DP9" s="680"/>
      <c r="DQ9" s="684">
        <v>1015236</v>
      </c>
      <c r="DR9" s="679"/>
      <c r="DS9" s="679"/>
      <c r="DT9" s="679"/>
      <c r="DU9" s="679"/>
      <c r="DV9" s="679"/>
      <c r="DW9" s="679"/>
      <c r="DX9" s="679"/>
      <c r="DY9" s="679"/>
      <c r="DZ9" s="679"/>
      <c r="EA9" s="679"/>
      <c r="EB9" s="679"/>
      <c r="EC9" s="722"/>
    </row>
    <row r="10" spans="2:143" ht="11.25" customHeight="1" x14ac:dyDescent="0.15">
      <c r="B10" s="675" t="s">
        <v>246</v>
      </c>
      <c r="C10" s="676"/>
      <c r="D10" s="676"/>
      <c r="E10" s="676"/>
      <c r="F10" s="676"/>
      <c r="G10" s="676"/>
      <c r="H10" s="676"/>
      <c r="I10" s="676"/>
      <c r="J10" s="676"/>
      <c r="K10" s="676"/>
      <c r="L10" s="676"/>
      <c r="M10" s="676"/>
      <c r="N10" s="676"/>
      <c r="O10" s="676"/>
      <c r="P10" s="676"/>
      <c r="Q10" s="677"/>
      <c r="R10" s="678" t="s">
        <v>235</v>
      </c>
      <c r="S10" s="679"/>
      <c r="T10" s="679"/>
      <c r="U10" s="679"/>
      <c r="V10" s="679"/>
      <c r="W10" s="679"/>
      <c r="X10" s="679"/>
      <c r="Y10" s="680"/>
      <c r="Z10" s="715" t="s">
        <v>235</v>
      </c>
      <c r="AA10" s="715"/>
      <c r="AB10" s="715"/>
      <c r="AC10" s="715"/>
      <c r="AD10" s="716" t="s">
        <v>178</v>
      </c>
      <c r="AE10" s="716"/>
      <c r="AF10" s="716"/>
      <c r="AG10" s="716"/>
      <c r="AH10" s="716"/>
      <c r="AI10" s="716"/>
      <c r="AJ10" s="716"/>
      <c r="AK10" s="716"/>
      <c r="AL10" s="681" t="s">
        <v>235</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55886</v>
      </c>
      <c r="BH10" s="679"/>
      <c r="BI10" s="679"/>
      <c r="BJ10" s="679"/>
      <c r="BK10" s="679"/>
      <c r="BL10" s="679"/>
      <c r="BM10" s="679"/>
      <c r="BN10" s="680"/>
      <c r="BO10" s="715">
        <v>1.8</v>
      </c>
      <c r="BP10" s="715"/>
      <c r="BQ10" s="715"/>
      <c r="BR10" s="715"/>
      <c r="BS10" s="684" t="s">
        <v>144</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v>6601</v>
      </c>
      <c r="CS10" s="679"/>
      <c r="CT10" s="679"/>
      <c r="CU10" s="679"/>
      <c r="CV10" s="679"/>
      <c r="CW10" s="679"/>
      <c r="CX10" s="679"/>
      <c r="CY10" s="680"/>
      <c r="CZ10" s="715">
        <v>0</v>
      </c>
      <c r="DA10" s="715"/>
      <c r="DB10" s="715"/>
      <c r="DC10" s="715"/>
      <c r="DD10" s="684" t="s">
        <v>235</v>
      </c>
      <c r="DE10" s="679"/>
      <c r="DF10" s="679"/>
      <c r="DG10" s="679"/>
      <c r="DH10" s="679"/>
      <c r="DI10" s="679"/>
      <c r="DJ10" s="679"/>
      <c r="DK10" s="679"/>
      <c r="DL10" s="679"/>
      <c r="DM10" s="679"/>
      <c r="DN10" s="679"/>
      <c r="DO10" s="679"/>
      <c r="DP10" s="680"/>
      <c r="DQ10" s="684">
        <v>65</v>
      </c>
      <c r="DR10" s="679"/>
      <c r="DS10" s="679"/>
      <c r="DT10" s="679"/>
      <c r="DU10" s="679"/>
      <c r="DV10" s="679"/>
      <c r="DW10" s="679"/>
      <c r="DX10" s="679"/>
      <c r="DY10" s="679"/>
      <c r="DZ10" s="679"/>
      <c r="EA10" s="679"/>
      <c r="EB10" s="679"/>
      <c r="EC10" s="722"/>
    </row>
    <row r="11" spans="2:143" ht="11.25" customHeight="1" x14ac:dyDescent="0.15">
      <c r="B11" s="675" t="s">
        <v>249</v>
      </c>
      <c r="C11" s="676"/>
      <c r="D11" s="676"/>
      <c r="E11" s="676"/>
      <c r="F11" s="676"/>
      <c r="G11" s="676"/>
      <c r="H11" s="676"/>
      <c r="I11" s="676"/>
      <c r="J11" s="676"/>
      <c r="K11" s="676"/>
      <c r="L11" s="676"/>
      <c r="M11" s="676"/>
      <c r="N11" s="676"/>
      <c r="O11" s="676"/>
      <c r="P11" s="676"/>
      <c r="Q11" s="677"/>
      <c r="R11" s="678">
        <v>443820</v>
      </c>
      <c r="S11" s="679"/>
      <c r="T11" s="679"/>
      <c r="U11" s="679"/>
      <c r="V11" s="679"/>
      <c r="W11" s="679"/>
      <c r="X11" s="679"/>
      <c r="Y11" s="680"/>
      <c r="Z11" s="681">
        <v>2.7</v>
      </c>
      <c r="AA11" s="682"/>
      <c r="AB11" s="682"/>
      <c r="AC11" s="683"/>
      <c r="AD11" s="684">
        <v>443820</v>
      </c>
      <c r="AE11" s="679"/>
      <c r="AF11" s="679"/>
      <c r="AG11" s="679"/>
      <c r="AH11" s="679"/>
      <c r="AI11" s="679"/>
      <c r="AJ11" s="679"/>
      <c r="AK11" s="680"/>
      <c r="AL11" s="681">
        <v>4.5999999999999996</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118181</v>
      </c>
      <c r="BH11" s="679"/>
      <c r="BI11" s="679"/>
      <c r="BJ11" s="679"/>
      <c r="BK11" s="679"/>
      <c r="BL11" s="679"/>
      <c r="BM11" s="679"/>
      <c r="BN11" s="680"/>
      <c r="BO11" s="715">
        <v>3.8</v>
      </c>
      <c r="BP11" s="715"/>
      <c r="BQ11" s="715"/>
      <c r="BR11" s="715"/>
      <c r="BS11" s="684" t="s">
        <v>235</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1560375</v>
      </c>
      <c r="CS11" s="679"/>
      <c r="CT11" s="679"/>
      <c r="CU11" s="679"/>
      <c r="CV11" s="679"/>
      <c r="CW11" s="679"/>
      <c r="CX11" s="679"/>
      <c r="CY11" s="680"/>
      <c r="CZ11" s="715">
        <v>9.9</v>
      </c>
      <c r="DA11" s="715"/>
      <c r="DB11" s="715"/>
      <c r="DC11" s="715"/>
      <c r="DD11" s="684">
        <v>292019</v>
      </c>
      <c r="DE11" s="679"/>
      <c r="DF11" s="679"/>
      <c r="DG11" s="679"/>
      <c r="DH11" s="679"/>
      <c r="DI11" s="679"/>
      <c r="DJ11" s="679"/>
      <c r="DK11" s="679"/>
      <c r="DL11" s="679"/>
      <c r="DM11" s="679"/>
      <c r="DN11" s="679"/>
      <c r="DO11" s="679"/>
      <c r="DP11" s="680"/>
      <c r="DQ11" s="684">
        <v>739812</v>
      </c>
      <c r="DR11" s="679"/>
      <c r="DS11" s="679"/>
      <c r="DT11" s="679"/>
      <c r="DU11" s="679"/>
      <c r="DV11" s="679"/>
      <c r="DW11" s="679"/>
      <c r="DX11" s="679"/>
      <c r="DY11" s="679"/>
      <c r="DZ11" s="679"/>
      <c r="EA11" s="679"/>
      <c r="EB11" s="679"/>
      <c r="EC11" s="722"/>
    </row>
    <row r="12" spans="2:143" ht="11.25" customHeight="1" x14ac:dyDescent="0.15">
      <c r="B12" s="675" t="s">
        <v>252</v>
      </c>
      <c r="C12" s="676"/>
      <c r="D12" s="676"/>
      <c r="E12" s="676"/>
      <c r="F12" s="676"/>
      <c r="G12" s="676"/>
      <c r="H12" s="676"/>
      <c r="I12" s="676"/>
      <c r="J12" s="676"/>
      <c r="K12" s="676"/>
      <c r="L12" s="676"/>
      <c r="M12" s="676"/>
      <c r="N12" s="676"/>
      <c r="O12" s="676"/>
      <c r="P12" s="676"/>
      <c r="Q12" s="677"/>
      <c r="R12" s="678">
        <v>28905</v>
      </c>
      <c r="S12" s="679"/>
      <c r="T12" s="679"/>
      <c r="U12" s="679"/>
      <c r="V12" s="679"/>
      <c r="W12" s="679"/>
      <c r="X12" s="679"/>
      <c r="Y12" s="680"/>
      <c r="Z12" s="715">
        <v>0.2</v>
      </c>
      <c r="AA12" s="715"/>
      <c r="AB12" s="715"/>
      <c r="AC12" s="715"/>
      <c r="AD12" s="716">
        <v>28905</v>
      </c>
      <c r="AE12" s="716"/>
      <c r="AF12" s="716"/>
      <c r="AG12" s="716"/>
      <c r="AH12" s="716"/>
      <c r="AI12" s="716"/>
      <c r="AJ12" s="716"/>
      <c r="AK12" s="716"/>
      <c r="AL12" s="681">
        <v>0.3</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1521907</v>
      </c>
      <c r="BH12" s="679"/>
      <c r="BI12" s="679"/>
      <c r="BJ12" s="679"/>
      <c r="BK12" s="679"/>
      <c r="BL12" s="679"/>
      <c r="BM12" s="679"/>
      <c r="BN12" s="680"/>
      <c r="BO12" s="715">
        <v>48.7</v>
      </c>
      <c r="BP12" s="715"/>
      <c r="BQ12" s="715"/>
      <c r="BR12" s="715"/>
      <c r="BS12" s="684" t="s">
        <v>235</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242317</v>
      </c>
      <c r="CS12" s="679"/>
      <c r="CT12" s="679"/>
      <c r="CU12" s="679"/>
      <c r="CV12" s="679"/>
      <c r="CW12" s="679"/>
      <c r="CX12" s="679"/>
      <c r="CY12" s="680"/>
      <c r="CZ12" s="715">
        <v>1.5</v>
      </c>
      <c r="DA12" s="715"/>
      <c r="DB12" s="715"/>
      <c r="DC12" s="715"/>
      <c r="DD12" s="684">
        <v>10034</v>
      </c>
      <c r="DE12" s="679"/>
      <c r="DF12" s="679"/>
      <c r="DG12" s="679"/>
      <c r="DH12" s="679"/>
      <c r="DI12" s="679"/>
      <c r="DJ12" s="679"/>
      <c r="DK12" s="679"/>
      <c r="DL12" s="679"/>
      <c r="DM12" s="679"/>
      <c r="DN12" s="679"/>
      <c r="DO12" s="679"/>
      <c r="DP12" s="680"/>
      <c r="DQ12" s="684">
        <v>124817</v>
      </c>
      <c r="DR12" s="679"/>
      <c r="DS12" s="679"/>
      <c r="DT12" s="679"/>
      <c r="DU12" s="679"/>
      <c r="DV12" s="679"/>
      <c r="DW12" s="679"/>
      <c r="DX12" s="679"/>
      <c r="DY12" s="679"/>
      <c r="DZ12" s="679"/>
      <c r="EA12" s="679"/>
      <c r="EB12" s="679"/>
      <c r="EC12" s="722"/>
    </row>
    <row r="13" spans="2:143" ht="11.25" customHeight="1" x14ac:dyDescent="0.15">
      <c r="B13" s="675" t="s">
        <v>255</v>
      </c>
      <c r="C13" s="676"/>
      <c r="D13" s="676"/>
      <c r="E13" s="676"/>
      <c r="F13" s="676"/>
      <c r="G13" s="676"/>
      <c r="H13" s="676"/>
      <c r="I13" s="676"/>
      <c r="J13" s="676"/>
      <c r="K13" s="676"/>
      <c r="L13" s="676"/>
      <c r="M13" s="676"/>
      <c r="N13" s="676"/>
      <c r="O13" s="676"/>
      <c r="P13" s="676"/>
      <c r="Q13" s="677"/>
      <c r="R13" s="678" t="s">
        <v>178</v>
      </c>
      <c r="S13" s="679"/>
      <c r="T13" s="679"/>
      <c r="U13" s="679"/>
      <c r="V13" s="679"/>
      <c r="W13" s="679"/>
      <c r="X13" s="679"/>
      <c r="Y13" s="680"/>
      <c r="Z13" s="715" t="s">
        <v>235</v>
      </c>
      <c r="AA13" s="715"/>
      <c r="AB13" s="715"/>
      <c r="AC13" s="715"/>
      <c r="AD13" s="716" t="s">
        <v>235</v>
      </c>
      <c r="AE13" s="716"/>
      <c r="AF13" s="716"/>
      <c r="AG13" s="716"/>
      <c r="AH13" s="716"/>
      <c r="AI13" s="716"/>
      <c r="AJ13" s="716"/>
      <c r="AK13" s="716"/>
      <c r="AL13" s="681" t="s">
        <v>235</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1519036</v>
      </c>
      <c r="BH13" s="679"/>
      <c r="BI13" s="679"/>
      <c r="BJ13" s="679"/>
      <c r="BK13" s="679"/>
      <c r="BL13" s="679"/>
      <c r="BM13" s="679"/>
      <c r="BN13" s="680"/>
      <c r="BO13" s="715">
        <v>48.6</v>
      </c>
      <c r="BP13" s="715"/>
      <c r="BQ13" s="715"/>
      <c r="BR13" s="715"/>
      <c r="BS13" s="684" t="s">
        <v>178</v>
      </c>
      <c r="BT13" s="679"/>
      <c r="BU13" s="679"/>
      <c r="BV13" s="679"/>
      <c r="BW13" s="679"/>
      <c r="BX13" s="679"/>
      <c r="BY13" s="679"/>
      <c r="BZ13" s="679"/>
      <c r="CA13" s="679"/>
      <c r="CB13" s="722"/>
      <c r="CD13" s="711" t="s">
        <v>257</v>
      </c>
      <c r="CE13" s="712"/>
      <c r="CF13" s="712"/>
      <c r="CG13" s="712"/>
      <c r="CH13" s="712"/>
      <c r="CI13" s="712"/>
      <c r="CJ13" s="712"/>
      <c r="CK13" s="712"/>
      <c r="CL13" s="712"/>
      <c r="CM13" s="712"/>
      <c r="CN13" s="712"/>
      <c r="CO13" s="712"/>
      <c r="CP13" s="712"/>
      <c r="CQ13" s="713"/>
      <c r="CR13" s="678">
        <v>1201945</v>
      </c>
      <c r="CS13" s="679"/>
      <c r="CT13" s="679"/>
      <c r="CU13" s="679"/>
      <c r="CV13" s="679"/>
      <c r="CW13" s="679"/>
      <c r="CX13" s="679"/>
      <c r="CY13" s="680"/>
      <c r="CZ13" s="715">
        <v>7.6</v>
      </c>
      <c r="DA13" s="715"/>
      <c r="DB13" s="715"/>
      <c r="DC13" s="715"/>
      <c r="DD13" s="684">
        <v>350421</v>
      </c>
      <c r="DE13" s="679"/>
      <c r="DF13" s="679"/>
      <c r="DG13" s="679"/>
      <c r="DH13" s="679"/>
      <c r="DI13" s="679"/>
      <c r="DJ13" s="679"/>
      <c r="DK13" s="679"/>
      <c r="DL13" s="679"/>
      <c r="DM13" s="679"/>
      <c r="DN13" s="679"/>
      <c r="DO13" s="679"/>
      <c r="DP13" s="680"/>
      <c r="DQ13" s="684">
        <v>908148</v>
      </c>
      <c r="DR13" s="679"/>
      <c r="DS13" s="679"/>
      <c r="DT13" s="679"/>
      <c r="DU13" s="679"/>
      <c r="DV13" s="679"/>
      <c r="DW13" s="679"/>
      <c r="DX13" s="679"/>
      <c r="DY13" s="679"/>
      <c r="DZ13" s="679"/>
      <c r="EA13" s="679"/>
      <c r="EB13" s="679"/>
      <c r="EC13" s="722"/>
    </row>
    <row r="14" spans="2:143" ht="11.25" customHeight="1" x14ac:dyDescent="0.15">
      <c r="B14" s="675" t="s">
        <v>258</v>
      </c>
      <c r="C14" s="676"/>
      <c r="D14" s="676"/>
      <c r="E14" s="676"/>
      <c r="F14" s="676"/>
      <c r="G14" s="676"/>
      <c r="H14" s="676"/>
      <c r="I14" s="676"/>
      <c r="J14" s="676"/>
      <c r="K14" s="676"/>
      <c r="L14" s="676"/>
      <c r="M14" s="676"/>
      <c r="N14" s="676"/>
      <c r="O14" s="676"/>
      <c r="P14" s="676"/>
      <c r="Q14" s="677"/>
      <c r="R14" s="678">
        <v>25863</v>
      </c>
      <c r="S14" s="679"/>
      <c r="T14" s="679"/>
      <c r="U14" s="679"/>
      <c r="V14" s="679"/>
      <c r="W14" s="679"/>
      <c r="X14" s="679"/>
      <c r="Y14" s="680"/>
      <c r="Z14" s="715">
        <v>0.2</v>
      </c>
      <c r="AA14" s="715"/>
      <c r="AB14" s="715"/>
      <c r="AC14" s="715"/>
      <c r="AD14" s="716">
        <v>25863</v>
      </c>
      <c r="AE14" s="716"/>
      <c r="AF14" s="716"/>
      <c r="AG14" s="716"/>
      <c r="AH14" s="716"/>
      <c r="AI14" s="716"/>
      <c r="AJ14" s="716"/>
      <c r="AK14" s="716"/>
      <c r="AL14" s="681">
        <v>0.3</v>
      </c>
      <c r="AM14" s="682"/>
      <c r="AN14" s="682"/>
      <c r="AO14" s="717"/>
      <c r="AP14" s="675" t="s">
        <v>259</v>
      </c>
      <c r="AQ14" s="676"/>
      <c r="AR14" s="676"/>
      <c r="AS14" s="676"/>
      <c r="AT14" s="676"/>
      <c r="AU14" s="676"/>
      <c r="AV14" s="676"/>
      <c r="AW14" s="676"/>
      <c r="AX14" s="676"/>
      <c r="AY14" s="676"/>
      <c r="AZ14" s="676"/>
      <c r="BA14" s="676"/>
      <c r="BB14" s="676"/>
      <c r="BC14" s="676"/>
      <c r="BD14" s="676"/>
      <c r="BE14" s="676"/>
      <c r="BF14" s="677"/>
      <c r="BG14" s="678">
        <v>117091</v>
      </c>
      <c r="BH14" s="679"/>
      <c r="BI14" s="679"/>
      <c r="BJ14" s="679"/>
      <c r="BK14" s="679"/>
      <c r="BL14" s="679"/>
      <c r="BM14" s="679"/>
      <c r="BN14" s="680"/>
      <c r="BO14" s="715">
        <v>3.7</v>
      </c>
      <c r="BP14" s="715"/>
      <c r="BQ14" s="715"/>
      <c r="BR14" s="715"/>
      <c r="BS14" s="684" t="s">
        <v>235</v>
      </c>
      <c r="BT14" s="679"/>
      <c r="BU14" s="679"/>
      <c r="BV14" s="679"/>
      <c r="BW14" s="679"/>
      <c r="BX14" s="679"/>
      <c r="BY14" s="679"/>
      <c r="BZ14" s="679"/>
      <c r="CA14" s="679"/>
      <c r="CB14" s="722"/>
      <c r="CD14" s="711" t="s">
        <v>260</v>
      </c>
      <c r="CE14" s="712"/>
      <c r="CF14" s="712"/>
      <c r="CG14" s="712"/>
      <c r="CH14" s="712"/>
      <c r="CI14" s="712"/>
      <c r="CJ14" s="712"/>
      <c r="CK14" s="712"/>
      <c r="CL14" s="712"/>
      <c r="CM14" s="712"/>
      <c r="CN14" s="712"/>
      <c r="CO14" s="712"/>
      <c r="CP14" s="712"/>
      <c r="CQ14" s="713"/>
      <c r="CR14" s="678">
        <v>910470</v>
      </c>
      <c r="CS14" s="679"/>
      <c r="CT14" s="679"/>
      <c r="CU14" s="679"/>
      <c r="CV14" s="679"/>
      <c r="CW14" s="679"/>
      <c r="CX14" s="679"/>
      <c r="CY14" s="680"/>
      <c r="CZ14" s="715">
        <v>5.8</v>
      </c>
      <c r="DA14" s="715"/>
      <c r="DB14" s="715"/>
      <c r="DC14" s="715"/>
      <c r="DD14" s="684">
        <v>216462</v>
      </c>
      <c r="DE14" s="679"/>
      <c r="DF14" s="679"/>
      <c r="DG14" s="679"/>
      <c r="DH14" s="679"/>
      <c r="DI14" s="679"/>
      <c r="DJ14" s="679"/>
      <c r="DK14" s="679"/>
      <c r="DL14" s="679"/>
      <c r="DM14" s="679"/>
      <c r="DN14" s="679"/>
      <c r="DO14" s="679"/>
      <c r="DP14" s="680"/>
      <c r="DQ14" s="684">
        <v>676720</v>
      </c>
      <c r="DR14" s="679"/>
      <c r="DS14" s="679"/>
      <c r="DT14" s="679"/>
      <c r="DU14" s="679"/>
      <c r="DV14" s="679"/>
      <c r="DW14" s="679"/>
      <c r="DX14" s="679"/>
      <c r="DY14" s="679"/>
      <c r="DZ14" s="679"/>
      <c r="EA14" s="679"/>
      <c r="EB14" s="679"/>
      <c r="EC14" s="722"/>
    </row>
    <row r="15" spans="2:143" ht="11.25" customHeight="1" x14ac:dyDescent="0.15">
      <c r="B15" s="675" t="s">
        <v>261</v>
      </c>
      <c r="C15" s="676"/>
      <c r="D15" s="676"/>
      <c r="E15" s="676"/>
      <c r="F15" s="676"/>
      <c r="G15" s="676"/>
      <c r="H15" s="676"/>
      <c r="I15" s="676"/>
      <c r="J15" s="676"/>
      <c r="K15" s="676"/>
      <c r="L15" s="676"/>
      <c r="M15" s="676"/>
      <c r="N15" s="676"/>
      <c r="O15" s="676"/>
      <c r="P15" s="676"/>
      <c r="Q15" s="677"/>
      <c r="R15" s="678" t="s">
        <v>144</v>
      </c>
      <c r="S15" s="679"/>
      <c r="T15" s="679"/>
      <c r="U15" s="679"/>
      <c r="V15" s="679"/>
      <c r="W15" s="679"/>
      <c r="X15" s="679"/>
      <c r="Y15" s="680"/>
      <c r="Z15" s="715" t="s">
        <v>178</v>
      </c>
      <c r="AA15" s="715"/>
      <c r="AB15" s="715"/>
      <c r="AC15" s="715"/>
      <c r="AD15" s="716" t="s">
        <v>235</v>
      </c>
      <c r="AE15" s="716"/>
      <c r="AF15" s="716"/>
      <c r="AG15" s="716"/>
      <c r="AH15" s="716"/>
      <c r="AI15" s="716"/>
      <c r="AJ15" s="716"/>
      <c r="AK15" s="716"/>
      <c r="AL15" s="681" t="s">
        <v>235</v>
      </c>
      <c r="AM15" s="682"/>
      <c r="AN15" s="682"/>
      <c r="AO15" s="717"/>
      <c r="AP15" s="675" t="s">
        <v>262</v>
      </c>
      <c r="AQ15" s="676"/>
      <c r="AR15" s="676"/>
      <c r="AS15" s="676"/>
      <c r="AT15" s="676"/>
      <c r="AU15" s="676"/>
      <c r="AV15" s="676"/>
      <c r="AW15" s="676"/>
      <c r="AX15" s="676"/>
      <c r="AY15" s="676"/>
      <c r="AZ15" s="676"/>
      <c r="BA15" s="676"/>
      <c r="BB15" s="676"/>
      <c r="BC15" s="676"/>
      <c r="BD15" s="676"/>
      <c r="BE15" s="676"/>
      <c r="BF15" s="677"/>
      <c r="BG15" s="678">
        <v>207256</v>
      </c>
      <c r="BH15" s="679"/>
      <c r="BI15" s="679"/>
      <c r="BJ15" s="679"/>
      <c r="BK15" s="679"/>
      <c r="BL15" s="679"/>
      <c r="BM15" s="679"/>
      <c r="BN15" s="680"/>
      <c r="BO15" s="715">
        <v>6.6</v>
      </c>
      <c r="BP15" s="715"/>
      <c r="BQ15" s="715"/>
      <c r="BR15" s="715"/>
      <c r="BS15" s="684" t="s">
        <v>235</v>
      </c>
      <c r="BT15" s="679"/>
      <c r="BU15" s="679"/>
      <c r="BV15" s="679"/>
      <c r="BW15" s="679"/>
      <c r="BX15" s="679"/>
      <c r="BY15" s="679"/>
      <c r="BZ15" s="679"/>
      <c r="CA15" s="679"/>
      <c r="CB15" s="722"/>
      <c r="CD15" s="711" t="s">
        <v>263</v>
      </c>
      <c r="CE15" s="712"/>
      <c r="CF15" s="712"/>
      <c r="CG15" s="712"/>
      <c r="CH15" s="712"/>
      <c r="CI15" s="712"/>
      <c r="CJ15" s="712"/>
      <c r="CK15" s="712"/>
      <c r="CL15" s="712"/>
      <c r="CM15" s="712"/>
      <c r="CN15" s="712"/>
      <c r="CO15" s="712"/>
      <c r="CP15" s="712"/>
      <c r="CQ15" s="713"/>
      <c r="CR15" s="678">
        <v>1312113</v>
      </c>
      <c r="CS15" s="679"/>
      <c r="CT15" s="679"/>
      <c r="CU15" s="679"/>
      <c r="CV15" s="679"/>
      <c r="CW15" s="679"/>
      <c r="CX15" s="679"/>
      <c r="CY15" s="680"/>
      <c r="CZ15" s="715">
        <v>8.3000000000000007</v>
      </c>
      <c r="DA15" s="715"/>
      <c r="DB15" s="715"/>
      <c r="DC15" s="715"/>
      <c r="DD15" s="684">
        <v>310590</v>
      </c>
      <c r="DE15" s="679"/>
      <c r="DF15" s="679"/>
      <c r="DG15" s="679"/>
      <c r="DH15" s="679"/>
      <c r="DI15" s="679"/>
      <c r="DJ15" s="679"/>
      <c r="DK15" s="679"/>
      <c r="DL15" s="679"/>
      <c r="DM15" s="679"/>
      <c r="DN15" s="679"/>
      <c r="DO15" s="679"/>
      <c r="DP15" s="680"/>
      <c r="DQ15" s="684">
        <v>930273</v>
      </c>
      <c r="DR15" s="679"/>
      <c r="DS15" s="679"/>
      <c r="DT15" s="679"/>
      <c r="DU15" s="679"/>
      <c r="DV15" s="679"/>
      <c r="DW15" s="679"/>
      <c r="DX15" s="679"/>
      <c r="DY15" s="679"/>
      <c r="DZ15" s="679"/>
      <c r="EA15" s="679"/>
      <c r="EB15" s="679"/>
      <c r="EC15" s="722"/>
    </row>
    <row r="16" spans="2:143" ht="11.25" customHeight="1" x14ac:dyDescent="0.15">
      <c r="B16" s="675" t="s">
        <v>264</v>
      </c>
      <c r="C16" s="676"/>
      <c r="D16" s="676"/>
      <c r="E16" s="676"/>
      <c r="F16" s="676"/>
      <c r="G16" s="676"/>
      <c r="H16" s="676"/>
      <c r="I16" s="676"/>
      <c r="J16" s="676"/>
      <c r="K16" s="676"/>
      <c r="L16" s="676"/>
      <c r="M16" s="676"/>
      <c r="N16" s="676"/>
      <c r="O16" s="676"/>
      <c r="P16" s="676"/>
      <c r="Q16" s="677"/>
      <c r="R16" s="678">
        <v>7111</v>
      </c>
      <c r="S16" s="679"/>
      <c r="T16" s="679"/>
      <c r="U16" s="679"/>
      <c r="V16" s="679"/>
      <c r="W16" s="679"/>
      <c r="X16" s="679"/>
      <c r="Y16" s="680"/>
      <c r="Z16" s="715">
        <v>0</v>
      </c>
      <c r="AA16" s="715"/>
      <c r="AB16" s="715"/>
      <c r="AC16" s="715"/>
      <c r="AD16" s="716">
        <v>7111</v>
      </c>
      <c r="AE16" s="716"/>
      <c r="AF16" s="716"/>
      <c r="AG16" s="716"/>
      <c r="AH16" s="716"/>
      <c r="AI16" s="716"/>
      <c r="AJ16" s="716"/>
      <c r="AK16" s="716"/>
      <c r="AL16" s="681">
        <v>0.1</v>
      </c>
      <c r="AM16" s="682"/>
      <c r="AN16" s="682"/>
      <c r="AO16" s="717"/>
      <c r="AP16" s="675" t="s">
        <v>265</v>
      </c>
      <c r="AQ16" s="676"/>
      <c r="AR16" s="676"/>
      <c r="AS16" s="676"/>
      <c r="AT16" s="676"/>
      <c r="AU16" s="676"/>
      <c r="AV16" s="676"/>
      <c r="AW16" s="676"/>
      <c r="AX16" s="676"/>
      <c r="AY16" s="676"/>
      <c r="AZ16" s="676"/>
      <c r="BA16" s="676"/>
      <c r="BB16" s="676"/>
      <c r="BC16" s="676"/>
      <c r="BD16" s="676"/>
      <c r="BE16" s="676"/>
      <c r="BF16" s="677"/>
      <c r="BG16" s="678" t="s">
        <v>235</v>
      </c>
      <c r="BH16" s="679"/>
      <c r="BI16" s="679"/>
      <c r="BJ16" s="679"/>
      <c r="BK16" s="679"/>
      <c r="BL16" s="679"/>
      <c r="BM16" s="679"/>
      <c r="BN16" s="680"/>
      <c r="BO16" s="715" t="s">
        <v>235</v>
      </c>
      <c r="BP16" s="715"/>
      <c r="BQ16" s="715"/>
      <c r="BR16" s="715"/>
      <c r="BS16" s="684" t="s">
        <v>235</v>
      </c>
      <c r="BT16" s="679"/>
      <c r="BU16" s="679"/>
      <c r="BV16" s="679"/>
      <c r="BW16" s="679"/>
      <c r="BX16" s="679"/>
      <c r="BY16" s="679"/>
      <c r="BZ16" s="679"/>
      <c r="CA16" s="679"/>
      <c r="CB16" s="722"/>
      <c r="CD16" s="711" t="s">
        <v>266</v>
      </c>
      <c r="CE16" s="712"/>
      <c r="CF16" s="712"/>
      <c r="CG16" s="712"/>
      <c r="CH16" s="712"/>
      <c r="CI16" s="712"/>
      <c r="CJ16" s="712"/>
      <c r="CK16" s="712"/>
      <c r="CL16" s="712"/>
      <c r="CM16" s="712"/>
      <c r="CN16" s="712"/>
      <c r="CO16" s="712"/>
      <c r="CP16" s="712"/>
      <c r="CQ16" s="713"/>
      <c r="CR16" s="678">
        <v>314728</v>
      </c>
      <c r="CS16" s="679"/>
      <c r="CT16" s="679"/>
      <c r="CU16" s="679"/>
      <c r="CV16" s="679"/>
      <c r="CW16" s="679"/>
      <c r="CX16" s="679"/>
      <c r="CY16" s="680"/>
      <c r="CZ16" s="715">
        <v>2</v>
      </c>
      <c r="DA16" s="715"/>
      <c r="DB16" s="715"/>
      <c r="DC16" s="715"/>
      <c r="DD16" s="684" t="s">
        <v>235</v>
      </c>
      <c r="DE16" s="679"/>
      <c r="DF16" s="679"/>
      <c r="DG16" s="679"/>
      <c r="DH16" s="679"/>
      <c r="DI16" s="679"/>
      <c r="DJ16" s="679"/>
      <c r="DK16" s="679"/>
      <c r="DL16" s="679"/>
      <c r="DM16" s="679"/>
      <c r="DN16" s="679"/>
      <c r="DO16" s="679"/>
      <c r="DP16" s="680"/>
      <c r="DQ16" s="684">
        <v>12651</v>
      </c>
      <c r="DR16" s="679"/>
      <c r="DS16" s="679"/>
      <c r="DT16" s="679"/>
      <c r="DU16" s="679"/>
      <c r="DV16" s="679"/>
      <c r="DW16" s="679"/>
      <c r="DX16" s="679"/>
      <c r="DY16" s="679"/>
      <c r="DZ16" s="679"/>
      <c r="EA16" s="679"/>
      <c r="EB16" s="679"/>
      <c r="EC16" s="722"/>
    </row>
    <row r="17" spans="2:133" ht="11.25" customHeight="1" x14ac:dyDescent="0.15">
      <c r="B17" s="675" t="s">
        <v>267</v>
      </c>
      <c r="C17" s="676"/>
      <c r="D17" s="676"/>
      <c r="E17" s="676"/>
      <c r="F17" s="676"/>
      <c r="G17" s="676"/>
      <c r="H17" s="676"/>
      <c r="I17" s="676"/>
      <c r="J17" s="676"/>
      <c r="K17" s="676"/>
      <c r="L17" s="676"/>
      <c r="M17" s="676"/>
      <c r="N17" s="676"/>
      <c r="O17" s="676"/>
      <c r="P17" s="676"/>
      <c r="Q17" s="677"/>
      <c r="R17" s="678">
        <v>122255</v>
      </c>
      <c r="S17" s="679"/>
      <c r="T17" s="679"/>
      <c r="U17" s="679"/>
      <c r="V17" s="679"/>
      <c r="W17" s="679"/>
      <c r="X17" s="679"/>
      <c r="Y17" s="680"/>
      <c r="Z17" s="715">
        <v>0.8</v>
      </c>
      <c r="AA17" s="715"/>
      <c r="AB17" s="715"/>
      <c r="AC17" s="715"/>
      <c r="AD17" s="716">
        <v>122255</v>
      </c>
      <c r="AE17" s="716"/>
      <c r="AF17" s="716"/>
      <c r="AG17" s="716"/>
      <c r="AH17" s="716"/>
      <c r="AI17" s="716"/>
      <c r="AJ17" s="716"/>
      <c r="AK17" s="716"/>
      <c r="AL17" s="681">
        <v>1.3</v>
      </c>
      <c r="AM17" s="682"/>
      <c r="AN17" s="682"/>
      <c r="AO17" s="717"/>
      <c r="AP17" s="675" t="s">
        <v>268</v>
      </c>
      <c r="AQ17" s="676"/>
      <c r="AR17" s="676"/>
      <c r="AS17" s="676"/>
      <c r="AT17" s="676"/>
      <c r="AU17" s="676"/>
      <c r="AV17" s="676"/>
      <c r="AW17" s="676"/>
      <c r="AX17" s="676"/>
      <c r="AY17" s="676"/>
      <c r="AZ17" s="676"/>
      <c r="BA17" s="676"/>
      <c r="BB17" s="676"/>
      <c r="BC17" s="676"/>
      <c r="BD17" s="676"/>
      <c r="BE17" s="676"/>
      <c r="BF17" s="677"/>
      <c r="BG17" s="678" t="s">
        <v>178</v>
      </c>
      <c r="BH17" s="679"/>
      <c r="BI17" s="679"/>
      <c r="BJ17" s="679"/>
      <c r="BK17" s="679"/>
      <c r="BL17" s="679"/>
      <c r="BM17" s="679"/>
      <c r="BN17" s="680"/>
      <c r="BO17" s="715" t="s">
        <v>235</v>
      </c>
      <c r="BP17" s="715"/>
      <c r="BQ17" s="715"/>
      <c r="BR17" s="715"/>
      <c r="BS17" s="684" t="s">
        <v>178</v>
      </c>
      <c r="BT17" s="679"/>
      <c r="BU17" s="679"/>
      <c r="BV17" s="679"/>
      <c r="BW17" s="679"/>
      <c r="BX17" s="679"/>
      <c r="BY17" s="679"/>
      <c r="BZ17" s="679"/>
      <c r="CA17" s="679"/>
      <c r="CB17" s="722"/>
      <c r="CD17" s="711" t="s">
        <v>269</v>
      </c>
      <c r="CE17" s="712"/>
      <c r="CF17" s="712"/>
      <c r="CG17" s="712"/>
      <c r="CH17" s="712"/>
      <c r="CI17" s="712"/>
      <c r="CJ17" s="712"/>
      <c r="CK17" s="712"/>
      <c r="CL17" s="712"/>
      <c r="CM17" s="712"/>
      <c r="CN17" s="712"/>
      <c r="CO17" s="712"/>
      <c r="CP17" s="712"/>
      <c r="CQ17" s="713"/>
      <c r="CR17" s="678">
        <v>2931521</v>
      </c>
      <c r="CS17" s="679"/>
      <c r="CT17" s="679"/>
      <c r="CU17" s="679"/>
      <c r="CV17" s="679"/>
      <c r="CW17" s="679"/>
      <c r="CX17" s="679"/>
      <c r="CY17" s="680"/>
      <c r="CZ17" s="715">
        <v>18.600000000000001</v>
      </c>
      <c r="DA17" s="715"/>
      <c r="DB17" s="715"/>
      <c r="DC17" s="715"/>
      <c r="DD17" s="684" t="s">
        <v>235</v>
      </c>
      <c r="DE17" s="679"/>
      <c r="DF17" s="679"/>
      <c r="DG17" s="679"/>
      <c r="DH17" s="679"/>
      <c r="DI17" s="679"/>
      <c r="DJ17" s="679"/>
      <c r="DK17" s="679"/>
      <c r="DL17" s="679"/>
      <c r="DM17" s="679"/>
      <c r="DN17" s="679"/>
      <c r="DO17" s="679"/>
      <c r="DP17" s="680"/>
      <c r="DQ17" s="684">
        <v>2926039</v>
      </c>
      <c r="DR17" s="679"/>
      <c r="DS17" s="679"/>
      <c r="DT17" s="679"/>
      <c r="DU17" s="679"/>
      <c r="DV17" s="679"/>
      <c r="DW17" s="679"/>
      <c r="DX17" s="679"/>
      <c r="DY17" s="679"/>
      <c r="DZ17" s="679"/>
      <c r="EA17" s="679"/>
      <c r="EB17" s="679"/>
      <c r="EC17" s="722"/>
    </row>
    <row r="18" spans="2:133" ht="11.25" customHeight="1" x14ac:dyDescent="0.15">
      <c r="B18" s="675" t="s">
        <v>270</v>
      </c>
      <c r="C18" s="676"/>
      <c r="D18" s="676"/>
      <c r="E18" s="676"/>
      <c r="F18" s="676"/>
      <c r="G18" s="676"/>
      <c r="H18" s="676"/>
      <c r="I18" s="676"/>
      <c r="J18" s="676"/>
      <c r="K18" s="676"/>
      <c r="L18" s="676"/>
      <c r="M18" s="676"/>
      <c r="N18" s="676"/>
      <c r="O18" s="676"/>
      <c r="P18" s="676"/>
      <c r="Q18" s="677"/>
      <c r="R18" s="678">
        <v>21083</v>
      </c>
      <c r="S18" s="679"/>
      <c r="T18" s="679"/>
      <c r="U18" s="679"/>
      <c r="V18" s="679"/>
      <c r="W18" s="679"/>
      <c r="X18" s="679"/>
      <c r="Y18" s="680"/>
      <c r="Z18" s="715">
        <v>0.1</v>
      </c>
      <c r="AA18" s="715"/>
      <c r="AB18" s="715"/>
      <c r="AC18" s="715"/>
      <c r="AD18" s="716">
        <v>21083</v>
      </c>
      <c r="AE18" s="716"/>
      <c r="AF18" s="716"/>
      <c r="AG18" s="716"/>
      <c r="AH18" s="716"/>
      <c r="AI18" s="716"/>
      <c r="AJ18" s="716"/>
      <c r="AK18" s="716"/>
      <c r="AL18" s="681">
        <v>0.2</v>
      </c>
      <c r="AM18" s="682"/>
      <c r="AN18" s="682"/>
      <c r="AO18" s="717"/>
      <c r="AP18" s="675" t="s">
        <v>271</v>
      </c>
      <c r="AQ18" s="676"/>
      <c r="AR18" s="676"/>
      <c r="AS18" s="676"/>
      <c r="AT18" s="676"/>
      <c r="AU18" s="676"/>
      <c r="AV18" s="676"/>
      <c r="AW18" s="676"/>
      <c r="AX18" s="676"/>
      <c r="AY18" s="676"/>
      <c r="AZ18" s="676"/>
      <c r="BA18" s="676"/>
      <c r="BB18" s="676"/>
      <c r="BC18" s="676"/>
      <c r="BD18" s="676"/>
      <c r="BE18" s="676"/>
      <c r="BF18" s="677"/>
      <c r="BG18" s="678" t="s">
        <v>235</v>
      </c>
      <c r="BH18" s="679"/>
      <c r="BI18" s="679"/>
      <c r="BJ18" s="679"/>
      <c r="BK18" s="679"/>
      <c r="BL18" s="679"/>
      <c r="BM18" s="679"/>
      <c r="BN18" s="680"/>
      <c r="BO18" s="715" t="s">
        <v>235</v>
      </c>
      <c r="BP18" s="715"/>
      <c r="BQ18" s="715"/>
      <c r="BR18" s="715"/>
      <c r="BS18" s="684" t="s">
        <v>235</v>
      </c>
      <c r="BT18" s="679"/>
      <c r="BU18" s="679"/>
      <c r="BV18" s="679"/>
      <c r="BW18" s="679"/>
      <c r="BX18" s="679"/>
      <c r="BY18" s="679"/>
      <c r="BZ18" s="679"/>
      <c r="CA18" s="679"/>
      <c r="CB18" s="722"/>
      <c r="CD18" s="711" t="s">
        <v>272</v>
      </c>
      <c r="CE18" s="712"/>
      <c r="CF18" s="712"/>
      <c r="CG18" s="712"/>
      <c r="CH18" s="712"/>
      <c r="CI18" s="712"/>
      <c r="CJ18" s="712"/>
      <c r="CK18" s="712"/>
      <c r="CL18" s="712"/>
      <c r="CM18" s="712"/>
      <c r="CN18" s="712"/>
      <c r="CO18" s="712"/>
      <c r="CP18" s="712"/>
      <c r="CQ18" s="713"/>
      <c r="CR18" s="678" t="s">
        <v>235</v>
      </c>
      <c r="CS18" s="679"/>
      <c r="CT18" s="679"/>
      <c r="CU18" s="679"/>
      <c r="CV18" s="679"/>
      <c r="CW18" s="679"/>
      <c r="CX18" s="679"/>
      <c r="CY18" s="680"/>
      <c r="CZ18" s="715" t="s">
        <v>235</v>
      </c>
      <c r="DA18" s="715"/>
      <c r="DB18" s="715"/>
      <c r="DC18" s="715"/>
      <c r="DD18" s="684" t="s">
        <v>178</v>
      </c>
      <c r="DE18" s="679"/>
      <c r="DF18" s="679"/>
      <c r="DG18" s="679"/>
      <c r="DH18" s="679"/>
      <c r="DI18" s="679"/>
      <c r="DJ18" s="679"/>
      <c r="DK18" s="679"/>
      <c r="DL18" s="679"/>
      <c r="DM18" s="679"/>
      <c r="DN18" s="679"/>
      <c r="DO18" s="679"/>
      <c r="DP18" s="680"/>
      <c r="DQ18" s="684" t="s">
        <v>235</v>
      </c>
      <c r="DR18" s="679"/>
      <c r="DS18" s="679"/>
      <c r="DT18" s="679"/>
      <c r="DU18" s="679"/>
      <c r="DV18" s="679"/>
      <c r="DW18" s="679"/>
      <c r="DX18" s="679"/>
      <c r="DY18" s="679"/>
      <c r="DZ18" s="679"/>
      <c r="EA18" s="679"/>
      <c r="EB18" s="679"/>
      <c r="EC18" s="722"/>
    </row>
    <row r="19" spans="2:133" ht="11.25" customHeight="1" x14ac:dyDescent="0.15">
      <c r="B19" s="675" t="s">
        <v>273</v>
      </c>
      <c r="C19" s="676"/>
      <c r="D19" s="676"/>
      <c r="E19" s="676"/>
      <c r="F19" s="676"/>
      <c r="G19" s="676"/>
      <c r="H19" s="676"/>
      <c r="I19" s="676"/>
      <c r="J19" s="676"/>
      <c r="K19" s="676"/>
      <c r="L19" s="676"/>
      <c r="M19" s="676"/>
      <c r="N19" s="676"/>
      <c r="O19" s="676"/>
      <c r="P19" s="676"/>
      <c r="Q19" s="677"/>
      <c r="R19" s="678">
        <v>3288</v>
      </c>
      <c r="S19" s="679"/>
      <c r="T19" s="679"/>
      <c r="U19" s="679"/>
      <c r="V19" s="679"/>
      <c r="W19" s="679"/>
      <c r="X19" s="679"/>
      <c r="Y19" s="680"/>
      <c r="Z19" s="715">
        <v>0</v>
      </c>
      <c r="AA19" s="715"/>
      <c r="AB19" s="715"/>
      <c r="AC19" s="715"/>
      <c r="AD19" s="716">
        <v>3288</v>
      </c>
      <c r="AE19" s="716"/>
      <c r="AF19" s="716"/>
      <c r="AG19" s="716"/>
      <c r="AH19" s="716"/>
      <c r="AI19" s="716"/>
      <c r="AJ19" s="716"/>
      <c r="AK19" s="716"/>
      <c r="AL19" s="681">
        <v>0</v>
      </c>
      <c r="AM19" s="682"/>
      <c r="AN19" s="682"/>
      <c r="AO19" s="717"/>
      <c r="AP19" s="675" t="s">
        <v>274</v>
      </c>
      <c r="AQ19" s="676"/>
      <c r="AR19" s="676"/>
      <c r="AS19" s="676"/>
      <c r="AT19" s="676"/>
      <c r="AU19" s="676"/>
      <c r="AV19" s="676"/>
      <c r="AW19" s="676"/>
      <c r="AX19" s="676"/>
      <c r="AY19" s="676"/>
      <c r="AZ19" s="676"/>
      <c r="BA19" s="676"/>
      <c r="BB19" s="676"/>
      <c r="BC19" s="676"/>
      <c r="BD19" s="676"/>
      <c r="BE19" s="676"/>
      <c r="BF19" s="677"/>
      <c r="BG19" s="678">
        <v>11820</v>
      </c>
      <c r="BH19" s="679"/>
      <c r="BI19" s="679"/>
      <c r="BJ19" s="679"/>
      <c r="BK19" s="679"/>
      <c r="BL19" s="679"/>
      <c r="BM19" s="679"/>
      <c r="BN19" s="680"/>
      <c r="BO19" s="715">
        <v>0.4</v>
      </c>
      <c r="BP19" s="715"/>
      <c r="BQ19" s="715"/>
      <c r="BR19" s="715"/>
      <c r="BS19" s="684" t="s">
        <v>235</v>
      </c>
      <c r="BT19" s="679"/>
      <c r="BU19" s="679"/>
      <c r="BV19" s="679"/>
      <c r="BW19" s="679"/>
      <c r="BX19" s="679"/>
      <c r="BY19" s="679"/>
      <c r="BZ19" s="679"/>
      <c r="CA19" s="679"/>
      <c r="CB19" s="722"/>
      <c r="CD19" s="711" t="s">
        <v>275</v>
      </c>
      <c r="CE19" s="712"/>
      <c r="CF19" s="712"/>
      <c r="CG19" s="712"/>
      <c r="CH19" s="712"/>
      <c r="CI19" s="712"/>
      <c r="CJ19" s="712"/>
      <c r="CK19" s="712"/>
      <c r="CL19" s="712"/>
      <c r="CM19" s="712"/>
      <c r="CN19" s="712"/>
      <c r="CO19" s="712"/>
      <c r="CP19" s="712"/>
      <c r="CQ19" s="713"/>
      <c r="CR19" s="678" t="s">
        <v>178</v>
      </c>
      <c r="CS19" s="679"/>
      <c r="CT19" s="679"/>
      <c r="CU19" s="679"/>
      <c r="CV19" s="679"/>
      <c r="CW19" s="679"/>
      <c r="CX19" s="679"/>
      <c r="CY19" s="680"/>
      <c r="CZ19" s="715" t="s">
        <v>178</v>
      </c>
      <c r="DA19" s="715"/>
      <c r="DB19" s="715"/>
      <c r="DC19" s="715"/>
      <c r="DD19" s="684" t="s">
        <v>235</v>
      </c>
      <c r="DE19" s="679"/>
      <c r="DF19" s="679"/>
      <c r="DG19" s="679"/>
      <c r="DH19" s="679"/>
      <c r="DI19" s="679"/>
      <c r="DJ19" s="679"/>
      <c r="DK19" s="679"/>
      <c r="DL19" s="679"/>
      <c r="DM19" s="679"/>
      <c r="DN19" s="679"/>
      <c r="DO19" s="679"/>
      <c r="DP19" s="680"/>
      <c r="DQ19" s="684" t="s">
        <v>235</v>
      </c>
      <c r="DR19" s="679"/>
      <c r="DS19" s="679"/>
      <c r="DT19" s="679"/>
      <c r="DU19" s="679"/>
      <c r="DV19" s="679"/>
      <c r="DW19" s="679"/>
      <c r="DX19" s="679"/>
      <c r="DY19" s="679"/>
      <c r="DZ19" s="679"/>
      <c r="EA19" s="679"/>
      <c r="EB19" s="679"/>
      <c r="EC19" s="722"/>
    </row>
    <row r="20" spans="2:133" ht="11.25" customHeight="1" x14ac:dyDescent="0.15">
      <c r="B20" s="675" t="s">
        <v>276</v>
      </c>
      <c r="C20" s="676"/>
      <c r="D20" s="676"/>
      <c r="E20" s="676"/>
      <c r="F20" s="676"/>
      <c r="G20" s="676"/>
      <c r="H20" s="676"/>
      <c r="I20" s="676"/>
      <c r="J20" s="676"/>
      <c r="K20" s="676"/>
      <c r="L20" s="676"/>
      <c r="M20" s="676"/>
      <c r="N20" s="676"/>
      <c r="O20" s="676"/>
      <c r="P20" s="676"/>
      <c r="Q20" s="677"/>
      <c r="R20" s="678">
        <v>775</v>
      </c>
      <c r="S20" s="679"/>
      <c r="T20" s="679"/>
      <c r="U20" s="679"/>
      <c r="V20" s="679"/>
      <c r="W20" s="679"/>
      <c r="X20" s="679"/>
      <c r="Y20" s="680"/>
      <c r="Z20" s="715">
        <v>0</v>
      </c>
      <c r="AA20" s="715"/>
      <c r="AB20" s="715"/>
      <c r="AC20" s="715"/>
      <c r="AD20" s="716">
        <v>775</v>
      </c>
      <c r="AE20" s="716"/>
      <c r="AF20" s="716"/>
      <c r="AG20" s="716"/>
      <c r="AH20" s="716"/>
      <c r="AI20" s="716"/>
      <c r="AJ20" s="716"/>
      <c r="AK20" s="716"/>
      <c r="AL20" s="681">
        <v>0</v>
      </c>
      <c r="AM20" s="682"/>
      <c r="AN20" s="682"/>
      <c r="AO20" s="717"/>
      <c r="AP20" s="675" t="s">
        <v>277</v>
      </c>
      <c r="AQ20" s="676"/>
      <c r="AR20" s="676"/>
      <c r="AS20" s="676"/>
      <c r="AT20" s="676"/>
      <c r="AU20" s="676"/>
      <c r="AV20" s="676"/>
      <c r="AW20" s="676"/>
      <c r="AX20" s="676"/>
      <c r="AY20" s="676"/>
      <c r="AZ20" s="676"/>
      <c r="BA20" s="676"/>
      <c r="BB20" s="676"/>
      <c r="BC20" s="676"/>
      <c r="BD20" s="676"/>
      <c r="BE20" s="676"/>
      <c r="BF20" s="677"/>
      <c r="BG20" s="678">
        <v>11820</v>
      </c>
      <c r="BH20" s="679"/>
      <c r="BI20" s="679"/>
      <c r="BJ20" s="679"/>
      <c r="BK20" s="679"/>
      <c r="BL20" s="679"/>
      <c r="BM20" s="679"/>
      <c r="BN20" s="680"/>
      <c r="BO20" s="715">
        <v>0.4</v>
      </c>
      <c r="BP20" s="715"/>
      <c r="BQ20" s="715"/>
      <c r="BR20" s="715"/>
      <c r="BS20" s="684" t="s">
        <v>235</v>
      </c>
      <c r="BT20" s="679"/>
      <c r="BU20" s="679"/>
      <c r="BV20" s="679"/>
      <c r="BW20" s="679"/>
      <c r="BX20" s="679"/>
      <c r="BY20" s="679"/>
      <c r="BZ20" s="679"/>
      <c r="CA20" s="679"/>
      <c r="CB20" s="722"/>
      <c r="CD20" s="711" t="s">
        <v>278</v>
      </c>
      <c r="CE20" s="712"/>
      <c r="CF20" s="712"/>
      <c r="CG20" s="712"/>
      <c r="CH20" s="712"/>
      <c r="CI20" s="712"/>
      <c r="CJ20" s="712"/>
      <c r="CK20" s="712"/>
      <c r="CL20" s="712"/>
      <c r="CM20" s="712"/>
      <c r="CN20" s="712"/>
      <c r="CO20" s="712"/>
      <c r="CP20" s="712"/>
      <c r="CQ20" s="713"/>
      <c r="CR20" s="678">
        <v>15786427</v>
      </c>
      <c r="CS20" s="679"/>
      <c r="CT20" s="679"/>
      <c r="CU20" s="679"/>
      <c r="CV20" s="679"/>
      <c r="CW20" s="679"/>
      <c r="CX20" s="679"/>
      <c r="CY20" s="680"/>
      <c r="CZ20" s="715">
        <v>100</v>
      </c>
      <c r="DA20" s="715"/>
      <c r="DB20" s="715"/>
      <c r="DC20" s="715"/>
      <c r="DD20" s="684">
        <v>1372448</v>
      </c>
      <c r="DE20" s="679"/>
      <c r="DF20" s="679"/>
      <c r="DG20" s="679"/>
      <c r="DH20" s="679"/>
      <c r="DI20" s="679"/>
      <c r="DJ20" s="679"/>
      <c r="DK20" s="679"/>
      <c r="DL20" s="679"/>
      <c r="DM20" s="679"/>
      <c r="DN20" s="679"/>
      <c r="DO20" s="679"/>
      <c r="DP20" s="680"/>
      <c r="DQ20" s="684">
        <v>11336324</v>
      </c>
      <c r="DR20" s="679"/>
      <c r="DS20" s="679"/>
      <c r="DT20" s="679"/>
      <c r="DU20" s="679"/>
      <c r="DV20" s="679"/>
      <c r="DW20" s="679"/>
      <c r="DX20" s="679"/>
      <c r="DY20" s="679"/>
      <c r="DZ20" s="679"/>
      <c r="EA20" s="679"/>
      <c r="EB20" s="679"/>
      <c r="EC20" s="722"/>
    </row>
    <row r="21" spans="2:133" ht="11.25" customHeight="1" x14ac:dyDescent="0.15">
      <c r="B21" s="675" t="s">
        <v>279</v>
      </c>
      <c r="C21" s="676"/>
      <c r="D21" s="676"/>
      <c r="E21" s="676"/>
      <c r="F21" s="676"/>
      <c r="G21" s="676"/>
      <c r="H21" s="676"/>
      <c r="I21" s="676"/>
      <c r="J21" s="676"/>
      <c r="K21" s="676"/>
      <c r="L21" s="676"/>
      <c r="M21" s="676"/>
      <c r="N21" s="676"/>
      <c r="O21" s="676"/>
      <c r="P21" s="676"/>
      <c r="Q21" s="677"/>
      <c r="R21" s="678">
        <v>97109</v>
      </c>
      <c r="S21" s="679"/>
      <c r="T21" s="679"/>
      <c r="U21" s="679"/>
      <c r="V21" s="679"/>
      <c r="W21" s="679"/>
      <c r="X21" s="679"/>
      <c r="Y21" s="680"/>
      <c r="Z21" s="715">
        <v>0.6</v>
      </c>
      <c r="AA21" s="715"/>
      <c r="AB21" s="715"/>
      <c r="AC21" s="715"/>
      <c r="AD21" s="716">
        <v>97109</v>
      </c>
      <c r="AE21" s="716"/>
      <c r="AF21" s="716"/>
      <c r="AG21" s="716"/>
      <c r="AH21" s="716"/>
      <c r="AI21" s="716"/>
      <c r="AJ21" s="716"/>
      <c r="AK21" s="716"/>
      <c r="AL21" s="681">
        <v>1</v>
      </c>
      <c r="AM21" s="682"/>
      <c r="AN21" s="682"/>
      <c r="AO21" s="717"/>
      <c r="AP21" s="772" t="s">
        <v>280</v>
      </c>
      <c r="AQ21" s="780"/>
      <c r="AR21" s="780"/>
      <c r="AS21" s="780"/>
      <c r="AT21" s="780"/>
      <c r="AU21" s="780"/>
      <c r="AV21" s="780"/>
      <c r="AW21" s="780"/>
      <c r="AX21" s="780"/>
      <c r="AY21" s="780"/>
      <c r="AZ21" s="780"/>
      <c r="BA21" s="780"/>
      <c r="BB21" s="780"/>
      <c r="BC21" s="780"/>
      <c r="BD21" s="780"/>
      <c r="BE21" s="780"/>
      <c r="BF21" s="774"/>
      <c r="BG21" s="678">
        <v>11820</v>
      </c>
      <c r="BH21" s="679"/>
      <c r="BI21" s="679"/>
      <c r="BJ21" s="679"/>
      <c r="BK21" s="679"/>
      <c r="BL21" s="679"/>
      <c r="BM21" s="679"/>
      <c r="BN21" s="680"/>
      <c r="BO21" s="715">
        <v>0.4</v>
      </c>
      <c r="BP21" s="715"/>
      <c r="BQ21" s="715"/>
      <c r="BR21" s="715"/>
      <c r="BS21" s="684" t="s">
        <v>235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281</v>
      </c>
      <c r="C22" s="676"/>
      <c r="D22" s="676"/>
      <c r="E22" s="676"/>
      <c r="F22" s="676"/>
      <c r="G22" s="676"/>
      <c r="H22" s="676"/>
      <c r="I22" s="676"/>
      <c r="J22" s="676"/>
      <c r="K22" s="676"/>
      <c r="L22" s="676"/>
      <c r="M22" s="676"/>
      <c r="N22" s="676"/>
      <c r="O22" s="676"/>
      <c r="P22" s="676"/>
      <c r="Q22" s="677"/>
      <c r="R22" s="678">
        <v>6421931</v>
      </c>
      <c r="S22" s="679"/>
      <c r="T22" s="679"/>
      <c r="U22" s="679"/>
      <c r="V22" s="679"/>
      <c r="W22" s="679"/>
      <c r="X22" s="679"/>
      <c r="Y22" s="680"/>
      <c r="Z22" s="715">
        <v>39.5</v>
      </c>
      <c r="AA22" s="715"/>
      <c r="AB22" s="715"/>
      <c r="AC22" s="715"/>
      <c r="AD22" s="716">
        <v>5675628</v>
      </c>
      <c r="AE22" s="716"/>
      <c r="AF22" s="716"/>
      <c r="AG22" s="716"/>
      <c r="AH22" s="716"/>
      <c r="AI22" s="716"/>
      <c r="AJ22" s="716"/>
      <c r="AK22" s="716"/>
      <c r="AL22" s="681">
        <v>58.8</v>
      </c>
      <c r="AM22" s="682"/>
      <c r="AN22" s="682"/>
      <c r="AO22" s="717"/>
      <c r="AP22" s="772" t="s">
        <v>282</v>
      </c>
      <c r="AQ22" s="780"/>
      <c r="AR22" s="780"/>
      <c r="AS22" s="780"/>
      <c r="AT22" s="780"/>
      <c r="AU22" s="780"/>
      <c r="AV22" s="780"/>
      <c r="AW22" s="780"/>
      <c r="AX22" s="780"/>
      <c r="AY22" s="780"/>
      <c r="AZ22" s="780"/>
      <c r="BA22" s="780"/>
      <c r="BB22" s="780"/>
      <c r="BC22" s="780"/>
      <c r="BD22" s="780"/>
      <c r="BE22" s="780"/>
      <c r="BF22" s="774"/>
      <c r="BG22" s="678" t="s">
        <v>235</v>
      </c>
      <c r="BH22" s="679"/>
      <c r="BI22" s="679"/>
      <c r="BJ22" s="679"/>
      <c r="BK22" s="679"/>
      <c r="BL22" s="679"/>
      <c r="BM22" s="679"/>
      <c r="BN22" s="680"/>
      <c r="BO22" s="715" t="s">
        <v>235</v>
      </c>
      <c r="BP22" s="715"/>
      <c r="BQ22" s="715"/>
      <c r="BR22" s="715"/>
      <c r="BS22" s="684" t="s">
        <v>178</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5675628</v>
      </c>
      <c r="S23" s="679"/>
      <c r="T23" s="679"/>
      <c r="U23" s="679"/>
      <c r="V23" s="679"/>
      <c r="W23" s="679"/>
      <c r="X23" s="679"/>
      <c r="Y23" s="680"/>
      <c r="Z23" s="715">
        <v>34.9</v>
      </c>
      <c r="AA23" s="715"/>
      <c r="AB23" s="715"/>
      <c r="AC23" s="715"/>
      <c r="AD23" s="716">
        <v>5675628</v>
      </c>
      <c r="AE23" s="716"/>
      <c r="AF23" s="716"/>
      <c r="AG23" s="716"/>
      <c r="AH23" s="716"/>
      <c r="AI23" s="716"/>
      <c r="AJ23" s="716"/>
      <c r="AK23" s="716"/>
      <c r="AL23" s="681">
        <v>58.8</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144</v>
      </c>
      <c r="BH23" s="679"/>
      <c r="BI23" s="679"/>
      <c r="BJ23" s="679"/>
      <c r="BK23" s="679"/>
      <c r="BL23" s="679"/>
      <c r="BM23" s="679"/>
      <c r="BN23" s="680"/>
      <c r="BO23" s="715" t="s">
        <v>235</v>
      </c>
      <c r="BP23" s="715"/>
      <c r="BQ23" s="715"/>
      <c r="BR23" s="715"/>
      <c r="BS23" s="684" t="s">
        <v>235</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746303</v>
      </c>
      <c r="S24" s="679"/>
      <c r="T24" s="679"/>
      <c r="U24" s="679"/>
      <c r="V24" s="679"/>
      <c r="W24" s="679"/>
      <c r="X24" s="679"/>
      <c r="Y24" s="680"/>
      <c r="Z24" s="715">
        <v>4.5999999999999996</v>
      </c>
      <c r="AA24" s="715"/>
      <c r="AB24" s="715"/>
      <c r="AC24" s="715"/>
      <c r="AD24" s="716" t="s">
        <v>235</v>
      </c>
      <c r="AE24" s="716"/>
      <c r="AF24" s="716"/>
      <c r="AG24" s="716"/>
      <c r="AH24" s="716"/>
      <c r="AI24" s="716"/>
      <c r="AJ24" s="716"/>
      <c r="AK24" s="716"/>
      <c r="AL24" s="681" t="s">
        <v>144</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235</v>
      </c>
      <c r="BH24" s="679"/>
      <c r="BI24" s="679"/>
      <c r="BJ24" s="679"/>
      <c r="BK24" s="679"/>
      <c r="BL24" s="679"/>
      <c r="BM24" s="679"/>
      <c r="BN24" s="680"/>
      <c r="BO24" s="715" t="s">
        <v>235</v>
      </c>
      <c r="BP24" s="715"/>
      <c r="BQ24" s="715"/>
      <c r="BR24" s="715"/>
      <c r="BS24" s="684" t="s">
        <v>235</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7057610</v>
      </c>
      <c r="CS24" s="734"/>
      <c r="CT24" s="734"/>
      <c r="CU24" s="734"/>
      <c r="CV24" s="734"/>
      <c r="CW24" s="734"/>
      <c r="CX24" s="734"/>
      <c r="CY24" s="777"/>
      <c r="CZ24" s="778">
        <v>44.7</v>
      </c>
      <c r="DA24" s="749"/>
      <c r="DB24" s="749"/>
      <c r="DC24" s="781"/>
      <c r="DD24" s="776">
        <v>5944837</v>
      </c>
      <c r="DE24" s="734"/>
      <c r="DF24" s="734"/>
      <c r="DG24" s="734"/>
      <c r="DH24" s="734"/>
      <c r="DI24" s="734"/>
      <c r="DJ24" s="734"/>
      <c r="DK24" s="777"/>
      <c r="DL24" s="776">
        <v>5449852</v>
      </c>
      <c r="DM24" s="734"/>
      <c r="DN24" s="734"/>
      <c r="DO24" s="734"/>
      <c r="DP24" s="734"/>
      <c r="DQ24" s="734"/>
      <c r="DR24" s="734"/>
      <c r="DS24" s="734"/>
      <c r="DT24" s="734"/>
      <c r="DU24" s="734"/>
      <c r="DV24" s="777"/>
      <c r="DW24" s="778">
        <v>54.5</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235</v>
      </c>
      <c r="S25" s="679"/>
      <c r="T25" s="679"/>
      <c r="U25" s="679"/>
      <c r="V25" s="679"/>
      <c r="W25" s="679"/>
      <c r="X25" s="679"/>
      <c r="Y25" s="680"/>
      <c r="Z25" s="715" t="s">
        <v>235</v>
      </c>
      <c r="AA25" s="715"/>
      <c r="AB25" s="715"/>
      <c r="AC25" s="715"/>
      <c r="AD25" s="716" t="s">
        <v>235</v>
      </c>
      <c r="AE25" s="716"/>
      <c r="AF25" s="716"/>
      <c r="AG25" s="716"/>
      <c r="AH25" s="716"/>
      <c r="AI25" s="716"/>
      <c r="AJ25" s="716"/>
      <c r="AK25" s="716"/>
      <c r="AL25" s="681" t="s">
        <v>235</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235</v>
      </c>
      <c r="BH25" s="679"/>
      <c r="BI25" s="679"/>
      <c r="BJ25" s="679"/>
      <c r="BK25" s="679"/>
      <c r="BL25" s="679"/>
      <c r="BM25" s="679"/>
      <c r="BN25" s="680"/>
      <c r="BO25" s="715" t="s">
        <v>235</v>
      </c>
      <c r="BP25" s="715"/>
      <c r="BQ25" s="715"/>
      <c r="BR25" s="715"/>
      <c r="BS25" s="684" t="s">
        <v>235</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2870734</v>
      </c>
      <c r="CS25" s="697"/>
      <c r="CT25" s="697"/>
      <c r="CU25" s="697"/>
      <c r="CV25" s="697"/>
      <c r="CW25" s="697"/>
      <c r="CX25" s="697"/>
      <c r="CY25" s="698"/>
      <c r="CZ25" s="681">
        <v>18.2</v>
      </c>
      <c r="DA25" s="699"/>
      <c r="DB25" s="699"/>
      <c r="DC25" s="700"/>
      <c r="DD25" s="684">
        <v>2667181</v>
      </c>
      <c r="DE25" s="697"/>
      <c r="DF25" s="697"/>
      <c r="DG25" s="697"/>
      <c r="DH25" s="697"/>
      <c r="DI25" s="697"/>
      <c r="DJ25" s="697"/>
      <c r="DK25" s="698"/>
      <c r="DL25" s="684">
        <v>2589907</v>
      </c>
      <c r="DM25" s="697"/>
      <c r="DN25" s="697"/>
      <c r="DO25" s="697"/>
      <c r="DP25" s="697"/>
      <c r="DQ25" s="697"/>
      <c r="DR25" s="697"/>
      <c r="DS25" s="697"/>
      <c r="DT25" s="697"/>
      <c r="DU25" s="697"/>
      <c r="DV25" s="698"/>
      <c r="DW25" s="681">
        <v>25.9</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10393689</v>
      </c>
      <c r="S26" s="679"/>
      <c r="T26" s="679"/>
      <c r="U26" s="679"/>
      <c r="V26" s="679"/>
      <c r="W26" s="679"/>
      <c r="X26" s="679"/>
      <c r="Y26" s="680"/>
      <c r="Z26" s="715">
        <v>64</v>
      </c>
      <c r="AA26" s="715"/>
      <c r="AB26" s="715"/>
      <c r="AC26" s="715"/>
      <c r="AD26" s="716">
        <v>9647386</v>
      </c>
      <c r="AE26" s="716"/>
      <c r="AF26" s="716"/>
      <c r="AG26" s="716"/>
      <c r="AH26" s="716"/>
      <c r="AI26" s="716"/>
      <c r="AJ26" s="716"/>
      <c r="AK26" s="716"/>
      <c r="AL26" s="681">
        <v>99.9</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235</v>
      </c>
      <c r="BH26" s="679"/>
      <c r="BI26" s="679"/>
      <c r="BJ26" s="679"/>
      <c r="BK26" s="679"/>
      <c r="BL26" s="679"/>
      <c r="BM26" s="679"/>
      <c r="BN26" s="680"/>
      <c r="BO26" s="715" t="s">
        <v>235</v>
      </c>
      <c r="BP26" s="715"/>
      <c r="BQ26" s="715"/>
      <c r="BR26" s="715"/>
      <c r="BS26" s="684" t="s">
        <v>235</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1797963</v>
      </c>
      <c r="CS26" s="679"/>
      <c r="CT26" s="679"/>
      <c r="CU26" s="679"/>
      <c r="CV26" s="679"/>
      <c r="CW26" s="679"/>
      <c r="CX26" s="679"/>
      <c r="CY26" s="680"/>
      <c r="CZ26" s="681">
        <v>11.4</v>
      </c>
      <c r="DA26" s="699"/>
      <c r="DB26" s="699"/>
      <c r="DC26" s="700"/>
      <c r="DD26" s="684">
        <v>1630657</v>
      </c>
      <c r="DE26" s="679"/>
      <c r="DF26" s="679"/>
      <c r="DG26" s="679"/>
      <c r="DH26" s="679"/>
      <c r="DI26" s="679"/>
      <c r="DJ26" s="679"/>
      <c r="DK26" s="680"/>
      <c r="DL26" s="684" t="s">
        <v>235</v>
      </c>
      <c r="DM26" s="679"/>
      <c r="DN26" s="679"/>
      <c r="DO26" s="679"/>
      <c r="DP26" s="679"/>
      <c r="DQ26" s="679"/>
      <c r="DR26" s="679"/>
      <c r="DS26" s="679"/>
      <c r="DT26" s="679"/>
      <c r="DU26" s="679"/>
      <c r="DV26" s="680"/>
      <c r="DW26" s="681" t="s">
        <v>235</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v>2428</v>
      </c>
      <c r="S27" s="679"/>
      <c r="T27" s="679"/>
      <c r="U27" s="679"/>
      <c r="V27" s="679"/>
      <c r="W27" s="679"/>
      <c r="X27" s="679"/>
      <c r="Y27" s="680"/>
      <c r="Z27" s="715">
        <v>0</v>
      </c>
      <c r="AA27" s="715"/>
      <c r="AB27" s="715"/>
      <c r="AC27" s="715"/>
      <c r="AD27" s="716">
        <v>2428</v>
      </c>
      <c r="AE27" s="716"/>
      <c r="AF27" s="716"/>
      <c r="AG27" s="716"/>
      <c r="AH27" s="716"/>
      <c r="AI27" s="716"/>
      <c r="AJ27" s="716"/>
      <c r="AK27" s="716"/>
      <c r="AL27" s="681">
        <v>0</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3127504</v>
      </c>
      <c r="BH27" s="679"/>
      <c r="BI27" s="679"/>
      <c r="BJ27" s="679"/>
      <c r="BK27" s="679"/>
      <c r="BL27" s="679"/>
      <c r="BM27" s="679"/>
      <c r="BN27" s="680"/>
      <c r="BO27" s="715">
        <v>100</v>
      </c>
      <c r="BP27" s="715"/>
      <c r="BQ27" s="715"/>
      <c r="BR27" s="715"/>
      <c r="BS27" s="684" t="s">
        <v>235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1255355</v>
      </c>
      <c r="CS27" s="697"/>
      <c r="CT27" s="697"/>
      <c r="CU27" s="697"/>
      <c r="CV27" s="697"/>
      <c r="CW27" s="697"/>
      <c r="CX27" s="697"/>
      <c r="CY27" s="698"/>
      <c r="CZ27" s="681">
        <v>8</v>
      </c>
      <c r="DA27" s="699"/>
      <c r="DB27" s="699"/>
      <c r="DC27" s="700"/>
      <c r="DD27" s="684">
        <v>351617</v>
      </c>
      <c r="DE27" s="697"/>
      <c r="DF27" s="697"/>
      <c r="DG27" s="697"/>
      <c r="DH27" s="697"/>
      <c r="DI27" s="697"/>
      <c r="DJ27" s="697"/>
      <c r="DK27" s="698"/>
      <c r="DL27" s="684">
        <v>350901</v>
      </c>
      <c r="DM27" s="697"/>
      <c r="DN27" s="697"/>
      <c r="DO27" s="697"/>
      <c r="DP27" s="697"/>
      <c r="DQ27" s="697"/>
      <c r="DR27" s="697"/>
      <c r="DS27" s="697"/>
      <c r="DT27" s="697"/>
      <c r="DU27" s="697"/>
      <c r="DV27" s="698"/>
      <c r="DW27" s="681">
        <v>3.5</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18483</v>
      </c>
      <c r="S28" s="679"/>
      <c r="T28" s="679"/>
      <c r="U28" s="679"/>
      <c r="V28" s="679"/>
      <c r="W28" s="679"/>
      <c r="X28" s="679"/>
      <c r="Y28" s="680"/>
      <c r="Z28" s="715">
        <v>0.1</v>
      </c>
      <c r="AA28" s="715"/>
      <c r="AB28" s="715"/>
      <c r="AC28" s="715"/>
      <c r="AD28" s="716" t="s">
        <v>235</v>
      </c>
      <c r="AE28" s="716"/>
      <c r="AF28" s="716"/>
      <c r="AG28" s="716"/>
      <c r="AH28" s="716"/>
      <c r="AI28" s="716"/>
      <c r="AJ28" s="716"/>
      <c r="AK28" s="716"/>
      <c r="AL28" s="681" t="s">
        <v>235</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2931521</v>
      </c>
      <c r="CS28" s="679"/>
      <c r="CT28" s="679"/>
      <c r="CU28" s="679"/>
      <c r="CV28" s="679"/>
      <c r="CW28" s="679"/>
      <c r="CX28" s="679"/>
      <c r="CY28" s="680"/>
      <c r="CZ28" s="681">
        <v>18.600000000000001</v>
      </c>
      <c r="DA28" s="699"/>
      <c r="DB28" s="699"/>
      <c r="DC28" s="700"/>
      <c r="DD28" s="684">
        <v>2926039</v>
      </c>
      <c r="DE28" s="679"/>
      <c r="DF28" s="679"/>
      <c r="DG28" s="679"/>
      <c r="DH28" s="679"/>
      <c r="DI28" s="679"/>
      <c r="DJ28" s="679"/>
      <c r="DK28" s="680"/>
      <c r="DL28" s="684">
        <v>2509044</v>
      </c>
      <c r="DM28" s="679"/>
      <c r="DN28" s="679"/>
      <c r="DO28" s="679"/>
      <c r="DP28" s="679"/>
      <c r="DQ28" s="679"/>
      <c r="DR28" s="679"/>
      <c r="DS28" s="679"/>
      <c r="DT28" s="679"/>
      <c r="DU28" s="679"/>
      <c r="DV28" s="680"/>
      <c r="DW28" s="681">
        <v>25.1</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177194</v>
      </c>
      <c r="S29" s="679"/>
      <c r="T29" s="679"/>
      <c r="U29" s="679"/>
      <c r="V29" s="679"/>
      <c r="W29" s="679"/>
      <c r="X29" s="679"/>
      <c r="Y29" s="680"/>
      <c r="Z29" s="715">
        <v>1.1000000000000001</v>
      </c>
      <c r="AA29" s="715"/>
      <c r="AB29" s="715"/>
      <c r="AC29" s="715"/>
      <c r="AD29" s="716">
        <v>3278</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307</v>
      </c>
      <c r="CG29" s="712"/>
      <c r="CH29" s="712"/>
      <c r="CI29" s="712"/>
      <c r="CJ29" s="712"/>
      <c r="CK29" s="712"/>
      <c r="CL29" s="712"/>
      <c r="CM29" s="712"/>
      <c r="CN29" s="712"/>
      <c r="CO29" s="712"/>
      <c r="CP29" s="712"/>
      <c r="CQ29" s="713"/>
      <c r="CR29" s="678">
        <v>2931515</v>
      </c>
      <c r="CS29" s="697"/>
      <c r="CT29" s="697"/>
      <c r="CU29" s="697"/>
      <c r="CV29" s="697"/>
      <c r="CW29" s="697"/>
      <c r="CX29" s="697"/>
      <c r="CY29" s="698"/>
      <c r="CZ29" s="681">
        <v>18.600000000000001</v>
      </c>
      <c r="DA29" s="699"/>
      <c r="DB29" s="699"/>
      <c r="DC29" s="700"/>
      <c r="DD29" s="684">
        <v>2926033</v>
      </c>
      <c r="DE29" s="697"/>
      <c r="DF29" s="697"/>
      <c r="DG29" s="697"/>
      <c r="DH29" s="697"/>
      <c r="DI29" s="697"/>
      <c r="DJ29" s="697"/>
      <c r="DK29" s="698"/>
      <c r="DL29" s="684">
        <v>2509038</v>
      </c>
      <c r="DM29" s="697"/>
      <c r="DN29" s="697"/>
      <c r="DO29" s="697"/>
      <c r="DP29" s="697"/>
      <c r="DQ29" s="697"/>
      <c r="DR29" s="697"/>
      <c r="DS29" s="697"/>
      <c r="DT29" s="697"/>
      <c r="DU29" s="697"/>
      <c r="DV29" s="698"/>
      <c r="DW29" s="681">
        <v>25.1</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39755</v>
      </c>
      <c r="S30" s="679"/>
      <c r="T30" s="679"/>
      <c r="U30" s="679"/>
      <c r="V30" s="679"/>
      <c r="W30" s="679"/>
      <c r="X30" s="679"/>
      <c r="Y30" s="680"/>
      <c r="Z30" s="715">
        <v>0.2</v>
      </c>
      <c r="AA30" s="715"/>
      <c r="AB30" s="715"/>
      <c r="AC30" s="715"/>
      <c r="AD30" s="716" t="s">
        <v>235</v>
      </c>
      <c r="AE30" s="716"/>
      <c r="AF30" s="716"/>
      <c r="AG30" s="716"/>
      <c r="AH30" s="716"/>
      <c r="AI30" s="716"/>
      <c r="AJ30" s="716"/>
      <c r="AK30" s="716"/>
      <c r="AL30" s="681" t="s">
        <v>235</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8"/>
      <c r="CE30" s="769"/>
      <c r="CF30" s="711" t="s">
        <v>311</v>
      </c>
      <c r="CG30" s="712"/>
      <c r="CH30" s="712"/>
      <c r="CI30" s="712"/>
      <c r="CJ30" s="712"/>
      <c r="CK30" s="712"/>
      <c r="CL30" s="712"/>
      <c r="CM30" s="712"/>
      <c r="CN30" s="712"/>
      <c r="CO30" s="712"/>
      <c r="CP30" s="712"/>
      <c r="CQ30" s="713"/>
      <c r="CR30" s="678">
        <v>2780964</v>
      </c>
      <c r="CS30" s="679"/>
      <c r="CT30" s="679"/>
      <c r="CU30" s="679"/>
      <c r="CV30" s="679"/>
      <c r="CW30" s="679"/>
      <c r="CX30" s="679"/>
      <c r="CY30" s="680"/>
      <c r="CZ30" s="681">
        <v>17.600000000000001</v>
      </c>
      <c r="DA30" s="699"/>
      <c r="DB30" s="699"/>
      <c r="DC30" s="700"/>
      <c r="DD30" s="684">
        <v>2775621</v>
      </c>
      <c r="DE30" s="679"/>
      <c r="DF30" s="679"/>
      <c r="DG30" s="679"/>
      <c r="DH30" s="679"/>
      <c r="DI30" s="679"/>
      <c r="DJ30" s="679"/>
      <c r="DK30" s="680"/>
      <c r="DL30" s="684">
        <v>2358626</v>
      </c>
      <c r="DM30" s="679"/>
      <c r="DN30" s="679"/>
      <c r="DO30" s="679"/>
      <c r="DP30" s="679"/>
      <c r="DQ30" s="679"/>
      <c r="DR30" s="679"/>
      <c r="DS30" s="679"/>
      <c r="DT30" s="679"/>
      <c r="DU30" s="679"/>
      <c r="DV30" s="680"/>
      <c r="DW30" s="681">
        <v>23.6</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1157211</v>
      </c>
      <c r="S31" s="679"/>
      <c r="T31" s="679"/>
      <c r="U31" s="679"/>
      <c r="V31" s="679"/>
      <c r="W31" s="679"/>
      <c r="X31" s="679"/>
      <c r="Y31" s="680"/>
      <c r="Z31" s="715">
        <v>7.1</v>
      </c>
      <c r="AA31" s="715"/>
      <c r="AB31" s="715"/>
      <c r="AC31" s="715"/>
      <c r="AD31" s="716" t="s">
        <v>235</v>
      </c>
      <c r="AE31" s="716"/>
      <c r="AF31" s="716"/>
      <c r="AG31" s="716"/>
      <c r="AH31" s="716"/>
      <c r="AI31" s="716"/>
      <c r="AJ31" s="716"/>
      <c r="AK31" s="716"/>
      <c r="AL31" s="681" t="s">
        <v>235</v>
      </c>
      <c r="AM31" s="682"/>
      <c r="AN31" s="682"/>
      <c r="AO31" s="717"/>
      <c r="AP31" s="752" t="s">
        <v>313</v>
      </c>
      <c r="AQ31" s="753"/>
      <c r="AR31" s="753"/>
      <c r="AS31" s="753"/>
      <c r="AT31" s="758" t="s">
        <v>314</v>
      </c>
      <c r="AU31" s="231"/>
      <c r="AV31" s="231"/>
      <c r="AW31" s="231"/>
      <c r="AX31" s="744" t="s">
        <v>188</v>
      </c>
      <c r="AY31" s="745"/>
      <c r="AZ31" s="745"/>
      <c r="BA31" s="745"/>
      <c r="BB31" s="745"/>
      <c r="BC31" s="745"/>
      <c r="BD31" s="745"/>
      <c r="BE31" s="745"/>
      <c r="BF31" s="746"/>
      <c r="BG31" s="747">
        <v>99.5</v>
      </c>
      <c r="BH31" s="748"/>
      <c r="BI31" s="748"/>
      <c r="BJ31" s="748"/>
      <c r="BK31" s="748"/>
      <c r="BL31" s="748"/>
      <c r="BM31" s="749">
        <v>98.5</v>
      </c>
      <c r="BN31" s="748"/>
      <c r="BO31" s="748"/>
      <c r="BP31" s="748"/>
      <c r="BQ31" s="750"/>
      <c r="BR31" s="747">
        <v>99.5</v>
      </c>
      <c r="BS31" s="748"/>
      <c r="BT31" s="748"/>
      <c r="BU31" s="748"/>
      <c r="BV31" s="748"/>
      <c r="BW31" s="748"/>
      <c r="BX31" s="749">
        <v>98.4</v>
      </c>
      <c r="BY31" s="748"/>
      <c r="BZ31" s="748"/>
      <c r="CA31" s="748"/>
      <c r="CB31" s="750"/>
      <c r="CD31" s="768"/>
      <c r="CE31" s="769"/>
      <c r="CF31" s="711" t="s">
        <v>315</v>
      </c>
      <c r="CG31" s="712"/>
      <c r="CH31" s="712"/>
      <c r="CI31" s="712"/>
      <c r="CJ31" s="712"/>
      <c r="CK31" s="712"/>
      <c r="CL31" s="712"/>
      <c r="CM31" s="712"/>
      <c r="CN31" s="712"/>
      <c r="CO31" s="712"/>
      <c r="CP31" s="712"/>
      <c r="CQ31" s="713"/>
      <c r="CR31" s="678">
        <v>150551</v>
      </c>
      <c r="CS31" s="697"/>
      <c r="CT31" s="697"/>
      <c r="CU31" s="697"/>
      <c r="CV31" s="697"/>
      <c r="CW31" s="697"/>
      <c r="CX31" s="697"/>
      <c r="CY31" s="698"/>
      <c r="CZ31" s="681">
        <v>1</v>
      </c>
      <c r="DA31" s="699"/>
      <c r="DB31" s="699"/>
      <c r="DC31" s="700"/>
      <c r="DD31" s="684">
        <v>150412</v>
      </c>
      <c r="DE31" s="697"/>
      <c r="DF31" s="697"/>
      <c r="DG31" s="697"/>
      <c r="DH31" s="697"/>
      <c r="DI31" s="697"/>
      <c r="DJ31" s="697"/>
      <c r="DK31" s="698"/>
      <c r="DL31" s="684">
        <v>150412</v>
      </c>
      <c r="DM31" s="697"/>
      <c r="DN31" s="697"/>
      <c r="DO31" s="697"/>
      <c r="DP31" s="697"/>
      <c r="DQ31" s="697"/>
      <c r="DR31" s="697"/>
      <c r="DS31" s="697"/>
      <c r="DT31" s="697"/>
      <c r="DU31" s="697"/>
      <c r="DV31" s="698"/>
      <c r="DW31" s="681">
        <v>1.5</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178</v>
      </c>
      <c r="S32" s="679"/>
      <c r="T32" s="679"/>
      <c r="U32" s="679"/>
      <c r="V32" s="679"/>
      <c r="W32" s="679"/>
      <c r="X32" s="679"/>
      <c r="Y32" s="680"/>
      <c r="Z32" s="715" t="s">
        <v>235</v>
      </c>
      <c r="AA32" s="715"/>
      <c r="AB32" s="715"/>
      <c r="AC32" s="715"/>
      <c r="AD32" s="716" t="s">
        <v>235</v>
      </c>
      <c r="AE32" s="716"/>
      <c r="AF32" s="716"/>
      <c r="AG32" s="716"/>
      <c r="AH32" s="716"/>
      <c r="AI32" s="716"/>
      <c r="AJ32" s="716"/>
      <c r="AK32" s="716"/>
      <c r="AL32" s="681" t="s">
        <v>144</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99.6</v>
      </c>
      <c r="BH32" s="697"/>
      <c r="BI32" s="697"/>
      <c r="BJ32" s="697"/>
      <c r="BK32" s="697"/>
      <c r="BL32" s="697"/>
      <c r="BM32" s="682">
        <v>99</v>
      </c>
      <c r="BN32" s="743"/>
      <c r="BO32" s="743"/>
      <c r="BP32" s="743"/>
      <c r="BQ32" s="721"/>
      <c r="BR32" s="751">
        <v>99.5</v>
      </c>
      <c r="BS32" s="697"/>
      <c r="BT32" s="697"/>
      <c r="BU32" s="697"/>
      <c r="BV32" s="697"/>
      <c r="BW32" s="697"/>
      <c r="BX32" s="682">
        <v>98.8</v>
      </c>
      <c r="BY32" s="743"/>
      <c r="BZ32" s="743"/>
      <c r="CA32" s="743"/>
      <c r="CB32" s="721"/>
      <c r="CD32" s="770"/>
      <c r="CE32" s="771"/>
      <c r="CF32" s="711" t="s">
        <v>319</v>
      </c>
      <c r="CG32" s="712"/>
      <c r="CH32" s="712"/>
      <c r="CI32" s="712"/>
      <c r="CJ32" s="712"/>
      <c r="CK32" s="712"/>
      <c r="CL32" s="712"/>
      <c r="CM32" s="712"/>
      <c r="CN32" s="712"/>
      <c r="CO32" s="712"/>
      <c r="CP32" s="712"/>
      <c r="CQ32" s="713"/>
      <c r="CR32" s="678">
        <v>6</v>
      </c>
      <c r="CS32" s="679"/>
      <c r="CT32" s="679"/>
      <c r="CU32" s="679"/>
      <c r="CV32" s="679"/>
      <c r="CW32" s="679"/>
      <c r="CX32" s="679"/>
      <c r="CY32" s="680"/>
      <c r="CZ32" s="681">
        <v>0</v>
      </c>
      <c r="DA32" s="699"/>
      <c r="DB32" s="699"/>
      <c r="DC32" s="700"/>
      <c r="DD32" s="684">
        <v>6</v>
      </c>
      <c r="DE32" s="679"/>
      <c r="DF32" s="679"/>
      <c r="DG32" s="679"/>
      <c r="DH32" s="679"/>
      <c r="DI32" s="679"/>
      <c r="DJ32" s="679"/>
      <c r="DK32" s="680"/>
      <c r="DL32" s="684">
        <v>6</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1355079</v>
      </c>
      <c r="S33" s="679"/>
      <c r="T33" s="679"/>
      <c r="U33" s="679"/>
      <c r="V33" s="679"/>
      <c r="W33" s="679"/>
      <c r="X33" s="679"/>
      <c r="Y33" s="680"/>
      <c r="Z33" s="715">
        <v>8.3000000000000007</v>
      </c>
      <c r="AA33" s="715"/>
      <c r="AB33" s="715"/>
      <c r="AC33" s="715"/>
      <c r="AD33" s="716" t="s">
        <v>178</v>
      </c>
      <c r="AE33" s="716"/>
      <c r="AF33" s="716"/>
      <c r="AG33" s="716"/>
      <c r="AH33" s="716"/>
      <c r="AI33" s="716"/>
      <c r="AJ33" s="716"/>
      <c r="AK33" s="716"/>
      <c r="AL33" s="681" t="s">
        <v>235</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99.5</v>
      </c>
      <c r="BH33" s="663"/>
      <c r="BI33" s="663"/>
      <c r="BJ33" s="663"/>
      <c r="BK33" s="663"/>
      <c r="BL33" s="663"/>
      <c r="BM33" s="706">
        <v>98.1</v>
      </c>
      <c r="BN33" s="663"/>
      <c r="BO33" s="663"/>
      <c r="BP33" s="663"/>
      <c r="BQ33" s="727"/>
      <c r="BR33" s="742">
        <v>99.4</v>
      </c>
      <c r="BS33" s="663"/>
      <c r="BT33" s="663"/>
      <c r="BU33" s="663"/>
      <c r="BV33" s="663"/>
      <c r="BW33" s="663"/>
      <c r="BX33" s="706">
        <v>97.9</v>
      </c>
      <c r="BY33" s="663"/>
      <c r="BZ33" s="663"/>
      <c r="CA33" s="663"/>
      <c r="CB33" s="727"/>
      <c r="CD33" s="711" t="s">
        <v>322</v>
      </c>
      <c r="CE33" s="712"/>
      <c r="CF33" s="712"/>
      <c r="CG33" s="712"/>
      <c r="CH33" s="712"/>
      <c r="CI33" s="712"/>
      <c r="CJ33" s="712"/>
      <c r="CK33" s="712"/>
      <c r="CL33" s="712"/>
      <c r="CM33" s="712"/>
      <c r="CN33" s="712"/>
      <c r="CO33" s="712"/>
      <c r="CP33" s="712"/>
      <c r="CQ33" s="713"/>
      <c r="CR33" s="678">
        <v>7041641</v>
      </c>
      <c r="CS33" s="697"/>
      <c r="CT33" s="697"/>
      <c r="CU33" s="697"/>
      <c r="CV33" s="697"/>
      <c r="CW33" s="697"/>
      <c r="CX33" s="697"/>
      <c r="CY33" s="698"/>
      <c r="CZ33" s="681">
        <v>44.6</v>
      </c>
      <c r="DA33" s="699"/>
      <c r="DB33" s="699"/>
      <c r="DC33" s="700"/>
      <c r="DD33" s="684">
        <v>4949763</v>
      </c>
      <c r="DE33" s="697"/>
      <c r="DF33" s="697"/>
      <c r="DG33" s="697"/>
      <c r="DH33" s="697"/>
      <c r="DI33" s="697"/>
      <c r="DJ33" s="697"/>
      <c r="DK33" s="698"/>
      <c r="DL33" s="684">
        <v>3865766</v>
      </c>
      <c r="DM33" s="697"/>
      <c r="DN33" s="697"/>
      <c r="DO33" s="697"/>
      <c r="DP33" s="697"/>
      <c r="DQ33" s="697"/>
      <c r="DR33" s="697"/>
      <c r="DS33" s="697"/>
      <c r="DT33" s="697"/>
      <c r="DU33" s="697"/>
      <c r="DV33" s="698"/>
      <c r="DW33" s="681">
        <v>38.700000000000003</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104167</v>
      </c>
      <c r="S34" s="679"/>
      <c r="T34" s="679"/>
      <c r="U34" s="679"/>
      <c r="V34" s="679"/>
      <c r="W34" s="679"/>
      <c r="X34" s="679"/>
      <c r="Y34" s="680"/>
      <c r="Z34" s="715">
        <v>0.6</v>
      </c>
      <c r="AA34" s="715"/>
      <c r="AB34" s="715"/>
      <c r="AC34" s="715"/>
      <c r="AD34" s="716" t="s">
        <v>235</v>
      </c>
      <c r="AE34" s="716"/>
      <c r="AF34" s="716"/>
      <c r="AG34" s="716"/>
      <c r="AH34" s="716"/>
      <c r="AI34" s="716"/>
      <c r="AJ34" s="716"/>
      <c r="AK34" s="716"/>
      <c r="AL34" s="681" t="s">
        <v>235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2435935</v>
      </c>
      <c r="CS34" s="679"/>
      <c r="CT34" s="679"/>
      <c r="CU34" s="679"/>
      <c r="CV34" s="679"/>
      <c r="CW34" s="679"/>
      <c r="CX34" s="679"/>
      <c r="CY34" s="680"/>
      <c r="CZ34" s="681">
        <v>15.4</v>
      </c>
      <c r="DA34" s="699"/>
      <c r="DB34" s="699"/>
      <c r="DC34" s="700"/>
      <c r="DD34" s="684">
        <v>1545890</v>
      </c>
      <c r="DE34" s="679"/>
      <c r="DF34" s="679"/>
      <c r="DG34" s="679"/>
      <c r="DH34" s="679"/>
      <c r="DI34" s="679"/>
      <c r="DJ34" s="679"/>
      <c r="DK34" s="680"/>
      <c r="DL34" s="684">
        <v>1132690</v>
      </c>
      <c r="DM34" s="679"/>
      <c r="DN34" s="679"/>
      <c r="DO34" s="679"/>
      <c r="DP34" s="679"/>
      <c r="DQ34" s="679"/>
      <c r="DR34" s="679"/>
      <c r="DS34" s="679"/>
      <c r="DT34" s="679"/>
      <c r="DU34" s="679"/>
      <c r="DV34" s="680"/>
      <c r="DW34" s="681">
        <v>11.3</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271504</v>
      </c>
      <c r="S35" s="679"/>
      <c r="T35" s="679"/>
      <c r="U35" s="679"/>
      <c r="V35" s="679"/>
      <c r="W35" s="679"/>
      <c r="X35" s="679"/>
      <c r="Y35" s="680"/>
      <c r="Z35" s="715">
        <v>1.7</v>
      </c>
      <c r="AA35" s="715"/>
      <c r="AB35" s="715"/>
      <c r="AC35" s="715"/>
      <c r="AD35" s="716" t="s">
        <v>235</v>
      </c>
      <c r="AE35" s="716"/>
      <c r="AF35" s="716"/>
      <c r="AG35" s="716"/>
      <c r="AH35" s="716"/>
      <c r="AI35" s="716"/>
      <c r="AJ35" s="716"/>
      <c r="AK35" s="716"/>
      <c r="AL35" s="681" t="s">
        <v>178</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176237</v>
      </c>
      <c r="CS35" s="697"/>
      <c r="CT35" s="697"/>
      <c r="CU35" s="697"/>
      <c r="CV35" s="697"/>
      <c r="CW35" s="697"/>
      <c r="CX35" s="697"/>
      <c r="CY35" s="698"/>
      <c r="CZ35" s="681">
        <v>1.1000000000000001</v>
      </c>
      <c r="DA35" s="699"/>
      <c r="DB35" s="699"/>
      <c r="DC35" s="700"/>
      <c r="DD35" s="684">
        <v>159941</v>
      </c>
      <c r="DE35" s="697"/>
      <c r="DF35" s="697"/>
      <c r="DG35" s="697"/>
      <c r="DH35" s="697"/>
      <c r="DI35" s="697"/>
      <c r="DJ35" s="697"/>
      <c r="DK35" s="698"/>
      <c r="DL35" s="684">
        <v>141735</v>
      </c>
      <c r="DM35" s="697"/>
      <c r="DN35" s="697"/>
      <c r="DO35" s="697"/>
      <c r="DP35" s="697"/>
      <c r="DQ35" s="697"/>
      <c r="DR35" s="697"/>
      <c r="DS35" s="697"/>
      <c r="DT35" s="697"/>
      <c r="DU35" s="697"/>
      <c r="DV35" s="698"/>
      <c r="DW35" s="681">
        <v>1.4</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700022</v>
      </c>
      <c r="S36" s="679"/>
      <c r="T36" s="679"/>
      <c r="U36" s="679"/>
      <c r="V36" s="679"/>
      <c r="W36" s="679"/>
      <c r="X36" s="679"/>
      <c r="Y36" s="680"/>
      <c r="Z36" s="715">
        <v>4.3</v>
      </c>
      <c r="AA36" s="715"/>
      <c r="AB36" s="715"/>
      <c r="AC36" s="715"/>
      <c r="AD36" s="716" t="s">
        <v>235</v>
      </c>
      <c r="AE36" s="716"/>
      <c r="AF36" s="716"/>
      <c r="AG36" s="716"/>
      <c r="AH36" s="716"/>
      <c r="AI36" s="716"/>
      <c r="AJ36" s="716"/>
      <c r="AK36" s="716"/>
      <c r="AL36" s="681" t="s">
        <v>235</v>
      </c>
      <c r="AM36" s="682"/>
      <c r="AN36" s="682"/>
      <c r="AO36" s="717"/>
      <c r="AP36" s="235"/>
      <c r="AQ36" s="730" t="s">
        <v>330</v>
      </c>
      <c r="AR36" s="731"/>
      <c r="AS36" s="731"/>
      <c r="AT36" s="731"/>
      <c r="AU36" s="731"/>
      <c r="AV36" s="731"/>
      <c r="AW36" s="731"/>
      <c r="AX36" s="731"/>
      <c r="AY36" s="732"/>
      <c r="AZ36" s="733">
        <v>2395231</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10067</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1335807</v>
      </c>
      <c r="CS36" s="679"/>
      <c r="CT36" s="679"/>
      <c r="CU36" s="679"/>
      <c r="CV36" s="679"/>
      <c r="CW36" s="679"/>
      <c r="CX36" s="679"/>
      <c r="CY36" s="680"/>
      <c r="CZ36" s="681">
        <v>8.5</v>
      </c>
      <c r="DA36" s="699"/>
      <c r="DB36" s="699"/>
      <c r="DC36" s="700"/>
      <c r="DD36" s="684">
        <v>893302</v>
      </c>
      <c r="DE36" s="679"/>
      <c r="DF36" s="679"/>
      <c r="DG36" s="679"/>
      <c r="DH36" s="679"/>
      <c r="DI36" s="679"/>
      <c r="DJ36" s="679"/>
      <c r="DK36" s="680"/>
      <c r="DL36" s="684">
        <v>646174</v>
      </c>
      <c r="DM36" s="679"/>
      <c r="DN36" s="679"/>
      <c r="DO36" s="679"/>
      <c r="DP36" s="679"/>
      <c r="DQ36" s="679"/>
      <c r="DR36" s="679"/>
      <c r="DS36" s="679"/>
      <c r="DT36" s="679"/>
      <c r="DU36" s="679"/>
      <c r="DV36" s="680"/>
      <c r="DW36" s="681">
        <v>6.5</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582706</v>
      </c>
      <c r="S37" s="679"/>
      <c r="T37" s="679"/>
      <c r="U37" s="679"/>
      <c r="V37" s="679"/>
      <c r="W37" s="679"/>
      <c r="X37" s="679"/>
      <c r="Y37" s="680"/>
      <c r="Z37" s="715">
        <v>3.6</v>
      </c>
      <c r="AA37" s="715"/>
      <c r="AB37" s="715"/>
      <c r="AC37" s="715"/>
      <c r="AD37" s="716" t="s">
        <v>235</v>
      </c>
      <c r="AE37" s="716"/>
      <c r="AF37" s="716"/>
      <c r="AG37" s="716"/>
      <c r="AH37" s="716"/>
      <c r="AI37" s="716"/>
      <c r="AJ37" s="716"/>
      <c r="AK37" s="716"/>
      <c r="AL37" s="681" t="s">
        <v>144</v>
      </c>
      <c r="AM37" s="682"/>
      <c r="AN37" s="682"/>
      <c r="AO37" s="717"/>
      <c r="AQ37" s="718" t="s">
        <v>334</v>
      </c>
      <c r="AR37" s="719"/>
      <c r="AS37" s="719"/>
      <c r="AT37" s="719"/>
      <c r="AU37" s="719"/>
      <c r="AV37" s="719"/>
      <c r="AW37" s="719"/>
      <c r="AX37" s="719"/>
      <c r="AY37" s="720"/>
      <c r="AZ37" s="678">
        <v>817518</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-2572</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364242</v>
      </c>
      <c r="CS37" s="697"/>
      <c r="CT37" s="697"/>
      <c r="CU37" s="697"/>
      <c r="CV37" s="697"/>
      <c r="CW37" s="697"/>
      <c r="CX37" s="697"/>
      <c r="CY37" s="698"/>
      <c r="CZ37" s="681">
        <v>2.2999999999999998</v>
      </c>
      <c r="DA37" s="699"/>
      <c r="DB37" s="699"/>
      <c r="DC37" s="700"/>
      <c r="DD37" s="684">
        <v>364242</v>
      </c>
      <c r="DE37" s="697"/>
      <c r="DF37" s="697"/>
      <c r="DG37" s="697"/>
      <c r="DH37" s="697"/>
      <c r="DI37" s="697"/>
      <c r="DJ37" s="697"/>
      <c r="DK37" s="698"/>
      <c r="DL37" s="684">
        <v>336287</v>
      </c>
      <c r="DM37" s="697"/>
      <c r="DN37" s="697"/>
      <c r="DO37" s="697"/>
      <c r="DP37" s="697"/>
      <c r="DQ37" s="697"/>
      <c r="DR37" s="697"/>
      <c r="DS37" s="697"/>
      <c r="DT37" s="697"/>
      <c r="DU37" s="697"/>
      <c r="DV37" s="698"/>
      <c r="DW37" s="681">
        <v>3.4</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278477</v>
      </c>
      <c r="S38" s="679"/>
      <c r="T38" s="679"/>
      <c r="U38" s="679"/>
      <c r="V38" s="679"/>
      <c r="W38" s="679"/>
      <c r="X38" s="679"/>
      <c r="Y38" s="680"/>
      <c r="Z38" s="715">
        <v>1.7</v>
      </c>
      <c r="AA38" s="715"/>
      <c r="AB38" s="715"/>
      <c r="AC38" s="715"/>
      <c r="AD38" s="716">
        <v>1093</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311169</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4083</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2394665</v>
      </c>
      <c r="CS38" s="679"/>
      <c r="CT38" s="679"/>
      <c r="CU38" s="679"/>
      <c r="CV38" s="679"/>
      <c r="CW38" s="679"/>
      <c r="CX38" s="679"/>
      <c r="CY38" s="680"/>
      <c r="CZ38" s="681">
        <v>15.2</v>
      </c>
      <c r="DA38" s="699"/>
      <c r="DB38" s="699"/>
      <c r="DC38" s="700"/>
      <c r="DD38" s="684">
        <v>2156120</v>
      </c>
      <c r="DE38" s="679"/>
      <c r="DF38" s="679"/>
      <c r="DG38" s="679"/>
      <c r="DH38" s="679"/>
      <c r="DI38" s="679"/>
      <c r="DJ38" s="679"/>
      <c r="DK38" s="680"/>
      <c r="DL38" s="684">
        <v>1945167</v>
      </c>
      <c r="DM38" s="679"/>
      <c r="DN38" s="679"/>
      <c r="DO38" s="679"/>
      <c r="DP38" s="679"/>
      <c r="DQ38" s="679"/>
      <c r="DR38" s="679"/>
      <c r="DS38" s="679"/>
      <c r="DT38" s="679"/>
      <c r="DU38" s="679"/>
      <c r="DV38" s="680"/>
      <c r="DW38" s="681">
        <v>19.399999999999999</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1163700</v>
      </c>
      <c r="S39" s="679"/>
      <c r="T39" s="679"/>
      <c r="U39" s="679"/>
      <c r="V39" s="679"/>
      <c r="W39" s="679"/>
      <c r="X39" s="679"/>
      <c r="Y39" s="680"/>
      <c r="Z39" s="715">
        <v>7.2</v>
      </c>
      <c r="AA39" s="715"/>
      <c r="AB39" s="715"/>
      <c r="AC39" s="715"/>
      <c r="AD39" s="716" t="s">
        <v>235</v>
      </c>
      <c r="AE39" s="716"/>
      <c r="AF39" s="716"/>
      <c r="AG39" s="716"/>
      <c r="AH39" s="716"/>
      <c r="AI39" s="716"/>
      <c r="AJ39" s="716"/>
      <c r="AK39" s="716"/>
      <c r="AL39" s="681" t="s">
        <v>178</v>
      </c>
      <c r="AM39" s="682"/>
      <c r="AN39" s="682"/>
      <c r="AO39" s="717"/>
      <c r="AQ39" s="718" t="s">
        <v>342</v>
      </c>
      <c r="AR39" s="719"/>
      <c r="AS39" s="719"/>
      <c r="AT39" s="719"/>
      <c r="AU39" s="719"/>
      <c r="AV39" s="719"/>
      <c r="AW39" s="719"/>
      <c r="AX39" s="719"/>
      <c r="AY39" s="720"/>
      <c r="AZ39" s="678">
        <v>8425</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7728</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698997</v>
      </c>
      <c r="CS39" s="697"/>
      <c r="CT39" s="697"/>
      <c r="CU39" s="697"/>
      <c r="CV39" s="697"/>
      <c r="CW39" s="697"/>
      <c r="CX39" s="697"/>
      <c r="CY39" s="698"/>
      <c r="CZ39" s="681">
        <v>4.4000000000000004</v>
      </c>
      <c r="DA39" s="699"/>
      <c r="DB39" s="699"/>
      <c r="DC39" s="700"/>
      <c r="DD39" s="684">
        <v>194510</v>
      </c>
      <c r="DE39" s="697"/>
      <c r="DF39" s="697"/>
      <c r="DG39" s="697"/>
      <c r="DH39" s="697"/>
      <c r="DI39" s="697"/>
      <c r="DJ39" s="697"/>
      <c r="DK39" s="698"/>
      <c r="DL39" s="684" t="s">
        <v>178</v>
      </c>
      <c r="DM39" s="697"/>
      <c r="DN39" s="697"/>
      <c r="DO39" s="697"/>
      <c r="DP39" s="697"/>
      <c r="DQ39" s="697"/>
      <c r="DR39" s="697"/>
      <c r="DS39" s="697"/>
      <c r="DT39" s="697"/>
      <c r="DU39" s="697"/>
      <c r="DV39" s="698"/>
      <c r="DW39" s="681" t="s">
        <v>235</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235</v>
      </c>
      <c r="S40" s="679"/>
      <c r="T40" s="679"/>
      <c r="U40" s="679"/>
      <c r="V40" s="679"/>
      <c r="W40" s="679"/>
      <c r="X40" s="679"/>
      <c r="Y40" s="680"/>
      <c r="Z40" s="715" t="s">
        <v>235</v>
      </c>
      <c r="AA40" s="715"/>
      <c r="AB40" s="715"/>
      <c r="AC40" s="715"/>
      <c r="AD40" s="716" t="s">
        <v>235</v>
      </c>
      <c r="AE40" s="716"/>
      <c r="AF40" s="716"/>
      <c r="AG40" s="716"/>
      <c r="AH40" s="716"/>
      <c r="AI40" s="716"/>
      <c r="AJ40" s="716"/>
      <c r="AK40" s="716"/>
      <c r="AL40" s="681" t="s">
        <v>178</v>
      </c>
      <c r="AM40" s="682"/>
      <c r="AN40" s="682"/>
      <c r="AO40" s="717"/>
      <c r="AQ40" s="718" t="s">
        <v>346</v>
      </c>
      <c r="AR40" s="719"/>
      <c r="AS40" s="719"/>
      <c r="AT40" s="719"/>
      <c r="AU40" s="719"/>
      <c r="AV40" s="719"/>
      <c r="AW40" s="719"/>
      <c r="AX40" s="719"/>
      <c r="AY40" s="720"/>
      <c r="AZ40" s="678">
        <v>4831</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116</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t="s">
        <v>235</v>
      </c>
      <c r="CS40" s="679"/>
      <c r="CT40" s="679"/>
      <c r="CU40" s="679"/>
      <c r="CV40" s="679"/>
      <c r="CW40" s="679"/>
      <c r="CX40" s="679"/>
      <c r="CY40" s="680"/>
      <c r="CZ40" s="681" t="s">
        <v>235</v>
      </c>
      <c r="DA40" s="699"/>
      <c r="DB40" s="699"/>
      <c r="DC40" s="700"/>
      <c r="DD40" s="684" t="s">
        <v>178</v>
      </c>
      <c r="DE40" s="679"/>
      <c r="DF40" s="679"/>
      <c r="DG40" s="679"/>
      <c r="DH40" s="679"/>
      <c r="DI40" s="679"/>
      <c r="DJ40" s="679"/>
      <c r="DK40" s="680"/>
      <c r="DL40" s="684" t="s">
        <v>235</v>
      </c>
      <c r="DM40" s="679"/>
      <c r="DN40" s="679"/>
      <c r="DO40" s="679"/>
      <c r="DP40" s="679"/>
      <c r="DQ40" s="679"/>
      <c r="DR40" s="679"/>
      <c r="DS40" s="679"/>
      <c r="DT40" s="679"/>
      <c r="DU40" s="679"/>
      <c r="DV40" s="680"/>
      <c r="DW40" s="681" t="s">
        <v>144</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347700</v>
      </c>
      <c r="S41" s="679"/>
      <c r="T41" s="679"/>
      <c r="U41" s="679"/>
      <c r="V41" s="679"/>
      <c r="W41" s="679"/>
      <c r="X41" s="679"/>
      <c r="Y41" s="680"/>
      <c r="Z41" s="715">
        <v>2.1</v>
      </c>
      <c r="AA41" s="715"/>
      <c r="AB41" s="715"/>
      <c r="AC41" s="715"/>
      <c r="AD41" s="716" t="s">
        <v>178</v>
      </c>
      <c r="AE41" s="716"/>
      <c r="AF41" s="716"/>
      <c r="AG41" s="716"/>
      <c r="AH41" s="716"/>
      <c r="AI41" s="716"/>
      <c r="AJ41" s="716"/>
      <c r="AK41" s="716"/>
      <c r="AL41" s="681" t="s">
        <v>235</v>
      </c>
      <c r="AM41" s="682"/>
      <c r="AN41" s="682"/>
      <c r="AO41" s="717"/>
      <c r="AQ41" s="718" t="s">
        <v>351</v>
      </c>
      <c r="AR41" s="719"/>
      <c r="AS41" s="719"/>
      <c r="AT41" s="719"/>
      <c r="AU41" s="719"/>
      <c r="AV41" s="719"/>
      <c r="AW41" s="719"/>
      <c r="AX41" s="719"/>
      <c r="AY41" s="720"/>
      <c r="AZ41" s="678">
        <v>270028</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178</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235</v>
      </c>
      <c r="CS41" s="697"/>
      <c r="CT41" s="697"/>
      <c r="CU41" s="697"/>
      <c r="CV41" s="697"/>
      <c r="CW41" s="697"/>
      <c r="CX41" s="697"/>
      <c r="CY41" s="698"/>
      <c r="CZ41" s="681" t="s">
        <v>178</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16244415</v>
      </c>
      <c r="S42" s="701"/>
      <c r="T42" s="701"/>
      <c r="U42" s="701"/>
      <c r="V42" s="701"/>
      <c r="W42" s="701"/>
      <c r="X42" s="701"/>
      <c r="Y42" s="703"/>
      <c r="Z42" s="704">
        <v>100</v>
      </c>
      <c r="AA42" s="704"/>
      <c r="AB42" s="704"/>
      <c r="AC42" s="704"/>
      <c r="AD42" s="705">
        <v>9654185</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983260</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299</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1687176</v>
      </c>
      <c r="CS42" s="679"/>
      <c r="CT42" s="679"/>
      <c r="CU42" s="679"/>
      <c r="CV42" s="679"/>
      <c r="CW42" s="679"/>
      <c r="CX42" s="679"/>
      <c r="CY42" s="680"/>
      <c r="CZ42" s="681">
        <v>10.7</v>
      </c>
      <c r="DA42" s="682"/>
      <c r="DB42" s="682"/>
      <c r="DC42" s="683"/>
      <c r="DD42" s="684">
        <v>441724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79753</v>
      </c>
      <c r="CS43" s="697"/>
      <c r="CT43" s="697"/>
      <c r="CU43" s="697"/>
      <c r="CV43" s="697"/>
      <c r="CW43" s="697"/>
      <c r="CX43" s="697"/>
      <c r="CY43" s="698"/>
      <c r="CZ43" s="681">
        <v>0.5</v>
      </c>
      <c r="DA43" s="699"/>
      <c r="DB43" s="699"/>
      <c r="DC43" s="700"/>
      <c r="DD43" s="684">
        <v>76353</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1372448</v>
      </c>
      <c r="CS44" s="679"/>
      <c r="CT44" s="679"/>
      <c r="CU44" s="679"/>
      <c r="CV44" s="679"/>
      <c r="CW44" s="679"/>
      <c r="CX44" s="679"/>
      <c r="CY44" s="680"/>
      <c r="CZ44" s="681">
        <v>8.6999999999999993</v>
      </c>
      <c r="DA44" s="682"/>
      <c r="DB44" s="682"/>
      <c r="DC44" s="683"/>
      <c r="DD44" s="684">
        <v>429073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608080</v>
      </c>
      <c r="CS45" s="697"/>
      <c r="CT45" s="697"/>
      <c r="CU45" s="697"/>
      <c r="CV45" s="697"/>
      <c r="CW45" s="697"/>
      <c r="CX45" s="697"/>
      <c r="CY45" s="698"/>
      <c r="CZ45" s="681">
        <v>3.9</v>
      </c>
      <c r="DA45" s="699"/>
      <c r="DB45" s="699"/>
      <c r="DC45" s="700"/>
      <c r="DD45" s="684">
        <v>120915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743458</v>
      </c>
      <c r="CS46" s="679"/>
      <c r="CT46" s="679"/>
      <c r="CU46" s="679"/>
      <c r="CV46" s="679"/>
      <c r="CW46" s="679"/>
      <c r="CX46" s="679"/>
      <c r="CY46" s="680"/>
      <c r="CZ46" s="681">
        <v>4.7</v>
      </c>
      <c r="DA46" s="682"/>
      <c r="DB46" s="682"/>
      <c r="DC46" s="683"/>
      <c r="DD46" s="684">
        <v>287367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314728</v>
      </c>
      <c r="CS47" s="697"/>
      <c r="CT47" s="697"/>
      <c r="CU47" s="697"/>
      <c r="CV47" s="697"/>
      <c r="CW47" s="697"/>
      <c r="CX47" s="697"/>
      <c r="CY47" s="698"/>
      <c r="CZ47" s="681">
        <v>2</v>
      </c>
      <c r="DA47" s="699"/>
      <c r="DB47" s="699"/>
      <c r="DC47" s="700"/>
      <c r="DD47" s="684">
        <v>12651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178</v>
      </c>
      <c r="CS48" s="679"/>
      <c r="CT48" s="679"/>
      <c r="CU48" s="679"/>
      <c r="CV48" s="679"/>
      <c r="CW48" s="679"/>
      <c r="CX48" s="679"/>
      <c r="CY48" s="680"/>
      <c r="CZ48" s="681" t="s">
        <v>235</v>
      </c>
      <c r="DA48" s="682"/>
      <c r="DB48" s="682"/>
      <c r="DC48" s="683"/>
      <c r="DD48" s="684" t="s">
        <v>144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15786427</v>
      </c>
      <c r="CS49" s="663"/>
      <c r="CT49" s="663"/>
      <c r="CU49" s="663"/>
      <c r="CV49" s="663"/>
      <c r="CW49" s="663"/>
      <c r="CX49" s="663"/>
      <c r="CY49" s="664"/>
      <c r="CZ49" s="665">
        <v>100</v>
      </c>
      <c r="DA49" s="666"/>
      <c r="DB49" s="666"/>
      <c r="DC49" s="667"/>
      <c r="DD49" s="668">
        <v>11336324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Hley1nmnNXlX3phDezT7+YXAYiN1XMPyoIDEgAHSBrR2xKqe2aeGMowt6heVp5AASB7XqcPHb3LNMLFreo+2w==" saltValue="/mWrCKOlQDSowAtyqlwNb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390</v>
      </c>
      <c r="C7" s="1144"/>
      <c r="D7" s="1144"/>
      <c r="E7" s="1144"/>
      <c r="F7" s="1144"/>
      <c r="G7" s="1144"/>
      <c r="H7" s="1144"/>
      <c r="I7" s="1144"/>
      <c r="J7" s="1144"/>
      <c r="K7" s="1144"/>
      <c r="L7" s="1144"/>
      <c r="M7" s="1144"/>
      <c r="N7" s="1144"/>
      <c r="O7" s="1144"/>
      <c r="P7" s="1145"/>
      <c r="Q7" s="1197">
        <v>16244</v>
      </c>
      <c r="R7" s="1198"/>
      <c r="S7" s="1198"/>
      <c r="T7" s="1198"/>
      <c r="U7" s="1198"/>
      <c r="V7" s="1198">
        <v>15786</v>
      </c>
      <c r="W7" s="1198"/>
      <c r="X7" s="1198"/>
      <c r="Y7" s="1198"/>
      <c r="Z7" s="1198"/>
      <c r="AA7" s="1198">
        <v>458</v>
      </c>
      <c r="AB7" s="1198"/>
      <c r="AC7" s="1198"/>
      <c r="AD7" s="1198"/>
      <c r="AE7" s="1199"/>
      <c r="AF7" s="1200">
        <v>365</v>
      </c>
      <c r="AG7" s="1201"/>
      <c r="AH7" s="1201"/>
      <c r="AI7" s="1201"/>
      <c r="AJ7" s="1202"/>
      <c r="AK7" s="1184">
        <v>700</v>
      </c>
      <c r="AL7" s="1185"/>
      <c r="AM7" s="1185"/>
      <c r="AN7" s="1185"/>
      <c r="AO7" s="1185"/>
      <c r="AP7" s="1185">
        <v>17520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582</v>
      </c>
      <c r="BT7" s="1189"/>
      <c r="BU7" s="1189"/>
      <c r="BV7" s="1189"/>
      <c r="BW7" s="1189"/>
      <c r="BX7" s="1189"/>
      <c r="BY7" s="1189"/>
      <c r="BZ7" s="1189"/>
      <c r="CA7" s="1189"/>
      <c r="CB7" s="1189"/>
      <c r="CC7" s="1189"/>
      <c r="CD7" s="1189"/>
      <c r="CE7" s="1189"/>
      <c r="CF7" s="1189"/>
      <c r="CG7" s="1190"/>
      <c r="CH7" s="1181">
        <v>2</v>
      </c>
      <c r="CI7" s="1182"/>
      <c r="CJ7" s="1182"/>
      <c r="CK7" s="1182"/>
      <c r="CL7" s="1183"/>
      <c r="CM7" s="1181">
        <v>31</v>
      </c>
      <c r="CN7" s="1182"/>
      <c r="CO7" s="1182"/>
      <c r="CP7" s="1182"/>
      <c r="CQ7" s="1183"/>
      <c r="CR7" s="1181">
        <v>30</v>
      </c>
      <c r="CS7" s="1182"/>
      <c r="CT7" s="1182"/>
      <c r="CU7" s="1182"/>
      <c r="CV7" s="1183"/>
      <c r="CW7" s="1181" t="s">
        <v>584</v>
      </c>
      <c r="CX7" s="1182"/>
      <c r="CY7" s="1182"/>
      <c r="CZ7" s="1182"/>
      <c r="DA7" s="1183"/>
      <c r="DB7" s="1181" t="s">
        <v>584</v>
      </c>
      <c r="DC7" s="1182"/>
      <c r="DD7" s="1182"/>
      <c r="DE7" s="1182"/>
      <c r="DF7" s="1183"/>
      <c r="DG7" s="1181" t="s">
        <v>584</v>
      </c>
      <c r="DH7" s="1182"/>
      <c r="DI7" s="1182"/>
      <c r="DJ7" s="1182"/>
      <c r="DK7" s="1183"/>
      <c r="DL7" s="1181" t="s">
        <v>584</v>
      </c>
      <c r="DM7" s="1182"/>
      <c r="DN7" s="1182"/>
      <c r="DO7" s="1182"/>
      <c r="DP7" s="1183"/>
      <c r="DQ7" s="1181" t="s">
        <v>584</v>
      </c>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583</v>
      </c>
      <c r="BT8" s="1108"/>
      <c r="BU8" s="1108"/>
      <c r="BV8" s="1108"/>
      <c r="BW8" s="1108"/>
      <c r="BX8" s="1108"/>
      <c r="BY8" s="1108"/>
      <c r="BZ8" s="1108"/>
      <c r="CA8" s="1108"/>
      <c r="CB8" s="1108"/>
      <c r="CC8" s="1108"/>
      <c r="CD8" s="1108"/>
      <c r="CE8" s="1108"/>
      <c r="CF8" s="1108"/>
      <c r="CG8" s="1109"/>
      <c r="CH8" s="1082">
        <v>1</v>
      </c>
      <c r="CI8" s="1083"/>
      <c r="CJ8" s="1083"/>
      <c r="CK8" s="1083"/>
      <c r="CL8" s="1084"/>
      <c r="CM8" s="1082">
        <v>291</v>
      </c>
      <c r="CN8" s="1083"/>
      <c r="CO8" s="1083"/>
      <c r="CP8" s="1083"/>
      <c r="CQ8" s="1084"/>
      <c r="CR8" s="1082">
        <v>13</v>
      </c>
      <c r="CS8" s="1083"/>
      <c r="CT8" s="1083"/>
      <c r="CU8" s="1083"/>
      <c r="CV8" s="1084"/>
      <c r="CW8" s="1082" t="s">
        <v>584</v>
      </c>
      <c r="CX8" s="1083"/>
      <c r="CY8" s="1083"/>
      <c r="CZ8" s="1083"/>
      <c r="DA8" s="1084"/>
      <c r="DB8" s="1082" t="s">
        <v>584</v>
      </c>
      <c r="DC8" s="1083"/>
      <c r="DD8" s="1083"/>
      <c r="DE8" s="1083"/>
      <c r="DF8" s="1084"/>
      <c r="DG8" s="1082" t="s">
        <v>584</v>
      </c>
      <c r="DH8" s="1083"/>
      <c r="DI8" s="1083"/>
      <c r="DJ8" s="1083"/>
      <c r="DK8" s="1084"/>
      <c r="DL8" s="1082" t="s">
        <v>584</v>
      </c>
      <c r="DM8" s="1083"/>
      <c r="DN8" s="1083"/>
      <c r="DO8" s="1083"/>
      <c r="DP8" s="1084"/>
      <c r="DQ8" s="1082" t="s">
        <v>584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391</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1">
        <v>16244</v>
      </c>
      <c r="R23" s="1162"/>
      <c r="S23" s="1162"/>
      <c r="T23" s="1162"/>
      <c r="U23" s="1162"/>
      <c r="V23" s="1162">
        <v>15786</v>
      </c>
      <c r="W23" s="1162"/>
      <c r="X23" s="1162"/>
      <c r="Y23" s="1162"/>
      <c r="Z23" s="1162"/>
      <c r="AA23" s="1162">
        <v>458</v>
      </c>
      <c r="AB23" s="1162"/>
      <c r="AC23" s="1162"/>
      <c r="AD23" s="1162"/>
      <c r="AE23" s="1163"/>
      <c r="AF23" s="1164">
        <v>365</v>
      </c>
      <c r="AG23" s="1162"/>
      <c r="AH23" s="1162"/>
      <c r="AI23" s="1162"/>
      <c r="AJ23" s="1165"/>
      <c r="AK23" s="1166"/>
      <c r="AL23" s="1167"/>
      <c r="AM23" s="1167"/>
      <c r="AN23" s="1167"/>
      <c r="AO23" s="1167"/>
      <c r="AP23" s="1162">
        <v>17520</v>
      </c>
      <c r="AQ23" s="1162"/>
      <c r="AR23" s="1162"/>
      <c r="AS23" s="1162"/>
      <c r="AT23" s="1162"/>
      <c r="AU23" s="1168"/>
      <c r="AV23" s="1168"/>
      <c r="AW23" s="1168"/>
      <c r="AX23" s="1168"/>
      <c r="AY23" s="1169"/>
      <c r="AZ23" s="1158" t="s">
        <v>394</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405</v>
      </c>
      <c r="C28" s="1144"/>
      <c r="D28" s="1144"/>
      <c r="E28" s="1144"/>
      <c r="F28" s="1144"/>
      <c r="G28" s="1144"/>
      <c r="H28" s="1144"/>
      <c r="I28" s="1144"/>
      <c r="J28" s="1144"/>
      <c r="K28" s="1144"/>
      <c r="L28" s="1144"/>
      <c r="M28" s="1144"/>
      <c r="N28" s="1144"/>
      <c r="O28" s="1144"/>
      <c r="P28" s="1145"/>
      <c r="Q28" s="1146">
        <v>3625</v>
      </c>
      <c r="R28" s="1147"/>
      <c r="S28" s="1147"/>
      <c r="T28" s="1147"/>
      <c r="U28" s="1147"/>
      <c r="V28" s="1147">
        <v>3615</v>
      </c>
      <c r="W28" s="1147"/>
      <c r="X28" s="1147"/>
      <c r="Y28" s="1147"/>
      <c r="Z28" s="1147"/>
      <c r="AA28" s="1147">
        <v>10</v>
      </c>
      <c r="AB28" s="1147"/>
      <c r="AC28" s="1147"/>
      <c r="AD28" s="1147"/>
      <c r="AE28" s="1148"/>
      <c r="AF28" s="1149">
        <v>10</v>
      </c>
      <c r="AG28" s="1147"/>
      <c r="AH28" s="1147"/>
      <c r="AI28" s="1147"/>
      <c r="AJ28" s="1150"/>
      <c r="AK28" s="1151">
        <v>270</v>
      </c>
      <c r="AL28" s="1139"/>
      <c r="AM28" s="1139"/>
      <c r="AN28" s="1139"/>
      <c r="AO28" s="1139"/>
      <c r="AP28" s="1139" t="s">
        <v>594</v>
      </c>
      <c r="AQ28" s="1139"/>
      <c r="AR28" s="1139"/>
      <c r="AS28" s="1139"/>
      <c r="AT28" s="1139"/>
      <c r="AU28" s="1139" t="s">
        <v>518</v>
      </c>
      <c r="AV28" s="1139"/>
      <c r="AW28" s="1139"/>
      <c r="AX28" s="1139"/>
      <c r="AY28" s="1139"/>
      <c r="AZ28" s="1140" t="s">
        <v>518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406</v>
      </c>
      <c r="C29" s="1131"/>
      <c r="D29" s="1131"/>
      <c r="E29" s="1131"/>
      <c r="F29" s="1131"/>
      <c r="G29" s="1131"/>
      <c r="H29" s="1131"/>
      <c r="I29" s="1131"/>
      <c r="J29" s="1131"/>
      <c r="K29" s="1131"/>
      <c r="L29" s="1131"/>
      <c r="M29" s="1131"/>
      <c r="N29" s="1131"/>
      <c r="O29" s="1131"/>
      <c r="P29" s="1132"/>
      <c r="Q29" s="1136">
        <v>3198</v>
      </c>
      <c r="R29" s="1137"/>
      <c r="S29" s="1137"/>
      <c r="T29" s="1137"/>
      <c r="U29" s="1137"/>
      <c r="V29" s="1137">
        <v>3108</v>
      </c>
      <c r="W29" s="1137"/>
      <c r="X29" s="1137"/>
      <c r="Y29" s="1137"/>
      <c r="Z29" s="1137"/>
      <c r="AA29" s="1137">
        <v>91</v>
      </c>
      <c r="AB29" s="1137"/>
      <c r="AC29" s="1137"/>
      <c r="AD29" s="1137"/>
      <c r="AE29" s="1138"/>
      <c r="AF29" s="1112">
        <v>91</v>
      </c>
      <c r="AG29" s="1113"/>
      <c r="AH29" s="1113"/>
      <c r="AI29" s="1113"/>
      <c r="AJ29" s="1114"/>
      <c r="AK29" s="1073">
        <v>505</v>
      </c>
      <c r="AL29" s="1064"/>
      <c r="AM29" s="1064"/>
      <c r="AN29" s="1064"/>
      <c r="AO29" s="1064"/>
      <c r="AP29" s="1064" t="s">
        <v>518</v>
      </c>
      <c r="AQ29" s="1064"/>
      <c r="AR29" s="1064"/>
      <c r="AS29" s="1064"/>
      <c r="AT29" s="1064"/>
      <c r="AU29" s="1064" t="s">
        <v>518</v>
      </c>
      <c r="AV29" s="1064"/>
      <c r="AW29" s="1064"/>
      <c r="AX29" s="1064"/>
      <c r="AY29" s="1064"/>
      <c r="AZ29" s="1135" t="s">
        <v>518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407</v>
      </c>
      <c r="C30" s="1131"/>
      <c r="D30" s="1131"/>
      <c r="E30" s="1131"/>
      <c r="F30" s="1131"/>
      <c r="G30" s="1131"/>
      <c r="H30" s="1131"/>
      <c r="I30" s="1131"/>
      <c r="J30" s="1131"/>
      <c r="K30" s="1131"/>
      <c r="L30" s="1131"/>
      <c r="M30" s="1131"/>
      <c r="N30" s="1131"/>
      <c r="O30" s="1131"/>
      <c r="P30" s="1132"/>
      <c r="Q30" s="1136">
        <v>742</v>
      </c>
      <c r="R30" s="1137"/>
      <c r="S30" s="1137"/>
      <c r="T30" s="1137"/>
      <c r="U30" s="1137"/>
      <c r="V30" s="1137">
        <v>733</v>
      </c>
      <c r="W30" s="1137"/>
      <c r="X30" s="1137"/>
      <c r="Y30" s="1137"/>
      <c r="Z30" s="1137"/>
      <c r="AA30" s="1137">
        <v>9</v>
      </c>
      <c r="AB30" s="1137"/>
      <c r="AC30" s="1137"/>
      <c r="AD30" s="1137"/>
      <c r="AE30" s="1138"/>
      <c r="AF30" s="1112">
        <v>9</v>
      </c>
      <c r="AG30" s="1113"/>
      <c r="AH30" s="1113"/>
      <c r="AI30" s="1113"/>
      <c r="AJ30" s="1114"/>
      <c r="AK30" s="1073">
        <v>477</v>
      </c>
      <c r="AL30" s="1064"/>
      <c r="AM30" s="1064"/>
      <c r="AN30" s="1064"/>
      <c r="AO30" s="1064"/>
      <c r="AP30" s="1064" t="s">
        <v>518</v>
      </c>
      <c r="AQ30" s="1064"/>
      <c r="AR30" s="1064"/>
      <c r="AS30" s="1064"/>
      <c r="AT30" s="1064"/>
      <c r="AU30" s="1064" t="s">
        <v>518</v>
      </c>
      <c r="AV30" s="1064"/>
      <c r="AW30" s="1064"/>
      <c r="AX30" s="1064"/>
      <c r="AY30" s="1064"/>
      <c r="AZ30" s="1135" t="s">
        <v>518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408</v>
      </c>
      <c r="C31" s="1131"/>
      <c r="D31" s="1131"/>
      <c r="E31" s="1131"/>
      <c r="F31" s="1131"/>
      <c r="G31" s="1131"/>
      <c r="H31" s="1131"/>
      <c r="I31" s="1131"/>
      <c r="J31" s="1131"/>
      <c r="K31" s="1131"/>
      <c r="L31" s="1131"/>
      <c r="M31" s="1131"/>
      <c r="N31" s="1131"/>
      <c r="O31" s="1131"/>
      <c r="P31" s="1132"/>
      <c r="Q31" s="1136">
        <v>34</v>
      </c>
      <c r="R31" s="1137"/>
      <c r="S31" s="1137"/>
      <c r="T31" s="1137"/>
      <c r="U31" s="1137"/>
      <c r="V31" s="1137">
        <v>16</v>
      </c>
      <c r="W31" s="1137"/>
      <c r="X31" s="1137"/>
      <c r="Y31" s="1137"/>
      <c r="Z31" s="1137"/>
      <c r="AA31" s="1137">
        <v>19</v>
      </c>
      <c r="AB31" s="1137"/>
      <c r="AC31" s="1137"/>
      <c r="AD31" s="1137"/>
      <c r="AE31" s="1138"/>
      <c r="AF31" s="1112" t="s">
        <v>178</v>
      </c>
      <c r="AG31" s="1113"/>
      <c r="AH31" s="1113"/>
      <c r="AI31" s="1113"/>
      <c r="AJ31" s="1114"/>
      <c r="AK31" s="1073">
        <v>33</v>
      </c>
      <c r="AL31" s="1064"/>
      <c r="AM31" s="1064"/>
      <c r="AN31" s="1064"/>
      <c r="AO31" s="1064"/>
      <c r="AP31" s="1064" t="s">
        <v>518</v>
      </c>
      <c r="AQ31" s="1064"/>
      <c r="AR31" s="1064"/>
      <c r="AS31" s="1064"/>
      <c r="AT31" s="1064"/>
      <c r="AU31" s="1064" t="s">
        <v>518</v>
      </c>
      <c r="AV31" s="1064"/>
      <c r="AW31" s="1064"/>
      <c r="AX31" s="1064"/>
      <c r="AY31" s="1064"/>
      <c r="AZ31" s="1135" t="s">
        <v>518</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409</v>
      </c>
      <c r="C32" s="1131"/>
      <c r="D32" s="1131"/>
      <c r="E32" s="1131"/>
      <c r="F32" s="1131"/>
      <c r="G32" s="1131"/>
      <c r="H32" s="1131"/>
      <c r="I32" s="1131"/>
      <c r="J32" s="1131"/>
      <c r="K32" s="1131"/>
      <c r="L32" s="1131"/>
      <c r="M32" s="1131"/>
      <c r="N32" s="1131"/>
      <c r="O32" s="1131"/>
      <c r="P32" s="1132"/>
      <c r="Q32" s="1136">
        <v>458</v>
      </c>
      <c r="R32" s="1137"/>
      <c r="S32" s="1137"/>
      <c r="T32" s="1137"/>
      <c r="U32" s="1137"/>
      <c r="V32" s="1137">
        <v>350</v>
      </c>
      <c r="W32" s="1137"/>
      <c r="X32" s="1137"/>
      <c r="Y32" s="1137"/>
      <c r="Z32" s="1137"/>
      <c r="AA32" s="1137">
        <v>108</v>
      </c>
      <c r="AB32" s="1137"/>
      <c r="AC32" s="1137"/>
      <c r="AD32" s="1137"/>
      <c r="AE32" s="1138"/>
      <c r="AF32" s="1112">
        <v>1008</v>
      </c>
      <c r="AG32" s="1113"/>
      <c r="AH32" s="1113"/>
      <c r="AI32" s="1113"/>
      <c r="AJ32" s="1114"/>
      <c r="AK32" s="1073">
        <v>1</v>
      </c>
      <c r="AL32" s="1064"/>
      <c r="AM32" s="1064"/>
      <c r="AN32" s="1064"/>
      <c r="AO32" s="1064"/>
      <c r="AP32" s="1064">
        <v>514</v>
      </c>
      <c r="AQ32" s="1064"/>
      <c r="AR32" s="1064"/>
      <c r="AS32" s="1064"/>
      <c r="AT32" s="1064"/>
      <c r="AU32" s="1064">
        <v>1</v>
      </c>
      <c r="AV32" s="1064"/>
      <c r="AW32" s="1064"/>
      <c r="AX32" s="1064"/>
      <c r="AY32" s="1064"/>
      <c r="AZ32" s="1135" t="s">
        <v>518</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615</v>
      </c>
      <c r="R33" s="1137"/>
      <c r="S33" s="1137"/>
      <c r="T33" s="1137"/>
      <c r="U33" s="1137"/>
      <c r="V33" s="1137">
        <v>613</v>
      </c>
      <c r="W33" s="1137"/>
      <c r="X33" s="1137"/>
      <c r="Y33" s="1137"/>
      <c r="Z33" s="1137"/>
      <c r="AA33" s="1137">
        <v>1</v>
      </c>
      <c r="AB33" s="1137"/>
      <c r="AC33" s="1137"/>
      <c r="AD33" s="1137"/>
      <c r="AE33" s="1138"/>
      <c r="AF33" s="1112">
        <v>0</v>
      </c>
      <c r="AG33" s="1113"/>
      <c r="AH33" s="1113"/>
      <c r="AI33" s="1113"/>
      <c r="AJ33" s="1114"/>
      <c r="AK33" s="1073">
        <v>311</v>
      </c>
      <c r="AL33" s="1064"/>
      <c r="AM33" s="1064"/>
      <c r="AN33" s="1064"/>
      <c r="AO33" s="1064"/>
      <c r="AP33" s="1064">
        <v>2410</v>
      </c>
      <c r="AQ33" s="1064"/>
      <c r="AR33" s="1064"/>
      <c r="AS33" s="1064"/>
      <c r="AT33" s="1064"/>
      <c r="AU33" s="1064">
        <v>1790</v>
      </c>
      <c r="AV33" s="1064"/>
      <c r="AW33" s="1064"/>
      <c r="AX33" s="1064"/>
      <c r="AY33" s="1064"/>
      <c r="AZ33" s="1135" t="s">
        <v>518</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1936</v>
      </c>
      <c r="R34" s="1137"/>
      <c r="S34" s="1137"/>
      <c r="T34" s="1137"/>
      <c r="U34" s="1137"/>
      <c r="V34" s="1137">
        <v>1936</v>
      </c>
      <c r="W34" s="1137"/>
      <c r="X34" s="1137"/>
      <c r="Y34" s="1137"/>
      <c r="Z34" s="1137"/>
      <c r="AA34" s="1137" t="s">
        <v>518</v>
      </c>
      <c r="AB34" s="1137"/>
      <c r="AC34" s="1137"/>
      <c r="AD34" s="1137"/>
      <c r="AE34" s="1138"/>
      <c r="AF34" s="1112" t="s">
        <v>394</v>
      </c>
      <c r="AG34" s="1113"/>
      <c r="AH34" s="1113"/>
      <c r="AI34" s="1113"/>
      <c r="AJ34" s="1114"/>
      <c r="AK34" s="1073">
        <v>595</v>
      </c>
      <c r="AL34" s="1064"/>
      <c r="AM34" s="1064"/>
      <c r="AN34" s="1064"/>
      <c r="AO34" s="1064"/>
      <c r="AP34" s="1064">
        <v>9150</v>
      </c>
      <c r="AQ34" s="1064"/>
      <c r="AR34" s="1064"/>
      <c r="AS34" s="1064"/>
      <c r="AT34" s="1064"/>
      <c r="AU34" s="1064">
        <v>9150</v>
      </c>
      <c r="AV34" s="1064"/>
      <c r="AW34" s="1064"/>
      <c r="AX34" s="1064"/>
      <c r="AY34" s="1064"/>
      <c r="AZ34" s="1135" t="s">
        <v>518</v>
      </c>
      <c r="BA34" s="1135"/>
      <c r="BB34" s="1135"/>
      <c r="BC34" s="1135"/>
      <c r="BD34" s="1135"/>
      <c r="BE34" s="1125" t="s">
        <v>412</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414</v>
      </c>
      <c r="C35" s="1131"/>
      <c r="D35" s="1131"/>
      <c r="E35" s="1131"/>
      <c r="F35" s="1131"/>
      <c r="G35" s="1131"/>
      <c r="H35" s="1131"/>
      <c r="I35" s="1131"/>
      <c r="J35" s="1131"/>
      <c r="K35" s="1131"/>
      <c r="L35" s="1131"/>
      <c r="M35" s="1131"/>
      <c r="N35" s="1131"/>
      <c r="O35" s="1131"/>
      <c r="P35" s="1132"/>
      <c r="Q35" s="1136">
        <v>274</v>
      </c>
      <c r="R35" s="1137"/>
      <c r="S35" s="1137"/>
      <c r="T35" s="1137"/>
      <c r="U35" s="1137"/>
      <c r="V35" s="1137">
        <v>274</v>
      </c>
      <c r="W35" s="1137"/>
      <c r="X35" s="1137"/>
      <c r="Y35" s="1137"/>
      <c r="Z35" s="1137"/>
      <c r="AA35" s="1137" t="s">
        <v>518</v>
      </c>
      <c r="AB35" s="1137"/>
      <c r="AC35" s="1137"/>
      <c r="AD35" s="1137"/>
      <c r="AE35" s="1138"/>
      <c r="AF35" s="1112" t="s">
        <v>178</v>
      </c>
      <c r="AG35" s="1113"/>
      <c r="AH35" s="1113"/>
      <c r="AI35" s="1113"/>
      <c r="AJ35" s="1114"/>
      <c r="AK35" s="1073">
        <v>218</v>
      </c>
      <c r="AL35" s="1064"/>
      <c r="AM35" s="1064"/>
      <c r="AN35" s="1064"/>
      <c r="AO35" s="1064"/>
      <c r="AP35" s="1064">
        <v>1228</v>
      </c>
      <c r="AQ35" s="1064"/>
      <c r="AR35" s="1064"/>
      <c r="AS35" s="1064"/>
      <c r="AT35" s="1064"/>
      <c r="AU35" s="1064">
        <v>1219</v>
      </c>
      <c r="AV35" s="1064"/>
      <c r="AW35" s="1064"/>
      <c r="AX35" s="1064"/>
      <c r="AY35" s="1064"/>
      <c r="AZ35" s="1135" t="s">
        <v>518</v>
      </c>
      <c r="BA35" s="1135"/>
      <c r="BB35" s="1135"/>
      <c r="BC35" s="1135"/>
      <c r="BD35" s="1135"/>
      <c r="BE35" s="1125" t="s">
        <v>415</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416</v>
      </c>
      <c r="C36" s="1131"/>
      <c r="D36" s="1131"/>
      <c r="E36" s="1131"/>
      <c r="F36" s="1131"/>
      <c r="G36" s="1131"/>
      <c r="H36" s="1131"/>
      <c r="I36" s="1131"/>
      <c r="J36" s="1131"/>
      <c r="K36" s="1131"/>
      <c r="L36" s="1131"/>
      <c r="M36" s="1131"/>
      <c r="N36" s="1131"/>
      <c r="O36" s="1131"/>
      <c r="P36" s="1132"/>
      <c r="Q36" s="1136">
        <v>2</v>
      </c>
      <c r="R36" s="1137"/>
      <c r="S36" s="1137"/>
      <c r="T36" s="1137"/>
      <c r="U36" s="1137"/>
      <c r="V36" s="1137">
        <v>2</v>
      </c>
      <c r="W36" s="1137"/>
      <c r="X36" s="1137"/>
      <c r="Y36" s="1137"/>
      <c r="Z36" s="1137"/>
      <c r="AA36" s="1137" t="s">
        <v>518</v>
      </c>
      <c r="AB36" s="1137"/>
      <c r="AC36" s="1137"/>
      <c r="AD36" s="1137"/>
      <c r="AE36" s="1138"/>
      <c r="AF36" s="1112" t="s">
        <v>417</v>
      </c>
      <c r="AG36" s="1113"/>
      <c r="AH36" s="1113"/>
      <c r="AI36" s="1113"/>
      <c r="AJ36" s="1114"/>
      <c r="AK36" s="1073">
        <v>1</v>
      </c>
      <c r="AL36" s="1064"/>
      <c r="AM36" s="1064"/>
      <c r="AN36" s="1064"/>
      <c r="AO36" s="1064"/>
      <c r="AP36" s="1064">
        <v>4</v>
      </c>
      <c r="AQ36" s="1064"/>
      <c r="AR36" s="1064"/>
      <c r="AS36" s="1064"/>
      <c r="AT36" s="1064"/>
      <c r="AU36" s="1064">
        <v>3</v>
      </c>
      <c r="AV36" s="1064"/>
      <c r="AW36" s="1064"/>
      <c r="AX36" s="1064"/>
      <c r="AY36" s="1064"/>
      <c r="AZ36" s="1135" t="s">
        <v>518</v>
      </c>
      <c r="BA36" s="1135"/>
      <c r="BB36" s="1135"/>
      <c r="BC36" s="1135"/>
      <c r="BD36" s="1135"/>
      <c r="BE36" s="1125" t="s">
        <v>418</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419</v>
      </c>
      <c r="C37" s="1131"/>
      <c r="D37" s="1131"/>
      <c r="E37" s="1131"/>
      <c r="F37" s="1131"/>
      <c r="G37" s="1131"/>
      <c r="H37" s="1131"/>
      <c r="I37" s="1131"/>
      <c r="J37" s="1131"/>
      <c r="K37" s="1131"/>
      <c r="L37" s="1131"/>
      <c r="M37" s="1131"/>
      <c r="N37" s="1131"/>
      <c r="O37" s="1131"/>
      <c r="P37" s="1132"/>
      <c r="Q37" s="1136">
        <v>8</v>
      </c>
      <c r="R37" s="1137"/>
      <c r="S37" s="1137"/>
      <c r="T37" s="1137"/>
      <c r="U37" s="1137"/>
      <c r="V37" s="1137">
        <v>8</v>
      </c>
      <c r="W37" s="1137"/>
      <c r="X37" s="1137"/>
      <c r="Y37" s="1137"/>
      <c r="Z37" s="1137"/>
      <c r="AA37" s="1137" t="s">
        <v>518</v>
      </c>
      <c r="AB37" s="1137"/>
      <c r="AC37" s="1137"/>
      <c r="AD37" s="1137"/>
      <c r="AE37" s="1138"/>
      <c r="AF37" s="1112" t="s">
        <v>394</v>
      </c>
      <c r="AG37" s="1113"/>
      <c r="AH37" s="1113"/>
      <c r="AI37" s="1113"/>
      <c r="AJ37" s="1114"/>
      <c r="AK37" s="1073">
        <v>3</v>
      </c>
      <c r="AL37" s="1064"/>
      <c r="AM37" s="1064"/>
      <c r="AN37" s="1064"/>
      <c r="AO37" s="1064"/>
      <c r="AP37" s="1064">
        <v>25</v>
      </c>
      <c r="AQ37" s="1064"/>
      <c r="AR37" s="1064"/>
      <c r="AS37" s="1064"/>
      <c r="AT37" s="1064"/>
      <c r="AU37" s="1064">
        <v>17</v>
      </c>
      <c r="AV37" s="1064"/>
      <c r="AW37" s="1064"/>
      <c r="AX37" s="1064"/>
      <c r="AY37" s="1064"/>
      <c r="AZ37" s="1135" t="s">
        <v>518</v>
      </c>
      <c r="BA37" s="1135"/>
      <c r="BB37" s="1135"/>
      <c r="BC37" s="1135"/>
      <c r="BD37" s="1135"/>
      <c r="BE37" s="1125" t="s">
        <v>412</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420</v>
      </c>
      <c r="C38" s="1131"/>
      <c r="D38" s="1131"/>
      <c r="E38" s="1131"/>
      <c r="F38" s="1131"/>
      <c r="G38" s="1131"/>
      <c r="H38" s="1131"/>
      <c r="I38" s="1131"/>
      <c r="J38" s="1131"/>
      <c r="K38" s="1131"/>
      <c r="L38" s="1131"/>
      <c r="M38" s="1131"/>
      <c r="N38" s="1131"/>
      <c r="O38" s="1131"/>
      <c r="P38" s="1132"/>
      <c r="Q38" s="1136">
        <v>66</v>
      </c>
      <c r="R38" s="1137"/>
      <c r="S38" s="1137"/>
      <c r="T38" s="1137"/>
      <c r="U38" s="1137"/>
      <c r="V38" s="1137">
        <v>66</v>
      </c>
      <c r="W38" s="1137"/>
      <c r="X38" s="1137"/>
      <c r="Y38" s="1137"/>
      <c r="Z38" s="1137"/>
      <c r="AA38" s="1137" t="s">
        <v>518</v>
      </c>
      <c r="AB38" s="1137"/>
      <c r="AC38" s="1137"/>
      <c r="AD38" s="1137"/>
      <c r="AE38" s="1138"/>
      <c r="AF38" s="1112" t="s">
        <v>178</v>
      </c>
      <c r="AG38" s="1113"/>
      <c r="AH38" s="1113"/>
      <c r="AI38" s="1113"/>
      <c r="AJ38" s="1114"/>
      <c r="AK38" s="1073">
        <v>5</v>
      </c>
      <c r="AL38" s="1064"/>
      <c r="AM38" s="1064"/>
      <c r="AN38" s="1064"/>
      <c r="AO38" s="1064"/>
      <c r="AP38" s="1064" t="s">
        <v>518</v>
      </c>
      <c r="AQ38" s="1064"/>
      <c r="AR38" s="1064"/>
      <c r="AS38" s="1064"/>
      <c r="AT38" s="1064"/>
      <c r="AU38" s="1064" t="s">
        <v>518</v>
      </c>
      <c r="AV38" s="1064"/>
      <c r="AW38" s="1064"/>
      <c r="AX38" s="1064"/>
      <c r="AY38" s="1064"/>
      <c r="AZ38" s="1135" t="s">
        <v>518</v>
      </c>
      <c r="BA38" s="1135"/>
      <c r="BB38" s="1135"/>
      <c r="BC38" s="1135"/>
      <c r="BD38" s="1135"/>
      <c r="BE38" s="1125" t="s">
        <v>415</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421</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392</v>
      </c>
      <c r="B63" s="1037" t="s">
        <v>422</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1118</v>
      </c>
      <c r="AG63" s="1052"/>
      <c r="AH63" s="1052"/>
      <c r="AI63" s="1052"/>
      <c r="AJ63" s="1123"/>
      <c r="AK63" s="1124"/>
      <c r="AL63" s="1056"/>
      <c r="AM63" s="1056"/>
      <c r="AN63" s="1056"/>
      <c r="AO63" s="1056"/>
      <c r="AP63" s="1052">
        <v>13331</v>
      </c>
      <c r="AQ63" s="1052"/>
      <c r="AR63" s="1052"/>
      <c r="AS63" s="1052"/>
      <c r="AT63" s="1052"/>
      <c r="AU63" s="1052">
        <v>12179</v>
      </c>
      <c r="AV63" s="1052"/>
      <c r="AW63" s="1052"/>
      <c r="AX63" s="1052"/>
      <c r="AY63" s="1052"/>
      <c r="AZ63" s="1118"/>
      <c r="BA63" s="1118"/>
      <c r="BB63" s="1118"/>
      <c r="BC63" s="1118"/>
      <c r="BD63" s="1118"/>
      <c r="BE63" s="1053"/>
      <c r="BF63" s="1053"/>
      <c r="BG63" s="1053"/>
      <c r="BH63" s="1053"/>
      <c r="BI63" s="1054"/>
      <c r="BJ63" s="1119" t="s">
        <v>394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424</v>
      </c>
      <c r="B66" s="1089"/>
      <c r="C66" s="1089"/>
      <c r="D66" s="1089"/>
      <c r="E66" s="1089"/>
      <c r="F66" s="1089"/>
      <c r="G66" s="1089"/>
      <c r="H66" s="1089"/>
      <c r="I66" s="1089"/>
      <c r="J66" s="1089"/>
      <c r="K66" s="1089"/>
      <c r="L66" s="1089"/>
      <c r="M66" s="1089"/>
      <c r="N66" s="1089"/>
      <c r="O66" s="1089"/>
      <c r="P66" s="1090"/>
      <c r="Q66" s="1094" t="s">
        <v>425</v>
      </c>
      <c r="R66" s="1095"/>
      <c r="S66" s="1095"/>
      <c r="T66" s="1095"/>
      <c r="U66" s="1096"/>
      <c r="V66" s="1094" t="s">
        <v>398</v>
      </c>
      <c r="W66" s="1095"/>
      <c r="X66" s="1095"/>
      <c r="Y66" s="1095"/>
      <c r="Z66" s="1096"/>
      <c r="AA66" s="1094" t="s">
        <v>426</v>
      </c>
      <c r="AB66" s="1095"/>
      <c r="AC66" s="1095"/>
      <c r="AD66" s="1095"/>
      <c r="AE66" s="1096"/>
      <c r="AF66" s="1100" t="s">
        <v>400</v>
      </c>
      <c r="AG66" s="1101"/>
      <c r="AH66" s="1101"/>
      <c r="AI66" s="1101"/>
      <c r="AJ66" s="1102"/>
      <c r="AK66" s="1094" t="s">
        <v>427</v>
      </c>
      <c r="AL66" s="1089"/>
      <c r="AM66" s="1089"/>
      <c r="AN66" s="1089"/>
      <c r="AO66" s="1090"/>
      <c r="AP66" s="1094" t="s">
        <v>428</v>
      </c>
      <c r="AQ66" s="1095"/>
      <c r="AR66" s="1095"/>
      <c r="AS66" s="1095"/>
      <c r="AT66" s="1096"/>
      <c r="AU66" s="1094" t="s">
        <v>429</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585</v>
      </c>
      <c r="C68" s="1079"/>
      <c r="D68" s="1079"/>
      <c r="E68" s="1079"/>
      <c r="F68" s="1079"/>
      <c r="G68" s="1079"/>
      <c r="H68" s="1079"/>
      <c r="I68" s="1079"/>
      <c r="J68" s="1079"/>
      <c r="K68" s="1079"/>
      <c r="L68" s="1079"/>
      <c r="M68" s="1079"/>
      <c r="N68" s="1079"/>
      <c r="O68" s="1079"/>
      <c r="P68" s="1080"/>
      <c r="Q68" s="1081">
        <v>8036</v>
      </c>
      <c r="R68" s="1075"/>
      <c r="S68" s="1075"/>
      <c r="T68" s="1075"/>
      <c r="U68" s="1075"/>
      <c r="V68" s="1075">
        <v>6850</v>
      </c>
      <c r="W68" s="1075"/>
      <c r="X68" s="1075"/>
      <c r="Y68" s="1075"/>
      <c r="Z68" s="1075"/>
      <c r="AA68" s="1075">
        <v>1185</v>
      </c>
      <c r="AB68" s="1075"/>
      <c r="AC68" s="1075"/>
      <c r="AD68" s="1075"/>
      <c r="AE68" s="1075"/>
      <c r="AF68" s="1075">
        <v>1185</v>
      </c>
      <c r="AG68" s="1075"/>
      <c r="AH68" s="1075"/>
      <c r="AI68" s="1075"/>
      <c r="AJ68" s="1075"/>
      <c r="AK68" s="1075">
        <v>16</v>
      </c>
      <c r="AL68" s="1075"/>
      <c r="AM68" s="1075"/>
      <c r="AN68" s="1075"/>
      <c r="AO68" s="1075"/>
      <c r="AP68" s="1075" t="s">
        <v>593</v>
      </c>
      <c r="AQ68" s="1075"/>
      <c r="AR68" s="1075"/>
      <c r="AS68" s="1075"/>
      <c r="AT68" s="1075"/>
      <c r="AU68" s="1075" t="s">
        <v>593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586</v>
      </c>
      <c r="C69" s="1068"/>
      <c r="D69" s="1068"/>
      <c r="E69" s="1068"/>
      <c r="F69" s="1068"/>
      <c r="G69" s="1068"/>
      <c r="H69" s="1068"/>
      <c r="I69" s="1068"/>
      <c r="J69" s="1068"/>
      <c r="K69" s="1068"/>
      <c r="L69" s="1068"/>
      <c r="M69" s="1068"/>
      <c r="N69" s="1068"/>
      <c r="O69" s="1068"/>
      <c r="P69" s="1069"/>
      <c r="Q69" s="1070">
        <v>128</v>
      </c>
      <c r="R69" s="1064"/>
      <c r="S69" s="1064"/>
      <c r="T69" s="1064"/>
      <c r="U69" s="1064"/>
      <c r="V69" s="1064">
        <v>127</v>
      </c>
      <c r="W69" s="1064"/>
      <c r="X69" s="1064"/>
      <c r="Y69" s="1064"/>
      <c r="Z69" s="1064"/>
      <c r="AA69" s="1064">
        <v>1</v>
      </c>
      <c r="AB69" s="1064"/>
      <c r="AC69" s="1064"/>
      <c r="AD69" s="1064"/>
      <c r="AE69" s="1064"/>
      <c r="AF69" s="1064">
        <v>1</v>
      </c>
      <c r="AG69" s="1064"/>
      <c r="AH69" s="1064"/>
      <c r="AI69" s="1064"/>
      <c r="AJ69" s="1064"/>
      <c r="AK69" s="1064">
        <v>25</v>
      </c>
      <c r="AL69" s="1064"/>
      <c r="AM69" s="1064"/>
      <c r="AN69" s="1064"/>
      <c r="AO69" s="1064"/>
      <c r="AP69" s="1064" t="s">
        <v>593</v>
      </c>
      <c r="AQ69" s="1064"/>
      <c r="AR69" s="1064"/>
      <c r="AS69" s="1064"/>
      <c r="AT69" s="1064"/>
      <c r="AU69" s="1064" t="s">
        <v>593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587</v>
      </c>
      <c r="C70" s="1068"/>
      <c r="D70" s="1068"/>
      <c r="E70" s="1068"/>
      <c r="F70" s="1068"/>
      <c r="G70" s="1068"/>
      <c r="H70" s="1068"/>
      <c r="I70" s="1068"/>
      <c r="J70" s="1068"/>
      <c r="K70" s="1068"/>
      <c r="L70" s="1068"/>
      <c r="M70" s="1068"/>
      <c r="N70" s="1068"/>
      <c r="O70" s="1068"/>
      <c r="P70" s="1069"/>
      <c r="Q70" s="1070">
        <v>1253</v>
      </c>
      <c r="R70" s="1064"/>
      <c r="S70" s="1064"/>
      <c r="T70" s="1064"/>
      <c r="U70" s="1064"/>
      <c r="V70" s="1064">
        <v>1126</v>
      </c>
      <c r="W70" s="1064"/>
      <c r="X70" s="1064"/>
      <c r="Y70" s="1064"/>
      <c r="Z70" s="1064"/>
      <c r="AA70" s="1064">
        <v>127</v>
      </c>
      <c r="AB70" s="1064"/>
      <c r="AC70" s="1064"/>
      <c r="AD70" s="1064"/>
      <c r="AE70" s="1064"/>
      <c r="AF70" s="1064">
        <v>89</v>
      </c>
      <c r="AG70" s="1064"/>
      <c r="AH70" s="1064"/>
      <c r="AI70" s="1064"/>
      <c r="AJ70" s="1064"/>
      <c r="AK70" s="1064" t="s">
        <v>593</v>
      </c>
      <c r="AL70" s="1064"/>
      <c r="AM70" s="1064"/>
      <c r="AN70" s="1064"/>
      <c r="AO70" s="1064"/>
      <c r="AP70" s="1064">
        <v>197</v>
      </c>
      <c r="AQ70" s="1064"/>
      <c r="AR70" s="1064"/>
      <c r="AS70" s="1064"/>
      <c r="AT70" s="1064"/>
      <c r="AU70" s="1064" t="s">
        <v>593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588</v>
      </c>
      <c r="C71" s="1068"/>
      <c r="D71" s="1068"/>
      <c r="E71" s="1068"/>
      <c r="F71" s="1068"/>
      <c r="G71" s="1068"/>
      <c r="H71" s="1068"/>
      <c r="I71" s="1068"/>
      <c r="J71" s="1068"/>
      <c r="K71" s="1068"/>
      <c r="L71" s="1068"/>
      <c r="M71" s="1068"/>
      <c r="N71" s="1068"/>
      <c r="O71" s="1068"/>
      <c r="P71" s="1069"/>
      <c r="Q71" s="1070">
        <v>247</v>
      </c>
      <c r="R71" s="1064"/>
      <c r="S71" s="1064"/>
      <c r="T71" s="1064"/>
      <c r="U71" s="1064"/>
      <c r="V71" s="1064">
        <v>241</v>
      </c>
      <c r="W71" s="1064"/>
      <c r="X71" s="1064"/>
      <c r="Y71" s="1064"/>
      <c r="Z71" s="1064"/>
      <c r="AA71" s="1064">
        <v>6</v>
      </c>
      <c r="AB71" s="1064"/>
      <c r="AC71" s="1064"/>
      <c r="AD71" s="1064"/>
      <c r="AE71" s="1064"/>
      <c r="AF71" s="1064">
        <v>6</v>
      </c>
      <c r="AG71" s="1064"/>
      <c r="AH71" s="1064"/>
      <c r="AI71" s="1064"/>
      <c r="AJ71" s="1064"/>
      <c r="AK71" s="1064">
        <v>12</v>
      </c>
      <c r="AL71" s="1064"/>
      <c r="AM71" s="1064"/>
      <c r="AN71" s="1064"/>
      <c r="AO71" s="1064"/>
      <c r="AP71" s="1064">
        <v>228</v>
      </c>
      <c r="AQ71" s="1064"/>
      <c r="AR71" s="1064"/>
      <c r="AS71" s="1064"/>
      <c r="AT71" s="1064"/>
      <c r="AU71" s="1064" t="s">
        <v>593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589</v>
      </c>
      <c r="C72" s="1068"/>
      <c r="D72" s="1068"/>
      <c r="E72" s="1068"/>
      <c r="F72" s="1068"/>
      <c r="G72" s="1068"/>
      <c r="H72" s="1068"/>
      <c r="I72" s="1068"/>
      <c r="J72" s="1068"/>
      <c r="K72" s="1068"/>
      <c r="L72" s="1068"/>
      <c r="M72" s="1068"/>
      <c r="N72" s="1068"/>
      <c r="O72" s="1068"/>
      <c r="P72" s="1069"/>
      <c r="Q72" s="1070">
        <v>57</v>
      </c>
      <c r="R72" s="1064"/>
      <c r="S72" s="1064"/>
      <c r="T72" s="1064"/>
      <c r="U72" s="1064"/>
      <c r="V72" s="1064">
        <v>49</v>
      </c>
      <c r="W72" s="1064"/>
      <c r="X72" s="1064"/>
      <c r="Y72" s="1064"/>
      <c r="Z72" s="1064"/>
      <c r="AA72" s="1064">
        <v>8</v>
      </c>
      <c r="AB72" s="1064"/>
      <c r="AC72" s="1064"/>
      <c r="AD72" s="1064"/>
      <c r="AE72" s="1064"/>
      <c r="AF72" s="1064">
        <v>8</v>
      </c>
      <c r="AG72" s="1064"/>
      <c r="AH72" s="1064"/>
      <c r="AI72" s="1064"/>
      <c r="AJ72" s="1064"/>
      <c r="AK72" s="1064" t="s">
        <v>593</v>
      </c>
      <c r="AL72" s="1064"/>
      <c r="AM72" s="1064"/>
      <c r="AN72" s="1064"/>
      <c r="AO72" s="1064"/>
      <c r="AP72" s="1064" t="s">
        <v>593</v>
      </c>
      <c r="AQ72" s="1064"/>
      <c r="AR72" s="1064"/>
      <c r="AS72" s="1064"/>
      <c r="AT72" s="1064"/>
      <c r="AU72" s="1064" t="s">
        <v>593</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590</v>
      </c>
      <c r="C73" s="1068"/>
      <c r="D73" s="1068"/>
      <c r="E73" s="1068"/>
      <c r="F73" s="1068"/>
      <c r="G73" s="1068"/>
      <c r="H73" s="1068"/>
      <c r="I73" s="1068"/>
      <c r="J73" s="1068"/>
      <c r="K73" s="1068"/>
      <c r="L73" s="1068"/>
      <c r="M73" s="1068"/>
      <c r="N73" s="1068"/>
      <c r="O73" s="1068"/>
      <c r="P73" s="1069"/>
      <c r="Q73" s="1070">
        <v>109</v>
      </c>
      <c r="R73" s="1064"/>
      <c r="S73" s="1064"/>
      <c r="T73" s="1064"/>
      <c r="U73" s="1064"/>
      <c r="V73" s="1064">
        <v>100</v>
      </c>
      <c r="W73" s="1064"/>
      <c r="X73" s="1064"/>
      <c r="Y73" s="1064"/>
      <c r="Z73" s="1064"/>
      <c r="AA73" s="1064">
        <v>9</v>
      </c>
      <c r="AB73" s="1064"/>
      <c r="AC73" s="1064"/>
      <c r="AD73" s="1064"/>
      <c r="AE73" s="1064"/>
      <c r="AF73" s="1064">
        <v>9</v>
      </c>
      <c r="AG73" s="1064"/>
      <c r="AH73" s="1064"/>
      <c r="AI73" s="1064"/>
      <c r="AJ73" s="1064"/>
      <c r="AK73" s="1064">
        <v>9</v>
      </c>
      <c r="AL73" s="1064"/>
      <c r="AM73" s="1064"/>
      <c r="AN73" s="1064"/>
      <c r="AO73" s="1064"/>
      <c r="AP73" s="1064" t="s">
        <v>593</v>
      </c>
      <c r="AQ73" s="1064"/>
      <c r="AR73" s="1064"/>
      <c r="AS73" s="1064"/>
      <c r="AT73" s="1064"/>
      <c r="AU73" s="1064" t="s">
        <v>593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591</v>
      </c>
      <c r="C74" s="1068"/>
      <c r="D74" s="1068"/>
      <c r="E74" s="1068"/>
      <c r="F74" s="1068"/>
      <c r="G74" s="1068"/>
      <c r="H74" s="1068"/>
      <c r="I74" s="1068"/>
      <c r="J74" s="1068"/>
      <c r="K74" s="1068"/>
      <c r="L74" s="1068"/>
      <c r="M74" s="1068"/>
      <c r="N74" s="1068"/>
      <c r="O74" s="1068"/>
      <c r="P74" s="1069"/>
      <c r="Q74" s="1070">
        <v>359</v>
      </c>
      <c r="R74" s="1064"/>
      <c r="S74" s="1064"/>
      <c r="T74" s="1064"/>
      <c r="U74" s="1064"/>
      <c r="V74" s="1064">
        <v>358</v>
      </c>
      <c r="W74" s="1064"/>
      <c r="X74" s="1064"/>
      <c r="Y74" s="1064"/>
      <c r="Z74" s="1064"/>
      <c r="AA74" s="1064">
        <v>5</v>
      </c>
      <c r="AB74" s="1064"/>
      <c r="AC74" s="1064"/>
      <c r="AD74" s="1064"/>
      <c r="AE74" s="1064"/>
      <c r="AF74" s="1064">
        <v>5</v>
      </c>
      <c r="AG74" s="1064"/>
      <c r="AH74" s="1064"/>
      <c r="AI74" s="1064"/>
      <c r="AJ74" s="1064"/>
      <c r="AK74" s="1064" t="s">
        <v>593</v>
      </c>
      <c r="AL74" s="1064"/>
      <c r="AM74" s="1064"/>
      <c r="AN74" s="1064"/>
      <c r="AO74" s="1064"/>
      <c r="AP74" s="1064" t="s">
        <v>593</v>
      </c>
      <c r="AQ74" s="1064"/>
      <c r="AR74" s="1064"/>
      <c r="AS74" s="1064"/>
      <c r="AT74" s="1064"/>
      <c r="AU74" s="1064" t="s">
        <v>593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592</v>
      </c>
      <c r="C75" s="1068"/>
      <c r="D75" s="1068"/>
      <c r="E75" s="1068"/>
      <c r="F75" s="1068"/>
      <c r="G75" s="1068"/>
      <c r="H75" s="1068"/>
      <c r="I75" s="1068"/>
      <c r="J75" s="1068"/>
      <c r="K75" s="1068"/>
      <c r="L75" s="1068"/>
      <c r="M75" s="1068"/>
      <c r="N75" s="1068"/>
      <c r="O75" s="1068"/>
      <c r="P75" s="1069"/>
      <c r="Q75" s="1071">
        <v>152324</v>
      </c>
      <c r="R75" s="1072"/>
      <c r="S75" s="1072"/>
      <c r="T75" s="1072"/>
      <c r="U75" s="1073"/>
      <c r="V75" s="1074">
        <v>150619</v>
      </c>
      <c r="W75" s="1072"/>
      <c r="X75" s="1072"/>
      <c r="Y75" s="1072"/>
      <c r="Z75" s="1073"/>
      <c r="AA75" s="1074">
        <v>1705</v>
      </c>
      <c r="AB75" s="1072"/>
      <c r="AC75" s="1072"/>
      <c r="AD75" s="1072"/>
      <c r="AE75" s="1073"/>
      <c r="AF75" s="1074">
        <v>1705</v>
      </c>
      <c r="AG75" s="1072"/>
      <c r="AH75" s="1072"/>
      <c r="AI75" s="1072"/>
      <c r="AJ75" s="1073"/>
      <c r="AK75" s="1074">
        <v>1311</v>
      </c>
      <c r="AL75" s="1072"/>
      <c r="AM75" s="1072"/>
      <c r="AN75" s="1072"/>
      <c r="AO75" s="1073"/>
      <c r="AP75" s="1074" t="s">
        <v>593</v>
      </c>
      <c r="AQ75" s="1072"/>
      <c r="AR75" s="1072"/>
      <c r="AS75" s="1072"/>
      <c r="AT75" s="1073"/>
      <c r="AU75" s="1074" t="s">
        <v>593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3008</v>
      </c>
      <c r="AG88" s="1052"/>
      <c r="AH88" s="1052"/>
      <c r="AI88" s="1052"/>
      <c r="AJ88" s="1052"/>
      <c r="AK88" s="1056"/>
      <c r="AL88" s="1056"/>
      <c r="AM88" s="1056"/>
      <c r="AN88" s="1056"/>
      <c r="AO88" s="1056"/>
      <c r="AP88" s="1052">
        <v>425</v>
      </c>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310</v>
      </c>
      <c r="AG109" s="987"/>
      <c r="AH109" s="987"/>
      <c r="AI109" s="987"/>
      <c r="AJ109" s="988"/>
      <c r="AK109" s="989" t="s">
        <v>309</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310</v>
      </c>
      <c r="BW109" s="987"/>
      <c r="BX109" s="987"/>
      <c r="BY109" s="987"/>
      <c r="BZ109" s="988"/>
      <c r="CA109" s="989" t="s">
        <v>309</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310</v>
      </c>
      <c r="DM109" s="987"/>
      <c r="DN109" s="987"/>
      <c r="DO109" s="987"/>
      <c r="DP109" s="988"/>
      <c r="DQ109" s="989" t="s">
        <v>309</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2738403</v>
      </c>
      <c r="AB110" s="980"/>
      <c r="AC110" s="980"/>
      <c r="AD110" s="980"/>
      <c r="AE110" s="981"/>
      <c r="AF110" s="982">
        <v>2630040</v>
      </c>
      <c r="AG110" s="980"/>
      <c r="AH110" s="980"/>
      <c r="AI110" s="980"/>
      <c r="AJ110" s="981"/>
      <c r="AK110" s="982">
        <v>2514526</v>
      </c>
      <c r="AL110" s="980"/>
      <c r="AM110" s="980"/>
      <c r="AN110" s="980"/>
      <c r="AO110" s="981"/>
      <c r="AP110" s="983">
        <v>34.299999999999997</v>
      </c>
      <c r="AQ110" s="984"/>
      <c r="AR110" s="984"/>
      <c r="AS110" s="984"/>
      <c r="AT110" s="985"/>
      <c r="AU110" s="1019" t="s">
        <v>72</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21081498</v>
      </c>
      <c r="BR110" s="927"/>
      <c r="BS110" s="927"/>
      <c r="BT110" s="927"/>
      <c r="BU110" s="927"/>
      <c r="BV110" s="927">
        <v>19136796</v>
      </c>
      <c r="BW110" s="927"/>
      <c r="BX110" s="927"/>
      <c r="BY110" s="927"/>
      <c r="BZ110" s="927"/>
      <c r="CA110" s="927">
        <v>17519532</v>
      </c>
      <c r="CB110" s="927"/>
      <c r="CC110" s="927"/>
      <c r="CD110" s="927"/>
      <c r="CE110" s="927"/>
      <c r="CF110" s="951">
        <v>238.9</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394</v>
      </c>
      <c r="DH110" s="927"/>
      <c r="DI110" s="927"/>
      <c r="DJ110" s="927"/>
      <c r="DK110" s="927"/>
      <c r="DL110" s="927" t="s">
        <v>178</v>
      </c>
      <c r="DM110" s="927"/>
      <c r="DN110" s="927"/>
      <c r="DO110" s="927"/>
      <c r="DP110" s="927"/>
      <c r="DQ110" s="927" t="s">
        <v>178</v>
      </c>
      <c r="DR110" s="927"/>
      <c r="DS110" s="927"/>
      <c r="DT110" s="927"/>
      <c r="DU110" s="927"/>
      <c r="DV110" s="928" t="s">
        <v>394</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394</v>
      </c>
      <c r="AB111" s="1008"/>
      <c r="AC111" s="1008"/>
      <c r="AD111" s="1008"/>
      <c r="AE111" s="1009"/>
      <c r="AF111" s="1010" t="s">
        <v>178</v>
      </c>
      <c r="AG111" s="1008"/>
      <c r="AH111" s="1008"/>
      <c r="AI111" s="1008"/>
      <c r="AJ111" s="1009"/>
      <c r="AK111" s="1010" t="s">
        <v>394</v>
      </c>
      <c r="AL111" s="1008"/>
      <c r="AM111" s="1008"/>
      <c r="AN111" s="1008"/>
      <c r="AO111" s="1009"/>
      <c r="AP111" s="1011" t="s">
        <v>178</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t="s">
        <v>394</v>
      </c>
      <c r="BR111" s="899"/>
      <c r="BS111" s="899"/>
      <c r="BT111" s="899"/>
      <c r="BU111" s="899"/>
      <c r="BV111" s="899" t="s">
        <v>394</v>
      </c>
      <c r="BW111" s="899"/>
      <c r="BX111" s="899"/>
      <c r="BY111" s="899"/>
      <c r="BZ111" s="899"/>
      <c r="CA111" s="899" t="s">
        <v>178</v>
      </c>
      <c r="CB111" s="899"/>
      <c r="CC111" s="899"/>
      <c r="CD111" s="899"/>
      <c r="CE111" s="899"/>
      <c r="CF111" s="960" t="s">
        <v>394</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178</v>
      </c>
      <c r="DH111" s="899"/>
      <c r="DI111" s="899"/>
      <c r="DJ111" s="899"/>
      <c r="DK111" s="899"/>
      <c r="DL111" s="899" t="s">
        <v>394</v>
      </c>
      <c r="DM111" s="899"/>
      <c r="DN111" s="899"/>
      <c r="DO111" s="899"/>
      <c r="DP111" s="899"/>
      <c r="DQ111" s="899" t="s">
        <v>394</v>
      </c>
      <c r="DR111" s="899"/>
      <c r="DS111" s="899"/>
      <c r="DT111" s="899"/>
      <c r="DU111" s="899"/>
      <c r="DV111" s="876" t="s">
        <v>178</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178</v>
      </c>
      <c r="AB112" s="862"/>
      <c r="AC112" s="862"/>
      <c r="AD112" s="862"/>
      <c r="AE112" s="863"/>
      <c r="AF112" s="864" t="s">
        <v>178</v>
      </c>
      <c r="AG112" s="862"/>
      <c r="AH112" s="862"/>
      <c r="AI112" s="862"/>
      <c r="AJ112" s="863"/>
      <c r="AK112" s="864" t="s">
        <v>178</v>
      </c>
      <c r="AL112" s="862"/>
      <c r="AM112" s="862"/>
      <c r="AN112" s="862"/>
      <c r="AO112" s="863"/>
      <c r="AP112" s="909" t="s">
        <v>178</v>
      </c>
      <c r="AQ112" s="910"/>
      <c r="AR112" s="910"/>
      <c r="AS112" s="910"/>
      <c r="AT112" s="911"/>
      <c r="AU112" s="1021"/>
      <c r="AV112" s="1022"/>
      <c r="AW112" s="1022"/>
      <c r="AX112" s="1022"/>
      <c r="AY112" s="1022"/>
      <c r="AZ112" s="897" t="s">
        <v>451</v>
      </c>
      <c r="BA112" s="832"/>
      <c r="BB112" s="832"/>
      <c r="BC112" s="832"/>
      <c r="BD112" s="832"/>
      <c r="BE112" s="832"/>
      <c r="BF112" s="832"/>
      <c r="BG112" s="832"/>
      <c r="BH112" s="832"/>
      <c r="BI112" s="832"/>
      <c r="BJ112" s="832"/>
      <c r="BK112" s="832"/>
      <c r="BL112" s="832"/>
      <c r="BM112" s="832"/>
      <c r="BN112" s="832"/>
      <c r="BO112" s="832"/>
      <c r="BP112" s="833"/>
      <c r="BQ112" s="898">
        <v>11237704</v>
      </c>
      <c r="BR112" s="899"/>
      <c r="BS112" s="899"/>
      <c r="BT112" s="899"/>
      <c r="BU112" s="899"/>
      <c r="BV112" s="899">
        <v>11787530</v>
      </c>
      <c r="BW112" s="899"/>
      <c r="BX112" s="899"/>
      <c r="BY112" s="899"/>
      <c r="BZ112" s="899"/>
      <c r="CA112" s="899">
        <v>12180655</v>
      </c>
      <c r="CB112" s="899"/>
      <c r="CC112" s="899"/>
      <c r="CD112" s="899"/>
      <c r="CE112" s="899"/>
      <c r="CF112" s="960">
        <v>166.1</v>
      </c>
      <c r="CG112" s="961"/>
      <c r="CH112" s="961"/>
      <c r="CI112" s="961"/>
      <c r="CJ112" s="961"/>
      <c r="CK112" s="1016"/>
      <c r="CL112" s="903"/>
      <c r="CM112" s="906" t="s">
        <v>452</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178</v>
      </c>
      <c r="DH112" s="899"/>
      <c r="DI112" s="899"/>
      <c r="DJ112" s="899"/>
      <c r="DK112" s="899"/>
      <c r="DL112" s="899" t="s">
        <v>394</v>
      </c>
      <c r="DM112" s="899"/>
      <c r="DN112" s="899"/>
      <c r="DO112" s="899"/>
      <c r="DP112" s="899"/>
      <c r="DQ112" s="899" t="s">
        <v>394</v>
      </c>
      <c r="DR112" s="899"/>
      <c r="DS112" s="899"/>
      <c r="DT112" s="899"/>
      <c r="DU112" s="899"/>
      <c r="DV112" s="876" t="s">
        <v>394</v>
      </c>
      <c r="DW112" s="876"/>
      <c r="DX112" s="876"/>
      <c r="DY112" s="876"/>
      <c r="DZ112" s="877"/>
    </row>
    <row r="113" spans="1:130" s="247" customFormat="1" ht="26.25" customHeight="1" x14ac:dyDescent="0.15">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765045</v>
      </c>
      <c r="AB113" s="1008"/>
      <c r="AC113" s="1008"/>
      <c r="AD113" s="1008"/>
      <c r="AE113" s="1009"/>
      <c r="AF113" s="1010">
        <v>864334</v>
      </c>
      <c r="AG113" s="1008"/>
      <c r="AH113" s="1008"/>
      <c r="AI113" s="1008"/>
      <c r="AJ113" s="1009"/>
      <c r="AK113" s="1010">
        <v>944725</v>
      </c>
      <c r="AL113" s="1008"/>
      <c r="AM113" s="1008"/>
      <c r="AN113" s="1008"/>
      <c r="AO113" s="1009"/>
      <c r="AP113" s="1011">
        <v>12.9</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195960</v>
      </c>
      <c r="BR113" s="899"/>
      <c r="BS113" s="899"/>
      <c r="BT113" s="899"/>
      <c r="BU113" s="899"/>
      <c r="BV113" s="899">
        <v>163130</v>
      </c>
      <c r="BW113" s="899"/>
      <c r="BX113" s="899"/>
      <c r="BY113" s="899"/>
      <c r="BZ113" s="899"/>
      <c r="CA113" s="899">
        <v>259166</v>
      </c>
      <c r="CB113" s="899"/>
      <c r="CC113" s="899"/>
      <c r="CD113" s="899"/>
      <c r="CE113" s="899"/>
      <c r="CF113" s="960">
        <v>3.5</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178</v>
      </c>
      <c r="DH113" s="862"/>
      <c r="DI113" s="862"/>
      <c r="DJ113" s="862"/>
      <c r="DK113" s="863"/>
      <c r="DL113" s="864" t="s">
        <v>178</v>
      </c>
      <c r="DM113" s="862"/>
      <c r="DN113" s="862"/>
      <c r="DO113" s="862"/>
      <c r="DP113" s="863"/>
      <c r="DQ113" s="864" t="s">
        <v>394</v>
      </c>
      <c r="DR113" s="862"/>
      <c r="DS113" s="862"/>
      <c r="DT113" s="862"/>
      <c r="DU113" s="863"/>
      <c r="DV113" s="909" t="s">
        <v>394</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30013</v>
      </c>
      <c r="AB114" s="862"/>
      <c r="AC114" s="862"/>
      <c r="AD114" s="862"/>
      <c r="AE114" s="863"/>
      <c r="AF114" s="864">
        <v>27246</v>
      </c>
      <c r="AG114" s="862"/>
      <c r="AH114" s="862"/>
      <c r="AI114" s="862"/>
      <c r="AJ114" s="863"/>
      <c r="AK114" s="864">
        <v>27064</v>
      </c>
      <c r="AL114" s="862"/>
      <c r="AM114" s="862"/>
      <c r="AN114" s="862"/>
      <c r="AO114" s="863"/>
      <c r="AP114" s="909">
        <v>0.4</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2848427</v>
      </c>
      <c r="BR114" s="899"/>
      <c r="BS114" s="899"/>
      <c r="BT114" s="899"/>
      <c r="BU114" s="899"/>
      <c r="BV114" s="899">
        <v>2691619</v>
      </c>
      <c r="BW114" s="899"/>
      <c r="BX114" s="899"/>
      <c r="BY114" s="899"/>
      <c r="BZ114" s="899"/>
      <c r="CA114" s="899">
        <v>2617237</v>
      </c>
      <c r="CB114" s="899"/>
      <c r="CC114" s="899"/>
      <c r="CD114" s="899"/>
      <c r="CE114" s="899"/>
      <c r="CF114" s="960">
        <v>35.700000000000003</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394</v>
      </c>
      <c r="DH114" s="862"/>
      <c r="DI114" s="862"/>
      <c r="DJ114" s="862"/>
      <c r="DK114" s="863"/>
      <c r="DL114" s="864" t="s">
        <v>178</v>
      </c>
      <c r="DM114" s="862"/>
      <c r="DN114" s="862"/>
      <c r="DO114" s="862"/>
      <c r="DP114" s="863"/>
      <c r="DQ114" s="864" t="s">
        <v>394</v>
      </c>
      <c r="DR114" s="862"/>
      <c r="DS114" s="862"/>
      <c r="DT114" s="862"/>
      <c r="DU114" s="863"/>
      <c r="DV114" s="909" t="s">
        <v>394</v>
      </c>
      <c r="DW114" s="910"/>
      <c r="DX114" s="910"/>
      <c r="DY114" s="910"/>
      <c r="DZ114" s="911"/>
    </row>
    <row r="115" spans="1:130" s="247" customFormat="1" ht="26.25" customHeight="1" x14ac:dyDescent="0.15">
      <c r="A115" s="1003"/>
      <c r="B115" s="1004"/>
      <c r="C115" s="832" t="s">
        <v>459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394</v>
      </c>
      <c r="AB115" s="1008"/>
      <c r="AC115" s="1008"/>
      <c r="AD115" s="1008"/>
      <c r="AE115" s="1009"/>
      <c r="AF115" s="1010" t="s">
        <v>394</v>
      </c>
      <c r="AG115" s="1008"/>
      <c r="AH115" s="1008"/>
      <c r="AI115" s="1008"/>
      <c r="AJ115" s="1009"/>
      <c r="AK115" s="1010" t="s">
        <v>394</v>
      </c>
      <c r="AL115" s="1008"/>
      <c r="AM115" s="1008"/>
      <c r="AN115" s="1008"/>
      <c r="AO115" s="1009"/>
      <c r="AP115" s="1011" t="s">
        <v>178</v>
      </c>
      <c r="AQ115" s="1012"/>
      <c r="AR115" s="1012"/>
      <c r="AS115" s="1012"/>
      <c r="AT115" s="1013"/>
      <c r="AU115" s="1021"/>
      <c r="AV115" s="1022"/>
      <c r="AW115" s="1022"/>
      <c r="AX115" s="1022"/>
      <c r="AY115" s="1022"/>
      <c r="AZ115" s="897" t="s">
        <v>460</v>
      </c>
      <c r="BA115" s="832"/>
      <c r="BB115" s="832"/>
      <c r="BC115" s="832"/>
      <c r="BD115" s="832"/>
      <c r="BE115" s="832"/>
      <c r="BF115" s="832"/>
      <c r="BG115" s="832"/>
      <c r="BH115" s="832"/>
      <c r="BI115" s="832"/>
      <c r="BJ115" s="832"/>
      <c r="BK115" s="832"/>
      <c r="BL115" s="832"/>
      <c r="BM115" s="832"/>
      <c r="BN115" s="832"/>
      <c r="BO115" s="832"/>
      <c r="BP115" s="833"/>
      <c r="BQ115" s="898" t="s">
        <v>394</v>
      </c>
      <c r="BR115" s="899"/>
      <c r="BS115" s="899"/>
      <c r="BT115" s="899"/>
      <c r="BU115" s="899"/>
      <c r="BV115" s="899" t="s">
        <v>178</v>
      </c>
      <c r="BW115" s="899"/>
      <c r="BX115" s="899"/>
      <c r="BY115" s="899"/>
      <c r="BZ115" s="899"/>
      <c r="CA115" s="899" t="s">
        <v>394</v>
      </c>
      <c r="CB115" s="899"/>
      <c r="CC115" s="899"/>
      <c r="CD115" s="899"/>
      <c r="CE115" s="899"/>
      <c r="CF115" s="960" t="s">
        <v>178</v>
      </c>
      <c r="CG115" s="961"/>
      <c r="CH115" s="961"/>
      <c r="CI115" s="961"/>
      <c r="CJ115" s="961"/>
      <c r="CK115" s="1016"/>
      <c r="CL115" s="903"/>
      <c r="CM115" s="897" t="s">
        <v>461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394</v>
      </c>
      <c r="DH115" s="862"/>
      <c r="DI115" s="862"/>
      <c r="DJ115" s="862"/>
      <c r="DK115" s="863"/>
      <c r="DL115" s="864" t="s">
        <v>394</v>
      </c>
      <c r="DM115" s="862"/>
      <c r="DN115" s="862"/>
      <c r="DO115" s="862"/>
      <c r="DP115" s="863"/>
      <c r="DQ115" s="864" t="s">
        <v>394</v>
      </c>
      <c r="DR115" s="862"/>
      <c r="DS115" s="862"/>
      <c r="DT115" s="862"/>
      <c r="DU115" s="863"/>
      <c r="DV115" s="909" t="s">
        <v>178</v>
      </c>
      <c r="DW115" s="910"/>
      <c r="DX115" s="910"/>
      <c r="DY115" s="910"/>
      <c r="DZ115" s="911"/>
    </row>
    <row r="116" spans="1:130" s="247" customFormat="1" ht="26.25" customHeight="1" x14ac:dyDescent="0.15">
      <c r="A116" s="1005"/>
      <c r="B116" s="1006"/>
      <c r="C116" s="965" t="s">
        <v>462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394</v>
      </c>
      <c r="AB116" s="862"/>
      <c r="AC116" s="862"/>
      <c r="AD116" s="862"/>
      <c r="AE116" s="863"/>
      <c r="AF116" s="864" t="s">
        <v>178</v>
      </c>
      <c r="AG116" s="862"/>
      <c r="AH116" s="862"/>
      <c r="AI116" s="862"/>
      <c r="AJ116" s="863"/>
      <c r="AK116" s="864" t="s">
        <v>394</v>
      </c>
      <c r="AL116" s="862"/>
      <c r="AM116" s="862"/>
      <c r="AN116" s="862"/>
      <c r="AO116" s="863"/>
      <c r="AP116" s="909" t="s">
        <v>394</v>
      </c>
      <c r="AQ116" s="910"/>
      <c r="AR116" s="910"/>
      <c r="AS116" s="910"/>
      <c r="AT116" s="911"/>
      <c r="AU116" s="1021"/>
      <c r="AV116" s="1022"/>
      <c r="AW116" s="1022"/>
      <c r="AX116" s="1022"/>
      <c r="AY116" s="1022"/>
      <c r="AZ116" s="948" t="s">
        <v>463</v>
      </c>
      <c r="BA116" s="949"/>
      <c r="BB116" s="949"/>
      <c r="BC116" s="949"/>
      <c r="BD116" s="949"/>
      <c r="BE116" s="949"/>
      <c r="BF116" s="949"/>
      <c r="BG116" s="949"/>
      <c r="BH116" s="949"/>
      <c r="BI116" s="949"/>
      <c r="BJ116" s="949"/>
      <c r="BK116" s="949"/>
      <c r="BL116" s="949"/>
      <c r="BM116" s="949"/>
      <c r="BN116" s="949"/>
      <c r="BO116" s="949"/>
      <c r="BP116" s="950"/>
      <c r="BQ116" s="898" t="s">
        <v>394</v>
      </c>
      <c r="BR116" s="899"/>
      <c r="BS116" s="899"/>
      <c r="BT116" s="899"/>
      <c r="BU116" s="899"/>
      <c r="BV116" s="899" t="s">
        <v>178</v>
      </c>
      <c r="BW116" s="899"/>
      <c r="BX116" s="899"/>
      <c r="BY116" s="899"/>
      <c r="BZ116" s="899"/>
      <c r="CA116" s="899" t="s">
        <v>178</v>
      </c>
      <c r="CB116" s="899"/>
      <c r="CC116" s="899"/>
      <c r="CD116" s="899"/>
      <c r="CE116" s="899"/>
      <c r="CF116" s="960" t="s">
        <v>394</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178</v>
      </c>
      <c r="DH116" s="862"/>
      <c r="DI116" s="862"/>
      <c r="DJ116" s="862"/>
      <c r="DK116" s="863"/>
      <c r="DL116" s="864" t="s">
        <v>178</v>
      </c>
      <c r="DM116" s="862"/>
      <c r="DN116" s="862"/>
      <c r="DO116" s="862"/>
      <c r="DP116" s="863"/>
      <c r="DQ116" s="864" t="s">
        <v>394</v>
      </c>
      <c r="DR116" s="862"/>
      <c r="DS116" s="862"/>
      <c r="DT116" s="862"/>
      <c r="DU116" s="863"/>
      <c r="DV116" s="909" t="s">
        <v>178</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3533461</v>
      </c>
      <c r="AB117" s="994"/>
      <c r="AC117" s="994"/>
      <c r="AD117" s="994"/>
      <c r="AE117" s="995"/>
      <c r="AF117" s="996">
        <v>3521620</v>
      </c>
      <c r="AG117" s="994"/>
      <c r="AH117" s="994"/>
      <c r="AI117" s="994"/>
      <c r="AJ117" s="995"/>
      <c r="AK117" s="996">
        <v>3486315</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178</v>
      </c>
      <c r="BR117" s="899"/>
      <c r="BS117" s="899"/>
      <c r="BT117" s="899"/>
      <c r="BU117" s="899"/>
      <c r="BV117" s="899" t="s">
        <v>178</v>
      </c>
      <c r="BW117" s="899"/>
      <c r="BX117" s="899"/>
      <c r="BY117" s="899"/>
      <c r="BZ117" s="899"/>
      <c r="CA117" s="899" t="s">
        <v>178</v>
      </c>
      <c r="CB117" s="899"/>
      <c r="CC117" s="899"/>
      <c r="CD117" s="899"/>
      <c r="CE117" s="899"/>
      <c r="CF117" s="960" t="s">
        <v>394</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394</v>
      </c>
      <c r="DH117" s="862"/>
      <c r="DI117" s="862"/>
      <c r="DJ117" s="862"/>
      <c r="DK117" s="863"/>
      <c r="DL117" s="864" t="s">
        <v>394</v>
      </c>
      <c r="DM117" s="862"/>
      <c r="DN117" s="862"/>
      <c r="DO117" s="862"/>
      <c r="DP117" s="863"/>
      <c r="DQ117" s="864" t="s">
        <v>178</v>
      </c>
      <c r="DR117" s="862"/>
      <c r="DS117" s="862"/>
      <c r="DT117" s="862"/>
      <c r="DU117" s="863"/>
      <c r="DV117" s="909" t="s">
        <v>394</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310</v>
      </c>
      <c r="AG118" s="987"/>
      <c r="AH118" s="987"/>
      <c r="AI118" s="987"/>
      <c r="AJ118" s="988"/>
      <c r="AK118" s="989" t="s">
        <v>309</v>
      </c>
      <c r="AL118" s="987"/>
      <c r="AM118" s="987"/>
      <c r="AN118" s="987"/>
      <c r="AO118" s="988"/>
      <c r="AP118" s="990" t="s">
        <v>440</v>
      </c>
      <c r="AQ118" s="991"/>
      <c r="AR118" s="991"/>
      <c r="AS118" s="991"/>
      <c r="AT118" s="992"/>
      <c r="AU118" s="1021"/>
      <c r="AV118" s="1022"/>
      <c r="AW118" s="1022"/>
      <c r="AX118" s="1022"/>
      <c r="AY118" s="1022"/>
      <c r="AZ118" s="964" t="s">
        <v>468</v>
      </c>
      <c r="BA118" s="965"/>
      <c r="BB118" s="965"/>
      <c r="BC118" s="965"/>
      <c r="BD118" s="965"/>
      <c r="BE118" s="965"/>
      <c r="BF118" s="965"/>
      <c r="BG118" s="965"/>
      <c r="BH118" s="965"/>
      <c r="BI118" s="965"/>
      <c r="BJ118" s="965"/>
      <c r="BK118" s="965"/>
      <c r="BL118" s="965"/>
      <c r="BM118" s="965"/>
      <c r="BN118" s="965"/>
      <c r="BO118" s="965"/>
      <c r="BP118" s="966"/>
      <c r="BQ118" s="967" t="s">
        <v>394</v>
      </c>
      <c r="BR118" s="930"/>
      <c r="BS118" s="930"/>
      <c r="BT118" s="930"/>
      <c r="BU118" s="930"/>
      <c r="BV118" s="930" t="s">
        <v>394</v>
      </c>
      <c r="BW118" s="930"/>
      <c r="BX118" s="930"/>
      <c r="BY118" s="930"/>
      <c r="BZ118" s="930"/>
      <c r="CA118" s="930" t="s">
        <v>394</v>
      </c>
      <c r="CB118" s="930"/>
      <c r="CC118" s="930"/>
      <c r="CD118" s="930"/>
      <c r="CE118" s="930"/>
      <c r="CF118" s="960" t="s">
        <v>394</v>
      </c>
      <c r="CG118" s="961"/>
      <c r="CH118" s="961"/>
      <c r="CI118" s="961"/>
      <c r="CJ118" s="961"/>
      <c r="CK118" s="1016"/>
      <c r="CL118" s="903"/>
      <c r="CM118" s="906" t="s">
        <v>469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394</v>
      </c>
      <c r="DH118" s="862"/>
      <c r="DI118" s="862"/>
      <c r="DJ118" s="862"/>
      <c r="DK118" s="863"/>
      <c r="DL118" s="864" t="s">
        <v>394</v>
      </c>
      <c r="DM118" s="862"/>
      <c r="DN118" s="862"/>
      <c r="DO118" s="862"/>
      <c r="DP118" s="863"/>
      <c r="DQ118" s="864" t="s">
        <v>178</v>
      </c>
      <c r="DR118" s="862"/>
      <c r="DS118" s="862"/>
      <c r="DT118" s="862"/>
      <c r="DU118" s="863"/>
      <c r="DV118" s="909" t="s">
        <v>178</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178</v>
      </c>
      <c r="AB119" s="980"/>
      <c r="AC119" s="980"/>
      <c r="AD119" s="980"/>
      <c r="AE119" s="981"/>
      <c r="AF119" s="982" t="s">
        <v>178</v>
      </c>
      <c r="AG119" s="980"/>
      <c r="AH119" s="980"/>
      <c r="AI119" s="980"/>
      <c r="AJ119" s="981"/>
      <c r="AK119" s="982" t="s">
        <v>394</v>
      </c>
      <c r="AL119" s="980"/>
      <c r="AM119" s="980"/>
      <c r="AN119" s="980"/>
      <c r="AO119" s="981"/>
      <c r="AP119" s="983" t="s">
        <v>394</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470</v>
      </c>
      <c r="BP119" s="963"/>
      <c r="BQ119" s="967">
        <v>35363589</v>
      </c>
      <c r="BR119" s="930"/>
      <c r="BS119" s="930"/>
      <c r="BT119" s="930"/>
      <c r="BU119" s="930"/>
      <c r="BV119" s="930">
        <v>33779075</v>
      </c>
      <c r="BW119" s="930"/>
      <c r="BX119" s="930"/>
      <c r="BY119" s="930"/>
      <c r="BZ119" s="930"/>
      <c r="CA119" s="930">
        <v>32576590</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394</v>
      </c>
      <c r="DH119" s="845"/>
      <c r="DI119" s="845"/>
      <c r="DJ119" s="845"/>
      <c r="DK119" s="846"/>
      <c r="DL119" s="847" t="s">
        <v>178</v>
      </c>
      <c r="DM119" s="845"/>
      <c r="DN119" s="845"/>
      <c r="DO119" s="845"/>
      <c r="DP119" s="846"/>
      <c r="DQ119" s="847" t="s">
        <v>178</v>
      </c>
      <c r="DR119" s="845"/>
      <c r="DS119" s="845"/>
      <c r="DT119" s="845"/>
      <c r="DU119" s="846"/>
      <c r="DV119" s="933" t="s">
        <v>394</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394</v>
      </c>
      <c r="AB120" s="862"/>
      <c r="AC120" s="862"/>
      <c r="AD120" s="862"/>
      <c r="AE120" s="863"/>
      <c r="AF120" s="864" t="s">
        <v>178</v>
      </c>
      <c r="AG120" s="862"/>
      <c r="AH120" s="862"/>
      <c r="AI120" s="862"/>
      <c r="AJ120" s="863"/>
      <c r="AK120" s="864" t="s">
        <v>178</v>
      </c>
      <c r="AL120" s="862"/>
      <c r="AM120" s="862"/>
      <c r="AN120" s="862"/>
      <c r="AO120" s="863"/>
      <c r="AP120" s="909" t="s">
        <v>178</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12024346</v>
      </c>
      <c r="BR120" s="927"/>
      <c r="BS120" s="927"/>
      <c r="BT120" s="927"/>
      <c r="BU120" s="927"/>
      <c r="BV120" s="927">
        <v>11451629</v>
      </c>
      <c r="BW120" s="927"/>
      <c r="BX120" s="927"/>
      <c r="BY120" s="927"/>
      <c r="BZ120" s="927"/>
      <c r="CA120" s="927">
        <v>11576138</v>
      </c>
      <c r="CB120" s="927"/>
      <c r="CC120" s="927"/>
      <c r="CD120" s="927"/>
      <c r="CE120" s="927"/>
      <c r="CF120" s="951">
        <v>157.80000000000001</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7781720</v>
      </c>
      <c r="DH120" s="927"/>
      <c r="DI120" s="927"/>
      <c r="DJ120" s="927"/>
      <c r="DK120" s="927"/>
      <c r="DL120" s="927">
        <v>8544973</v>
      </c>
      <c r="DM120" s="927"/>
      <c r="DN120" s="927"/>
      <c r="DO120" s="927"/>
      <c r="DP120" s="927"/>
      <c r="DQ120" s="927">
        <v>9150342</v>
      </c>
      <c r="DR120" s="927"/>
      <c r="DS120" s="927"/>
      <c r="DT120" s="927"/>
      <c r="DU120" s="927"/>
      <c r="DV120" s="928">
        <v>124.8</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178</v>
      </c>
      <c r="AB121" s="862"/>
      <c r="AC121" s="862"/>
      <c r="AD121" s="862"/>
      <c r="AE121" s="863"/>
      <c r="AF121" s="864" t="s">
        <v>178</v>
      </c>
      <c r="AG121" s="862"/>
      <c r="AH121" s="862"/>
      <c r="AI121" s="862"/>
      <c r="AJ121" s="863"/>
      <c r="AK121" s="864" t="s">
        <v>178</v>
      </c>
      <c r="AL121" s="862"/>
      <c r="AM121" s="862"/>
      <c r="AN121" s="862"/>
      <c r="AO121" s="863"/>
      <c r="AP121" s="909" t="s">
        <v>178</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29193</v>
      </c>
      <c r="BR121" s="899"/>
      <c r="BS121" s="899"/>
      <c r="BT121" s="899"/>
      <c r="BU121" s="899"/>
      <c r="BV121" s="899">
        <v>25348</v>
      </c>
      <c r="BW121" s="899"/>
      <c r="BX121" s="899"/>
      <c r="BY121" s="899"/>
      <c r="BZ121" s="899"/>
      <c r="CA121" s="899">
        <v>20328</v>
      </c>
      <c r="CB121" s="899"/>
      <c r="CC121" s="899"/>
      <c r="CD121" s="899"/>
      <c r="CE121" s="899"/>
      <c r="CF121" s="960">
        <v>0.3</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2058427</v>
      </c>
      <c r="DH121" s="899"/>
      <c r="DI121" s="899"/>
      <c r="DJ121" s="899"/>
      <c r="DK121" s="899"/>
      <c r="DL121" s="899">
        <v>1919646</v>
      </c>
      <c r="DM121" s="899"/>
      <c r="DN121" s="899"/>
      <c r="DO121" s="899"/>
      <c r="DP121" s="899"/>
      <c r="DQ121" s="899">
        <v>1790447</v>
      </c>
      <c r="DR121" s="899"/>
      <c r="DS121" s="899"/>
      <c r="DT121" s="899"/>
      <c r="DU121" s="899"/>
      <c r="DV121" s="876">
        <v>24.4</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178</v>
      </c>
      <c r="AB122" s="862"/>
      <c r="AC122" s="862"/>
      <c r="AD122" s="862"/>
      <c r="AE122" s="863"/>
      <c r="AF122" s="864" t="s">
        <v>394</v>
      </c>
      <c r="AG122" s="862"/>
      <c r="AH122" s="862"/>
      <c r="AI122" s="862"/>
      <c r="AJ122" s="863"/>
      <c r="AK122" s="864" t="s">
        <v>394</v>
      </c>
      <c r="AL122" s="862"/>
      <c r="AM122" s="862"/>
      <c r="AN122" s="862"/>
      <c r="AO122" s="863"/>
      <c r="AP122" s="909" t="s">
        <v>394</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22191807</v>
      </c>
      <c r="BR122" s="930"/>
      <c r="BS122" s="930"/>
      <c r="BT122" s="930"/>
      <c r="BU122" s="930"/>
      <c r="BV122" s="930">
        <v>21661310</v>
      </c>
      <c r="BW122" s="930"/>
      <c r="BX122" s="930"/>
      <c r="BY122" s="930"/>
      <c r="BZ122" s="930"/>
      <c r="CA122" s="930">
        <v>21195086</v>
      </c>
      <c r="CB122" s="930"/>
      <c r="CC122" s="930"/>
      <c r="CD122" s="930"/>
      <c r="CE122" s="930"/>
      <c r="CF122" s="931">
        <v>289</v>
      </c>
      <c r="CG122" s="932"/>
      <c r="CH122" s="932"/>
      <c r="CI122" s="932"/>
      <c r="CJ122" s="932"/>
      <c r="CK122" s="954"/>
      <c r="CL122" s="940"/>
      <c r="CM122" s="940"/>
      <c r="CN122" s="940"/>
      <c r="CO122" s="941"/>
      <c r="CP122" s="920" t="s">
        <v>414</v>
      </c>
      <c r="CQ122" s="921"/>
      <c r="CR122" s="921"/>
      <c r="CS122" s="921"/>
      <c r="CT122" s="921"/>
      <c r="CU122" s="921"/>
      <c r="CV122" s="921"/>
      <c r="CW122" s="921"/>
      <c r="CX122" s="921"/>
      <c r="CY122" s="921"/>
      <c r="CZ122" s="921"/>
      <c r="DA122" s="921"/>
      <c r="DB122" s="921"/>
      <c r="DC122" s="921"/>
      <c r="DD122" s="921"/>
      <c r="DE122" s="921"/>
      <c r="DF122" s="922"/>
      <c r="DG122" s="898">
        <v>1374693</v>
      </c>
      <c r="DH122" s="899"/>
      <c r="DI122" s="899"/>
      <c r="DJ122" s="899"/>
      <c r="DK122" s="899"/>
      <c r="DL122" s="899">
        <v>1302762</v>
      </c>
      <c r="DM122" s="899"/>
      <c r="DN122" s="899"/>
      <c r="DO122" s="899"/>
      <c r="DP122" s="899"/>
      <c r="DQ122" s="899">
        <v>1219401</v>
      </c>
      <c r="DR122" s="899"/>
      <c r="DS122" s="899"/>
      <c r="DT122" s="899"/>
      <c r="DU122" s="899"/>
      <c r="DV122" s="876">
        <v>16.600000000000001</v>
      </c>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394</v>
      </c>
      <c r="AB123" s="862"/>
      <c r="AC123" s="862"/>
      <c r="AD123" s="862"/>
      <c r="AE123" s="863"/>
      <c r="AF123" s="864" t="s">
        <v>394</v>
      </c>
      <c r="AG123" s="862"/>
      <c r="AH123" s="862"/>
      <c r="AI123" s="862"/>
      <c r="AJ123" s="863"/>
      <c r="AK123" s="864" t="s">
        <v>178</v>
      </c>
      <c r="AL123" s="862"/>
      <c r="AM123" s="862"/>
      <c r="AN123" s="862"/>
      <c r="AO123" s="863"/>
      <c r="AP123" s="909" t="s">
        <v>394</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480</v>
      </c>
      <c r="BP123" s="963"/>
      <c r="BQ123" s="917">
        <v>34245346</v>
      </c>
      <c r="BR123" s="918"/>
      <c r="BS123" s="918"/>
      <c r="BT123" s="918"/>
      <c r="BU123" s="918"/>
      <c r="BV123" s="918">
        <v>33138287</v>
      </c>
      <c r="BW123" s="918"/>
      <c r="BX123" s="918"/>
      <c r="BY123" s="918"/>
      <c r="BZ123" s="918"/>
      <c r="CA123" s="918">
        <v>32791552</v>
      </c>
      <c r="CB123" s="918"/>
      <c r="CC123" s="918"/>
      <c r="CD123" s="918"/>
      <c r="CE123" s="918"/>
      <c r="CF123" s="828"/>
      <c r="CG123" s="829"/>
      <c r="CH123" s="829"/>
      <c r="CI123" s="829"/>
      <c r="CJ123" s="919"/>
      <c r="CK123" s="954"/>
      <c r="CL123" s="940"/>
      <c r="CM123" s="940"/>
      <c r="CN123" s="940"/>
      <c r="CO123" s="941"/>
      <c r="CP123" s="920" t="s">
        <v>419</v>
      </c>
      <c r="CQ123" s="921"/>
      <c r="CR123" s="921"/>
      <c r="CS123" s="921"/>
      <c r="CT123" s="921"/>
      <c r="CU123" s="921"/>
      <c r="CV123" s="921"/>
      <c r="CW123" s="921"/>
      <c r="CX123" s="921"/>
      <c r="CY123" s="921"/>
      <c r="CZ123" s="921"/>
      <c r="DA123" s="921"/>
      <c r="DB123" s="921"/>
      <c r="DC123" s="921"/>
      <c r="DD123" s="921"/>
      <c r="DE123" s="921"/>
      <c r="DF123" s="922"/>
      <c r="DG123" s="861">
        <v>19816</v>
      </c>
      <c r="DH123" s="862"/>
      <c r="DI123" s="862"/>
      <c r="DJ123" s="862"/>
      <c r="DK123" s="863"/>
      <c r="DL123" s="864">
        <v>17532</v>
      </c>
      <c r="DM123" s="862"/>
      <c r="DN123" s="862"/>
      <c r="DO123" s="862"/>
      <c r="DP123" s="863"/>
      <c r="DQ123" s="864">
        <v>17085</v>
      </c>
      <c r="DR123" s="862"/>
      <c r="DS123" s="862"/>
      <c r="DT123" s="862"/>
      <c r="DU123" s="863"/>
      <c r="DV123" s="909">
        <v>0.2</v>
      </c>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394</v>
      </c>
      <c r="AB124" s="862"/>
      <c r="AC124" s="862"/>
      <c r="AD124" s="862"/>
      <c r="AE124" s="863"/>
      <c r="AF124" s="864" t="s">
        <v>394</v>
      </c>
      <c r="AG124" s="862"/>
      <c r="AH124" s="862"/>
      <c r="AI124" s="862"/>
      <c r="AJ124" s="863"/>
      <c r="AK124" s="864" t="s">
        <v>178</v>
      </c>
      <c r="AL124" s="862"/>
      <c r="AM124" s="862"/>
      <c r="AN124" s="862"/>
      <c r="AO124" s="863"/>
      <c r="AP124" s="909" t="s">
        <v>178</v>
      </c>
      <c r="AQ124" s="910"/>
      <c r="AR124" s="910"/>
      <c r="AS124" s="910"/>
      <c r="AT124" s="911"/>
      <c r="AU124" s="912" t="s">
        <v>481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15</v>
      </c>
      <c r="BR124" s="916"/>
      <c r="BS124" s="916"/>
      <c r="BT124" s="916"/>
      <c r="BU124" s="916"/>
      <c r="BV124" s="916">
        <v>8.6</v>
      </c>
      <c r="BW124" s="916"/>
      <c r="BX124" s="916"/>
      <c r="BY124" s="916"/>
      <c r="BZ124" s="916"/>
      <c r="CA124" s="916" t="s">
        <v>178</v>
      </c>
      <c r="CB124" s="916"/>
      <c r="CC124" s="916"/>
      <c r="CD124" s="916"/>
      <c r="CE124" s="916"/>
      <c r="CF124" s="806"/>
      <c r="CG124" s="807"/>
      <c r="CH124" s="807"/>
      <c r="CI124" s="807"/>
      <c r="CJ124" s="947"/>
      <c r="CK124" s="955"/>
      <c r="CL124" s="955"/>
      <c r="CM124" s="955"/>
      <c r="CN124" s="955"/>
      <c r="CO124" s="956"/>
      <c r="CP124" s="920" t="s">
        <v>482</v>
      </c>
      <c r="CQ124" s="921"/>
      <c r="CR124" s="921"/>
      <c r="CS124" s="921"/>
      <c r="CT124" s="921"/>
      <c r="CU124" s="921"/>
      <c r="CV124" s="921"/>
      <c r="CW124" s="921"/>
      <c r="CX124" s="921"/>
      <c r="CY124" s="921"/>
      <c r="CZ124" s="921"/>
      <c r="DA124" s="921"/>
      <c r="DB124" s="921"/>
      <c r="DC124" s="921"/>
      <c r="DD124" s="921"/>
      <c r="DE124" s="921"/>
      <c r="DF124" s="922"/>
      <c r="DG124" s="844">
        <v>3048</v>
      </c>
      <c r="DH124" s="845"/>
      <c r="DI124" s="845"/>
      <c r="DJ124" s="845"/>
      <c r="DK124" s="846"/>
      <c r="DL124" s="847">
        <v>2617</v>
      </c>
      <c r="DM124" s="845"/>
      <c r="DN124" s="845"/>
      <c r="DO124" s="845"/>
      <c r="DP124" s="846"/>
      <c r="DQ124" s="847">
        <v>3380</v>
      </c>
      <c r="DR124" s="845"/>
      <c r="DS124" s="845"/>
      <c r="DT124" s="845"/>
      <c r="DU124" s="846"/>
      <c r="DV124" s="933">
        <v>0</v>
      </c>
      <c r="DW124" s="934"/>
      <c r="DX124" s="934"/>
      <c r="DY124" s="934"/>
      <c r="DZ124" s="935"/>
    </row>
    <row r="125" spans="1:130" s="247" customFormat="1" ht="26.25" customHeight="1" x14ac:dyDescent="0.15">
      <c r="A125" s="902"/>
      <c r="B125" s="903"/>
      <c r="C125" s="906" t="s">
        <v>469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394</v>
      </c>
      <c r="AB125" s="862"/>
      <c r="AC125" s="862"/>
      <c r="AD125" s="862"/>
      <c r="AE125" s="863"/>
      <c r="AF125" s="864" t="s">
        <v>394</v>
      </c>
      <c r="AG125" s="862"/>
      <c r="AH125" s="862"/>
      <c r="AI125" s="862"/>
      <c r="AJ125" s="863"/>
      <c r="AK125" s="864" t="s">
        <v>178</v>
      </c>
      <c r="AL125" s="862"/>
      <c r="AM125" s="862"/>
      <c r="AN125" s="862"/>
      <c r="AO125" s="863"/>
      <c r="AP125" s="909" t="s">
        <v>178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483</v>
      </c>
      <c r="CL125" s="937"/>
      <c r="CM125" s="937"/>
      <c r="CN125" s="937"/>
      <c r="CO125" s="938"/>
      <c r="CP125" s="945" t="s">
        <v>484</v>
      </c>
      <c r="CQ125" s="890"/>
      <c r="CR125" s="890"/>
      <c r="CS125" s="890"/>
      <c r="CT125" s="890"/>
      <c r="CU125" s="890"/>
      <c r="CV125" s="890"/>
      <c r="CW125" s="890"/>
      <c r="CX125" s="890"/>
      <c r="CY125" s="890"/>
      <c r="CZ125" s="890"/>
      <c r="DA125" s="890"/>
      <c r="DB125" s="890"/>
      <c r="DC125" s="890"/>
      <c r="DD125" s="890"/>
      <c r="DE125" s="890"/>
      <c r="DF125" s="891"/>
      <c r="DG125" s="946" t="s">
        <v>394</v>
      </c>
      <c r="DH125" s="927"/>
      <c r="DI125" s="927"/>
      <c r="DJ125" s="927"/>
      <c r="DK125" s="927"/>
      <c r="DL125" s="927" t="s">
        <v>178</v>
      </c>
      <c r="DM125" s="927"/>
      <c r="DN125" s="927"/>
      <c r="DO125" s="927"/>
      <c r="DP125" s="927"/>
      <c r="DQ125" s="927" t="s">
        <v>394</v>
      </c>
      <c r="DR125" s="927"/>
      <c r="DS125" s="927"/>
      <c r="DT125" s="927"/>
      <c r="DU125" s="927"/>
      <c r="DV125" s="928" t="s">
        <v>178</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394</v>
      </c>
      <c r="AB126" s="862"/>
      <c r="AC126" s="862"/>
      <c r="AD126" s="862"/>
      <c r="AE126" s="863"/>
      <c r="AF126" s="864" t="s">
        <v>178</v>
      </c>
      <c r="AG126" s="862"/>
      <c r="AH126" s="862"/>
      <c r="AI126" s="862"/>
      <c r="AJ126" s="863"/>
      <c r="AK126" s="864" t="s">
        <v>178</v>
      </c>
      <c r="AL126" s="862"/>
      <c r="AM126" s="862"/>
      <c r="AN126" s="862"/>
      <c r="AO126" s="863"/>
      <c r="AP126" s="909" t="s">
        <v>178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485</v>
      </c>
      <c r="CQ126" s="832"/>
      <c r="CR126" s="832"/>
      <c r="CS126" s="832"/>
      <c r="CT126" s="832"/>
      <c r="CU126" s="832"/>
      <c r="CV126" s="832"/>
      <c r="CW126" s="832"/>
      <c r="CX126" s="832"/>
      <c r="CY126" s="832"/>
      <c r="CZ126" s="832"/>
      <c r="DA126" s="832"/>
      <c r="DB126" s="832"/>
      <c r="DC126" s="832"/>
      <c r="DD126" s="832"/>
      <c r="DE126" s="832"/>
      <c r="DF126" s="833"/>
      <c r="DG126" s="898" t="s">
        <v>394</v>
      </c>
      <c r="DH126" s="899"/>
      <c r="DI126" s="899"/>
      <c r="DJ126" s="899"/>
      <c r="DK126" s="899"/>
      <c r="DL126" s="899" t="s">
        <v>178</v>
      </c>
      <c r="DM126" s="899"/>
      <c r="DN126" s="899"/>
      <c r="DO126" s="899"/>
      <c r="DP126" s="899"/>
      <c r="DQ126" s="899" t="s">
        <v>394</v>
      </c>
      <c r="DR126" s="899"/>
      <c r="DS126" s="899"/>
      <c r="DT126" s="899"/>
      <c r="DU126" s="899"/>
      <c r="DV126" s="876" t="s">
        <v>394</v>
      </c>
      <c r="DW126" s="876"/>
      <c r="DX126" s="876"/>
      <c r="DY126" s="876"/>
      <c r="DZ126" s="877"/>
    </row>
    <row r="127" spans="1:130" s="247" customFormat="1" ht="26.25" customHeight="1" x14ac:dyDescent="0.15">
      <c r="A127" s="904"/>
      <c r="B127" s="905"/>
      <c r="C127" s="923" t="s">
        <v>486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394</v>
      </c>
      <c r="AB127" s="862"/>
      <c r="AC127" s="862"/>
      <c r="AD127" s="862"/>
      <c r="AE127" s="863"/>
      <c r="AF127" s="864" t="s">
        <v>178</v>
      </c>
      <c r="AG127" s="862"/>
      <c r="AH127" s="862"/>
      <c r="AI127" s="862"/>
      <c r="AJ127" s="863"/>
      <c r="AK127" s="864" t="s">
        <v>394</v>
      </c>
      <c r="AL127" s="862"/>
      <c r="AM127" s="862"/>
      <c r="AN127" s="862"/>
      <c r="AO127" s="863"/>
      <c r="AP127" s="909" t="s">
        <v>178</v>
      </c>
      <c r="AQ127" s="910"/>
      <c r="AR127" s="910"/>
      <c r="AS127" s="910"/>
      <c r="AT127" s="911"/>
      <c r="AU127" s="283"/>
      <c r="AV127" s="283"/>
      <c r="AW127" s="283"/>
      <c r="AX127" s="926" t="s">
        <v>487</v>
      </c>
      <c r="AY127" s="894"/>
      <c r="AZ127" s="894"/>
      <c r="BA127" s="894"/>
      <c r="BB127" s="894"/>
      <c r="BC127" s="894"/>
      <c r="BD127" s="894"/>
      <c r="BE127" s="895"/>
      <c r="BF127" s="893" t="s">
        <v>488</v>
      </c>
      <c r="BG127" s="894"/>
      <c r="BH127" s="894"/>
      <c r="BI127" s="894"/>
      <c r="BJ127" s="894"/>
      <c r="BK127" s="894"/>
      <c r="BL127" s="895"/>
      <c r="BM127" s="893" t="s">
        <v>489</v>
      </c>
      <c r="BN127" s="894"/>
      <c r="BO127" s="894"/>
      <c r="BP127" s="894"/>
      <c r="BQ127" s="894"/>
      <c r="BR127" s="894"/>
      <c r="BS127" s="895"/>
      <c r="BT127" s="893" t="s">
        <v>490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491</v>
      </c>
      <c r="CQ127" s="832"/>
      <c r="CR127" s="832"/>
      <c r="CS127" s="832"/>
      <c r="CT127" s="832"/>
      <c r="CU127" s="832"/>
      <c r="CV127" s="832"/>
      <c r="CW127" s="832"/>
      <c r="CX127" s="832"/>
      <c r="CY127" s="832"/>
      <c r="CZ127" s="832"/>
      <c r="DA127" s="832"/>
      <c r="DB127" s="832"/>
      <c r="DC127" s="832"/>
      <c r="DD127" s="832"/>
      <c r="DE127" s="832"/>
      <c r="DF127" s="833"/>
      <c r="DG127" s="898" t="s">
        <v>394</v>
      </c>
      <c r="DH127" s="899"/>
      <c r="DI127" s="899"/>
      <c r="DJ127" s="899"/>
      <c r="DK127" s="899"/>
      <c r="DL127" s="899" t="s">
        <v>178</v>
      </c>
      <c r="DM127" s="899"/>
      <c r="DN127" s="899"/>
      <c r="DO127" s="899"/>
      <c r="DP127" s="899"/>
      <c r="DQ127" s="899" t="s">
        <v>178</v>
      </c>
      <c r="DR127" s="899"/>
      <c r="DS127" s="899"/>
      <c r="DT127" s="899"/>
      <c r="DU127" s="899"/>
      <c r="DV127" s="876" t="s">
        <v>178</v>
      </c>
      <c r="DW127" s="876"/>
      <c r="DX127" s="876"/>
      <c r="DY127" s="876"/>
      <c r="DZ127" s="877"/>
    </row>
    <row r="128" spans="1:130" s="247" customFormat="1" ht="26.25" customHeight="1" thickBot="1" x14ac:dyDescent="0.2">
      <c r="A128" s="878" t="s">
        <v>492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493</v>
      </c>
      <c r="X128" s="880"/>
      <c r="Y128" s="880"/>
      <c r="Z128" s="881"/>
      <c r="AA128" s="882">
        <v>6318</v>
      </c>
      <c r="AB128" s="883"/>
      <c r="AC128" s="883"/>
      <c r="AD128" s="883"/>
      <c r="AE128" s="884"/>
      <c r="AF128" s="885">
        <v>5482</v>
      </c>
      <c r="AG128" s="883"/>
      <c r="AH128" s="883"/>
      <c r="AI128" s="883"/>
      <c r="AJ128" s="884"/>
      <c r="AK128" s="885">
        <v>5482</v>
      </c>
      <c r="AL128" s="883"/>
      <c r="AM128" s="883"/>
      <c r="AN128" s="883"/>
      <c r="AO128" s="884"/>
      <c r="AP128" s="886"/>
      <c r="AQ128" s="887"/>
      <c r="AR128" s="887"/>
      <c r="AS128" s="887"/>
      <c r="AT128" s="888"/>
      <c r="AU128" s="283"/>
      <c r="AV128" s="283"/>
      <c r="AW128" s="283"/>
      <c r="AX128" s="889" t="s">
        <v>494</v>
      </c>
      <c r="AY128" s="890"/>
      <c r="AZ128" s="890"/>
      <c r="BA128" s="890"/>
      <c r="BB128" s="890"/>
      <c r="BC128" s="890"/>
      <c r="BD128" s="890"/>
      <c r="BE128" s="891"/>
      <c r="BF128" s="868" t="s">
        <v>394</v>
      </c>
      <c r="BG128" s="869"/>
      <c r="BH128" s="869"/>
      <c r="BI128" s="869"/>
      <c r="BJ128" s="869"/>
      <c r="BK128" s="869"/>
      <c r="BL128" s="892"/>
      <c r="BM128" s="868">
        <v>13.36</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495</v>
      </c>
      <c r="CQ128" s="810"/>
      <c r="CR128" s="810"/>
      <c r="CS128" s="810"/>
      <c r="CT128" s="810"/>
      <c r="CU128" s="810"/>
      <c r="CV128" s="810"/>
      <c r="CW128" s="810"/>
      <c r="CX128" s="810"/>
      <c r="CY128" s="810"/>
      <c r="CZ128" s="810"/>
      <c r="DA128" s="810"/>
      <c r="DB128" s="810"/>
      <c r="DC128" s="810"/>
      <c r="DD128" s="810"/>
      <c r="DE128" s="810"/>
      <c r="DF128" s="811"/>
      <c r="DG128" s="872" t="s">
        <v>178</v>
      </c>
      <c r="DH128" s="873"/>
      <c r="DI128" s="873"/>
      <c r="DJ128" s="873"/>
      <c r="DK128" s="873"/>
      <c r="DL128" s="873" t="s">
        <v>178</v>
      </c>
      <c r="DM128" s="873"/>
      <c r="DN128" s="873"/>
      <c r="DO128" s="873"/>
      <c r="DP128" s="873"/>
      <c r="DQ128" s="873" t="s">
        <v>178</v>
      </c>
      <c r="DR128" s="873"/>
      <c r="DS128" s="873"/>
      <c r="DT128" s="873"/>
      <c r="DU128" s="873"/>
      <c r="DV128" s="874" t="s">
        <v>178</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496</v>
      </c>
      <c r="X129" s="859"/>
      <c r="Y129" s="859"/>
      <c r="Z129" s="860"/>
      <c r="AA129" s="861">
        <v>9992738</v>
      </c>
      <c r="AB129" s="862"/>
      <c r="AC129" s="862"/>
      <c r="AD129" s="862"/>
      <c r="AE129" s="863"/>
      <c r="AF129" s="864">
        <v>9899854</v>
      </c>
      <c r="AG129" s="862"/>
      <c r="AH129" s="862"/>
      <c r="AI129" s="862"/>
      <c r="AJ129" s="863"/>
      <c r="AK129" s="864">
        <v>9830401</v>
      </c>
      <c r="AL129" s="862"/>
      <c r="AM129" s="862"/>
      <c r="AN129" s="862"/>
      <c r="AO129" s="863"/>
      <c r="AP129" s="865"/>
      <c r="AQ129" s="866"/>
      <c r="AR129" s="866"/>
      <c r="AS129" s="866"/>
      <c r="AT129" s="867"/>
      <c r="AU129" s="285"/>
      <c r="AV129" s="285"/>
      <c r="AW129" s="285"/>
      <c r="AX129" s="831" t="s">
        <v>497</v>
      </c>
      <c r="AY129" s="832"/>
      <c r="AZ129" s="832"/>
      <c r="BA129" s="832"/>
      <c r="BB129" s="832"/>
      <c r="BC129" s="832"/>
      <c r="BD129" s="832"/>
      <c r="BE129" s="833"/>
      <c r="BF129" s="851" t="s">
        <v>178</v>
      </c>
      <c r="BG129" s="852"/>
      <c r="BH129" s="852"/>
      <c r="BI129" s="852"/>
      <c r="BJ129" s="852"/>
      <c r="BK129" s="852"/>
      <c r="BL129" s="853"/>
      <c r="BM129" s="851">
        <v>18.36</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499</v>
      </c>
      <c r="X130" s="859"/>
      <c r="Y130" s="859"/>
      <c r="Z130" s="860"/>
      <c r="AA130" s="861">
        <v>2557021</v>
      </c>
      <c r="AB130" s="862"/>
      <c r="AC130" s="862"/>
      <c r="AD130" s="862"/>
      <c r="AE130" s="863"/>
      <c r="AF130" s="864">
        <v>2492383</v>
      </c>
      <c r="AG130" s="862"/>
      <c r="AH130" s="862"/>
      <c r="AI130" s="862"/>
      <c r="AJ130" s="863"/>
      <c r="AK130" s="864">
        <v>2495474</v>
      </c>
      <c r="AL130" s="862"/>
      <c r="AM130" s="862"/>
      <c r="AN130" s="862"/>
      <c r="AO130" s="863"/>
      <c r="AP130" s="865"/>
      <c r="AQ130" s="866"/>
      <c r="AR130" s="866"/>
      <c r="AS130" s="866"/>
      <c r="AT130" s="867"/>
      <c r="AU130" s="285"/>
      <c r="AV130" s="285"/>
      <c r="AW130" s="285"/>
      <c r="AX130" s="831" t="s">
        <v>500</v>
      </c>
      <c r="AY130" s="832"/>
      <c r="AZ130" s="832"/>
      <c r="BA130" s="832"/>
      <c r="BB130" s="832"/>
      <c r="BC130" s="832"/>
      <c r="BD130" s="832"/>
      <c r="BE130" s="833"/>
      <c r="BF130" s="834">
        <v>13.4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501</v>
      </c>
      <c r="X131" s="842"/>
      <c r="Y131" s="842"/>
      <c r="Z131" s="843"/>
      <c r="AA131" s="844">
        <v>7435717</v>
      </c>
      <c r="AB131" s="845"/>
      <c r="AC131" s="845"/>
      <c r="AD131" s="845"/>
      <c r="AE131" s="846"/>
      <c r="AF131" s="847">
        <v>7407471</v>
      </c>
      <c r="AG131" s="845"/>
      <c r="AH131" s="845"/>
      <c r="AI131" s="845"/>
      <c r="AJ131" s="846"/>
      <c r="AK131" s="847">
        <v>7334927</v>
      </c>
      <c r="AL131" s="845"/>
      <c r="AM131" s="845"/>
      <c r="AN131" s="845"/>
      <c r="AO131" s="846"/>
      <c r="AP131" s="848"/>
      <c r="AQ131" s="849"/>
      <c r="AR131" s="849"/>
      <c r="AS131" s="849"/>
      <c r="AT131" s="850"/>
      <c r="AU131" s="285"/>
      <c r="AV131" s="285"/>
      <c r="AW131" s="285"/>
      <c r="AX131" s="809" t="s">
        <v>502</v>
      </c>
      <c r="AY131" s="810"/>
      <c r="AZ131" s="810"/>
      <c r="BA131" s="810"/>
      <c r="BB131" s="810"/>
      <c r="BC131" s="810"/>
      <c r="BD131" s="810"/>
      <c r="BE131" s="811"/>
      <c r="BF131" s="812" t="s">
        <v>178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504</v>
      </c>
      <c r="W132" s="822"/>
      <c r="X132" s="822"/>
      <c r="Y132" s="822"/>
      <c r="Z132" s="823"/>
      <c r="AA132" s="824">
        <v>13.046784860000001</v>
      </c>
      <c r="AB132" s="825"/>
      <c r="AC132" s="825"/>
      <c r="AD132" s="825"/>
      <c r="AE132" s="826"/>
      <c r="AF132" s="827">
        <v>13.820573850000001</v>
      </c>
      <c r="AG132" s="825"/>
      <c r="AH132" s="825"/>
      <c r="AI132" s="825"/>
      <c r="AJ132" s="826"/>
      <c r="AK132" s="827">
        <v>13.43379423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505</v>
      </c>
      <c r="W133" s="801"/>
      <c r="X133" s="801"/>
      <c r="Y133" s="801"/>
      <c r="Z133" s="802"/>
      <c r="AA133" s="803">
        <v>11.3</v>
      </c>
      <c r="AB133" s="804"/>
      <c r="AC133" s="804"/>
      <c r="AD133" s="804"/>
      <c r="AE133" s="805"/>
      <c r="AF133" s="803">
        <v>12.6</v>
      </c>
      <c r="AG133" s="804"/>
      <c r="AH133" s="804"/>
      <c r="AI133" s="804"/>
      <c r="AJ133" s="805"/>
      <c r="AK133" s="803">
        <v>13.4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gCWghfoRg9N677AuN2pH6yXp5SszV9cZvAvbhQfz9fAyS3zztVVasIU2DHdYnWksENtiUcoIdh2p5nElmhoUhw==" saltValue="M2TmkuK1UZc3G0EhCvmSb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vb2WVP9UtVqqJ+brcgRdojn9cLhdoiEsLDU/u++IezPWAGlRDkbRq9JypDYsDlK+mqkok0mWekpwo4gDYpF9vw==" saltValue="2FRQw/t65EAdzjLygseC9g=="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SDiDB4i9t5m29WObJaxQ7sSflx5obZbNLpbfUuor/heLmKObisltZS1JWsVFvC3QhbFy8WbLMpdWVzpGXXl5g==" saltValue="jE7zNFufqnl34GEfdVOOL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514</v>
      </c>
      <c r="AL9" s="1231"/>
      <c r="AM9" s="1231"/>
      <c r="AN9" s="1232"/>
      <c r="AO9" s="313">
        <v>2870734</v>
      </c>
      <c r="AP9" s="313">
        <v>109050</v>
      </c>
      <c r="AQ9" s="314">
        <v>99818</v>
      </c>
      <c r="AR9" s="315">
        <v>9.1999999999999993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515</v>
      </c>
      <c r="AL10" s="1231"/>
      <c r="AM10" s="1231"/>
      <c r="AN10" s="1232"/>
      <c r="AO10" s="316">
        <v>144740</v>
      </c>
      <c r="AP10" s="316">
        <v>5498</v>
      </c>
      <c r="AQ10" s="317">
        <v>7403</v>
      </c>
      <c r="AR10" s="318">
        <v>-25.7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516</v>
      </c>
      <c r="AL11" s="1231"/>
      <c r="AM11" s="1231"/>
      <c r="AN11" s="1232"/>
      <c r="AO11" s="316">
        <v>39882</v>
      </c>
      <c r="AP11" s="316">
        <v>1515</v>
      </c>
      <c r="AQ11" s="317">
        <v>10348</v>
      </c>
      <c r="AR11" s="318">
        <v>-85.4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517</v>
      </c>
      <c r="AL12" s="1231"/>
      <c r="AM12" s="1231"/>
      <c r="AN12" s="1232"/>
      <c r="AO12" s="316" t="s">
        <v>518</v>
      </c>
      <c r="AP12" s="316" t="s">
        <v>518</v>
      </c>
      <c r="AQ12" s="317">
        <v>3217</v>
      </c>
      <c r="AR12" s="318" t="s">
        <v>518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519</v>
      </c>
      <c r="AL13" s="1231"/>
      <c r="AM13" s="1231"/>
      <c r="AN13" s="1232"/>
      <c r="AO13" s="316" t="s">
        <v>518</v>
      </c>
      <c r="AP13" s="316" t="s">
        <v>518</v>
      </c>
      <c r="AQ13" s="317" t="s">
        <v>518</v>
      </c>
      <c r="AR13" s="318" t="s">
        <v>518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520</v>
      </c>
      <c r="AL14" s="1231"/>
      <c r="AM14" s="1231"/>
      <c r="AN14" s="1232"/>
      <c r="AO14" s="316">
        <v>213852</v>
      </c>
      <c r="AP14" s="316">
        <v>8124</v>
      </c>
      <c r="AQ14" s="317">
        <v>4839</v>
      </c>
      <c r="AR14" s="318">
        <v>67.900000000000006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521</v>
      </c>
      <c r="AL15" s="1231"/>
      <c r="AM15" s="1231"/>
      <c r="AN15" s="1232"/>
      <c r="AO15" s="316">
        <v>79753</v>
      </c>
      <c r="AP15" s="316">
        <v>3030</v>
      </c>
      <c r="AQ15" s="317">
        <v>2005</v>
      </c>
      <c r="AR15" s="318">
        <v>51.1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522</v>
      </c>
      <c r="AL16" s="1234"/>
      <c r="AM16" s="1234"/>
      <c r="AN16" s="1235"/>
      <c r="AO16" s="316">
        <v>-250816</v>
      </c>
      <c r="AP16" s="316">
        <v>-9528</v>
      </c>
      <c r="AQ16" s="317">
        <v>-9789</v>
      </c>
      <c r="AR16" s="318">
        <v>-2.7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3098145</v>
      </c>
      <c r="AP17" s="316">
        <v>117688</v>
      </c>
      <c r="AQ17" s="317">
        <v>117842</v>
      </c>
      <c r="AR17" s="318">
        <v>-0.1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527</v>
      </c>
      <c r="AL21" s="1228"/>
      <c r="AM21" s="1228"/>
      <c r="AN21" s="1229"/>
      <c r="AO21" s="328">
        <v>12.08</v>
      </c>
      <c r="AP21" s="329">
        <v>11.29</v>
      </c>
      <c r="AQ21" s="330">
        <v>0.79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528</v>
      </c>
      <c r="AL22" s="1228"/>
      <c r="AM22" s="1228"/>
      <c r="AN22" s="1229"/>
      <c r="AO22" s="333">
        <v>96.3</v>
      </c>
      <c r="AP22" s="334">
        <v>95.7</v>
      </c>
      <c r="AQ22" s="335">
        <v>0.6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532</v>
      </c>
      <c r="AL32" s="1219"/>
      <c r="AM32" s="1219"/>
      <c r="AN32" s="1220"/>
      <c r="AO32" s="343">
        <v>2514526</v>
      </c>
      <c r="AP32" s="343">
        <v>95519</v>
      </c>
      <c r="AQ32" s="344">
        <v>79208</v>
      </c>
      <c r="AR32" s="345">
        <v>20.6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533</v>
      </c>
      <c r="AL33" s="1219"/>
      <c r="AM33" s="1219"/>
      <c r="AN33" s="1220"/>
      <c r="AO33" s="343" t="s">
        <v>518</v>
      </c>
      <c r="AP33" s="343" t="s">
        <v>518</v>
      </c>
      <c r="AQ33" s="344" t="s">
        <v>518</v>
      </c>
      <c r="AR33" s="345" t="s">
        <v>518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534</v>
      </c>
      <c r="AL34" s="1219"/>
      <c r="AM34" s="1219"/>
      <c r="AN34" s="1220"/>
      <c r="AO34" s="343" t="s">
        <v>518</v>
      </c>
      <c r="AP34" s="343" t="s">
        <v>518</v>
      </c>
      <c r="AQ34" s="344" t="s">
        <v>518</v>
      </c>
      <c r="AR34" s="345" t="s">
        <v>518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535</v>
      </c>
      <c r="AL35" s="1219"/>
      <c r="AM35" s="1219"/>
      <c r="AN35" s="1220"/>
      <c r="AO35" s="343">
        <v>944725</v>
      </c>
      <c r="AP35" s="343">
        <v>35887</v>
      </c>
      <c r="AQ35" s="344">
        <v>22255</v>
      </c>
      <c r="AR35" s="345">
        <v>61.3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536</v>
      </c>
      <c r="AL36" s="1219"/>
      <c r="AM36" s="1219"/>
      <c r="AN36" s="1220"/>
      <c r="AO36" s="343">
        <v>27064</v>
      </c>
      <c r="AP36" s="343">
        <v>1028</v>
      </c>
      <c r="AQ36" s="344">
        <v>1397</v>
      </c>
      <c r="AR36" s="345">
        <v>-26.4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537</v>
      </c>
      <c r="AL37" s="1219"/>
      <c r="AM37" s="1219"/>
      <c r="AN37" s="1220"/>
      <c r="AO37" s="343" t="s">
        <v>518</v>
      </c>
      <c r="AP37" s="343" t="s">
        <v>518</v>
      </c>
      <c r="AQ37" s="344">
        <v>1223</v>
      </c>
      <c r="AR37" s="345" t="s">
        <v>518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538</v>
      </c>
      <c r="AL38" s="1222"/>
      <c r="AM38" s="1222"/>
      <c r="AN38" s="1223"/>
      <c r="AO38" s="346" t="s">
        <v>518</v>
      </c>
      <c r="AP38" s="346" t="s">
        <v>518</v>
      </c>
      <c r="AQ38" s="347">
        <v>7</v>
      </c>
      <c r="AR38" s="335" t="s">
        <v>518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539</v>
      </c>
      <c r="AL39" s="1222"/>
      <c r="AM39" s="1222"/>
      <c r="AN39" s="1223"/>
      <c r="AO39" s="343">
        <v>-5482</v>
      </c>
      <c r="AP39" s="343">
        <v>-208</v>
      </c>
      <c r="AQ39" s="344">
        <v>-3110</v>
      </c>
      <c r="AR39" s="345">
        <v>-93.3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540</v>
      </c>
      <c r="AL40" s="1219"/>
      <c r="AM40" s="1219"/>
      <c r="AN40" s="1220"/>
      <c r="AO40" s="343">
        <v>-2495474</v>
      </c>
      <c r="AP40" s="343">
        <v>-94795</v>
      </c>
      <c r="AQ40" s="344">
        <v>-72180</v>
      </c>
      <c r="AR40" s="345">
        <v>31.3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301</v>
      </c>
      <c r="AL41" s="1225"/>
      <c r="AM41" s="1225"/>
      <c r="AN41" s="1226"/>
      <c r="AO41" s="343">
        <v>985359</v>
      </c>
      <c r="AP41" s="343">
        <v>37431</v>
      </c>
      <c r="AQ41" s="344">
        <v>28799</v>
      </c>
      <c r="AR41" s="345">
        <v>30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509</v>
      </c>
      <c r="AN49" s="1213" t="s">
        <v>544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1921561</v>
      </c>
      <c r="AN51" s="365">
        <v>70423</v>
      </c>
      <c r="AO51" s="366">
        <v>58.6</v>
      </c>
      <c r="AP51" s="367">
        <v>87924</v>
      </c>
      <c r="AQ51" s="368">
        <v>11.9</v>
      </c>
      <c r="AR51" s="369">
        <v>46.7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1025315</v>
      </c>
      <c r="AN52" s="373">
        <v>37577</v>
      </c>
      <c r="AO52" s="374">
        <v>40.6</v>
      </c>
      <c r="AP52" s="375">
        <v>43482</v>
      </c>
      <c r="AQ52" s="376">
        <v>6.5</v>
      </c>
      <c r="AR52" s="377">
        <v>34.1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2529438</v>
      </c>
      <c r="AN53" s="365">
        <v>93234</v>
      </c>
      <c r="AO53" s="366">
        <v>32.4</v>
      </c>
      <c r="AP53" s="367">
        <v>85078</v>
      </c>
      <c r="AQ53" s="368">
        <v>-3.2</v>
      </c>
      <c r="AR53" s="369">
        <v>35.6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1145331</v>
      </c>
      <c r="AN54" s="373">
        <v>42216</v>
      </c>
      <c r="AO54" s="374">
        <v>12.3</v>
      </c>
      <c r="AP54" s="375">
        <v>45315</v>
      </c>
      <c r="AQ54" s="376">
        <v>4.2</v>
      </c>
      <c r="AR54" s="377">
        <v>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1272832</v>
      </c>
      <c r="AN55" s="365">
        <v>47284</v>
      </c>
      <c r="AO55" s="366">
        <v>-49.3</v>
      </c>
      <c r="AP55" s="367">
        <v>65052</v>
      </c>
      <c r="AQ55" s="368">
        <v>-23.5</v>
      </c>
      <c r="AR55" s="369">
        <v>-25.8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537539</v>
      </c>
      <c r="AN56" s="373">
        <v>19969</v>
      </c>
      <c r="AO56" s="374">
        <v>-52.7</v>
      </c>
      <c r="AP56" s="375">
        <v>37035</v>
      </c>
      <c r="AQ56" s="376">
        <v>-18.3</v>
      </c>
      <c r="AR56" s="377">
        <v>-34.4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968379</v>
      </c>
      <c r="AN57" s="365">
        <v>36419</v>
      </c>
      <c r="AO57" s="366">
        <v>-23</v>
      </c>
      <c r="AP57" s="367">
        <v>66364</v>
      </c>
      <c r="AQ57" s="368">
        <v>2</v>
      </c>
      <c r="AR57" s="369">
        <v>-25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599474</v>
      </c>
      <c r="AN58" s="373">
        <v>22545</v>
      </c>
      <c r="AO58" s="374">
        <v>12.9</v>
      </c>
      <c r="AP58" s="375">
        <v>24935</v>
      </c>
      <c r="AQ58" s="376">
        <v>-32.700000000000003</v>
      </c>
      <c r="AR58" s="377">
        <v>45.6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1372448</v>
      </c>
      <c r="AN59" s="365">
        <v>52135</v>
      </c>
      <c r="AO59" s="366">
        <v>43.2</v>
      </c>
      <c r="AP59" s="367">
        <v>68548</v>
      </c>
      <c r="AQ59" s="368">
        <v>3.3</v>
      </c>
      <c r="AR59" s="369">
        <v>39.9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743458</v>
      </c>
      <c r="AN60" s="373">
        <v>28242</v>
      </c>
      <c r="AO60" s="374">
        <v>25.3</v>
      </c>
      <c r="AP60" s="375">
        <v>31673</v>
      </c>
      <c r="AQ60" s="376">
        <v>27</v>
      </c>
      <c r="AR60" s="377">
        <v>-1.7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1612932</v>
      </c>
      <c r="AN61" s="380">
        <v>59899</v>
      </c>
      <c r="AO61" s="381">
        <v>12.4</v>
      </c>
      <c r="AP61" s="382">
        <v>74593</v>
      </c>
      <c r="AQ61" s="383">
        <v>-1.9</v>
      </c>
      <c r="AR61" s="369">
        <v>14.3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810223</v>
      </c>
      <c r="AN62" s="373">
        <v>30110</v>
      </c>
      <c r="AO62" s="374">
        <v>7.7</v>
      </c>
      <c r="AP62" s="375">
        <v>36488</v>
      </c>
      <c r="AQ62" s="376">
        <v>-2.7</v>
      </c>
      <c r="AR62" s="377">
        <v>10.4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4RnVIkokAqJfR4/M4qfc2bd/FNr5qgpdpUfOLGBuoShE8hz23iJan1UhAN91pFNut0nJ8Ykq0KPURNoUEO5U4A==" saltValue="LThaojUWeYSwVm06V/zmS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20" spans="125:125" ht="13.5" hidden="1" customHeight="1" x14ac:dyDescent="0.15"/>
    <row r="121" spans="125:125" ht="13.5" hidden="1" customHeight="1" x14ac:dyDescent="0.15">
      <c r="DU121" s="291"/>
    </row>
  </sheetData>
  <sheetProtection algorithmName="SHA-512" hashValue="TH79VUGRoZ/dkKY04oKj92tnpXsjn+xZAFVFyq9PlmD4qbyjX/hkieKQO/rpwpJWDC85mcBcGQQpQkKJBp78KQ==" saltValue="tUCOJZT3sRUq8N+omldMD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sheetData>
  <sheetProtection algorithmName="SHA-512" hashValue="kF35jLAtcG0IqG8M7j2usrhzHro4qjF5/Is1Dd+EEHmoxdtIPnjB22VPDZ2XZimElw7iU5XpQz/NafdHgfwJtA==" saltValue="itaI+b4UlfNKPVmVKVcuC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6" t="s">
        <v>3</v>
      </c>
      <c r="D47" s="1236"/>
      <c r="E47" s="1237"/>
      <c r="F47" s="11">
        <v>40.14</v>
      </c>
      <c r="G47" s="12">
        <v>40.82</v>
      </c>
      <c r="H47" s="12">
        <v>40.85</v>
      </c>
      <c r="I47" s="12">
        <v>41.37</v>
      </c>
      <c r="J47" s="13">
        <v>42.02</v>
      </c>
    </row>
    <row r="48" spans="2:10" ht="57.75" customHeight="1" x14ac:dyDescent="0.15">
      <c r="B48" s="14"/>
      <c r="C48" s="1238" t="s">
        <v>4</v>
      </c>
      <c r="D48" s="1238"/>
      <c r="E48" s="1239"/>
      <c r="F48" s="15">
        <v>3.91</v>
      </c>
      <c r="G48" s="16">
        <v>3.29</v>
      </c>
      <c r="H48" s="16">
        <v>3.52</v>
      </c>
      <c r="I48" s="16">
        <v>3.52</v>
      </c>
      <c r="J48" s="17">
        <v>3.71</v>
      </c>
    </row>
    <row r="49" spans="2:10" ht="57.75" customHeight="1" thickBot="1" x14ac:dyDescent="0.2">
      <c r="B49" s="18"/>
      <c r="C49" s="1240" t="s">
        <v>5</v>
      </c>
      <c r="D49" s="1240"/>
      <c r="E49" s="1241"/>
      <c r="F49" s="19">
        <v>0.92</v>
      </c>
      <c r="G49" s="20" t="s">
        <v>565</v>
      </c>
      <c r="H49" s="20">
        <v>0.3</v>
      </c>
      <c r="I49" s="20">
        <v>6.48</v>
      </c>
      <c r="J49" s="21">
        <v>4.76</v>
      </c>
    </row>
    <row r="50" spans="2:10" ht="13.5" customHeight="1" x14ac:dyDescent="0.15"/>
  </sheetData>
  <sheetProtection algorithmName="SHA-512" hashValue="W9xeGWcjMJq5yIJ0vPPoD3u3CUj2+lnr5rFoR5D68ml1pc/a4yv1VTfSAxKbLKE5E5TZ1f/LLFhJE44o6oh8Cw==" saltValue="lKPgx7JUI1bZsIOFf0drl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133132</cp:lastModifiedBy>
  <cp:lastPrinted>2021-03-08T07:59:01Z</cp:lastPrinted>
  <dcterms:created xsi:type="dcterms:W3CDTF">2021-02-05T03:43:07Z</dcterms:created>
  <dcterms:modified xsi:type="dcterms:W3CDTF">2021-10-27T22:53:08Z</dcterms:modified>
  <cp:category/>
</cp:coreProperties>
</file>