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15300" windowHeight="7125" tabRatio="8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<sst xmlns="http://schemas.openxmlformats.org/spreadsheetml/2006/main" count="1137" uniqueCount="619">
  <si>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</si>
  <si>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</si>
  <si>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</si>
  <si>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</si>
  <si>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</si>
  <si>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</si>
  <si>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</si>
  <si>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</si>
  <si>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</si>
  <si>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</si>
  <si>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</si>
  <si>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</si>
  <si>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</si>
  <si>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</si>
  <si>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</si>
  <si>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</si>
  <si>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</si>
  <si>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</si>
  <si>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</si>
  <si>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</si>
  <si>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</si>
  <si>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</si>
  <si>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</si>
  <si>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</si>
  <si>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</si>
  <si>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</si>
  <si>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</si>
  <si>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</si>
  <si>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</si>
  <si>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</si>
  <si>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</si>
  <si>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</si>
  <si>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</si>
  <si>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</si>
  <si>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</si>
  <si>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</si>
  <si>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</si>
  <si>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</si>
  <si>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</si>
  <si>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</si>
  <si>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</si>
  <si>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</si>
  <si>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</si>
  <si>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</si>
  <si>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</si>
  <si>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</si>
  <si>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</si>
  <si>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</si>
  <si>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</si>
  <si>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</si>
  <si>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</si>
  <si>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</si>
  <si>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</si>
  <si>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</si>
  <si>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</si>
  <si>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</si>
  <si>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</si>
  <si>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</si>
  <si>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</si>
  <si>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</si>
  <si>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</si>
  <si>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</si>
  <si>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</si>
  <si>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</si>
  <si>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</si>
  <si>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</si>
  <si>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</si>
  <si>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</si>
  <si>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</si>
  <si>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</si>
  <si>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</si>
  <si>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</si>
  <si>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</si>
  <si>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</si>
  <si>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</si>
  <si>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</si>
  <si>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</si>
  <si>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</si>
  <si>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</si>
  <si>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</si>
  <si>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</si>
  <si>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</si>
  <si>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</si>
  <si>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</si>
  <si>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</si>
  <si>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</si>
  <si>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</si>
  <si>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</si>
  <si>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</si>
  <si>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</si>
  <si>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</si>
  <si>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</si>
  <si>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</si>
  <si>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</si>
  <si>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</si>
  <si>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</si>
  <si>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</si>
  <si>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</si>
  <si>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</si>
  <si>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</si>
  <si>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</si>
  <si>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</si>
  <si>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</si>
  <si>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</si>
  <si>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</si>
  <si>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</si>
  <si>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</si>
  <si>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</si>
  <si>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</si>
  <si>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</si>
  <si>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</si>
  <si>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</si>
  <si>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</si>
  <si>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</si>
  <si>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</si>
  <si>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</si>
  <si>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</si>
  <si>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</si>
  <si>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</si>
  <si>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</si>
  <si>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</si>
  <si>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</si>
  <si>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</si>
  <si>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</si>
  <si>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</si>
  <si>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</si>
  <si>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</si>
  <si>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</si>
  <si>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</si>
  <si>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</si>
  <si>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</si>
  <si>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</si>
  <si>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</si>
  <si>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</si>
  <si>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</si>
  <si>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</si>
  <si>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</si>
  <si>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</si>
  <si>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</si>
  <si>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</si>
  <si>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</si>
  <si>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</si>
  <si>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</si>
  <si>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</si>
  <si>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</si>
  <si>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</si>
  <si>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</si>
  <si>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</si>
  <si>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</si>
  <si>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</si>
  <si>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</si>
  <si>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</si>
  <si>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</si>
  <si>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</si>
  <si>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</si>
  <si>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</si>
  <si>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</si>
  <si>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</si>
  <si>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</si>
  <si>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</si>
  <si>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</si>
  <si>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</si>
  <si>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</si>
  <si>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</si>
  <si>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</si>
  <si>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</si>
  <si>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</si>
  <si>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</si>
  <si>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</si>
  <si>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</si>
  <si>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</si>
  <si>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</si>
  <si>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</si>
  <si>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</si>
  <si>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</si>
  <si>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</si>
  <si>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</si>
  <si>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</si>
  <si>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</si>
  <si>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</si>
  <si>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</si>
  <si>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</si>
  <si>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</si>
  <si>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</si>
  <si>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</si>
  <si>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</si>
  <si>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</si>
  <si>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</si>
  <si>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</si>
  <si>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</si>
  <si>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</si>
  <si>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</si>
  <si>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</si>
  <si>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</si>
  <si>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</si>
  <si>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</si>
  <si>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</si>
  <si>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</si>
  <si>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</si>
  <si>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</si>
  <si>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</si>
  <si>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</si>
  <si>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</si>
  <si>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</si>
  <si>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</si>
  <si>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</si>
  <si>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</si>
  <si>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</si>
  <si>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</si>
  <si>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</si>
  <si>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</si>
  <si>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</si>
  <si>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</si>
  <si>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</si>
  <si>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</si>
  <si>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</si>
  <si>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和歌山県湯浅町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</si>
  <si>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</si>
  <si>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</si>
  <si>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</si>
  <si>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</si>
  <si>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</si>
  <si>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</si>
  <si>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</si>
  <si>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</si>
  <si>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</si>
  <si>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</si>
  <si>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</si>
  <si>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</si>
  <si>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</si>
  <si>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</si>
  <si>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</si>
  <si>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</si>
  <si>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</si>
  <si>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</si>
  <si>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</si>
  <si>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</si>
  <si>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</si>
  <si>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</si>
  <si>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</si>
  <si>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</si>
  <si>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</si>
  <si>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</si>
  <si>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</si>
  <si>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</si>
  <si>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</si>
  <si>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</si>
  <si>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</si>
  <si>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</si>
  <si>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</si>
  <si>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</si>
  <si>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</si>
  <si>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</si>
  <si>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</si>
  <si>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</si>
  <si>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</si>
  <si>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</si>
  <si>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</si>
  <si>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</si>
  <si>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</si>
  <si>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</si>
  <si>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</si>
  <si>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</si>
  <si>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</si>
  <si>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</si>
  <si>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</si>
  <si>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</si>
  <si>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</si>
  <si>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</si>
  <si>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</si>
  <si>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</si>
  <si>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</si>
  <si>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</si>
  <si>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</si>
  <si>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</si>
  <si>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</si>
  <si>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</si>
  <si>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</si>
  <si>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</si>
  <si>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</si>
  <si>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</si>
  <si>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</si>
  <si>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</si>
  <si>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</si>
  <si>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</si>
  <si>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</si>
  <si>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</si>
  <si>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</si>
  <si>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</si>
  <si>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</si>
  <si>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</si>
  <si>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</si>
  <si>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</si>
  <si>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</si>
  <si>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</si>
  <si>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</si>
  <si>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</si>
  <si>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</si>
  <si>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</si>
  <si>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</si>
  <si>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</si>
  <si>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</si>
  <si>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</si>
  <si>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</si>
  <si>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</si>
  <si>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</si>
  <si>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</si>
  <si>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</si>
  <si>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</si>
  <si>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</si>
  <si>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</si>
  <si>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</si>
  <si>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</si>
  <si>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</si>
  <si>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</si>
  <si>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</si>
  <si>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</si>
  <si>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</si>
  <si>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</si>
  <si>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</si>
  <si>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</si>
  <si>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</si>
  <si>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</si>
  <si>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</si>
  <si>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</si>
  <si>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</si>
  <si>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</si>
  <si>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</si>
  <si>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</si>
  <si>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</si>
  <si>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</si>
  <si>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</si>
  <si>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</si>
  <si>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</si>
  <si>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</si>
  <si>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</si>
  <si>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</si>
  <si>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</si>
  <si>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</si>
  <si>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</si>
  <si>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</si>
  <si>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</si>
  <si>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</si>
  <si>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</si>
  <si>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</si>
  <si>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</si>
  <si>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</si>
  <si>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</si>
  <si>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</si>
  <si>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</si>
  <si>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</si>
  <si>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</si>
  <si>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</si>
  <si>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</si>
  <si>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</si>
  <si>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</si>
  <si>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</si>
  <si>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</si>
  <si>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</si>
  <si>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</si>
  <si>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</si>
  <si>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</si>
  <si>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</si>
  <si>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</si>
  <si>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</si>
  <si>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</si>
  <si>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</si>
  <si>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</si>
  <si>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</si>
  <si>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和歌山県湯浅町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</si>
  <si>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</si>
  <si>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</si>
  <si>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</si>
  <si>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</si>
  <si>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</si>
  <si>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</si>
  <si>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</si>
  <si>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</si>
  <si>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</si>
  <si>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</si>
  <si>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</si>
  <si>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</si>
  <si>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</si>
  <si>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</si>
  <si>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</si>
  <si>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</si>
  <si>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</si>
  <si>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</si>
  <si>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</si>
  <si>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</si>
  <si>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</si>
  <si>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</si>
  <si>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</si>
  <si>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</si>
  <si>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</si>
  <si>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</si>
  <si>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</si>
  <si>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</si>
  <si>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</si>
  <si>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</si>
  <si>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</si>
  <si>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</si>
  <si>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</si>
  <si>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</si>
  <si>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</si>
  <si>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</si>
  <si>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</si>
  <si>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</si>
  <si>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</si>
  <si>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</si>
  <si>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</si>
  <si>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</si>
  <si>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</si>
  <si>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</si>
  <si>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</si>
  <si>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</si>
  <si>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</si>
  <si>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</si>
  <si>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</si>
  <si>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</si>
  <si>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</si>
  <si>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</si>
  <si>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</si>
  <si>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</si>
  <si>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</si>
  <si>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</si>
  <si>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</si>
  <si>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</si>
  <si>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</si>
  <si>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</si>
  <si>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</si>
  <si>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</si>
  <si>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</si>
  <si>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</si>
  <si>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</si>
  <si>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</si>
  <si>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</si>
  <si>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</si>
  <si>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</si>
  <si>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</si>
  <si>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</si>
  <si>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</si>
  <si>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</si>
  <si>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</si>
  <si>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</si>
  <si>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</si>
  <si>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</si>
  <si>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</si>
  <si>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</si>
  <si>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</si>
  <si>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</si>
  <si>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</si>
  <si>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</si>
  <si>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</si>
  <si>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</si>
  <si>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</si>
  <si>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</si>
  <si>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</si>
  <si>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</si>
  <si>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</si>
  <si>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</si>
  <si>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</si>
  <si>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</si>
  <si>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</si>
  <si>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</si>
  <si>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</si>
  <si>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</si>
  <si>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</si>
  <si>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</si>
  <si>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</si>
  <si>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</si>
  <si>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</si>
  <si>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</si>
  <si>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</si>
  <si>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</si>
  <si>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</si>
  <si>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</si>
  <si>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</si>
  <si>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</si>
  <si>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</si>
  <si>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</si>
  <si>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</si>
  <si>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</si>
  <si>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</si>
  <si>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</si>
  <si>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</si>
  <si>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</si>
  <si>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</si>
  <si>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</si>
  <si>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</si>
  <si>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</si>
  <si>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</si>
  <si>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</si>
  <si>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</si>
  <si>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</si>
  <si>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</si>
  <si>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</si>
  <si>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</si>
  <si>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</si>
  <si>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</si>
  <si>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</si>
  <si>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</si>
  <si>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</si>
  <si>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</si>
  <si>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</si>
  <si>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</si>
  <si>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</si>
  <si>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</si>
  <si>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</si>
  <si>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</si>
  <si>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</si>
  <si>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</si>
  <si>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</si>
  <si>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</si>
  <si>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</si>
  <si>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</si>
  <si>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</si>
  <si>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</si>
  <si>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</si>
  <si>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</si>
  <si>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</si>
  <si>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</si>
  <si>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</si>
  <si>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</si>
  <si>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</si>
  <si>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</si>
  <si>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</si>
  <si>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</si>
  <si>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</si>
  <si>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</si>
  <si>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</si>
  <si>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</si>
  <si>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</si>
  <si>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</si>
  <si>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</si>
  <si>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</si>
  <si>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</si>
  <si>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</si>
  <si>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</si>
  <si>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</si>
  <si>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</si>
  <si>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</si>
  <si>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</si>
  <si>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</si>
  <si>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</si>
  <si>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</si>
  <si>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</si>
  <si>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</si>
  <si>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</si>
  <si>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</si>
  <si>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</si>
  <si>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</si>
  <si>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</si>
  <si>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</si>
  <si>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</si>
  <si>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同和対策住宅新築資金等特別会計</t>
  </si>
  <si>
    <t>▲ 7.37</t>
  </si>
  <si>
    <t>▲ 5.98</t>
  </si>
  <si>
    <t>▲ 4.57</t>
  </si>
  <si>
    <t>▲ 3.51</t>
  </si>
  <si>
    <t>▲ 2.05</t>
  </si>
  <si>
    <t>一般会計</t>
  </si>
  <si>
    <t>水道事業会計</t>
  </si>
  <si>
    <t>介護保険事業特別会計</t>
  </si>
  <si>
    <t>国民健康保険事業特別会計</t>
  </si>
  <si>
    <t>後期高齢者医療特別会計</t>
  </si>
  <si>
    <t>駐車場事業特別会計</t>
  </si>
  <si>
    <t>▲ 4.25</t>
  </si>
  <si>
    <t>▲ 4.22</t>
  </si>
  <si>
    <t>▲ 4.21</t>
  </si>
  <si>
    <t>▲ 1.34</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</si>
  <si>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</si>
  <si>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</si>
  <si>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</si>
  <si>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</si>
  <si>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</si>
  <si>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</si>
  <si>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</si>
  <si>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</si>
  <si>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</si>
  <si>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</si>
  <si>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</si>
  <si>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有田衛生施設事務組合</t>
    <rPh sb="0" eb="2">
      <t>アリダ</t>
    </rPh>
    <rPh sb="2" eb="4">
      <t>エイセイ</t>
    </rPh>
    <rPh sb="4" eb="6">
      <t>シセツ</t>
    </rPh>
    <rPh sb="6" eb="8">
      <t>ジム</t>
    </rPh>
    <rPh sb="8" eb="10">
      <t>クミアイ</t>
    </rPh>
    <phoneticPr fontId="2"/>
  </si>
  <si>
    <t>有田周辺広域圏事務組合</t>
    <rPh sb="0" eb="2">
      <t>アリダ</t>
    </rPh>
    <rPh sb="2" eb="4">
      <t>シュウヘン</t>
    </rPh>
    <rPh sb="4" eb="6">
      <t>コウイキ</t>
    </rPh>
    <rPh sb="6" eb="7">
      <t>ケン</t>
    </rPh>
    <rPh sb="7" eb="9">
      <t>ジム</t>
    </rPh>
    <rPh sb="9" eb="11">
      <t>クミアイ</t>
    </rPh>
    <phoneticPr fontId="2"/>
  </si>
  <si>
    <t>湯浅広川消防組合</t>
    <rPh sb="0" eb="2">
      <t>ユアサ</t>
    </rPh>
    <rPh sb="2" eb="4">
      <t>ヒロガワ</t>
    </rPh>
    <rPh sb="4" eb="6">
      <t>ショウボウ</t>
    </rPh>
    <rPh sb="6" eb="8">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</si>
  <si>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</si>
  <si>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和歌山県地方税回収機構</t>
    <rPh sb="0" eb="4">
      <t>ワカヤマケン</t>
    </rPh>
    <rPh sb="4" eb="7">
      <t>チホウゼイ</t>
    </rPh>
    <rPh sb="7" eb="9">
      <t>カイシュウ</t>
    </rPh>
    <rPh sb="9" eb="11">
      <t>キコウ</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</si>
  <si>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</si>
  <si>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t>
    <phoneticPr fontId="2"/>
  </si>
  <si>
    <t>-</t>
    <phoneticPr fontId="2"/>
  </si>
  <si>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8">
      <t>カイケイ</t>
    </rPh>
    <phoneticPr fontId="2"/>
  </si>
  <si>
    <t>有田郡老人福祉施設事務組合</t>
    <rPh sb="0" eb="2">
      <t>アリダ</t>
    </rPh>
    <rPh sb="2" eb="3">
      <t>グン</t>
    </rPh>
    <rPh sb="3" eb="5">
      <t>ロウジン</t>
    </rPh>
    <rPh sb="5" eb="7">
      <t>フクシ</t>
    </rPh>
    <rPh sb="7" eb="9">
      <t>シセツ</t>
    </rPh>
    <rPh sb="9" eb="11">
      <t>ジム</t>
    </rPh>
    <rPh sb="11" eb="13">
      <t>クミアイ</t>
    </rPh>
    <phoneticPr fontId="2"/>
  </si>
  <si>
    <t>ふるさとまちづくり基金</t>
    <rPh sb="9" eb="11">
      <t>キキン</t>
    </rPh>
    <phoneticPr fontId="5"/>
  </si>
  <si>
    <t>都市計画事業基金</t>
    <rPh sb="0" eb="2">
      <t>トシ</t>
    </rPh>
    <rPh sb="2" eb="4">
      <t>ケイカク</t>
    </rPh>
    <rPh sb="4" eb="6">
      <t>ジギョウ</t>
    </rPh>
    <rPh sb="6" eb="8">
      <t>キキン</t>
    </rPh>
    <phoneticPr fontId="5"/>
  </si>
  <si>
    <t>小学校緑地化推進事業基金</t>
    <rPh sb="0" eb="3">
      <t>ショウガッコウ</t>
    </rPh>
    <rPh sb="3" eb="5">
      <t>リョクチ</t>
    </rPh>
    <rPh sb="5" eb="6">
      <t>カ</t>
    </rPh>
    <rPh sb="6" eb="8">
      <t>スイシン</t>
    </rPh>
    <rPh sb="8" eb="10">
      <t>ジギョウ</t>
    </rPh>
    <rPh sb="10" eb="12">
      <t>キキン</t>
    </rPh>
    <phoneticPr fontId="5"/>
  </si>
  <si>
    <t>老人福祉施設基金</t>
    <rPh sb="0" eb="2">
      <t>ロウジン</t>
    </rPh>
    <rPh sb="2" eb="4">
      <t>フクシ</t>
    </rPh>
    <rPh sb="4" eb="6">
      <t>シセツ</t>
    </rPh>
    <rPh sb="6" eb="8">
      <t>キキン</t>
    </rPh>
    <phoneticPr fontId="5"/>
  </si>
  <si>
    <t>地域づくり基金</t>
    <rPh sb="0" eb="2">
      <t>チイキ</t>
    </rPh>
    <rPh sb="5" eb="7">
      <t>キキン</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</si>
  <si>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</si>
  <si>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</si>
  <si>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</si>
  <si>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</si>
  <si>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</si>
  <si>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</si>
  <si>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</si>
  <si>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</si>
  <si>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</si>
  <si>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</si>
  <si>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</si>
  <si>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</si>
  <si>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</si>
  <si>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</si>
  <si>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</si>
  <si>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</si>
  <si>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近年まで類似団体を大きく上回る水準であったが、基金残高の増や地方債の償還終了などにより両比率は大幅に改善された。しかし、今後については大型事業による地方債残高の増や公債費の増が見込まれるため、再び上昇傾向に転じることが見込まれる。そのため、これまで以上に公債費の適正化に取り組み、安定的な財政運営に努める必要がある。</t>
    <rPh sb="1" eb="3">
      <t>ショウライ</t>
    </rPh>
    <rPh sb="3" eb="5">
      <t>フタン</t>
    </rPh>
    <rPh sb="5" eb="7">
      <t>ヒリツ</t>
    </rPh>
    <rPh sb="7" eb="8">
      <t>オヨ</t>
    </rPh>
    <rPh sb="9" eb="11">
      <t>ジッシツ</t>
    </rPh>
    <rPh sb="11" eb="14">
      <t>コウサイヒ</t>
    </rPh>
    <rPh sb="14" eb="16">
      <t>ヒリツ</t>
    </rPh>
    <rPh sb="17" eb="19">
      <t>キンネン</t>
    </rPh>
    <rPh sb="21" eb="23">
      <t>ルイジ</t>
    </rPh>
    <rPh sb="23" eb="25">
      <t>ダンタイ</t>
    </rPh>
    <rPh sb="26" eb="27">
      <t>オオ</t>
    </rPh>
    <rPh sb="29" eb="31">
      <t>ウワマワ</t>
    </rPh>
    <rPh sb="32" eb="34">
      <t>スイジュン</t>
    </rPh>
    <rPh sb="40" eb="42">
      <t>キキン</t>
    </rPh>
    <rPh sb="42" eb="44">
      <t>ザンダカ</t>
    </rPh>
    <rPh sb="45" eb="46">
      <t>ゾウ</t>
    </rPh>
    <rPh sb="47" eb="50">
      <t>チホウサイ</t>
    </rPh>
    <rPh sb="51" eb="53">
      <t>ショウカン</t>
    </rPh>
    <rPh sb="53" eb="55">
      <t>シュウリョウ</t>
    </rPh>
    <rPh sb="60" eb="61">
      <t>リョウ</t>
    </rPh>
    <rPh sb="61" eb="63">
      <t>ヒリツ</t>
    </rPh>
    <rPh sb="64" eb="66">
      <t>オオハバ</t>
    </rPh>
    <rPh sb="67" eb="69">
      <t>カイゼン</t>
    </rPh>
    <rPh sb="77" eb="79">
      <t>コンゴ</t>
    </rPh>
    <rPh sb="84" eb="86">
      <t>オオガタ</t>
    </rPh>
    <rPh sb="86" eb="88">
      <t>ジギョウ</t>
    </rPh>
    <rPh sb="91" eb="94">
      <t>チホウサイ</t>
    </rPh>
    <rPh sb="94" eb="96">
      <t>ザンダカ</t>
    </rPh>
    <rPh sb="97" eb="98">
      <t>ゾウ</t>
    </rPh>
    <rPh sb="99" eb="101">
      <t>コウサイ</t>
    </rPh>
    <rPh sb="101" eb="102">
      <t>ヒ</t>
    </rPh>
    <rPh sb="103" eb="104">
      <t>ゾウ</t>
    </rPh>
    <rPh sb="105" eb="107">
      <t>ミコ</t>
    </rPh>
    <rPh sb="113" eb="114">
      <t>フタタ</t>
    </rPh>
    <rPh sb="115" eb="117">
      <t>ジョウショウ</t>
    </rPh>
    <rPh sb="117" eb="119">
      <t>ケイコウ</t>
    </rPh>
    <rPh sb="120" eb="121">
      <t>テン</t>
    </rPh>
    <rPh sb="126" eb="128">
      <t>ミコ</t>
    </rPh>
    <rPh sb="141" eb="143">
      <t>イジョウ</t>
    </rPh>
    <rPh sb="144" eb="147">
      <t>コウサイヒ</t>
    </rPh>
    <rPh sb="148" eb="151">
      <t>テキセイカ</t>
    </rPh>
    <rPh sb="152" eb="153">
      <t>ト</t>
    </rPh>
    <rPh sb="154" eb="155">
      <t>ク</t>
    </rPh>
    <rPh sb="157" eb="160">
      <t>アンテイテキ</t>
    </rPh>
    <rPh sb="161" eb="163">
      <t>ザイセイ</t>
    </rPh>
    <rPh sb="163" eb="165">
      <t>ウンエイ</t>
    </rPh>
    <rPh sb="166" eb="167">
      <t>ツト</t>
    </rPh>
    <rPh sb="169" eb="171">
      <t>ヒツヨウ</t>
    </rPh>
    <phoneticPr fontId="5"/>
  </si>
  <si>
    <t>実質公債費比率</t>
    <phoneticPr fontId="5"/>
  </si>
  <si>
    <t>類似団体内平均値</t>
    <phoneticPr fontId="5"/>
  </si>
  <si>
    <t>実質公債費比率</t>
    <phoneticPr fontId="5"/>
  </si>
  <si>
    <t xml:space="preserve"> </t>
    <phoneticPr fontId="5"/>
  </si>
  <si>
    <t>　地方債残高の増や充当可能基金の減により、将来負担比率は14.5ポイント上昇し、有形固定資産減価償却率は依然として高い状況が続いている。これは、将来負担すべき額が多い割に、施設の更新や除却が進んでいないと分析できるため、今後については財政状況を踏まえながら、個別施設計画に定めた方針に沿って、老朽化施設対策に取り組んでいく。</t>
    <rPh sb="1" eb="3">
      <t>チホウ</t>
    </rPh>
    <rPh sb="3" eb="4">
      <t>サイ</t>
    </rPh>
    <rPh sb="4" eb="6">
      <t>ザンダカ</t>
    </rPh>
    <rPh sb="7" eb="8">
      <t>ゾウ</t>
    </rPh>
    <rPh sb="9" eb="11">
      <t>ジュウトウ</t>
    </rPh>
    <rPh sb="11" eb="13">
      <t>カノウ</t>
    </rPh>
    <rPh sb="13" eb="15">
      <t>キキン</t>
    </rPh>
    <rPh sb="16" eb="17">
      <t>ゲン</t>
    </rPh>
    <rPh sb="21" eb="23">
      <t>ショウライ</t>
    </rPh>
    <rPh sb="23" eb="25">
      <t>フタン</t>
    </rPh>
    <rPh sb="25" eb="27">
      <t>ヒリツ</t>
    </rPh>
    <rPh sb="36" eb="38">
      <t>ジョウショウ</t>
    </rPh>
    <rPh sb="40" eb="42">
      <t>ユウケイ</t>
    </rPh>
    <rPh sb="42" eb="46">
      <t>コテイシサン</t>
    </rPh>
    <rPh sb="46" eb="51">
      <t>ゲンカショウキャクリツ</t>
    </rPh>
    <rPh sb="52" eb="54">
      <t>イゼン</t>
    </rPh>
    <rPh sb="57" eb="58">
      <t>タカ</t>
    </rPh>
    <rPh sb="59" eb="61">
      <t>ジョウキョウ</t>
    </rPh>
    <rPh sb="62" eb="63">
      <t>ツヅ</t>
    </rPh>
    <rPh sb="72" eb="74">
      <t>ショウライ</t>
    </rPh>
    <rPh sb="74" eb="76">
      <t>フタン</t>
    </rPh>
    <rPh sb="79" eb="80">
      <t>ガク</t>
    </rPh>
    <rPh sb="81" eb="82">
      <t>オオ</t>
    </rPh>
    <rPh sb="83" eb="84">
      <t>ワリ</t>
    </rPh>
    <rPh sb="86" eb="88">
      <t>シセツ</t>
    </rPh>
    <rPh sb="89" eb="91">
      <t>コウシン</t>
    </rPh>
    <rPh sb="92" eb="94">
      <t>ジョキャク</t>
    </rPh>
    <rPh sb="95" eb="96">
      <t>スス</t>
    </rPh>
    <rPh sb="102" eb="104">
      <t>ブンセキ</t>
    </rPh>
    <rPh sb="110" eb="112">
      <t>コンゴ</t>
    </rPh>
    <rPh sb="117" eb="119">
      <t>ザイセイ</t>
    </rPh>
    <rPh sb="119" eb="121">
      <t>ジョウキョウ</t>
    </rPh>
    <rPh sb="122" eb="123">
      <t>フ</t>
    </rPh>
    <rPh sb="129" eb="131">
      <t>コベツ</t>
    </rPh>
    <rPh sb="146" eb="148">
      <t>ロウキュウ</t>
    </rPh>
    <rPh sb="148" eb="149">
      <t>カ</t>
    </rPh>
    <rPh sb="149" eb="151">
      <t>シセツ</t>
    </rPh>
    <rPh sb="151" eb="153">
      <t>タイサク</t>
    </rPh>
    <rPh sb="154" eb="155">
      <t>ト</t>
    </rPh>
    <rPh sb="156" eb="15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</si>
</sst>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c:ext xmlns:c16="http://schemas.microsoft.com/office/drawing/2014/chart" uri="{C3380CC4-5D6E-409C-BE32-E72D297353CC}">
              <c16:uniqueId val="{00000000-6BAD-4DEA-A78E-F324D9ED0D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22966</c:v>
                </c:pt>
                <c:pt idx="1">
                  <c:v>39674</c:v>
                </c:pt>
                <c:pt idx="2">
                  <c:v>61430</c:v>
                </c:pt>
                <c:pt idx="3">
                  <c:v>130297</c:v>
                </c:pt>
                <c:pt idx="4">
                  <c:v>217183</c:v>
                </c:pt>
              </c:numCache>
            </c:numRef>
          </c:val>
          <c:smooth val="0"/>
          <c:extLst>
            <c:ext xmlns:c16="http://schemas.microsoft.com/office/drawing/2014/chart" uri="{C3380CC4-5D6E-409C-BE32-E72D297353CC}">
              <c16:uniqueId val="{00000001-6BAD-4DEA-A78E-F324D9ED0D1D}"/>
            </c:ext>
          </c:extLst>
        </c:ser>
        <c:dLbls>
          <c:showLegendKey val="0"/>
          <c:showVal val="0"/>
          <c:showCatName val="0"/>
          <c:showSerName val="0"/>
          <c:showPercent val="0"/>
          <c:showBubbleSize val="0"/>
        </c:dLbls>
        <c:marker val="1"/>
        <c:smooth val="0"/>
        <c:axId val="145781552"/>
        <c:axId val="145782336"/>
      </c:lineChart>
      <c:catAx>
        <c:axId val="145781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82336"/>
        <c:crosses val="autoZero"/>
        <c:auto val="1"/>
        <c:lblAlgn val="ctr"/>
        <c:lblOffset val="100"/>
        <c:tickLblSkip val="1"/>
        <c:tickMarkSkip val="1"/>
        <c:noMultiLvlLbl val="0"/>
      </c:catAx>
      <c:valAx>
        <c:axId val="1457823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8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3.21</c:v>
                </c:pt>
                <c:pt idx="1">
                  <c:v>5.31</c:v>
                </c:pt>
                <c:pt idx="2">
                  <c:v>8.7200000000000006</c:v>
                </c:pt>
                <c:pt idx="3">
                  <c:v>5.31</c:v>
                </c:pt>
                <c:pt idx="4">
                  <c:v>12.45</c:v>
                </c:pt>
              </c:numCache>
            </c:numRef>
          </c:val>
          <c:extLst>
            <c:ext xmlns:c16="http://schemas.microsoft.com/office/drawing/2014/chart" uri="{C3380CC4-5D6E-409C-BE32-E72D297353CC}">
              <c16:uniqueId val="{00000000-2B50-4FB9-9BCA-310632581F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1.01</c:v>
                </c:pt>
                <c:pt idx="1">
                  <c:v>3.65</c:v>
                </c:pt>
                <c:pt idx="2">
                  <c:v>8.6999999999999993</c:v>
                </c:pt>
                <c:pt idx="3">
                  <c:v>13.41</c:v>
                </c:pt>
                <c:pt idx="4">
                  <c:v>19.64</c:v>
                </c:pt>
              </c:numCache>
            </c:numRef>
          </c:val>
          <c:extLst>
            <c:ext xmlns:c16="http://schemas.microsoft.com/office/drawing/2014/chart" uri="{C3380CC4-5D6E-409C-BE32-E72D297353CC}">
              <c16:uniqueId val="{00000001-2B50-4FB9-9BCA-310632581F03}"/>
            </c:ext>
          </c:extLst>
        </c:ser>
        <c:dLbls>
          <c:showLegendKey val="0"/>
          <c:showVal val="0"/>
          <c:showCatName val="0"/>
          <c:showSerName val="0"/>
          <c:showPercent val="0"/>
          <c:showBubbleSize val="0"/>
        </c:dLbls>
        <c:gapWidth val="250"/>
        <c:overlap val="100"/>
        <c:axId val="145780376"/>
        <c:axId val="411878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2.39</c:v>
                </c:pt>
                <c:pt idx="1">
                  <c:v>4.67</c:v>
                </c:pt>
                <c:pt idx="2">
                  <c:v>8.25</c:v>
                </c:pt>
                <c:pt idx="3">
                  <c:v>1.21</c:v>
                </c:pt>
                <c:pt idx="4">
                  <c:v>13.55</c:v>
                </c:pt>
              </c:numCache>
            </c:numRef>
          </c:val>
          <c:smooth val="0"/>
          <c:extLst>
            <c:ext xmlns:c16="http://schemas.microsoft.com/office/drawing/2014/chart" uri="{C3380CC4-5D6E-409C-BE32-E72D297353CC}">
              <c16:uniqueId val="{00000002-2B50-4FB9-9BCA-310632581F03}"/>
            </c:ext>
          </c:extLst>
        </c:ser>
        <c:dLbls>
          <c:showLegendKey val="0"/>
          <c:showVal val="0"/>
          <c:showCatName val="0"/>
          <c:showSerName val="0"/>
          <c:showPercent val="0"/>
          <c:showBubbleSize val="0"/>
        </c:dLbls>
        <c:marker val="1"/>
        <c:smooth val="0"/>
        <c:axId val="145780376"/>
        <c:axId val="411878472"/>
      </c:lineChart>
      <c:catAx>
        <c:axId val="145780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878472"/>
        <c:crosses val="autoZero"/>
        <c:auto val="1"/>
        <c:lblAlgn val="ctr"/>
        <c:lblOffset val="100"/>
        <c:tickLblSkip val="1"/>
        <c:tickMarkSkip val="1"/>
        <c:noMultiLvlLbl val="0"/>
      </c:catAx>
      <c:valAx>
        <c:axId val="41187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80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8A6-4067-9B3C-E323BE5335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A6-4067-9B3C-E323BE5335D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A6-4067-9B3C-E323BE5335DD}"/>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4.25</c:v>
                </c:pt>
                <c:pt idx="1">
                  <c:v>#N/A</c:v>
                </c:pt>
                <c:pt idx="2">
                  <c:v>4.22</c:v>
                </c:pt>
                <c:pt idx="3">
                  <c:v>#N/A</c:v>
                </c:pt>
                <c:pt idx="4">
                  <c:v>4.21</c:v>
                </c:pt>
                <c:pt idx="5">
                  <c:v>#N/A</c:v>
                </c:pt>
                <c:pt idx="6">
                  <c:v>1.34</c:v>
                </c:pt>
                <c:pt idx="7">
                  <c:v>#N/A</c:v>
                </c:pt>
                <c:pt idx="8">
                  <c:v>#N/A</c:v>
                </c:pt>
                <c:pt idx="9">
                  <c:v>0</c:v>
                </c:pt>
              </c:numCache>
            </c:numRef>
          </c:val>
          <c:extLst>
            <c:ext xmlns:c16="http://schemas.microsoft.com/office/drawing/2014/chart" uri="{C3380CC4-5D6E-409C-BE32-E72D297353CC}">
              <c16:uniqueId val="{00000003-E8A6-4067-9B3C-E323BE5335D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E8A6-4067-9B3C-E323BE5335D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2.4900000000000002</c:v>
                </c:pt>
                <c:pt idx="2">
                  <c:v>#N/A</c:v>
                </c:pt>
                <c:pt idx="3">
                  <c:v>3.17</c:v>
                </c:pt>
                <c:pt idx="4">
                  <c:v>#N/A</c:v>
                </c:pt>
                <c:pt idx="5">
                  <c:v>2.0299999999999998</c:v>
                </c:pt>
                <c:pt idx="6">
                  <c:v>#N/A</c:v>
                </c:pt>
                <c:pt idx="7">
                  <c:v>7.0000000000000007E-2</c:v>
                </c:pt>
                <c:pt idx="8">
                  <c:v>#N/A</c:v>
                </c:pt>
                <c:pt idx="9">
                  <c:v>0.15</c:v>
                </c:pt>
              </c:numCache>
            </c:numRef>
          </c:val>
          <c:extLst>
            <c:ext xmlns:c16="http://schemas.microsoft.com/office/drawing/2014/chart" uri="{C3380CC4-5D6E-409C-BE32-E72D297353CC}">
              <c16:uniqueId val="{00000005-E8A6-4067-9B3C-E323BE5335D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1.58</c:v>
                </c:pt>
                <c:pt idx="2">
                  <c:v>#N/A</c:v>
                </c:pt>
                <c:pt idx="3">
                  <c:v>1.75</c:v>
                </c:pt>
                <c:pt idx="4">
                  <c:v>#N/A</c:v>
                </c:pt>
                <c:pt idx="5">
                  <c:v>1.25</c:v>
                </c:pt>
                <c:pt idx="6">
                  <c:v>#N/A</c:v>
                </c:pt>
                <c:pt idx="7">
                  <c:v>2.2799999999999998</c:v>
                </c:pt>
                <c:pt idx="8">
                  <c:v>#N/A</c:v>
                </c:pt>
                <c:pt idx="9">
                  <c:v>2.11</c:v>
                </c:pt>
              </c:numCache>
            </c:numRef>
          </c:val>
          <c:extLst>
            <c:ext xmlns:c16="http://schemas.microsoft.com/office/drawing/2014/chart" uri="{C3380CC4-5D6E-409C-BE32-E72D297353CC}">
              <c16:uniqueId val="{00000006-E8A6-4067-9B3C-E323BE5335D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4.3600000000000003</c:v>
                </c:pt>
                <c:pt idx="2">
                  <c:v>#N/A</c:v>
                </c:pt>
                <c:pt idx="3">
                  <c:v>3.15</c:v>
                </c:pt>
                <c:pt idx="4">
                  <c:v>#N/A</c:v>
                </c:pt>
                <c:pt idx="5">
                  <c:v>2.69</c:v>
                </c:pt>
                <c:pt idx="6">
                  <c:v>#N/A</c:v>
                </c:pt>
                <c:pt idx="7">
                  <c:v>3.18</c:v>
                </c:pt>
                <c:pt idx="8">
                  <c:v>#N/A</c:v>
                </c:pt>
                <c:pt idx="9">
                  <c:v>3.18</c:v>
                </c:pt>
              </c:numCache>
            </c:numRef>
          </c:val>
          <c:extLst>
            <c:ext xmlns:c16="http://schemas.microsoft.com/office/drawing/2014/chart" uri="{C3380CC4-5D6E-409C-BE32-E72D297353CC}">
              <c16:uniqueId val="{00000007-E8A6-4067-9B3C-E323BE5335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10.58</c:v>
                </c:pt>
                <c:pt idx="2">
                  <c:v>#N/A</c:v>
                </c:pt>
                <c:pt idx="3">
                  <c:v>11.3</c:v>
                </c:pt>
                <c:pt idx="4">
                  <c:v>#N/A</c:v>
                </c:pt>
                <c:pt idx="5">
                  <c:v>13.29</c:v>
                </c:pt>
                <c:pt idx="6">
                  <c:v>#N/A</c:v>
                </c:pt>
                <c:pt idx="7">
                  <c:v>8.82</c:v>
                </c:pt>
                <c:pt idx="8">
                  <c:v>#N/A</c:v>
                </c:pt>
                <c:pt idx="9">
                  <c:v>14.5</c:v>
                </c:pt>
              </c:numCache>
            </c:numRef>
          </c:val>
          <c:extLst>
            <c:ext xmlns:c16="http://schemas.microsoft.com/office/drawing/2014/chart" uri="{C3380CC4-5D6E-409C-BE32-E72D297353CC}">
              <c16:uniqueId val="{00000008-E8A6-4067-9B3C-E323BE5335DD}"/>
            </c:ext>
          </c:extLst>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7.37</c:v>
                </c:pt>
                <c:pt idx="1">
                  <c:v>#N/A</c:v>
                </c:pt>
                <c:pt idx="2">
                  <c:v>5.98</c:v>
                </c:pt>
                <c:pt idx="3">
                  <c:v>#N/A</c:v>
                </c:pt>
                <c:pt idx="4">
                  <c:v>4.57</c:v>
                </c:pt>
                <c:pt idx="5">
                  <c:v>#N/A</c:v>
                </c:pt>
                <c:pt idx="6">
                  <c:v>3.51</c:v>
                </c:pt>
                <c:pt idx="7">
                  <c:v>#N/A</c:v>
                </c:pt>
                <c:pt idx="8">
                  <c:v>2.0499999999999998</c:v>
                </c:pt>
                <c:pt idx="9">
                  <c:v>#N/A</c:v>
                </c:pt>
              </c:numCache>
            </c:numRef>
          </c:val>
          <c:extLst>
            <c:ext xmlns:c16="http://schemas.microsoft.com/office/drawing/2014/chart" uri="{C3380CC4-5D6E-409C-BE32-E72D297353CC}">
              <c16:uniqueId val="{00000009-E8A6-4067-9B3C-E323BE5335DD}"/>
            </c:ext>
          </c:extLst>
        </c:ser>
        <c:dLbls>
          <c:showLegendKey val="0"/>
          <c:showVal val="0"/>
          <c:showCatName val="0"/>
          <c:showSerName val="0"/>
          <c:showPercent val="0"/>
          <c:showBubbleSize val="0"/>
        </c:dLbls>
        <c:gapWidth val="150"/>
        <c:overlap val="100"/>
        <c:axId val="411876512"/>
        <c:axId val="411878864"/>
      </c:barChart>
      <c:catAx>
        <c:axId val="4118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878864"/>
        <c:crosses val="autoZero"/>
        <c:auto val="1"/>
        <c:lblAlgn val="ctr"/>
        <c:lblOffset val="100"/>
        <c:tickLblSkip val="1"/>
        <c:tickMarkSkip val="1"/>
        <c:noMultiLvlLbl val="0"/>
      </c:catAx>
      <c:valAx>
        <c:axId val="41187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8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501</c:v>
                </c:pt>
                <c:pt idx="5">
                  <c:v>499</c:v>
                </c:pt>
                <c:pt idx="8">
                  <c:v>473</c:v>
                </c:pt>
                <c:pt idx="11">
                  <c:v>463</c:v>
                </c:pt>
                <c:pt idx="14">
                  <c:v>483</c:v>
                </c:pt>
              </c:numCache>
            </c:numRef>
          </c:val>
          <c:extLst>
            <c:ext xmlns:c16="http://schemas.microsoft.com/office/drawing/2014/chart" uri="{C3380CC4-5D6E-409C-BE32-E72D297353CC}">
              <c16:uniqueId val="{00000000-762F-48AF-AC81-55E5EA82C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2F-48AF-AC81-55E5EA82C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2F-48AF-AC81-55E5EA82C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259</c:v>
                </c:pt>
                <c:pt idx="3">
                  <c:v>207</c:v>
                </c:pt>
                <c:pt idx="6">
                  <c:v>124</c:v>
                </c:pt>
                <c:pt idx="9">
                  <c:v>129</c:v>
                </c:pt>
                <c:pt idx="12">
                  <c:v>110</c:v>
                </c:pt>
              </c:numCache>
            </c:numRef>
          </c:val>
          <c:extLst>
            <c:ext xmlns:c16="http://schemas.microsoft.com/office/drawing/2014/chart" uri="{C3380CC4-5D6E-409C-BE32-E72D297353CC}">
              <c16:uniqueId val="{00000003-762F-48AF-AC81-55E5EA82C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c:v>
                </c:pt>
                <c:pt idx="3">
                  <c:v>19</c:v>
                </c:pt>
                <c:pt idx="6">
                  <c:v>23</c:v>
                </c:pt>
                <c:pt idx="9">
                  <c:v>19</c:v>
                </c:pt>
                <c:pt idx="12">
                  <c:v>20</c:v>
                </c:pt>
              </c:numCache>
            </c:numRef>
          </c:val>
          <c:extLst>
            <c:ext xmlns:c16="http://schemas.microsoft.com/office/drawing/2014/chart" uri="{C3380CC4-5D6E-409C-BE32-E72D297353CC}">
              <c16:uniqueId val="{00000004-762F-48AF-AC81-55E5EA82C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2F-48AF-AC81-55E5EA82C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2F-48AF-AC81-55E5EA82C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551</c:v>
                </c:pt>
                <c:pt idx="3">
                  <c:v>567</c:v>
                </c:pt>
                <c:pt idx="6">
                  <c:v>610</c:v>
                </c:pt>
                <c:pt idx="9">
                  <c:v>648</c:v>
                </c:pt>
                <c:pt idx="12">
                  <c:v>639</c:v>
                </c:pt>
              </c:numCache>
            </c:numRef>
          </c:val>
          <c:extLst>
            <c:ext xmlns:c16="http://schemas.microsoft.com/office/drawing/2014/chart" uri="{C3380CC4-5D6E-409C-BE32-E72D297353CC}">
              <c16:uniqueId val="{00000007-762F-48AF-AC81-55E5EA82C9CE}"/>
            </c:ext>
          </c:extLst>
        </c:ser>
        <c:dLbls>
          <c:showLegendKey val="0"/>
          <c:showVal val="0"/>
          <c:showCatName val="0"/>
          <c:showSerName val="0"/>
          <c:showPercent val="0"/>
          <c:showBubbleSize val="0"/>
        </c:dLbls>
        <c:gapWidth val="100"/>
        <c:overlap val="100"/>
        <c:axId val="411880824"/>
        <c:axId val="41188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328</c:v>
                </c:pt>
                <c:pt idx="2">
                  <c:v>#N/A</c:v>
                </c:pt>
                <c:pt idx="3">
                  <c:v>#N/A</c:v>
                </c:pt>
                <c:pt idx="4">
                  <c:v>294</c:v>
                </c:pt>
                <c:pt idx="5">
                  <c:v>#N/A</c:v>
                </c:pt>
                <c:pt idx="6">
                  <c:v>#N/A</c:v>
                </c:pt>
                <c:pt idx="7">
                  <c:v>284</c:v>
                </c:pt>
                <c:pt idx="8">
                  <c:v>#N/A</c:v>
                </c:pt>
                <c:pt idx="9">
                  <c:v>#N/A</c:v>
                </c:pt>
                <c:pt idx="10">
                  <c:v>333</c:v>
                </c:pt>
                <c:pt idx="11">
                  <c:v>#N/A</c:v>
                </c:pt>
                <c:pt idx="12">
                  <c:v>#N/A</c:v>
                </c:pt>
                <c:pt idx="13">
                  <c:v>286</c:v>
                </c:pt>
                <c:pt idx="14">
                  <c:v>#N/A</c:v>
                </c:pt>
              </c:numCache>
            </c:numRef>
          </c:val>
          <c:smooth val="0"/>
          <c:extLst>
            <c:ext xmlns:c16="http://schemas.microsoft.com/office/drawing/2014/chart" uri="{C3380CC4-5D6E-409C-BE32-E72D297353CC}">
              <c16:uniqueId val="{00000008-762F-48AF-AC81-55E5EA82C9CE}"/>
            </c:ext>
          </c:extLst>
        </c:ser>
        <c:dLbls>
          <c:showLegendKey val="0"/>
          <c:showVal val="0"/>
          <c:showCatName val="0"/>
          <c:showSerName val="0"/>
          <c:showPercent val="0"/>
          <c:showBubbleSize val="0"/>
        </c:dLbls>
        <c:marker val="1"/>
        <c:smooth val="0"/>
        <c:axId val="411880824"/>
        <c:axId val="411881216"/>
      </c:lineChart>
      <c:catAx>
        <c:axId val="41188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881216"/>
        <c:crosses val="autoZero"/>
        <c:auto val="1"/>
        <c:lblAlgn val="ctr"/>
        <c:lblOffset val="100"/>
        <c:tickLblSkip val="1"/>
        <c:tickMarkSkip val="1"/>
        <c:noMultiLvlLbl val="0"/>
      </c:catAx>
      <c:valAx>
        <c:axId val="41188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88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5268</c:v>
                </c:pt>
                <c:pt idx="5">
                  <c:v>5241</c:v>
                </c:pt>
                <c:pt idx="8">
                  <c:v>5204</c:v>
                </c:pt>
                <c:pt idx="11">
                  <c:v>5206</c:v>
                </c:pt>
                <c:pt idx="14">
                  <c:v>5589</c:v>
                </c:pt>
              </c:numCache>
            </c:numRef>
          </c:val>
          <c:extLst>
            <c:ext xmlns:c16="http://schemas.microsoft.com/office/drawing/2014/chart" uri="{C3380CC4-5D6E-409C-BE32-E72D297353CC}">
              <c16:uniqueId val="{00000000-3004-48EA-9E95-3030355C52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635</c:v>
                </c:pt>
                <c:pt idx="5">
                  <c:v>600</c:v>
                </c:pt>
                <c:pt idx="8">
                  <c:v>650</c:v>
                </c:pt>
                <c:pt idx="11">
                  <c:v>665</c:v>
                </c:pt>
                <c:pt idx="14">
                  <c:v>607</c:v>
                </c:pt>
              </c:numCache>
            </c:numRef>
          </c:val>
          <c:extLst>
            <c:ext xmlns:c16="http://schemas.microsoft.com/office/drawing/2014/chart" uri="{C3380CC4-5D6E-409C-BE32-E72D297353CC}">
              <c16:uniqueId val="{00000001-3004-48EA-9E95-3030355C52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581</c:v>
                </c:pt>
                <c:pt idx="5">
                  <c:v>1221</c:v>
                </c:pt>
                <c:pt idx="8">
                  <c:v>3213</c:v>
                </c:pt>
                <c:pt idx="11">
                  <c:v>4484</c:v>
                </c:pt>
                <c:pt idx="14">
                  <c:v>4059</c:v>
                </c:pt>
              </c:numCache>
            </c:numRef>
          </c:val>
          <c:extLst>
            <c:ext xmlns:c16="http://schemas.microsoft.com/office/drawing/2014/chart" uri="{C3380CC4-5D6E-409C-BE32-E72D297353CC}">
              <c16:uniqueId val="{00000002-3004-48EA-9E95-3030355C52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04-48EA-9E95-3030355C52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04-48EA-9E95-3030355C52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04-48EA-9E95-3030355C52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1227</c:v>
                </c:pt>
                <c:pt idx="3">
                  <c:v>1154</c:v>
                </c:pt>
                <c:pt idx="6">
                  <c:v>1114</c:v>
                </c:pt>
                <c:pt idx="9">
                  <c:v>1044</c:v>
                </c:pt>
                <c:pt idx="12">
                  <c:v>1029</c:v>
                </c:pt>
              </c:numCache>
            </c:numRef>
          </c:val>
          <c:extLst>
            <c:ext xmlns:c16="http://schemas.microsoft.com/office/drawing/2014/chart" uri="{C3380CC4-5D6E-409C-BE32-E72D297353CC}">
              <c16:uniqueId val="{00000006-3004-48EA-9E95-3030355C52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1039</c:v>
                </c:pt>
                <c:pt idx="3">
                  <c:v>840</c:v>
                </c:pt>
                <c:pt idx="6">
                  <c:v>717</c:v>
                </c:pt>
                <c:pt idx="9">
                  <c:v>590</c:v>
                </c:pt>
                <c:pt idx="12">
                  <c:v>485</c:v>
                </c:pt>
              </c:numCache>
            </c:numRef>
          </c:val>
          <c:extLst>
            <c:ext xmlns:c16="http://schemas.microsoft.com/office/drawing/2014/chart" uri="{C3380CC4-5D6E-409C-BE32-E72D297353CC}">
              <c16:uniqueId val="{00000007-3004-48EA-9E95-3030355C52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282</c:v>
                </c:pt>
                <c:pt idx="3">
                  <c:v>267</c:v>
                </c:pt>
                <c:pt idx="6">
                  <c:v>267</c:v>
                </c:pt>
                <c:pt idx="9">
                  <c:v>252</c:v>
                </c:pt>
                <c:pt idx="12">
                  <c:v>240</c:v>
                </c:pt>
              </c:numCache>
            </c:numRef>
          </c:val>
          <c:extLst>
            <c:ext xmlns:c16="http://schemas.microsoft.com/office/drawing/2014/chart" uri="{C3380CC4-5D6E-409C-BE32-E72D297353CC}">
              <c16:uniqueId val="{00000008-3004-48EA-9E95-3030355C52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04-48EA-9E95-3030355C52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8463</c:v>
                </c:pt>
                <c:pt idx="3">
                  <c:v>8399</c:v>
                </c:pt>
                <c:pt idx="6">
                  <c:v>8446</c:v>
                </c:pt>
                <c:pt idx="9">
                  <c:v>8639</c:v>
                </c:pt>
                <c:pt idx="12">
                  <c:v>9110</c:v>
                </c:pt>
              </c:numCache>
            </c:numRef>
          </c:val>
          <c:extLst>
            <c:ext xmlns:c16="http://schemas.microsoft.com/office/drawing/2014/chart" uri="{C3380CC4-5D6E-409C-BE32-E72D297353CC}">
              <c16:uniqueId val="{0000000A-3004-48EA-9E95-3030355C52DD}"/>
            </c:ext>
          </c:extLst>
        </c:ser>
        <c:dLbls>
          <c:showLegendKey val="0"/>
          <c:showVal val="0"/>
          <c:showCatName val="0"/>
          <c:showSerName val="0"/>
          <c:showPercent val="0"/>
          <c:showBubbleSize val="0"/>
        </c:dLbls>
        <c:gapWidth val="100"/>
        <c:overlap val="100"/>
        <c:axId val="411882000"/>
        <c:axId val="411882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4527</c:v>
                </c:pt>
                <c:pt idx="2">
                  <c:v>#N/A</c:v>
                </c:pt>
                <c:pt idx="3">
                  <c:v>#N/A</c:v>
                </c:pt>
                <c:pt idx="4">
                  <c:v>3598</c:v>
                </c:pt>
                <c:pt idx="5">
                  <c:v>#N/A</c:v>
                </c:pt>
                <c:pt idx="6">
                  <c:v>#N/A</c:v>
                </c:pt>
                <c:pt idx="7">
                  <c:v>1478</c:v>
                </c:pt>
                <c:pt idx="8">
                  <c:v>#N/A</c:v>
                </c:pt>
                <c:pt idx="9">
                  <c:v>#N/A</c:v>
                </c:pt>
                <c:pt idx="10">
                  <c:v>171</c:v>
                </c:pt>
                <c:pt idx="11">
                  <c:v>#N/A</c:v>
                </c:pt>
                <c:pt idx="12">
                  <c:v>#N/A</c:v>
                </c:pt>
                <c:pt idx="13">
                  <c:v>610</c:v>
                </c:pt>
                <c:pt idx="14">
                  <c:v>#N/A</c:v>
                </c:pt>
              </c:numCache>
            </c:numRef>
          </c:val>
          <c:smooth val="0"/>
          <c:extLst>
            <c:ext xmlns:c16="http://schemas.microsoft.com/office/drawing/2014/chart" uri="{C3380CC4-5D6E-409C-BE32-E72D297353CC}">
              <c16:uniqueId val="{0000000B-3004-48EA-9E95-3030355C52DD}"/>
            </c:ext>
          </c:extLst>
        </c:ser>
        <c:dLbls>
          <c:showLegendKey val="0"/>
          <c:showVal val="0"/>
          <c:showCatName val="0"/>
          <c:showSerName val="0"/>
          <c:showPercent val="0"/>
          <c:showBubbleSize val="0"/>
        </c:dLbls>
        <c:marker val="1"/>
        <c:smooth val="0"/>
        <c:axId val="411882000"/>
        <c:axId val="411882392"/>
      </c:lineChart>
      <c:catAx>
        <c:axId val="41188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882392"/>
        <c:crosses val="autoZero"/>
        <c:auto val="1"/>
        <c:lblAlgn val="ctr"/>
        <c:lblOffset val="100"/>
        <c:tickLblSkip val="1"/>
        <c:tickMarkSkip val="1"/>
        <c:noMultiLvlLbl val="0"/>
      </c:catAx>
      <c:valAx>
        <c:axId val="411882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88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300</c:v>
                </c:pt>
                <c:pt idx="1">
                  <c:v>461</c:v>
                </c:pt>
                <c:pt idx="2">
                  <c:v>682</c:v>
                </c:pt>
              </c:numCache>
            </c:numRef>
          </c:val>
          <c:extLst>
            <c:ext xmlns:c16="http://schemas.microsoft.com/office/drawing/2014/chart" uri="{C3380CC4-5D6E-409C-BE32-E72D297353CC}">
              <c16:uniqueId val="{00000000-2EE9-42AB-B1CB-5F79ADFA32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2EE9-42AB-B1CB-5F79ADFA32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2403</c:v>
                </c:pt>
                <c:pt idx="1">
                  <c:v>3410</c:v>
                </c:pt>
                <c:pt idx="2">
                  <c:v>2717</c:v>
                </c:pt>
              </c:numCache>
            </c:numRef>
          </c:val>
          <c:extLst>
            <c:ext xmlns:c16="http://schemas.microsoft.com/office/drawing/2014/chart" uri="{C3380CC4-5D6E-409C-BE32-E72D297353CC}">
              <c16:uniqueId val="{00000002-2EE9-42AB-B1CB-5F79ADFA3229}"/>
            </c:ext>
          </c:extLst>
        </c:ser>
        <c:dLbls>
          <c:showLegendKey val="0"/>
          <c:showVal val="0"/>
          <c:showCatName val="0"/>
          <c:showSerName val="0"/>
          <c:showPercent val="0"/>
          <c:showBubbleSize val="0"/>
        </c:dLbls>
        <c:gapWidth val="120"/>
        <c:overlap val="100"/>
        <c:axId val="411880432"/>
        <c:axId val="411880040"/>
      </c:barChart>
      <c:catAx>
        <c:axId val="41188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880040"/>
        <c:crosses val="autoZero"/>
        <c:auto val="1"/>
        <c:lblAlgn val="ctr"/>
        <c:lblOffset val="100"/>
        <c:tickLblSkip val="1"/>
        <c:tickMarkSkip val="1"/>
        <c:noMultiLvlLbl val="0"/>
      </c:catAx>
      <c:valAx>
        <c:axId val="411880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188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{349E24AF-0A8E-43A6-943D-613A1B9BF262}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8D3-4A70-A891-1C09C3D300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{DD24116E-2E8F-4546-AF5E-295F4CD82BE7}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D3-4A70-A891-1C09C3D300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{CCF308B4-C36F-4CFB-AE35-8AABDB62EA69}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D3-4A70-A891-1C09C3D300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{C96E9DFD-B598-4B7D-AF6A-6949CFF9BE90}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D3-4A70-A891-1C09C3D300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{658D687C-AE0C-4F9C-930A-80C0A00A7A1F}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D3-4A70-A891-1C09C3D30084}"/>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{B0E24C2B-DD02-49F8-9871-BAE740138348}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8D3-4A70-A891-1C09C3D30084}"/>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{037532AB-C3FA-4C38-B460-EDA892F4E9C9}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8D3-4A70-A891-1C09C3D30084}"/>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{559B6EA8-2C87-405D-AE9E-68215C2DFFA2}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8D3-4A70-A891-1C09C3D30084}"/>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{6B962D48-67D2-4E29-B681-806213BA62A8}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8D3-4A70-A891-1C09C3D300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61.9</c:v>
                </c:pt>
                <c:pt idx="16">
                  <c:v>63.1</c:v>
                </c:pt>
                <c:pt idx="24">
                  <c:v>62.3</c:v>
                </c:pt>
                <c:pt idx="32">
                  <c:v>61.2</c:v>
                </c:pt>
              </c:numCache>
            </c:numRef>
          </c:xVal>
          <c:yVal>
            <c:numRef>
              <c:f>公会計指標分析・財政指標組合せ分析表!$BP$51:$DC$51</c:f>
              <c:numCache>
                <c:formatCode>#,##0.0;"▲ "#,##0.0</c:formatCode>
                <c:ptCount val="40"/>
                <c:pt idx="0">
                  <c:v>144</c:v>
                </c:pt>
                <c:pt idx="8">
                  <c:v>116.5</c:v>
                </c:pt>
                <c:pt idx="16">
                  <c:v>48.8</c:v>
                </c:pt>
                <c:pt idx="24">
                  <c:v>5.6</c:v>
                </c:pt>
                <c:pt idx="32">
                  <c:v>20.100000000000001</c:v>
                </c:pt>
              </c:numCache>
            </c:numRef>
          </c:yVal>
          <c:smooth val="0"/>
          <c:extLst>
            <c:ext xmlns:c16="http://schemas.microsoft.com/office/drawing/2014/chart" uri="{C3380CC4-5D6E-409C-BE32-E72D297353CC}">
              <c16:uniqueId val="{00000009-58D3-4A70-A891-1C09C3D300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{A54C114C-907F-400C-B11B-38CCB4EA5AF0}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8D3-4A70-A891-1C09C3D300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{D5BDF107-A739-4099-B27F-6FE77AAB836D}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D3-4A70-A891-1C09C3D300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{B3C54BCC-2946-4E7E-839C-ADD1F2D17356}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D3-4A70-A891-1C09C3D300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{57AEB49E-A0AF-4B06-B5DB-F31BB50EDED8}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D3-4A70-A891-1C09C3D300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{55D00EA7-96EA-4E32-A87A-E069CFAAACC7}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D3-4A70-A891-1C09C3D3008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{4FC6F189-32CA-4553-A7DE-37815AAE298B}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8D3-4A70-A891-1C09C3D30084}"/>
                </c:ext>
              </c:extLst>
            </c:dLbl>
            <c:dLbl>
              <c:idx val="16"/>
              <c:layout>
                <c:manualLayout>
                  <c:x val="-3.2145200469572303E-2"/>
                  <c:y val="-5.1474012555988817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{3C47A426-54D1-4241-A042-5263ADADDDF8}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8D3-4A70-A891-1C09C3D30084}"/>
                </c:ext>
              </c:extLst>
            </c:dLbl>
            <c:dLbl>
              <c:idx val="24"/>
              <c:layout>
                <c:manualLayout>
                  <c:x val="-2.149158226703473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{6DB7A0F5-F52E-4703-BC14-15CE2617E4F5}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8D3-4A70-A891-1C09C3D30084}"/>
                </c:ext>
              </c:extLst>
            </c:dLbl>
            <c:dLbl>
              <c:idx val="32"/>
              <c:layout>
                <c:manualLayout>
                  <c:x val="-4.2669368852771727E-2"/>
                  <c:y val="-7.800407165574153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{544D9121-3468-4C20-961C-78CB5E927BFC}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8D3-4A70-A891-1C09C3D300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52.1</c:v>
                </c:pt>
                <c:pt idx="16">
                  <c:v>59.1</c:v>
                </c:pt>
                <c:pt idx="24">
                  <c:v>59.8</c:v>
                </c:pt>
                <c:pt idx="32">
                  <c:v>59.7</c:v>
                </c:pt>
              </c:numCache>
            </c:numRef>
          </c:xVal>
          <c:yVal>
            <c:numRef>
              <c:f>公会計指標分析・財政指標組合せ分析表!$BP$55:$DC$55</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58D3-4A70-A891-1C09C3D30084}"/>
            </c:ext>
          </c:extLst>
        </c:ser>
        <c:dLbls>
          <c:showLegendKey val="0"/>
          <c:showVal val="1"/>
          <c:showCatName val="0"/>
          <c:showSerName val="0"/>
          <c:showPercent val="0"/>
          <c:showBubbleSize val="0"/>
        </c:dLbls>
        <c:axId val="411883176"/>
        <c:axId val="411876120"/>
      </c:scatterChart>
      <c:valAx>
        <c:axId val="411883176"/>
        <c:scaling>
          <c:orientation val="minMax"/>
          <c:max val="6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876120"/>
        <c:crosses val="autoZero"/>
        <c:crossBetween val="midCat"/>
      </c:valAx>
      <c:valAx>
        <c:axId val="41187612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88317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{F4C87277-ADBE-4D7B-BF5C-E718FFE4A173}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8E-4AA7-A532-B0663A8FEF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{77372E9B-46C0-4280-A906-15486051D929}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8E-4AA7-A532-B0663A8FEF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{B09D04FC-0551-452F-A28A-2EC404361D81}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8E-4AA7-A532-B0663A8FEF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{0C1D27F8-0032-43B8-A909-BFE5A39E0935}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8E-4AA7-A532-B0663A8FEF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{2D29CCCE-9E0E-40F3-A1C5-7A91F46F6FFA}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8E-4AA7-A532-B0663A8FEF8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{50EB110C-A82E-467F-9B62-F38957C4CE56}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8E-4AA7-A532-B0663A8FEF8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{AEBA810B-BF1D-4433-A8DF-59C4F429F485}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8E-4AA7-A532-B0663A8FEF8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{720C9407-19C6-4E28-A66E-16EB0193A19D}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8E-4AA7-A532-B0663A8FEF8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{158ACCB6-756F-497B-94A6-FB49BD7A4908}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8E-4AA7-A532-B0663A8FEF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10.199999999999999</c:v>
                </c:pt>
                <c:pt idx="16">
                  <c:v>9.6999999999999993</c:v>
                </c:pt>
                <c:pt idx="24">
                  <c:v>9.9</c:v>
                </c:pt>
                <c:pt idx="32">
                  <c:v>9.9</c:v>
                </c:pt>
              </c:numCache>
            </c:numRef>
          </c:xVal>
          <c:yVal>
            <c:numRef>
              <c:f>公会計指標分析・財政指標組合せ分析表!$BP$73:$DC$73</c:f>
              <c:numCache>
                <c:formatCode>#,##0.0;"▲ "#,##0.0</c:formatCode>
                <c:ptCount val="40"/>
                <c:pt idx="0">
                  <c:v>144</c:v>
                </c:pt>
                <c:pt idx="8">
                  <c:v>116.5</c:v>
                </c:pt>
                <c:pt idx="16">
                  <c:v>48.8</c:v>
                </c:pt>
                <c:pt idx="24">
                  <c:v>5.6</c:v>
                </c:pt>
                <c:pt idx="32">
                  <c:v>20.100000000000001</c:v>
                </c:pt>
              </c:numCache>
            </c:numRef>
          </c:yVal>
          <c:smooth val="0"/>
          <c:extLst>
            <c:ext xmlns:c16="http://schemas.microsoft.com/office/drawing/2014/chart" uri="{C3380CC4-5D6E-409C-BE32-E72D297353CC}">
              <c16:uniqueId val="{00000009-568E-4AA7-A532-B0663A8FEF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{C310EA83-16C6-4FA4-96F8-53D50DB30BD2}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8E-4AA7-A532-B0663A8FEF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{77880C5A-202F-45DE-8F22-669210673898}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8E-4AA7-A532-B0663A8FEF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{6C96B8E4-C61C-46C6-A7E7-CCA329C6ECD2}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8E-4AA7-A532-B0663A8FEF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{3AA0AE15-3E0C-4BB9-B0D2-773A8461EE87}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8E-4AA7-A532-B0663A8FEF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{BDD56514-B239-456A-BA5A-A88B34014720}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8E-4AA7-A532-B0663A8FEF86}"/>
                </c:ext>
              </c:extLst>
            </c:dLbl>
            <c:dLbl>
              <c:idx val="8"/>
              <c:layout>
                <c:manualLayout>
                  <c:x val="-4.5160355153971307E-2"/>
                  <c:y val="-9.715396254692935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{A3BB8AFC-1E98-4D80-9A18-595B9533F2EF}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8E-4AA7-A532-B0663A8FEF86}"/>
                </c:ext>
              </c:extLst>
            </c:dLbl>
            <c:dLbl>
              <c:idx val="16"/>
              <c:layout>
                <c:manualLayout>
                  <c:x val="-1.8235628084249993E-2"/>
                  <c:y val="-7.978521919546938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{EF7F8286-B95E-4839-AC26-832A75D02C53}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8E-4AA7-A532-B0663A8FEF86}"/>
                </c:ext>
              </c:extLst>
            </c:dLbl>
            <c:dLbl>
              <c:idx val="24"/>
              <c:layout>
                <c:manualLayout>
                  <c:x val="-3.1697991619110633E-2"/>
                  <c:y val="-4.34959213155359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{2A167C2E-BB2F-4C1C-90AC-9BF12451E8F6}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8E-4AA7-A532-B0663A8FEF86}"/>
                </c:ext>
              </c:extLst>
            </c:dLbl>
            <c:dLbl>
              <c:idx val="32"/>
              <c:layout>
                <c:manualLayout>
                  <c:x val="-3.1570342725075584E-2"/>
                  <c:y val="-2.923131404945657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{62EB3004-D987-49BA-9145-B7ABCBA00999}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8E-4AA7-A532-B0663A8FEF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c:ext xmlns:c16="http://schemas.microsoft.com/office/drawing/2014/chart" uri="{C3380CC4-5D6E-409C-BE32-E72D297353CC}">
              <c16:uniqueId val="{00000013-568E-4AA7-A532-B0663A8FEF86}"/>
            </c:ext>
          </c:extLst>
        </c:ser>
        <c:dLbls>
          <c:showLegendKey val="0"/>
          <c:showVal val="1"/>
          <c:showCatName val="0"/>
          <c:showSerName val="0"/>
          <c:showPercent val="0"/>
          <c:showBubbleSize val="0"/>
        </c:dLbls>
        <c:axId val="411877296"/>
        <c:axId val="411877688"/>
      </c:scatterChart>
      <c:valAx>
        <c:axId val="411877296"/>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877688"/>
        <c:crosses val="autoZero"/>
        <c:crossBetween val="midCat"/>
      </c:valAx>
      <c:valAx>
        <c:axId val="411877688"/>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87729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50" baseline="0">
              <a:latin typeface="ＭＳ ゴシック" pitchFamily="49" charset="-128"/>
              <a:ea typeface="ＭＳ ゴシック" pitchFamily="49" charset="-128"/>
            </a:rPr>
            <a:t>平成１５年度借入の財政健全化に係る市町村振興資金貸付金の償還終了で元利償還金が１７，５０４千円の減。また一部事務組合である有田衛生施設事務組合の平成１４年度に借り入れた地方債の償還終了により組合等が起こした地方債の元利償還金に対する負担金が１７，８６６千円の減となっている。さらに、平成３０年度債の緊急防災・減災事業債が公債費算入開始となったことで算入公債費等が伸び、結果として、実質公債費比率の分子は４７百万円の減となった。</a:t>
          </a:r>
          <a:endParaRPr kumimoji="1" lang="en-US" altLang="ja-JP" sz="1150" baseline="0">
            <a:latin typeface="ＭＳ ゴシック" pitchFamily="49" charset="-128"/>
            <a:ea typeface="ＭＳ ゴシック" pitchFamily="49" charset="-128"/>
          </a:endParaRPr>
        </a:p>
        <a:p>
          <a:r>
            <a:rPr kumimoji="1" lang="ja-JP" altLang="en-US" sz="1150" baseline="0">
              <a:latin typeface="ＭＳ ゴシック" pitchFamily="49" charset="-128"/>
              <a:ea typeface="ＭＳ ゴシック" pitchFamily="49" charset="-128"/>
            </a:rPr>
            <a:t>　今後については、過疎対策事業債の元金償還が順次増加していくことに加え、大型事業に係る地方債の元金償還も数年のうちに開始となるため増加傾向に転じることが見込まれる。そのため、引き続き、事業の精査等を徹底し、慎重な借り入れを実施していく。</a:t>
          </a:r>
          <a:endParaRPr kumimoji="1" lang="ja-JP" altLang="en-US" sz="11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負担等見込額は既往債の償還により減少傾向にある。しかし、近年実施している湯浅駅周辺整備事業や栖原ポンプ場改築事業などの大型事業に係る地方債の借り入れにより、一般会計等に係る地方債の現在高は右肩上がりに伸びてきている。借り入れた地方債の一部は基準財政需要額へ算入されるものの、将来負担比率の分子の増加は避けられ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８年度以降「ふるさとまちづくり寄附金」を基金に積み立てていることにより充当可能基金が大幅に増えているとはいえ、現在の状況が続く確証はないため、引き続き安定した財政運営に努め、将来へ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決算剰余金等を財政調整基金へ２２０，７２２千円、都市計画税収入を都市計画事業基金へ２３，５０５千円、森林環境譲与税を森林環境譲与税活用基金へ５８７千円、ふるさとまちづくり寄附金をふるさとまちづくり基金へ７４８，２８４千円積み立てたものの、湯浅駅周辺整備事業や保育所建設事業、その他寄附者の指定する各種事業に活用するため、ふるさとまちづくり基金から１，４６４，６００千円取り崩したことで、基金全体としては４７１，７３２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以前と比較すると大幅に基金残高は増加しているが、大半はふるさとまちづくり寄附金を原資とする、ふるさとまちづくり基金である。これは基金設置目的に沿った活用が求められるものであるため、安定的な財政運営のためには財政調整基金や減債基金が必須である。財政調整基金や減債基金は県内他自治体と比較しても決して余裕がある状況とは言い難く、今後としても決算状況を踏まえながら可能な範囲で、積み立て額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そのほか湯浅町の発展に寄与する事業の財源として活用する。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・都市計画事業基金：都市計画事業の財源として活用する。現状においては、栖原ポンプ場改築事業に係る地方債の償還に活用し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・ふるさとまちづくり基金：寄附者の指定する各種事業に活用するため１，４６４，６００千円を取り崩し、令和元年度の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ふるさとまちづくり寄附金を７７２，３７６千円積み立てた。結果的に積立額を取崩し額を上回った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ため、７１６，３１６千円の減となった。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・都市計画事業基金：栖原ポンプ場改築事業に係る地方債の償還のために２３０千円を取り崩したが、令和元年度の都市計画税収入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を２３，５０５千円積み立てたため、２３，２７５千円の増となった。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・ふるさとまちづくり基金：全国から頂いた寄附金を原資とした基金であるため、今後も有効かつ適正に活用していく。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やふるさとまちづくり基金を有効活用しながら各種事業を実施しているため、結果的に歳入一般財源に余剰が生まれた。そのため、取り崩しを回避した上で、平成３０年度決算剰余金の１／２（条例で規定）の額である９１，１８２千円に加え、１２９，５４０千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順次開始となっており、現在進行中の大型事業に係る地方債の償還についても数年のうちに開始となるため、公債費が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安定した財政運営を継続するためにも、決算状況を踏まえながら可能な範囲で積み立てを増額させていく必要がある。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有形固定資産減価償却率は高い水準にあり、老朽化が進んでいる施設が多くなっている。個別施設計画に定めた方針に沿って、老朽化施設の建替え、統合、除却等を適切に行っていく。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7" name="フローチャート: 判断 76"/>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3" name="楕円 82"/>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99349</xdr:rowOff>
    </xdr:from>
    <xdr:ext cx="405111" cy="259045"/>
    <xdr:sp macro="" textlink="">
      <xdr:nvSpPr>
        <xdr:cNvPr id="84" name="有形固定資産減価償却率該当値テキスト"/>
        <xdr:cNvSpPr txBox="1"/>
      </xdr:nvSpPr>
      <xdr:spPr>
        <a:xfrm>
          <a:off x="4813300" y="584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85" name="楕円 84"/>
        <xdr:cNvSpPr/>
      </xdr:nvSpPr>
      <xdr:spPr>
        <a:xfrm>
          <a:off x="4000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34199</xdr:rowOff>
    </xdr:to>
    <xdr:cxnSp macro="">
      <xdr:nvCxnSpPr>
        <xdr:cNvPr id="86" name="直線コネクタ 85"/>
        <xdr:cNvCxnSpPr/>
      </xdr:nvCxnSpPr>
      <xdr:spPr>
        <a:xfrm flipV="1">
          <a:off x="4051300" y="591529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87" name="楕円 86"/>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58874</xdr:rowOff>
    </xdr:to>
    <xdr:cxnSp macro="">
      <xdr:nvCxnSpPr>
        <xdr:cNvPr id="88" name="直線コネクタ 87"/>
        <xdr:cNvCxnSpPr/>
      </xdr:nvCxnSpPr>
      <xdr:spPr>
        <a:xfrm flipV="1">
          <a:off x="3289300" y="594922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142512</xdr:rowOff>
    </xdr:from>
    <xdr:to>
      <xdr:col>11</xdr:col>
      <xdr:colOff>187325</xdr:colOff>
      <xdr:row>30</xdr:row>
      <xdr:rowOff>72662</xdr:rowOff>
    </xdr:to>
    <xdr:sp macro="" textlink="">
      <xdr:nvSpPr>
        <xdr:cNvPr id="89" name="楕円 88"/>
        <xdr:cNvSpPr/>
      </xdr:nvSpPr>
      <xdr:spPr>
        <a:xfrm>
          <a:off x="2476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21862</xdr:rowOff>
    </xdr:from>
    <xdr:to>
      <xdr:col>15</xdr:col>
      <xdr:colOff>136525</xdr:colOff>
      <xdr:row>30</xdr:row>
      <xdr:rowOff>58874</xdr:rowOff>
    </xdr:to>
    <xdr:cxnSp macro="">
      <xdr:nvCxnSpPr>
        <xdr:cNvPr id="90" name="直線コネクタ 89"/>
        <xdr:cNvCxnSpPr/>
      </xdr:nvCxnSpPr>
      <xdr:spPr>
        <a:xfrm>
          <a:off x="2527300" y="593688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111669</xdr:rowOff>
    </xdr:from>
    <xdr:to>
      <xdr:col>7</xdr:col>
      <xdr:colOff>187325</xdr:colOff>
      <xdr:row>30</xdr:row>
      <xdr:rowOff>41819</xdr:rowOff>
    </xdr:to>
    <xdr:sp macro="" textlink="">
      <xdr:nvSpPr>
        <xdr:cNvPr id="91" name="楕円 90"/>
        <xdr:cNvSpPr/>
      </xdr:nvSpPr>
      <xdr:spPr>
        <a:xfrm>
          <a:off x="1714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162469</xdr:rowOff>
    </xdr:from>
    <xdr:to>
      <xdr:col>11</xdr:col>
      <xdr:colOff>136525</xdr:colOff>
      <xdr:row>30</xdr:row>
      <xdr:rowOff>21862</xdr:rowOff>
    </xdr:to>
    <xdr:cxnSp macro="">
      <xdr:nvCxnSpPr>
        <xdr:cNvPr id="92" name="直線コネクタ 91"/>
        <xdr:cNvCxnSpPr/>
      </xdr:nvCxnSpPr>
      <xdr:spPr>
        <a:xfrm>
          <a:off x="1765300" y="590604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96"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76126</xdr:rowOff>
    </xdr:from>
    <xdr:ext cx="405111" cy="259045"/>
    <xdr:sp macro="" textlink="">
      <xdr:nvSpPr>
        <xdr:cNvPr id="97" name="n_1main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8" name="n_2mainValue有形固定資産減価償却率"/>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63789</xdr:rowOff>
    </xdr:from>
    <xdr:ext cx="405111" cy="259045"/>
    <xdr:sp macro="" textlink="">
      <xdr:nvSpPr>
        <xdr:cNvPr id="99" name="n_3mainValue有形固定資産減価償却率"/>
        <xdr:cNvSpPr txBox="1"/>
      </xdr:nvSpPr>
      <xdr:spPr>
        <a:xfrm>
          <a:off x="2324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32946</xdr:rowOff>
    </xdr:from>
    <xdr:ext cx="405111" cy="259045"/>
    <xdr:sp macro="" textlink="">
      <xdr:nvSpPr>
        <xdr:cNvPr id="100" name="n_4mainValue有形固定資産減価償却率"/>
        <xdr:cNvSpPr txBox="1"/>
      </xdr:nvSpPr>
      <xdr:spPr>
        <a:xfrm>
          <a:off x="15627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年々改善傾向にあったが、令和元年度では</a:t>
          </a:r>
          <a:r>
            <a:rPr kumimoji="1" lang="en-US" altLang="ja-JP" sz="1100">
              <a:latin typeface="ＭＳ Ｐゴシック" panose="020B0600070205080204" pitchFamily="50" charset="-128"/>
              <a:ea typeface="ＭＳ Ｐゴシック" panose="020B0600070205080204" pitchFamily="50" charset="-128"/>
            </a:rPr>
            <a:t>57.3</a:t>
          </a:r>
          <a:r>
            <a:rPr kumimoji="1" lang="ja-JP" altLang="en-US" sz="1100">
              <a:latin typeface="ＭＳ Ｐゴシック" panose="020B0600070205080204" pitchFamily="50" charset="-128"/>
              <a:ea typeface="ＭＳ Ｐゴシック" panose="020B0600070205080204" pitchFamily="50" charset="-128"/>
            </a:rPr>
            <a:t>ポイント上昇する結果となった。要因は将来負担額の増及び、充当可能基金の減である。今後については、将来負担額の増や元金償還額の増が見込まれ、充当可能基金残高については減少していく可能性があるため、引き続き将来に過度な負担を残さないよう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39" name="フローチャート: 判断 138"/>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161720</xdr:rowOff>
    </xdr:from>
    <xdr:to>
      <xdr:col>76</xdr:col>
      <xdr:colOff>73025</xdr:colOff>
      <xdr:row>30</xdr:row>
      <xdr:rowOff>91870</xdr:rowOff>
    </xdr:to>
    <xdr:sp macro="" textlink="">
      <xdr:nvSpPr>
        <xdr:cNvPr id="145" name="楕円 144"/>
        <xdr:cNvSpPr/>
      </xdr:nvSpPr>
      <xdr:spPr>
        <a:xfrm>
          <a:off x="14744700" y="59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140147</xdr:rowOff>
    </xdr:from>
    <xdr:ext cx="469744" cy="259045"/>
    <xdr:sp macro="" textlink="">
      <xdr:nvSpPr>
        <xdr:cNvPr id="146" name="債務償還比率該当値テキスト"/>
        <xdr:cNvSpPr txBox="1"/>
      </xdr:nvSpPr>
      <xdr:spPr>
        <a:xfrm>
          <a:off x="14846300" y="588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92992</xdr:rowOff>
    </xdr:from>
    <xdr:to>
      <xdr:col>72</xdr:col>
      <xdr:colOff>123825</xdr:colOff>
      <xdr:row>30</xdr:row>
      <xdr:rowOff>23142</xdr:rowOff>
    </xdr:to>
    <xdr:sp macro="" textlink="">
      <xdr:nvSpPr>
        <xdr:cNvPr id="147" name="楕円 146"/>
        <xdr:cNvSpPr/>
      </xdr:nvSpPr>
      <xdr:spPr>
        <a:xfrm>
          <a:off x="14033500" y="58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143792</xdr:rowOff>
    </xdr:from>
    <xdr:to>
      <xdr:col>76</xdr:col>
      <xdr:colOff>22225</xdr:colOff>
      <xdr:row>30</xdr:row>
      <xdr:rowOff>41070</xdr:rowOff>
    </xdr:to>
    <xdr:cxnSp macro="">
      <xdr:nvCxnSpPr>
        <xdr:cNvPr id="148" name="直線コネクタ 147"/>
        <xdr:cNvCxnSpPr/>
      </xdr:nvCxnSpPr>
      <xdr:spPr>
        <a:xfrm>
          <a:off x="14084300" y="5887367"/>
          <a:ext cx="7112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90784</xdr:rowOff>
    </xdr:from>
    <xdr:to>
      <xdr:col>68</xdr:col>
      <xdr:colOff>123825</xdr:colOff>
      <xdr:row>31</xdr:row>
      <xdr:rowOff>20934</xdr:rowOff>
    </xdr:to>
    <xdr:sp macro="" textlink="">
      <xdr:nvSpPr>
        <xdr:cNvPr id="149" name="楕円 148"/>
        <xdr:cNvSpPr/>
      </xdr:nvSpPr>
      <xdr:spPr>
        <a:xfrm>
          <a:off x="13271500" y="60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143792</xdr:rowOff>
    </xdr:from>
    <xdr:to>
      <xdr:col>72</xdr:col>
      <xdr:colOff>73025</xdr:colOff>
      <xdr:row>30</xdr:row>
      <xdr:rowOff>141584</xdr:rowOff>
    </xdr:to>
    <xdr:cxnSp macro="">
      <xdr:nvCxnSpPr>
        <xdr:cNvPr id="150" name="直線コネクタ 149"/>
        <xdr:cNvCxnSpPr/>
      </xdr:nvCxnSpPr>
      <xdr:spPr>
        <a:xfrm flipV="1">
          <a:off x="13322300" y="5887367"/>
          <a:ext cx="7620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120410</xdr:rowOff>
    </xdr:from>
    <xdr:to>
      <xdr:col>64</xdr:col>
      <xdr:colOff>123825</xdr:colOff>
      <xdr:row>31</xdr:row>
      <xdr:rowOff>50560</xdr:rowOff>
    </xdr:to>
    <xdr:sp macro="" textlink="">
      <xdr:nvSpPr>
        <xdr:cNvPr id="151" name="楕円 150"/>
        <xdr:cNvSpPr/>
      </xdr:nvSpPr>
      <xdr:spPr>
        <a:xfrm>
          <a:off x="12509500" y="60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141584</xdr:rowOff>
    </xdr:from>
    <xdr:to>
      <xdr:col>68</xdr:col>
      <xdr:colOff>73025</xdr:colOff>
      <xdr:row>30</xdr:row>
      <xdr:rowOff>171210</xdr:rowOff>
    </xdr:to>
    <xdr:cxnSp macro="">
      <xdr:nvCxnSpPr>
        <xdr:cNvPr id="152" name="直線コネクタ 151"/>
        <xdr:cNvCxnSpPr/>
      </xdr:nvCxnSpPr>
      <xdr:spPr>
        <a:xfrm flipV="1">
          <a:off x="12560300" y="6056609"/>
          <a:ext cx="762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53862</xdr:rowOff>
    </xdr:from>
    <xdr:to>
      <xdr:col>60</xdr:col>
      <xdr:colOff>123825</xdr:colOff>
      <xdr:row>32</xdr:row>
      <xdr:rowOff>155462</xdr:rowOff>
    </xdr:to>
    <xdr:sp macro="" textlink="">
      <xdr:nvSpPr>
        <xdr:cNvPr id="153" name="楕円 152"/>
        <xdr:cNvSpPr/>
      </xdr:nvSpPr>
      <xdr:spPr>
        <a:xfrm>
          <a:off x="11747500" y="6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171210</xdr:rowOff>
    </xdr:from>
    <xdr:to>
      <xdr:col>64</xdr:col>
      <xdr:colOff>73025</xdr:colOff>
      <xdr:row>32</xdr:row>
      <xdr:rowOff>104662</xdr:rowOff>
    </xdr:to>
    <xdr:cxnSp macro="">
      <xdr:nvCxnSpPr>
        <xdr:cNvPr id="154" name="直線コネクタ 153"/>
        <xdr:cNvCxnSpPr/>
      </xdr:nvCxnSpPr>
      <xdr:spPr>
        <a:xfrm flipV="1">
          <a:off x="11798300" y="6086235"/>
          <a:ext cx="762000" cy="2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50824</xdr:rowOff>
    </xdr:from>
    <xdr:ext cx="469744" cy="259045"/>
    <xdr:sp macro="" textlink="">
      <xdr:nvSpPr>
        <xdr:cNvPr id="158" name="n_4aveValue債務償還比率"/>
        <xdr:cNvSpPr txBox="1"/>
      </xdr:nvSpPr>
      <xdr:spPr>
        <a:xfrm>
          <a:off x="11563427" y="5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14269</xdr:rowOff>
    </xdr:from>
    <xdr:ext cx="469744" cy="259045"/>
    <xdr:sp macro="" textlink="">
      <xdr:nvSpPr>
        <xdr:cNvPr id="159" name="n_1mainValue債務償還比率"/>
        <xdr:cNvSpPr txBox="1"/>
      </xdr:nvSpPr>
      <xdr:spPr>
        <a:xfrm>
          <a:off x="13836727" y="592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12061</xdr:rowOff>
    </xdr:from>
    <xdr:ext cx="469744" cy="259045"/>
    <xdr:sp macro="" textlink="">
      <xdr:nvSpPr>
        <xdr:cNvPr id="160" name="n_2mainValue債務償還比率"/>
        <xdr:cNvSpPr txBox="1"/>
      </xdr:nvSpPr>
      <xdr:spPr>
        <a:xfrm>
          <a:off x="13087427" y="609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41687</xdr:rowOff>
    </xdr:from>
    <xdr:ext cx="469744" cy="259045"/>
    <xdr:sp macro="" textlink="">
      <xdr:nvSpPr>
        <xdr:cNvPr id="161" name="n_3mainValue債務償還比率"/>
        <xdr:cNvSpPr txBox="1"/>
      </xdr:nvSpPr>
      <xdr:spPr>
        <a:xfrm>
          <a:off x="12325427" y="612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146589</xdr:rowOff>
    </xdr:from>
    <xdr:ext cx="469744" cy="259045"/>
    <xdr:sp macro="" textlink="">
      <xdr:nvSpPr>
        <xdr:cNvPr id="162" name="n_4mainValue債務償還比率"/>
        <xdr:cNvSpPr txBox="1"/>
      </xdr:nvSpPr>
      <xdr:spPr>
        <a:xfrm>
          <a:off x="11563427" y="640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道路】&#10;有形固定資産減価償却率該当値テキスト"/>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5" name="楕円 74"/>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74295</xdr:rowOff>
    </xdr:to>
    <xdr:cxnSp macro="">
      <xdr:nvCxnSpPr>
        <xdr:cNvPr id="76" name="直線コネクタ 75"/>
        <xdr:cNvCxnSpPr/>
      </xdr:nvCxnSpPr>
      <xdr:spPr>
        <a:xfrm>
          <a:off x="3797300" y="65532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38100</xdr:rowOff>
    </xdr:to>
    <xdr:cxnSp macro="">
      <xdr:nvCxnSpPr>
        <xdr:cNvPr id="78" name="直線コネクタ 77"/>
        <xdr:cNvCxnSpPr/>
      </xdr:nvCxnSpPr>
      <xdr:spPr>
        <a:xfrm>
          <a:off x="2908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9525</xdr:rowOff>
    </xdr:to>
    <xdr:cxnSp macro="">
      <xdr:nvCxnSpPr>
        <xdr:cNvPr id="80" name="直線コネクタ 79"/>
        <xdr:cNvCxnSpPr/>
      </xdr:nvCxnSpPr>
      <xdr:spPr>
        <a:xfrm>
          <a:off x="2019300" y="6499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156210</xdr:rowOff>
    </xdr:to>
    <xdr:cxnSp macro="">
      <xdr:nvCxnSpPr>
        <xdr:cNvPr id="82" name="直線コネクタ 81"/>
        <xdr:cNvCxnSpPr/>
      </xdr:nvCxnSpPr>
      <xdr:spPr>
        <a:xfrm>
          <a:off x="1130300" y="6469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3"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7" name="n_1main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9" name="n_3main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90" name="n_4mainValue【道路】&#10;有形固定資産減価償却率"/>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24" name="フローチャート: 判断 123"/>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134100</xdr:rowOff>
    </xdr:from>
    <xdr:to>
      <xdr:col>55</xdr:col>
      <xdr:colOff>50800</xdr:colOff>
      <xdr:row>41</xdr:row>
      <xdr:rowOff>64250</xdr:rowOff>
    </xdr:to>
    <xdr:sp macro="" textlink="">
      <xdr:nvSpPr>
        <xdr:cNvPr id="130" name="楕円 129"/>
        <xdr:cNvSpPr/>
      </xdr:nvSpPr>
      <xdr:spPr>
        <a:xfrm>
          <a:off x="10426700" y="6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112527</xdr:rowOff>
    </xdr:from>
    <xdr:ext cx="534377" cy="259045"/>
    <xdr:sp macro="" textlink="">
      <xdr:nvSpPr>
        <xdr:cNvPr id="131" name="【道路】&#10;一人当たり延長該当値テキスト"/>
        <xdr:cNvSpPr txBox="1"/>
      </xdr:nvSpPr>
      <xdr:spPr>
        <a:xfrm>
          <a:off x="10515600" y="69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75711</xdr:rowOff>
    </xdr:from>
    <xdr:to>
      <xdr:col>50</xdr:col>
      <xdr:colOff>165100</xdr:colOff>
      <xdr:row>41</xdr:row>
      <xdr:rowOff>5861</xdr:rowOff>
    </xdr:to>
    <xdr:sp macro="" textlink="">
      <xdr:nvSpPr>
        <xdr:cNvPr id="132" name="楕円 131"/>
        <xdr:cNvSpPr/>
      </xdr:nvSpPr>
      <xdr:spPr>
        <a:xfrm>
          <a:off x="9588500" y="6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126511</xdr:rowOff>
    </xdr:from>
    <xdr:to>
      <xdr:col>55</xdr:col>
      <xdr:colOff>0</xdr:colOff>
      <xdr:row>41</xdr:row>
      <xdr:rowOff>13450</xdr:rowOff>
    </xdr:to>
    <xdr:cxnSp macro="">
      <xdr:nvCxnSpPr>
        <xdr:cNvPr id="133" name="直線コネクタ 132"/>
        <xdr:cNvCxnSpPr/>
      </xdr:nvCxnSpPr>
      <xdr:spPr>
        <a:xfrm>
          <a:off x="9639300" y="6984511"/>
          <a:ext cx="838200" cy="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80397</xdr:rowOff>
    </xdr:from>
    <xdr:to>
      <xdr:col>46</xdr:col>
      <xdr:colOff>38100</xdr:colOff>
      <xdr:row>41</xdr:row>
      <xdr:rowOff>10547</xdr:rowOff>
    </xdr:to>
    <xdr:sp macro="" textlink="">
      <xdr:nvSpPr>
        <xdr:cNvPr id="134" name="楕円 133"/>
        <xdr:cNvSpPr/>
      </xdr:nvSpPr>
      <xdr:spPr>
        <a:xfrm>
          <a:off x="8699500" y="69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126511</xdr:rowOff>
    </xdr:from>
    <xdr:to>
      <xdr:col>50</xdr:col>
      <xdr:colOff>114300</xdr:colOff>
      <xdr:row>40</xdr:row>
      <xdr:rowOff>131197</xdr:rowOff>
    </xdr:to>
    <xdr:cxnSp macro="">
      <xdr:nvCxnSpPr>
        <xdr:cNvPr id="135" name="直線コネクタ 134"/>
        <xdr:cNvCxnSpPr/>
      </xdr:nvCxnSpPr>
      <xdr:spPr>
        <a:xfrm flipV="1">
          <a:off x="8750300" y="698451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84303</xdr:rowOff>
    </xdr:from>
    <xdr:to>
      <xdr:col>41</xdr:col>
      <xdr:colOff>101600</xdr:colOff>
      <xdr:row>41</xdr:row>
      <xdr:rowOff>14453</xdr:rowOff>
    </xdr:to>
    <xdr:sp macro="" textlink="">
      <xdr:nvSpPr>
        <xdr:cNvPr id="136" name="楕円 135"/>
        <xdr:cNvSpPr/>
      </xdr:nvSpPr>
      <xdr:spPr>
        <a:xfrm>
          <a:off x="7810500" y="69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131197</xdr:rowOff>
    </xdr:from>
    <xdr:to>
      <xdr:col>45</xdr:col>
      <xdr:colOff>177800</xdr:colOff>
      <xdr:row>40</xdr:row>
      <xdr:rowOff>135103</xdr:rowOff>
    </xdr:to>
    <xdr:cxnSp macro="">
      <xdr:nvCxnSpPr>
        <xdr:cNvPr id="137" name="直線コネクタ 136"/>
        <xdr:cNvCxnSpPr/>
      </xdr:nvCxnSpPr>
      <xdr:spPr>
        <a:xfrm flipV="1">
          <a:off x="7861300" y="6989197"/>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89808</xdr:rowOff>
    </xdr:from>
    <xdr:to>
      <xdr:col>36</xdr:col>
      <xdr:colOff>165100</xdr:colOff>
      <xdr:row>41</xdr:row>
      <xdr:rowOff>19958</xdr:rowOff>
    </xdr:to>
    <xdr:sp macro="" textlink="">
      <xdr:nvSpPr>
        <xdr:cNvPr id="138" name="楕円 137"/>
        <xdr:cNvSpPr/>
      </xdr:nvSpPr>
      <xdr:spPr>
        <a:xfrm>
          <a:off x="6921500" y="69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135103</xdr:rowOff>
    </xdr:from>
    <xdr:to>
      <xdr:col>41</xdr:col>
      <xdr:colOff>50800</xdr:colOff>
      <xdr:row>40</xdr:row>
      <xdr:rowOff>140608</xdr:rowOff>
    </xdr:to>
    <xdr:cxnSp macro="">
      <xdr:nvCxnSpPr>
        <xdr:cNvPr id="139" name="直線コネクタ 138"/>
        <xdr:cNvCxnSpPr/>
      </xdr:nvCxnSpPr>
      <xdr:spPr>
        <a:xfrm flipV="1">
          <a:off x="6972300" y="6993103"/>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42"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43" name="n_4aveValue【道路】&#10;一人当たり延長"/>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168438</xdr:rowOff>
    </xdr:from>
    <xdr:ext cx="534377" cy="259045"/>
    <xdr:sp macro="" textlink="">
      <xdr:nvSpPr>
        <xdr:cNvPr id="144" name="n_1mainValue【道路】&#10;一人当たり延長"/>
        <xdr:cNvSpPr txBox="1"/>
      </xdr:nvSpPr>
      <xdr:spPr>
        <a:xfrm>
          <a:off x="9359411" y="7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1674</xdr:rowOff>
    </xdr:from>
    <xdr:ext cx="534377" cy="259045"/>
    <xdr:sp macro="" textlink="">
      <xdr:nvSpPr>
        <xdr:cNvPr id="145" name="n_2mainValue【道路】&#10;一人当たり延長"/>
        <xdr:cNvSpPr txBox="1"/>
      </xdr:nvSpPr>
      <xdr:spPr>
        <a:xfrm>
          <a:off x="8483111" y="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5580</xdr:rowOff>
    </xdr:from>
    <xdr:ext cx="534377" cy="259045"/>
    <xdr:sp macro="" textlink="">
      <xdr:nvSpPr>
        <xdr:cNvPr id="146" name="n_3mainValue【道路】&#10;一人当たり延長"/>
        <xdr:cNvSpPr txBox="1"/>
      </xdr:nvSpPr>
      <xdr:spPr>
        <a:xfrm>
          <a:off x="7594111" y="70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11085</xdr:rowOff>
    </xdr:from>
    <xdr:ext cx="534377" cy="259045"/>
    <xdr:sp macro="" textlink="">
      <xdr:nvSpPr>
        <xdr:cNvPr id="147" name="n_4mainValue【道路】&#10;一人当たり延長"/>
        <xdr:cNvSpPr txBox="1"/>
      </xdr:nvSpPr>
      <xdr:spPr>
        <a:xfrm>
          <a:off x="6705111" y="704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8"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3" name="フローチャート: 判断 182"/>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9" name="楕円 188"/>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90" name="【橋りょう・トンネ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65133</xdr:rowOff>
    </xdr:from>
    <xdr:to>
      <xdr:col>20</xdr:col>
      <xdr:colOff>38100</xdr:colOff>
      <xdr:row>60</xdr:row>
      <xdr:rowOff>166733</xdr:rowOff>
    </xdr:to>
    <xdr:sp macro="" textlink="">
      <xdr:nvSpPr>
        <xdr:cNvPr id="191" name="楕円 190"/>
        <xdr:cNvSpPr/>
      </xdr:nvSpPr>
      <xdr:spPr>
        <a:xfrm>
          <a:off x="3746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115933</xdr:rowOff>
    </xdr:from>
    <xdr:to>
      <xdr:col>24</xdr:col>
      <xdr:colOff>63500</xdr:colOff>
      <xdr:row>60</xdr:row>
      <xdr:rowOff>148590</xdr:rowOff>
    </xdr:to>
    <xdr:cxnSp macro="">
      <xdr:nvCxnSpPr>
        <xdr:cNvPr id="192" name="直線コネクタ 191"/>
        <xdr:cNvCxnSpPr/>
      </xdr:nvCxnSpPr>
      <xdr:spPr>
        <a:xfrm>
          <a:off x="3797300" y="104029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3" name="楕円 192"/>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115933</xdr:rowOff>
    </xdr:to>
    <xdr:cxnSp macro="">
      <xdr:nvCxnSpPr>
        <xdr:cNvPr id="194" name="直線コネクタ 193"/>
        <xdr:cNvCxnSpPr/>
      </xdr:nvCxnSpPr>
      <xdr:spPr>
        <a:xfrm>
          <a:off x="2908300" y="103817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5" name="楕円 194"/>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94706</xdr:rowOff>
    </xdr:to>
    <xdr:cxnSp macro="">
      <xdr:nvCxnSpPr>
        <xdr:cNvPr id="196" name="直線コネクタ 195"/>
        <xdr:cNvCxnSpPr/>
      </xdr:nvCxnSpPr>
      <xdr:spPr>
        <a:xfrm>
          <a:off x="2019300" y="103539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7" name="楕円 196"/>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66947</xdr:rowOff>
    </xdr:to>
    <xdr:cxnSp macro="">
      <xdr:nvCxnSpPr>
        <xdr:cNvPr id="198" name="直線コネクタ 197"/>
        <xdr:cNvCxnSpPr/>
      </xdr:nvCxnSpPr>
      <xdr:spPr>
        <a:xfrm>
          <a:off x="1130300" y="103245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9"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0"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2" name="n_4aveValue【橋りょう・トンネル】&#10;有形固定資産減価償却率"/>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157860</xdr:rowOff>
    </xdr:from>
    <xdr:ext cx="405111" cy="259045"/>
    <xdr:sp macro="" textlink="">
      <xdr:nvSpPr>
        <xdr:cNvPr id="203" name="n_1mainValue【橋りょう・トンネル】&#10;有形固定資産減価償却率"/>
        <xdr:cNvSpPr txBox="1"/>
      </xdr:nvSpPr>
      <xdr:spPr>
        <a:xfrm>
          <a:off x="35820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4" name="n_2main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205" name="n_3main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6" name="n_4mainValue【橋りょう・トンネル】&#10;有形固定資産減価償却率"/>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35"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169232</xdr:rowOff>
    </xdr:from>
    <xdr:to>
      <xdr:col>36</xdr:col>
      <xdr:colOff>165100</xdr:colOff>
      <xdr:row>62</xdr:row>
      <xdr:rowOff>99382</xdr:rowOff>
    </xdr:to>
    <xdr:sp macro="" textlink="">
      <xdr:nvSpPr>
        <xdr:cNvPr id="240" name="フローチャート: 判断 239"/>
        <xdr:cNvSpPr/>
      </xdr:nvSpPr>
      <xdr:spPr>
        <a:xfrm>
          <a:off x="6921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154544</xdr:rowOff>
    </xdr:from>
    <xdr:to>
      <xdr:col>55</xdr:col>
      <xdr:colOff>50800</xdr:colOff>
      <xdr:row>61</xdr:row>
      <xdr:rowOff>84694</xdr:rowOff>
    </xdr:to>
    <xdr:sp macro="" textlink="">
      <xdr:nvSpPr>
        <xdr:cNvPr id="246" name="楕円 245"/>
        <xdr:cNvSpPr/>
      </xdr:nvSpPr>
      <xdr:spPr>
        <a:xfrm>
          <a:off x="10426700" y="104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5971</xdr:rowOff>
    </xdr:from>
    <xdr:ext cx="599010" cy="259045"/>
    <xdr:sp macro="" textlink="">
      <xdr:nvSpPr>
        <xdr:cNvPr id="247" name="【橋りょう・トンネル】&#10;一人当たり有形固定資産（償却資産）額該当値テキスト"/>
        <xdr:cNvSpPr txBox="1"/>
      </xdr:nvSpPr>
      <xdr:spPr>
        <a:xfrm>
          <a:off x="10515600" y="102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164175</xdr:rowOff>
    </xdr:from>
    <xdr:to>
      <xdr:col>50</xdr:col>
      <xdr:colOff>165100</xdr:colOff>
      <xdr:row>61</xdr:row>
      <xdr:rowOff>94325</xdr:rowOff>
    </xdr:to>
    <xdr:sp macro="" textlink="">
      <xdr:nvSpPr>
        <xdr:cNvPr id="248" name="楕円 247"/>
        <xdr:cNvSpPr/>
      </xdr:nvSpPr>
      <xdr:spPr>
        <a:xfrm>
          <a:off x="9588500" y="104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33894</xdr:rowOff>
    </xdr:from>
    <xdr:to>
      <xdr:col>55</xdr:col>
      <xdr:colOff>0</xdr:colOff>
      <xdr:row>61</xdr:row>
      <xdr:rowOff>43525</xdr:rowOff>
    </xdr:to>
    <xdr:cxnSp macro="">
      <xdr:nvCxnSpPr>
        <xdr:cNvPr id="249" name="直線コネクタ 248"/>
        <xdr:cNvCxnSpPr/>
      </xdr:nvCxnSpPr>
      <xdr:spPr>
        <a:xfrm flipV="1">
          <a:off x="9639300" y="10492344"/>
          <a:ext cx="8382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8562</xdr:rowOff>
    </xdr:from>
    <xdr:to>
      <xdr:col>46</xdr:col>
      <xdr:colOff>38100</xdr:colOff>
      <xdr:row>61</xdr:row>
      <xdr:rowOff>110162</xdr:rowOff>
    </xdr:to>
    <xdr:sp macro="" textlink="">
      <xdr:nvSpPr>
        <xdr:cNvPr id="250" name="楕円 249"/>
        <xdr:cNvSpPr/>
      </xdr:nvSpPr>
      <xdr:spPr>
        <a:xfrm>
          <a:off x="8699500" y="104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43525</xdr:rowOff>
    </xdr:from>
    <xdr:to>
      <xdr:col>50</xdr:col>
      <xdr:colOff>114300</xdr:colOff>
      <xdr:row>61</xdr:row>
      <xdr:rowOff>59362</xdr:rowOff>
    </xdr:to>
    <xdr:cxnSp macro="">
      <xdr:nvCxnSpPr>
        <xdr:cNvPr id="251" name="直線コネクタ 250"/>
        <xdr:cNvCxnSpPr/>
      </xdr:nvCxnSpPr>
      <xdr:spPr>
        <a:xfrm flipV="1">
          <a:off x="8750300" y="10501975"/>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19386</xdr:rowOff>
    </xdr:from>
    <xdr:to>
      <xdr:col>41</xdr:col>
      <xdr:colOff>101600</xdr:colOff>
      <xdr:row>61</xdr:row>
      <xdr:rowOff>120986</xdr:rowOff>
    </xdr:to>
    <xdr:sp macro="" textlink="">
      <xdr:nvSpPr>
        <xdr:cNvPr id="252" name="楕円 251"/>
        <xdr:cNvSpPr/>
      </xdr:nvSpPr>
      <xdr:spPr>
        <a:xfrm>
          <a:off x="7810500" y="104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59362</xdr:rowOff>
    </xdr:from>
    <xdr:to>
      <xdr:col>45</xdr:col>
      <xdr:colOff>177800</xdr:colOff>
      <xdr:row>61</xdr:row>
      <xdr:rowOff>70186</xdr:rowOff>
    </xdr:to>
    <xdr:cxnSp macro="">
      <xdr:nvCxnSpPr>
        <xdr:cNvPr id="253" name="直線コネクタ 252"/>
        <xdr:cNvCxnSpPr/>
      </xdr:nvCxnSpPr>
      <xdr:spPr>
        <a:xfrm flipV="1">
          <a:off x="7861300" y="10517812"/>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33308</xdr:rowOff>
    </xdr:from>
    <xdr:to>
      <xdr:col>36</xdr:col>
      <xdr:colOff>165100</xdr:colOff>
      <xdr:row>61</xdr:row>
      <xdr:rowOff>134908</xdr:rowOff>
    </xdr:to>
    <xdr:sp macro="" textlink="">
      <xdr:nvSpPr>
        <xdr:cNvPr id="254" name="楕円 253"/>
        <xdr:cNvSpPr/>
      </xdr:nvSpPr>
      <xdr:spPr>
        <a:xfrm>
          <a:off x="6921500" y="104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70186</xdr:rowOff>
    </xdr:from>
    <xdr:to>
      <xdr:col>41</xdr:col>
      <xdr:colOff>50800</xdr:colOff>
      <xdr:row>61</xdr:row>
      <xdr:rowOff>84108</xdr:rowOff>
    </xdr:to>
    <xdr:cxnSp macro="">
      <xdr:nvCxnSpPr>
        <xdr:cNvPr id="255" name="直線コネクタ 254"/>
        <xdr:cNvCxnSpPr/>
      </xdr:nvCxnSpPr>
      <xdr:spPr>
        <a:xfrm flipV="1">
          <a:off x="6972300" y="10528636"/>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56"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57"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90509</xdr:rowOff>
    </xdr:from>
    <xdr:ext cx="599010" cy="259045"/>
    <xdr:sp macro="" textlink="">
      <xdr:nvSpPr>
        <xdr:cNvPr id="259" name="n_4aveValue【橋りょう・トンネル】&#10;一人当たり有形固定資産（償却資産）額"/>
        <xdr:cNvSpPr txBox="1"/>
      </xdr:nvSpPr>
      <xdr:spPr>
        <a:xfrm>
          <a:off x="6672795" y="1072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110852</xdr:rowOff>
    </xdr:from>
    <xdr:ext cx="599010" cy="259045"/>
    <xdr:sp macro="" textlink="">
      <xdr:nvSpPr>
        <xdr:cNvPr id="260" name="n_1mainValue【橋りょう・トンネル】&#10;一人当たり有形固定資産（償却資産）額"/>
        <xdr:cNvSpPr txBox="1"/>
      </xdr:nvSpPr>
      <xdr:spPr>
        <a:xfrm>
          <a:off x="9327095" y="1022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126689</xdr:rowOff>
    </xdr:from>
    <xdr:ext cx="599010" cy="259045"/>
    <xdr:sp macro="" textlink="">
      <xdr:nvSpPr>
        <xdr:cNvPr id="261" name="n_2mainValue【橋りょう・トンネル】&#10;一人当たり有形固定資産（償却資産）額"/>
        <xdr:cNvSpPr txBox="1"/>
      </xdr:nvSpPr>
      <xdr:spPr>
        <a:xfrm>
          <a:off x="8450795" y="1024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137513</xdr:rowOff>
    </xdr:from>
    <xdr:ext cx="599010" cy="259045"/>
    <xdr:sp macro="" textlink="">
      <xdr:nvSpPr>
        <xdr:cNvPr id="262" name="n_3mainValue【橋りょう・トンネル】&#10;一人当たり有形固定資産（償却資産）額"/>
        <xdr:cNvSpPr txBox="1"/>
      </xdr:nvSpPr>
      <xdr:spPr>
        <a:xfrm>
          <a:off x="7561795" y="1025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151435</xdr:rowOff>
    </xdr:from>
    <xdr:ext cx="599010" cy="259045"/>
    <xdr:sp macro="" textlink="">
      <xdr:nvSpPr>
        <xdr:cNvPr id="263" name="n_4mainValue【橋りょう・トンネル】&#10;一人当たり有形固定資産（償却資産）額"/>
        <xdr:cNvSpPr txBox="1"/>
      </xdr:nvSpPr>
      <xdr:spPr>
        <a:xfrm>
          <a:off x="6672795" y="1026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98" name="フローチャート: 判断 297"/>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4" name="楕円 303"/>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305" name="【公営住宅】&#10;有形固定資産減価償却率該当値テキスト"/>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6" name="楕円 305"/>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125730</xdr:rowOff>
    </xdr:to>
    <xdr:cxnSp macro="">
      <xdr:nvCxnSpPr>
        <xdr:cNvPr id="307" name="直線コネクタ 306"/>
        <xdr:cNvCxnSpPr/>
      </xdr:nvCxnSpPr>
      <xdr:spPr>
        <a:xfrm>
          <a:off x="3797300" y="1414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19686</xdr:rowOff>
    </xdr:from>
    <xdr:to>
      <xdr:col>15</xdr:col>
      <xdr:colOff>101600</xdr:colOff>
      <xdr:row>82</xdr:row>
      <xdr:rowOff>121286</xdr:rowOff>
    </xdr:to>
    <xdr:sp macro="" textlink="">
      <xdr:nvSpPr>
        <xdr:cNvPr id="308" name="楕円 307"/>
        <xdr:cNvSpPr/>
      </xdr:nvSpPr>
      <xdr:spPr>
        <a:xfrm>
          <a:off x="2857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83820</xdr:rowOff>
    </xdr:to>
    <xdr:cxnSp macro="">
      <xdr:nvCxnSpPr>
        <xdr:cNvPr id="309" name="直線コネクタ 308"/>
        <xdr:cNvCxnSpPr/>
      </xdr:nvCxnSpPr>
      <xdr:spPr>
        <a:xfrm>
          <a:off x="2908300" y="141293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310" name="楕円 309"/>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70486</xdr:rowOff>
    </xdr:to>
    <xdr:cxnSp macro="">
      <xdr:nvCxnSpPr>
        <xdr:cNvPr id="311" name="直線コネクタ 310"/>
        <xdr:cNvCxnSpPr/>
      </xdr:nvCxnSpPr>
      <xdr:spPr>
        <a:xfrm>
          <a:off x="2019300" y="141008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2" name="楕円 311"/>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41911</xdr:rowOff>
    </xdr:to>
    <xdr:cxnSp macro="">
      <xdr:nvCxnSpPr>
        <xdr:cNvPr id="313" name="直線コネクタ 312"/>
        <xdr:cNvCxnSpPr/>
      </xdr:nvCxnSpPr>
      <xdr:spPr>
        <a:xfrm>
          <a:off x="1130300" y="14060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4"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5"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317" name="n_4aveValue【公営住宅】&#10;有形固定資産減価償却率"/>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318" name="n_1main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319" name="n_2mainValue【公営住宅】&#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320" name="n_3mainValue【公営住宅】&#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69232</xdr:rowOff>
    </xdr:from>
    <xdr:ext cx="405111" cy="259045"/>
    <xdr:sp macro="" textlink="">
      <xdr:nvSpPr>
        <xdr:cNvPr id="321" name="n_4mainValue【公営住宅】&#10;有形固定資産減価償却率"/>
        <xdr:cNvSpPr txBox="1"/>
      </xdr:nvSpPr>
      <xdr:spPr>
        <a:xfrm>
          <a:off x="927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99504</xdr:rowOff>
    </xdr:from>
    <xdr:to>
      <xdr:col>36</xdr:col>
      <xdr:colOff>165100</xdr:colOff>
      <xdr:row>86</xdr:row>
      <xdr:rowOff>29654</xdr:rowOff>
    </xdr:to>
    <xdr:sp macro="" textlink="">
      <xdr:nvSpPr>
        <xdr:cNvPr id="355" name="フローチャート: 判断 354"/>
        <xdr:cNvSpPr/>
      </xdr:nvSpPr>
      <xdr:spPr>
        <a:xfrm>
          <a:off x="6921500" y="146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361" name="楕円 360"/>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1033</xdr:rowOff>
    </xdr:from>
    <xdr:ext cx="469744" cy="259045"/>
    <xdr:sp macro="" textlink="">
      <xdr:nvSpPr>
        <xdr:cNvPr id="362" name="【公営住宅】&#10;一人当たり面積該当値テキスト"/>
        <xdr:cNvSpPr txBox="1"/>
      </xdr:nvSpPr>
      <xdr:spPr>
        <a:xfrm>
          <a:off x="10515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157035</xdr:rowOff>
    </xdr:from>
    <xdr:to>
      <xdr:col>50</xdr:col>
      <xdr:colOff>165100</xdr:colOff>
      <xdr:row>84</xdr:row>
      <xdr:rowOff>87185</xdr:rowOff>
    </xdr:to>
    <xdr:sp macro="" textlink="">
      <xdr:nvSpPr>
        <xdr:cNvPr id="363" name="楕円 362"/>
        <xdr:cNvSpPr/>
      </xdr:nvSpPr>
      <xdr:spPr>
        <a:xfrm>
          <a:off x="9588500" y="143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36385</xdr:rowOff>
    </xdr:to>
    <xdr:cxnSp macro="">
      <xdr:nvCxnSpPr>
        <xdr:cNvPr id="364" name="直線コネクタ 363"/>
        <xdr:cNvCxnSpPr/>
      </xdr:nvCxnSpPr>
      <xdr:spPr>
        <a:xfrm flipV="1">
          <a:off x="9639300" y="1443075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164846</xdr:rowOff>
    </xdr:from>
    <xdr:to>
      <xdr:col>46</xdr:col>
      <xdr:colOff>38100</xdr:colOff>
      <xdr:row>84</xdr:row>
      <xdr:rowOff>94996</xdr:rowOff>
    </xdr:to>
    <xdr:sp macro="" textlink="">
      <xdr:nvSpPr>
        <xdr:cNvPr id="365" name="楕円 364"/>
        <xdr:cNvSpPr/>
      </xdr:nvSpPr>
      <xdr:spPr>
        <a:xfrm>
          <a:off x="8699500" y="143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36385</xdr:rowOff>
    </xdr:from>
    <xdr:to>
      <xdr:col>50</xdr:col>
      <xdr:colOff>114300</xdr:colOff>
      <xdr:row>84</xdr:row>
      <xdr:rowOff>44196</xdr:rowOff>
    </xdr:to>
    <xdr:cxnSp macro="">
      <xdr:nvCxnSpPr>
        <xdr:cNvPr id="366" name="直線コネクタ 365"/>
        <xdr:cNvCxnSpPr/>
      </xdr:nvCxnSpPr>
      <xdr:spPr>
        <a:xfrm flipV="1">
          <a:off x="8750300" y="1443818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171323</xdr:rowOff>
    </xdr:from>
    <xdr:to>
      <xdr:col>41</xdr:col>
      <xdr:colOff>101600</xdr:colOff>
      <xdr:row>84</xdr:row>
      <xdr:rowOff>101473</xdr:rowOff>
    </xdr:to>
    <xdr:sp macro="" textlink="">
      <xdr:nvSpPr>
        <xdr:cNvPr id="367" name="楕円 366"/>
        <xdr:cNvSpPr/>
      </xdr:nvSpPr>
      <xdr:spPr>
        <a:xfrm>
          <a:off x="7810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44196</xdr:rowOff>
    </xdr:from>
    <xdr:to>
      <xdr:col>45</xdr:col>
      <xdr:colOff>177800</xdr:colOff>
      <xdr:row>84</xdr:row>
      <xdr:rowOff>50673</xdr:rowOff>
    </xdr:to>
    <xdr:cxnSp macro="">
      <xdr:nvCxnSpPr>
        <xdr:cNvPr id="368" name="直線コネクタ 367"/>
        <xdr:cNvCxnSpPr/>
      </xdr:nvCxnSpPr>
      <xdr:spPr>
        <a:xfrm flipV="1">
          <a:off x="7861300" y="1444599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8826</xdr:rowOff>
    </xdr:from>
    <xdr:to>
      <xdr:col>36</xdr:col>
      <xdr:colOff>165100</xdr:colOff>
      <xdr:row>84</xdr:row>
      <xdr:rowOff>110426</xdr:rowOff>
    </xdr:to>
    <xdr:sp macro="" textlink="">
      <xdr:nvSpPr>
        <xdr:cNvPr id="369" name="楕円 368"/>
        <xdr:cNvSpPr/>
      </xdr:nvSpPr>
      <xdr:spPr>
        <a:xfrm>
          <a:off x="6921500" y="144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50673</xdr:rowOff>
    </xdr:from>
    <xdr:to>
      <xdr:col>41</xdr:col>
      <xdr:colOff>50800</xdr:colOff>
      <xdr:row>84</xdr:row>
      <xdr:rowOff>59626</xdr:rowOff>
    </xdr:to>
    <xdr:cxnSp macro="">
      <xdr:nvCxnSpPr>
        <xdr:cNvPr id="370" name="直線コネクタ 369"/>
        <xdr:cNvCxnSpPr/>
      </xdr:nvCxnSpPr>
      <xdr:spPr>
        <a:xfrm flipV="1">
          <a:off x="6972300" y="1445247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71"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3"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20781</xdr:rowOff>
    </xdr:from>
    <xdr:ext cx="469744" cy="259045"/>
    <xdr:sp macro="" textlink="">
      <xdr:nvSpPr>
        <xdr:cNvPr id="374" name="n_4aveValue【公営住宅】&#10;一人当たり面積"/>
        <xdr:cNvSpPr txBox="1"/>
      </xdr:nvSpPr>
      <xdr:spPr>
        <a:xfrm>
          <a:off x="6737427" y="1476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103712</xdr:rowOff>
    </xdr:from>
    <xdr:ext cx="469744" cy="259045"/>
    <xdr:sp macro="" textlink="">
      <xdr:nvSpPr>
        <xdr:cNvPr id="375" name="n_1mainValue【公営住宅】&#10;一人当たり面積"/>
        <xdr:cNvSpPr txBox="1"/>
      </xdr:nvSpPr>
      <xdr:spPr>
        <a:xfrm>
          <a:off x="9391727" y="1416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111523</xdr:rowOff>
    </xdr:from>
    <xdr:ext cx="469744" cy="259045"/>
    <xdr:sp macro="" textlink="">
      <xdr:nvSpPr>
        <xdr:cNvPr id="376" name="n_2mainValue【公営住宅】&#10;一人当たり面積"/>
        <xdr:cNvSpPr txBox="1"/>
      </xdr:nvSpPr>
      <xdr:spPr>
        <a:xfrm>
          <a:off x="8515427" y="141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118000</xdr:rowOff>
    </xdr:from>
    <xdr:ext cx="469744" cy="259045"/>
    <xdr:sp macro="" textlink="">
      <xdr:nvSpPr>
        <xdr:cNvPr id="377" name="n_3mainValue【公営住宅】&#10;一人当たり面積"/>
        <xdr:cNvSpPr txBox="1"/>
      </xdr:nvSpPr>
      <xdr:spPr>
        <a:xfrm>
          <a:off x="7626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126953</xdr:rowOff>
    </xdr:from>
    <xdr:ext cx="469744" cy="259045"/>
    <xdr:sp macro="" textlink="">
      <xdr:nvSpPr>
        <xdr:cNvPr id="378" name="n_4mainValue【公営住宅】&#10;一人当たり面積"/>
        <xdr:cNvSpPr txBox="1"/>
      </xdr:nvSpPr>
      <xdr:spPr>
        <a:xfrm>
          <a:off x="6737427" y="1418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403" name="直線コネクタ 402"/>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404" name="【港湾・漁港】&#10;有形固定資産減価償却率最小値テキスト"/>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405" name="直線コネクタ 404"/>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406" name="【港湾・漁港】&#10;有形固定資産減価償却率最大値テキスト"/>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7" name="直線コネクタ 406"/>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408" name="【港湾・漁港】&#10;有形固定資産減価償却率平均値テキスト"/>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409" name="フローチャート: 判断 408"/>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410" name="フローチャート: 判断 409"/>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11" name="フローチャート: 判断 410"/>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12" name="フローチャート: 判断 411"/>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76836</xdr:rowOff>
    </xdr:from>
    <xdr:to>
      <xdr:col>6</xdr:col>
      <xdr:colOff>38100</xdr:colOff>
      <xdr:row>104</xdr:row>
      <xdr:rowOff>6986</xdr:rowOff>
    </xdr:to>
    <xdr:sp macro="" textlink="">
      <xdr:nvSpPr>
        <xdr:cNvPr id="413" name="フローチャート: 判断 412"/>
        <xdr:cNvSpPr/>
      </xdr:nvSpPr>
      <xdr:spPr>
        <a:xfrm>
          <a:off x="1079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19" name="楕円 418"/>
        <xdr:cNvSpPr/>
      </xdr:nvSpPr>
      <xdr:spPr>
        <a:xfrm>
          <a:off x="4584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36213</xdr:rowOff>
    </xdr:from>
    <xdr:ext cx="405111" cy="259045"/>
    <xdr:sp macro="" textlink="">
      <xdr:nvSpPr>
        <xdr:cNvPr id="420" name="【港湾・漁港】&#10;有形固定資産減価償却率該当値テキスト"/>
        <xdr:cNvSpPr txBox="1"/>
      </xdr:nvSpPr>
      <xdr:spPr>
        <a:xfrm>
          <a:off x="46736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23495</xdr:rowOff>
    </xdr:from>
    <xdr:to>
      <xdr:col>20</xdr:col>
      <xdr:colOff>38100</xdr:colOff>
      <xdr:row>104</xdr:row>
      <xdr:rowOff>125095</xdr:rowOff>
    </xdr:to>
    <xdr:sp macro="" textlink="">
      <xdr:nvSpPr>
        <xdr:cNvPr id="421" name="楕円 420"/>
        <xdr:cNvSpPr/>
      </xdr:nvSpPr>
      <xdr:spPr>
        <a:xfrm>
          <a:off x="3746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74295</xdr:rowOff>
    </xdr:from>
    <xdr:to>
      <xdr:col>24</xdr:col>
      <xdr:colOff>63500</xdr:colOff>
      <xdr:row>104</xdr:row>
      <xdr:rowOff>108586</xdr:rowOff>
    </xdr:to>
    <xdr:cxnSp macro="">
      <xdr:nvCxnSpPr>
        <xdr:cNvPr id="422" name="直線コネクタ 421"/>
        <xdr:cNvCxnSpPr/>
      </xdr:nvCxnSpPr>
      <xdr:spPr>
        <a:xfrm>
          <a:off x="3797300" y="179050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156845</xdr:rowOff>
    </xdr:from>
    <xdr:to>
      <xdr:col>15</xdr:col>
      <xdr:colOff>101600</xdr:colOff>
      <xdr:row>104</xdr:row>
      <xdr:rowOff>86995</xdr:rowOff>
    </xdr:to>
    <xdr:sp macro="" textlink="">
      <xdr:nvSpPr>
        <xdr:cNvPr id="423" name="楕円 422"/>
        <xdr:cNvSpPr/>
      </xdr:nvSpPr>
      <xdr:spPr>
        <a:xfrm>
          <a:off x="2857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36195</xdr:rowOff>
    </xdr:from>
    <xdr:to>
      <xdr:col>19</xdr:col>
      <xdr:colOff>177800</xdr:colOff>
      <xdr:row>104</xdr:row>
      <xdr:rowOff>74295</xdr:rowOff>
    </xdr:to>
    <xdr:cxnSp macro="">
      <xdr:nvCxnSpPr>
        <xdr:cNvPr id="424" name="直線コネクタ 423"/>
        <xdr:cNvCxnSpPr/>
      </xdr:nvCxnSpPr>
      <xdr:spPr>
        <a:xfrm>
          <a:off x="2908300" y="1786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5" name="楕円 424"/>
        <xdr:cNvSpPr/>
      </xdr:nvSpPr>
      <xdr:spPr>
        <a:xfrm>
          <a:off x="196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0</xdr:rowOff>
    </xdr:from>
    <xdr:to>
      <xdr:col>15</xdr:col>
      <xdr:colOff>50800</xdr:colOff>
      <xdr:row>104</xdr:row>
      <xdr:rowOff>36195</xdr:rowOff>
    </xdr:to>
    <xdr:cxnSp macro="">
      <xdr:nvCxnSpPr>
        <xdr:cNvPr id="426" name="直線コネクタ 425"/>
        <xdr:cNvCxnSpPr/>
      </xdr:nvCxnSpPr>
      <xdr:spPr>
        <a:xfrm>
          <a:off x="2019300" y="17830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84455</xdr:rowOff>
    </xdr:from>
    <xdr:to>
      <xdr:col>6</xdr:col>
      <xdr:colOff>38100</xdr:colOff>
      <xdr:row>104</xdr:row>
      <xdr:rowOff>14605</xdr:rowOff>
    </xdr:to>
    <xdr:sp macro="" textlink="">
      <xdr:nvSpPr>
        <xdr:cNvPr id="427" name="楕円 426"/>
        <xdr:cNvSpPr/>
      </xdr:nvSpPr>
      <xdr:spPr>
        <a:xfrm>
          <a:off x="1079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135255</xdr:rowOff>
    </xdr:from>
    <xdr:to>
      <xdr:col>10</xdr:col>
      <xdr:colOff>114300</xdr:colOff>
      <xdr:row>104</xdr:row>
      <xdr:rowOff>0</xdr:rowOff>
    </xdr:to>
    <xdr:cxnSp macro="">
      <xdr:nvCxnSpPr>
        <xdr:cNvPr id="428" name="直線コネクタ 427"/>
        <xdr:cNvCxnSpPr/>
      </xdr:nvCxnSpPr>
      <xdr:spPr>
        <a:xfrm>
          <a:off x="1130300" y="1779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88282</xdr:rowOff>
    </xdr:from>
    <xdr:ext cx="405111" cy="259045"/>
    <xdr:sp macro="" textlink="">
      <xdr:nvSpPr>
        <xdr:cNvPr id="429" name="n_1aveValue【港湾・漁港】&#10;有形固定資産減価償却率"/>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30" name="n_2aveValue【港湾・漁港】&#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31" name="n_3aveValue【港湾・漁港】&#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23513</xdr:rowOff>
    </xdr:from>
    <xdr:ext cx="405111" cy="259045"/>
    <xdr:sp macro="" textlink="">
      <xdr:nvSpPr>
        <xdr:cNvPr id="432" name="n_4aveValue【港湾・漁港】&#10;有形固定資産減価償却率"/>
        <xdr:cNvSpPr txBox="1"/>
      </xdr:nvSpPr>
      <xdr:spPr>
        <a:xfrm>
          <a:off x="927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116222</xdr:rowOff>
    </xdr:from>
    <xdr:ext cx="405111" cy="259045"/>
    <xdr:sp macro="" textlink="">
      <xdr:nvSpPr>
        <xdr:cNvPr id="433" name="n_1mainValue【港湾・漁港】&#10;有形固定資産減価償却率"/>
        <xdr:cNvSpPr txBox="1"/>
      </xdr:nvSpPr>
      <xdr:spPr>
        <a:xfrm>
          <a:off x="35820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78122</xdr:rowOff>
    </xdr:from>
    <xdr:ext cx="405111" cy="259045"/>
    <xdr:sp macro="" textlink="">
      <xdr:nvSpPr>
        <xdr:cNvPr id="434" name="n_2mainValue【港湾・漁港】&#10;有形固定資産減価償却率"/>
        <xdr:cNvSpPr txBox="1"/>
      </xdr:nvSpPr>
      <xdr:spPr>
        <a:xfrm>
          <a:off x="27057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5" name="n_3mainValue【港湾・漁港】&#10;有形固定資産減価償却率"/>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5732</xdr:rowOff>
    </xdr:from>
    <xdr:ext cx="405111" cy="259045"/>
    <xdr:sp macro="" textlink="">
      <xdr:nvSpPr>
        <xdr:cNvPr id="436" name="n_4mainValue【港湾・漁港】&#10;有形固定資産減価償却率"/>
        <xdr:cNvSpPr txBox="1"/>
      </xdr:nvSpPr>
      <xdr:spPr>
        <a:xfrm>
          <a:off x="927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58" name="直線コネクタ 457"/>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59" name="【港湾・漁港】&#10;一人当たり有形固定資産（償却資産）額最小値テキスト"/>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60" name="直線コネクタ 459"/>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61" name="【港湾・漁港】&#10;一人当たり有形固定資産（償却資産）額最大値テキスト"/>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62" name="直線コネクタ 461"/>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463" name="【港湾・漁港】&#10;一人当たり有形固定資産（償却資産）額平均値テキスト"/>
        <xdr:cNvSpPr txBox="1"/>
      </xdr:nvSpPr>
      <xdr:spPr>
        <a:xfrm>
          <a:off x="105156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64" name="フローチャート: 判断 463"/>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65" name="フローチャート: 判断 464"/>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66" name="フローチャート: 判断 465"/>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67" name="フローチャート: 判断 466"/>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77108</xdr:rowOff>
    </xdr:from>
    <xdr:to>
      <xdr:col>36</xdr:col>
      <xdr:colOff>165100</xdr:colOff>
      <xdr:row>108</xdr:row>
      <xdr:rowOff>7258</xdr:rowOff>
    </xdr:to>
    <xdr:sp macro="" textlink="">
      <xdr:nvSpPr>
        <xdr:cNvPr id="468" name="フローチャート: 判断 467"/>
        <xdr:cNvSpPr/>
      </xdr:nvSpPr>
      <xdr:spPr>
        <a:xfrm>
          <a:off x="6921500" y="184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60742</xdr:rowOff>
    </xdr:from>
    <xdr:to>
      <xdr:col>55</xdr:col>
      <xdr:colOff>50800</xdr:colOff>
      <xdr:row>107</xdr:row>
      <xdr:rowOff>162342</xdr:rowOff>
    </xdr:to>
    <xdr:sp macro="" textlink="">
      <xdr:nvSpPr>
        <xdr:cNvPr id="474" name="楕円 473"/>
        <xdr:cNvSpPr/>
      </xdr:nvSpPr>
      <xdr:spPr>
        <a:xfrm>
          <a:off x="10426700" y="184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39169</xdr:rowOff>
    </xdr:from>
    <xdr:ext cx="599010" cy="259045"/>
    <xdr:sp macro="" textlink="">
      <xdr:nvSpPr>
        <xdr:cNvPr id="475" name="【港湾・漁港】&#10;一人当たり有形固定資産（償却資産）額該当値テキスト"/>
        <xdr:cNvSpPr txBox="1"/>
      </xdr:nvSpPr>
      <xdr:spPr>
        <a:xfrm>
          <a:off x="10515600" y="183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63385</xdr:rowOff>
    </xdr:from>
    <xdr:to>
      <xdr:col>50</xdr:col>
      <xdr:colOff>165100</xdr:colOff>
      <xdr:row>107</xdr:row>
      <xdr:rowOff>164985</xdr:rowOff>
    </xdr:to>
    <xdr:sp macro="" textlink="">
      <xdr:nvSpPr>
        <xdr:cNvPr id="476" name="楕円 475"/>
        <xdr:cNvSpPr/>
      </xdr:nvSpPr>
      <xdr:spPr>
        <a:xfrm>
          <a:off x="9588500" y="184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111542</xdr:rowOff>
    </xdr:from>
    <xdr:to>
      <xdr:col>55</xdr:col>
      <xdr:colOff>0</xdr:colOff>
      <xdr:row>107</xdr:row>
      <xdr:rowOff>114185</xdr:rowOff>
    </xdr:to>
    <xdr:cxnSp macro="">
      <xdr:nvCxnSpPr>
        <xdr:cNvPr id="477" name="直線コネクタ 476"/>
        <xdr:cNvCxnSpPr/>
      </xdr:nvCxnSpPr>
      <xdr:spPr>
        <a:xfrm flipV="1">
          <a:off x="9639300" y="18456692"/>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65836</xdr:rowOff>
    </xdr:from>
    <xdr:to>
      <xdr:col>46</xdr:col>
      <xdr:colOff>38100</xdr:colOff>
      <xdr:row>107</xdr:row>
      <xdr:rowOff>167436</xdr:rowOff>
    </xdr:to>
    <xdr:sp macro="" textlink="">
      <xdr:nvSpPr>
        <xdr:cNvPr id="478" name="楕円 477"/>
        <xdr:cNvSpPr/>
      </xdr:nvSpPr>
      <xdr:spPr>
        <a:xfrm>
          <a:off x="8699500" y="184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114185</xdr:rowOff>
    </xdr:from>
    <xdr:to>
      <xdr:col>50</xdr:col>
      <xdr:colOff>114300</xdr:colOff>
      <xdr:row>107</xdr:row>
      <xdr:rowOff>116636</xdr:rowOff>
    </xdr:to>
    <xdr:cxnSp macro="">
      <xdr:nvCxnSpPr>
        <xdr:cNvPr id="479" name="直線コネクタ 478"/>
        <xdr:cNvCxnSpPr/>
      </xdr:nvCxnSpPr>
      <xdr:spPr>
        <a:xfrm flipV="1">
          <a:off x="8750300" y="18459335"/>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67890</xdr:rowOff>
    </xdr:from>
    <xdr:to>
      <xdr:col>41</xdr:col>
      <xdr:colOff>101600</xdr:colOff>
      <xdr:row>107</xdr:row>
      <xdr:rowOff>169490</xdr:rowOff>
    </xdr:to>
    <xdr:sp macro="" textlink="">
      <xdr:nvSpPr>
        <xdr:cNvPr id="480" name="楕円 479"/>
        <xdr:cNvSpPr/>
      </xdr:nvSpPr>
      <xdr:spPr>
        <a:xfrm>
          <a:off x="7810500" y="1841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116636</xdr:rowOff>
    </xdr:from>
    <xdr:to>
      <xdr:col>45</xdr:col>
      <xdr:colOff>177800</xdr:colOff>
      <xdr:row>107</xdr:row>
      <xdr:rowOff>118690</xdr:rowOff>
    </xdr:to>
    <xdr:cxnSp macro="">
      <xdr:nvCxnSpPr>
        <xdr:cNvPr id="481" name="直線コネクタ 480"/>
        <xdr:cNvCxnSpPr/>
      </xdr:nvCxnSpPr>
      <xdr:spPr>
        <a:xfrm flipV="1">
          <a:off x="7861300" y="18461786"/>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70776</xdr:rowOff>
    </xdr:from>
    <xdr:to>
      <xdr:col>36</xdr:col>
      <xdr:colOff>165100</xdr:colOff>
      <xdr:row>108</xdr:row>
      <xdr:rowOff>926</xdr:rowOff>
    </xdr:to>
    <xdr:sp macro="" textlink="">
      <xdr:nvSpPr>
        <xdr:cNvPr id="482" name="楕円 481"/>
        <xdr:cNvSpPr/>
      </xdr:nvSpPr>
      <xdr:spPr>
        <a:xfrm>
          <a:off x="6921500" y="184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118690</xdr:rowOff>
    </xdr:from>
    <xdr:to>
      <xdr:col>41</xdr:col>
      <xdr:colOff>50800</xdr:colOff>
      <xdr:row>107</xdr:row>
      <xdr:rowOff>121576</xdr:rowOff>
    </xdr:to>
    <xdr:cxnSp macro="">
      <xdr:nvCxnSpPr>
        <xdr:cNvPr id="483" name="直線コネクタ 482"/>
        <xdr:cNvCxnSpPr/>
      </xdr:nvCxnSpPr>
      <xdr:spPr>
        <a:xfrm flipV="1">
          <a:off x="6972300" y="18463840"/>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484" name="n_1aveValue【港湾・漁港】&#10;一人当たり有形固定資産（償却資産）額"/>
        <xdr:cNvSpPr txBox="1"/>
      </xdr:nvSpPr>
      <xdr:spPr>
        <a:xfrm>
          <a:off x="93270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485" name="n_2aveValue【港湾・漁港】&#10;一人当たり有形固定資産（償却資産）額"/>
        <xdr:cNvSpPr txBox="1"/>
      </xdr:nvSpPr>
      <xdr:spPr>
        <a:xfrm>
          <a:off x="8450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86" name="n_3aveValue【港湾・漁港】&#10;一人当たり有形固定資産（償却資産）額"/>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169835</xdr:rowOff>
    </xdr:from>
    <xdr:ext cx="599010" cy="259045"/>
    <xdr:sp macro="" textlink="">
      <xdr:nvSpPr>
        <xdr:cNvPr id="487" name="n_4aveValue【港湾・漁港】&#10;一人当たり有形固定資産（償却資産）額"/>
        <xdr:cNvSpPr txBox="1"/>
      </xdr:nvSpPr>
      <xdr:spPr>
        <a:xfrm>
          <a:off x="6672795" y="185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156112</xdr:rowOff>
    </xdr:from>
    <xdr:ext cx="599010" cy="259045"/>
    <xdr:sp macro="" textlink="">
      <xdr:nvSpPr>
        <xdr:cNvPr id="488" name="n_1mainValue【港湾・漁港】&#10;一人当たり有形固定資産（償却資産）額"/>
        <xdr:cNvSpPr txBox="1"/>
      </xdr:nvSpPr>
      <xdr:spPr>
        <a:xfrm>
          <a:off x="9327095" y="185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158563</xdr:rowOff>
    </xdr:from>
    <xdr:ext cx="599010" cy="259045"/>
    <xdr:sp macro="" textlink="">
      <xdr:nvSpPr>
        <xdr:cNvPr id="489" name="n_2mainValue【港湾・漁港】&#10;一人当たり有形固定資産（償却資産）額"/>
        <xdr:cNvSpPr txBox="1"/>
      </xdr:nvSpPr>
      <xdr:spPr>
        <a:xfrm>
          <a:off x="8450795" y="1850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160617</xdr:rowOff>
    </xdr:from>
    <xdr:ext cx="599010" cy="259045"/>
    <xdr:sp macro="" textlink="">
      <xdr:nvSpPr>
        <xdr:cNvPr id="490" name="n_3mainValue【港湾・漁港】&#10;一人当たり有形固定資産（償却資産）額"/>
        <xdr:cNvSpPr txBox="1"/>
      </xdr:nvSpPr>
      <xdr:spPr>
        <a:xfrm>
          <a:off x="7561795" y="1850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17453</xdr:rowOff>
    </xdr:from>
    <xdr:ext cx="599010" cy="259045"/>
    <xdr:sp macro="" textlink="">
      <xdr:nvSpPr>
        <xdr:cNvPr id="491" name="n_4mainValue【港湾・漁港】&#10;一人当たり有形固定資産（償却資産）額"/>
        <xdr:cNvSpPr txBox="1"/>
      </xdr:nvSpPr>
      <xdr:spPr>
        <a:xfrm>
          <a:off x="6672795" y="1819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6" name="直線コネクタ 515"/>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9"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20" name="直線コネクタ 519"/>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521"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2" name="フローチャート: 判断 521"/>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3" name="フローチャート: 判断 522"/>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24" name="フローチャート: 判断 523"/>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5" name="フローチャート: 判断 524"/>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526" name="フローチャート: 判断 525"/>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532" name="楕円 531"/>
        <xdr:cNvSpPr/>
      </xdr:nvSpPr>
      <xdr:spPr>
        <a:xfrm>
          <a:off x="16268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533" name="【認定こども園・幼稚園・保育所】&#10;有形固定資産減価償却率該当値テキスト"/>
        <xdr:cNvSpPr txBox="1"/>
      </xdr:nvSpPr>
      <xdr:spPr>
        <a:xfrm>
          <a:off x="16357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534" name="楕円 533"/>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39</xdr:row>
      <xdr:rowOff>148590</xdr:rowOff>
    </xdr:to>
    <xdr:cxnSp macro="">
      <xdr:nvCxnSpPr>
        <xdr:cNvPr id="535" name="直線コネクタ 534"/>
        <xdr:cNvCxnSpPr/>
      </xdr:nvCxnSpPr>
      <xdr:spPr>
        <a:xfrm>
          <a:off x="15481300" y="67913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536" name="楕円 535"/>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104775</xdr:rowOff>
    </xdr:to>
    <xdr:cxnSp macro="">
      <xdr:nvCxnSpPr>
        <xdr:cNvPr id="537" name="直線コネクタ 536"/>
        <xdr:cNvCxnSpPr/>
      </xdr:nvCxnSpPr>
      <xdr:spPr>
        <a:xfrm>
          <a:off x="14592300" y="674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538" name="楕円 537"/>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17145</xdr:rowOff>
    </xdr:from>
    <xdr:to>
      <xdr:col>76</xdr:col>
      <xdr:colOff>114300</xdr:colOff>
      <xdr:row>39</xdr:row>
      <xdr:rowOff>59055</xdr:rowOff>
    </xdr:to>
    <xdr:cxnSp macro="">
      <xdr:nvCxnSpPr>
        <xdr:cNvPr id="539" name="直線コネクタ 538"/>
        <xdr:cNvCxnSpPr/>
      </xdr:nvCxnSpPr>
      <xdr:spPr>
        <a:xfrm>
          <a:off x="13703300" y="6703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540" name="楕円 539"/>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17145</xdr:rowOff>
    </xdr:to>
    <xdr:cxnSp macro="">
      <xdr:nvCxnSpPr>
        <xdr:cNvPr id="541" name="直線コネクタ 540"/>
        <xdr:cNvCxnSpPr/>
      </xdr:nvCxnSpPr>
      <xdr:spPr>
        <a:xfrm>
          <a:off x="12814300" y="6659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2"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43"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4"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545"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546" name="n_1mainValue【認定こども園・幼稚園・保育所】&#10;有形固定資産減価償却率"/>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547"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48" name="n_3mainValue【認定こども園・幼稚園・保育所】&#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49" name="n_4mainValue【認定こども園・幼稚園・保育所】&#10;有形固定資産減価償却率"/>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71" name="直線コネクタ 570"/>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72"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73" name="直線コネクタ 572"/>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74"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75" name="直線コネクタ 574"/>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76"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77" name="フローチャート: 判断 576"/>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78" name="フローチャート: 判断 577"/>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79" name="フローチャート: 判断 578"/>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80" name="フローチャート: 判断 579"/>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1" name="フローチャート: 判断 580"/>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587" name="楕円 586"/>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588"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589" name="楕円 588"/>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83058</xdr:rowOff>
    </xdr:to>
    <xdr:cxnSp macro="">
      <xdr:nvCxnSpPr>
        <xdr:cNvPr id="590" name="直線コネクタ 589"/>
        <xdr:cNvCxnSpPr/>
      </xdr:nvCxnSpPr>
      <xdr:spPr>
        <a:xfrm flipV="1">
          <a:off x="21323300" y="67627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39116</xdr:rowOff>
    </xdr:from>
    <xdr:to>
      <xdr:col>107</xdr:col>
      <xdr:colOff>101600</xdr:colOff>
      <xdr:row>39</xdr:row>
      <xdr:rowOff>140716</xdr:rowOff>
    </xdr:to>
    <xdr:sp macro="" textlink="">
      <xdr:nvSpPr>
        <xdr:cNvPr id="591" name="楕円 590"/>
        <xdr:cNvSpPr/>
      </xdr:nvSpPr>
      <xdr:spPr>
        <a:xfrm>
          <a:off x="20383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83058</xdr:rowOff>
    </xdr:from>
    <xdr:to>
      <xdr:col>111</xdr:col>
      <xdr:colOff>177800</xdr:colOff>
      <xdr:row>39</xdr:row>
      <xdr:rowOff>89916</xdr:rowOff>
    </xdr:to>
    <xdr:cxnSp macro="">
      <xdr:nvCxnSpPr>
        <xdr:cNvPr id="592" name="直線コネクタ 591"/>
        <xdr:cNvCxnSpPr/>
      </xdr:nvCxnSpPr>
      <xdr:spPr>
        <a:xfrm flipV="1">
          <a:off x="20434300" y="6769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93" name="楕円 592"/>
        <xdr:cNvSpPr/>
      </xdr:nvSpPr>
      <xdr:spPr>
        <a:xfrm>
          <a:off x="19494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89916</xdr:rowOff>
    </xdr:from>
    <xdr:to>
      <xdr:col>107</xdr:col>
      <xdr:colOff>50800</xdr:colOff>
      <xdr:row>39</xdr:row>
      <xdr:rowOff>105918</xdr:rowOff>
    </xdr:to>
    <xdr:cxnSp macro="">
      <xdr:nvCxnSpPr>
        <xdr:cNvPr id="594" name="直線コネクタ 593"/>
        <xdr:cNvCxnSpPr/>
      </xdr:nvCxnSpPr>
      <xdr:spPr>
        <a:xfrm flipV="1">
          <a:off x="19545300" y="67764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64262</xdr:rowOff>
    </xdr:from>
    <xdr:to>
      <xdr:col>98</xdr:col>
      <xdr:colOff>38100</xdr:colOff>
      <xdr:row>39</xdr:row>
      <xdr:rowOff>165862</xdr:rowOff>
    </xdr:to>
    <xdr:sp macro="" textlink="">
      <xdr:nvSpPr>
        <xdr:cNvPr id="595" name="楕円 594"/>
        <xdr:cNvSpPr/>
      </xdr:nvSpPr>
      <xdr:spPr>
        <a:xfrm>
          <a:off x="18605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105918</xdr:rowOff>
    </xdr:from>
    <xdr:to>
      <xdr:col>102</xdr:col>
      <xdr:colOff>114300</xdr:colOff>
      <xdr:row>39</xdr:row>
      <xdr:rowOff>115062</xdr:rowOff>
    </xdr:to>
    <xdr:cxnSp macro="">
      <xdr:nvCxnSpPr>
        <xdr:cNvPr id="596" name="直線コネクタ 595"/>
        <xdr:cNvCxnSpPr/>
      </xdr:nvCxnSpPr>
      <xdr:spPr>
        <a:xfrm flipV="1">
          <a:off x="18656300" y="6792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97"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9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99"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600"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601"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131843</xdr:rowOff>
    </xdr:from>
    <xdr:ext cx="469744" cy="259045"/>
    <xdr:sp macro="" textlink="">
      <xdr:nvSpPr>
        <xdr:cNvPr id="602" name="n_2mainValue【認定こども園・幼稚園・保育所】&#10;一人当たり面積"/>
        <xdr:cNvSpPr txBox="1"/>
      </xdr:nvSpPr>
      <xdr:spPr>
        <a:xfrm>
          <a:off x="201994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603" name="n_3main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156989</xdr:rowOff>
    </xdr:from>
    <xdr:ext cx="469744" cy="259045"/>
    <xdr:sp macro="" textlink="">
      <xdr:nvSpPr>
        <xdr:cNvPr id="604" name="n_4mainValue【認定こども園・幼稚園・保育所】&#10;一人当たり面積"/>
        <xdr:cNvSpPr txBox="1"/>
      </xdr:nvSpPr>
      <xdr:spPr>
        <a:xfrm>
          <a:off x="18421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30" name="直線コネクタ 629"/>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1"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33"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34" name="直線コネクタ 633"/>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35"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36" name="フローチャート: 判断 635"/>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37" name="フローチャート: 判断 636"/>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38" name="フローチャート: 判断 637"/>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39" name="フローチャート: 判断 638"/>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640" name="フローチャート: 判断 639"/>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46" name="楕円 645"/>
        <xdr:cNvSpPr/>
      </xdr:nvSpPr>
      <xdr:spPr>
        <a:xfrm>
          <a:off x="16268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138265</xdr:rowOff>
    </xdr:from>
    <xdr:ext cx="405111" cy="259045"/>
    <xdr:sp macro="" textlink="">
      <xdr:nvSpPr>
        <xdr:cNvPr id="647" name="【学校施設】&#10;有形固定資産減価償却率該当値テキスト"/>
        <xdr:cNvSpPr txBox="1"/>
      </xdr:nvSpPr>
      <xdr:spPr>
        <a:xfrm>
          <a:off x="16357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648" name="楕円 647"/>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39188</xdr:rowOff>
    </xdr:to>
    <xdr:cxnSp macro="">
      <xdr:nvCxnSpPr>
        <xdr:cNvPr id="649" name="直線コネクタ 648"/>
        <xdr:cNvCxnSpPr/>
      </xdr:nvCxnSpPr>
      <xdr:spPr>
        <a:xfrm>
          <a:off x="15481300" y="1046008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91259</xdr:rowOff>
    </xdr:from>
    <xdr:to>
      <xdr:col>76</xdr:col>
      <xdr:colOff>165100</xdr:colOff>
      <xdr:row>61</xdr:row>
      <xdr:rowOff>21409</xdr:rowOff>
    </xdr:to>
    <xdr:sp macro="" textlink="">
      <xdr:nvSpPr>
        <xdr:cNvPr id="650" name="楕円 649"/>
        <xdr:cNvSpPr/>
      </xdr:nvSpPr>
      <xdr:spPr>
        <a:xfrm>
          <a:off x="14541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142059</xdr:rowOff>
    </xdr:from>
    <xdr:to>
      <xdr:col>81</xdr:col>
      <xdr:colOff>50800</xdr:colOff>
      <xdr:row>61</xdr:row>
      <xdr:rowOff>1633</xdr:rowOff>
    </xdr:to>
    <xdr:cxnSp macro="">
      <xdr:nvCxnSpPr>
        <xdr:cNvPr id="651" name="直線コネクタ 650"/>
        <xdr:cNvCxnSpPr/>
      </xdr:nvCxnSpPr>
      <xdr:spPr>
        <a:xfrm>
          <a:off x="14592300" y="104290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652" name="楕円 651"/>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142059</xdr:rowOff>
    </xdr:to>
    <xdr:cxnSp macro="">
      <xdr:nvCxnSpPr>
        <xdr:cNvPr id="653" name="直線コネクタ 652"/>
        <xdr:cNvCxnSpPr/>
      </xdr:nvCxnSpPr>
      <xdr:spPr>
        <a:xfrm>
          <a:off x="13703300" y="103980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27577</xdr:rowOff>
    </xdr:from>
    <xdr:to>
      <xdr:col>67</xdr:col>
      <xdr:colOff>101600</xdr:colOff>
      <xdr:row>60</xdr:row>
      <xdr:rowOff>129177</xdr:rowOff>
    </xdr:to>
    <xdr:sp macro="" textlink="">
      <xdr:nvSpPr>
        <xdr:cNvPr id="654" name="楕円 653"/>
        <xdr:cNvSpPr/>
      </xdr:nvSpPr>
      <xdr:spPr>
        <a:xfrm>
          <a:off x="12763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78377</xdr:rowOff>
    </xdr:from>
    <xdr:to>
      <xdr:col>71</xdr:col>
      <xdr:colOff>177800</xdr:colOff>
      <xdr:row>60</xdr:row>
      <xdr:rowOff>111034</xdr:rowOff>
    </xdr:to>
    <xdr:cxnSp macro="">
      <xdr:nvCxnSpPr>
        <xdr:cNvPr id="655" name="直線コネクタ 654"/>
        <xdr:cNvCxnSpPr/>
      </xdr:nvCxnSpPr>
      <xdr:spPr>
        <a:xfrm>
          <a:off x="12814300" y="1036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56"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57"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58"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659"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68960</xdr:rowOff>
    </xdr:from>
    <xdr:ext cx="405111" cy="259045"/>
    <xdr:sp macro="" textlink="">
      <xdr:nvSpPr>
        <xdr:cNvPr id="660" name="n_1main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661" name="n_2main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6911</xdr:rowOff>
    </xdr:from>
    <xdr:ext cx="405111" cy="259045"/>
    <xdr:sp macro="" textlink="">
      <xdr:nvSpPr>
        <xdr:cNvPr id="662" name="n_3mainValue【学校施設】&#10;有形固定資産減価償却率"/>
        <xdr:cNvSpPr txBox="1"/>
      </xdr:nvSpPr>
      <xdr:spPr>
        <a:xfrm>
          <a:off x="13500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145704</xdr:rowOff>
    </xdr:from>
    <xdr:ext cx="405111" cy="259045"/>
    <xdr:sp macro="" textlink="">
      <xdr:nvSpPr>
        <xdr:cNvPr id="663" name="n_4mainValue【学校施設】&#10;有形固定資産減価償却率"/>
        <xdr:cNvSpPr txBox="1"/>
      </xdr:nvSpPr>
      <xdr:spPr>
        <a:xfrm>
          <a:off x="12611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88" name="直線コネクタ 687"/>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89"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90" name="直線コネクタ 689"/>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91"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92" name="直線コネクタ 691"/>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693"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94" name="フローチャート: 判断 693"/>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95" name="フローチャート: 判断 694"/>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96" name="フローチャート: 判断 695"/>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97" name="フローチャート: 判断 696"/>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698" name="フローチャート: 判断 697"/>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79121</xdr:rowOff>
    </xdr:from>
    <xdr:to>
      <xdr:col>116</xdr:col>
      <xdr:colOff>114300</xdr:colOff>
      <xdr:row>63</xdr:row>
      <xdr:rowOff>9271</xdr:rowOff>
    </xdr:to>
    <xdr:sp macro="" textlink="">
      <xdr:nvSpPr>
        <xdr:cNvPr id="704" name="楕円 703"/>
        <xdr:cNvSpPr/>
      </xdr:nvSpPr>
      <xdr:spPr>
        <a:xfrm>
          <a:off x="22110700" y="107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57548</xdr:rowOff>
    </xdr:from>
    <xdr:ext cx="469744" cy="259045"/>
    <xdr:sp macro="" textlink="">
      <xdr:nvSpPr>
        <xdr:cNvPr id="705" name="【学校施設】&#10;一人当たり面積該当値テキスト"/>
        <xdr:cNvSpPr txBox="1"/>
      </xdr:nvSpPr>
      <xdr:spPr>
        <a:xfrm>
          <a:off x="22199600" y="106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706" name="楕円 705"/>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129921</xdr:rowOff>
    </xdr:from>
    <xdr:to>
      <xdr:col>116</xdr:col>
      <xdr:colOff>63500</xdr:colOff>
      <xdr:row>62</xdr:row>
      <xdr:rowOff>141732</xdr:rowOff>
    </xdr:to>
    <xdr:cxnSp macro="">
      <xdr:nvCxnSpPr>
        <xdr:cNvPr id="707" name="直線コネクタ 706"/>
        <xdr:cNvCxnSpPr/>
      </xdr:nvCxnSpPr>
      <xdr:spPr>
        <a:xfrm flipV="1">
          <a:off x="21323300" y="1075982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103124</xdr:rowOff>
    </xdr:from>
    <xdr:to>
      <xdr:col>107</xdr:col>
      <xdr:colOff>101600</xdr:colOff>
      <xdr:row>63</xdr:row>
      <xdr:rowOff>33274</xdr:rowOff>
    </xdr:to>
    <xdr:sp macro="" textlink="">
      <xdr:nvSpPr>
        <xdr:cNvPr id="708" name="楕円 707"/>
        <xdr:cNvSpPr/>
      </xdr:nvSpPr>
      <xdr:spPr>
        <a:xfrm>
          <a:off x="20383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153924</xdr:rowOff>
    </xdr:to>
    <xdr:cxnSp macro="">
      <xdr:nvCxnSpPr>
        <xdr:cNvPr id="709" name="直線コネクタ 708"/>
        <xdr:cNvCxnSpPr/>
      </xdr:nvCxnSpPr>
      <xdr:spPr>
        <a:xfrm flipV="1">
          <a:off x="20434300" y="1077163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710" name="楕円 709"/>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153924</xdr:rowOff>
    </xdr:from>
    <xdr:to>
      <xdr:col>107</xdr:col>
      <xdr:colOff>50800</xdr:colOff>
      <xdr:row>62</xdr:row>
      <xdr:rowOff>164592</xdr:rowOff>
    </xdr:to>
    <xdr:cxnSp macro="">
      <xdr:nvCxnSpPr>
        <xdr:cNvPr id="711" name="直線コネクタ 710"/>
        <xdr:cNvCxnSpPr/>
      </xdr:nvCxnSpPr>
      <xdr:spPr>
        <a:xfrm flipV="1">
          <a:off x="19545300" y="107838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126365</xdr:rowOff>
    </xdr:from>
    <xdr:to>
      <xdr:col>98</xdr:col>
      <xdr:colOff>38100</xdr:colOff>
      <xdr:row>63</xdr:row>
      <xdr:rowOff>56515</xdr:rowOff>
    </xdr:to>
    <xdr:sp macro="" textlink="">
      <xdr:nvSpPr>
        <xdr:cNvPr id="712" name="楕円 711"/>
        <xdr:cNvSpPr/>
      </xdr:nvSpPr>
      <xdr:spPr>
        <a:xfrm>
          <a:off x="18605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164592</xdr:rowOff>
    </xdr:from>
    <xdr:to>
      <xdr:col>102</xdr:col>
      <xdr:colOff>114300</xdr:colOff>
      <xdr:row>63</xdr:row>
      <xdr:rowOff>5715</xdr:rowOff>
    </xdr:to>
    <xdr:cxnSp macro="">
      <xdr:nvCxnSpPr>
        <xdr:cNvPr id="713" name="直線コネクタ 712"/>
        <xdr:cNvCxnSpPr/>
      </xdr:nvCxnSpPr>
      <xdr:spPr>
        <a:xfrm flipV="1">
          <a:off x="18656300" y="1079449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714"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715"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716"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96283</xdr:rowOff>
    </xdr:from>
    <xdr:ext cx="469744" cy="259045"/>
    <xdr:sp macro="" textlink="">
      <xdr:nvSpPr>
        <xdr:cNvPr id="717" name="n_4aveValue【学校施設】&#10;一人当たり面積"/>
        <xdr:cNvSpPr txBox="1"/>
      </xdr:nvSpPr>
      <xdr:spPr>
        <a:xfrm>
          <a:off x="18421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718" name="n_1mainValue【学校施設】&#10;一人当たり面積"/>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24401</xdr:rowOff>
    </xdr:from>
    <xdr:ext cx="469744" cy="259045"/>
    <xdr:sp macro="" textlink="">
      <xdr:nvSpPr>
        <xdr:cNvPr id="719" name="n_2mainValue【学校施設】&#10;一人当たり面積"/>
        <xdr:cNvSpPr txBox="1"/>
      </xdr:nvSpPr>
      <xdr:spPr>
        <a:xfrm>
          <a:off x="201994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720" name="n_3mainValue【学校施設】&#10;一人当たり面積"/>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47642</xdr:rowOff>
    </xdr:from>
    <xdr:ext cx="469744" cy="259045"/>
    <xdr:sp macro="" textlink="">
      <xdr:nvSpPr>
        <xdr:cNvPr id="721" name="n_4mainValue【学校施設】&#10;一人当たり面積"/>
        <xdr:cNvSpPr txBox="1"/>
      </xdr:nvSpPr>
      <xdr:spPr>
        <a:xfrm>
          <a:off x="18421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62" name="直線コネクタ 761"/>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65"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66" name="直線コネクタ 765"/>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67"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68" name="フローチャート: 判断 76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69" name="フローチャート: 判断 768"/>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70" name="フローチャート: 判断 769"/>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71" name="フローチャート: 判断 770"/>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76836</xdr:rowOff>
    </xdr:from>
    <xdr:to>
      <xdr:col>67</xdr:col>
      <xdr:colOff>101600</xdr:colOff>
      <xdr:row>105</xdr:row>
      <xdr:rowOff>6986</xdr:rowOff>
    </xdr:to>
    <xdr:sp macro="" textlink="">
      <xdr:nvSpPr>
        <xdr:cNvPr id="772" name="フローチャート: 判断 771"/>
        <xdr:cNvSpPr/>
      </xdr:nvSpPr>
      <xdr:spPr>
        <a:xfrm>
          <a:off x="12763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160655</xdr:rowOff>
    </xdr:from>
    <xdr:to>
      <xdr:col>85</xdr:col>
      <xdr:colOff>177800</xdr:colOff>
      <xdr:row>106</xdr:row>
      <xdr:rowOff>90805</xdr:rowOff>
    </xdr:to>
    <xdr:sp macro="" textlink="">
      <xdr:nvSpPr>
        <xdr:cNvPr id="778" name="楕円 777"/>
        <xdr:cNvSpPr/>
      </xdr:nvSpPr>
      <xdr:spPr>
        <a:xfrm>
          <a:off x="16268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139082</xdr:rowOff>
    </xdr:from>
    <xdr:ext cx="405111" cy="259045"/>
    <xdr:sp macro="" textlink="">
      <xdr:nvSpPr>
        <xdr:cNvPr id="779" name="【公民館】&#10;有形固定資産減価償却率該当値テキスト"/>
        <xdr:cNvSpPr txBox="1"/>
      </xdr:nvSpPr>
      <xdr:spPr>
        <a:xfrm>
          <a:off x="16357600"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114936</xdr:rowOff>
    </xdr:from>
    <xdr:to>
      <xdr:col>81</xdr:col>
      <xdr:colOff>101600</xdr:colOff>
      <xdr:row>106</xdr:row>
      <xdr:rowOff>45086</xdr:rowOff>
    </xdr:to>
    <xdr:sp macro="" textlink="">
      <xdr:nvSpPr>
        <xdr:cNvPr id="780" name="楕円 779"/>
        <xdr:cNvSpPr/>
      </xdr:nvSpPr>
      <xdr:spPr>
        <a:xfrm>
          <a:off x="15430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165736</xdr:rowOff>
    </xdr:from>
    <xdr:to>
      <xdr:col>85</xdr:col>
      <xdr:colOff>127000</xdr:colOff>
      <xdr:row>106</xdr:row>
      <xdr:rowOff>40005</xdr:rowOff>
    </xdr:to>
    <xdr:cxnSp macro="">
      <xdr:nvCxnSpPr>
        <xdr:cNvPr id="781" name="直線コネクタ 780"/>
        <xdr:cNvCxnSpPr/>
      </xdr:nvCxnSpPr>
      <xdr:spPr>
        <a:xfrm>
          <a:off x="15481300" y="181679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82" name="楕円 781"/>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165736</xdr:rowOff>
    </xdr:to>
    <xdr:cxnSp macro="">
      <xdr:nvCxnSpPr>
        <xdr:cNvPr id="783" name="直線コネクタ 782"/>
        <xdr:cNvCxnSpPr/>
      </xdr:nvCxnSpPr>
      <xdr:spPr>
        <a:xfrm>
          <a:off x="14592300" y="181241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19686</xdr:rowOff>
    </xdr:from>
    <xdr:to>
      <xdr:col>72</xdr:col>
      <xdr:colOff>38100</xdr:colOff>
      <xdr:row>105</xdr:row>
      <xdr:rowOff>121286</xdr:rowOff>
    </xdr:to>
    <xdr:sp macro="" textlink="">
      <xdr:nvSpPr>
        <xdr:cNvPr id="784" name="楕円 783"/>
        <xdr:cNvSpPr/>
      </xdr:nvSpPr>
      <xdr:spPr>
        <a:xfrm>
          <a:off x="1365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121920</xdr:rowOff>
    </xdr:to>
    <xdr:cxnSp macro="">
      <xdr:nvCxnSpPr>
        <xdr:cNvPr id="785" name="直線コネクタ 784"/>
        <xdr:cNvCxnSpPr/>
      </xdr:nvCxnSpPr>
      <xdr:spPr>
        <a:xfrm>
          <a:off x="13703300" y="180727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86" name="楕円 785"/>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70486</xdr:rowOff>
    </xdr:to>
    <xdr:cxnSp macro="">
      <xdr:nvCxnSpPr>
        <xdr:cNvPr id="787" name="直線コネクタ 786"/>
        <xdr:cNvCxnSpPr/>
      </xdr:nvCxnSpPr>
      <xdr:spPr>
        <a:xfrm>
          <a:off x="12814300" y="180213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88"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89"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90"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23513</xdr:rowOff>
    </xdr:from>
    <xdr:ext cx="405111" cy="259045"/>
    <xdr:sp macro="" textlink="">
      <xdr:nvSpPr>
        <xdr:cNvPr id="791" name="n_4aveValue【公民館】&#10;有形固定資産減価償却率"/>
        <xdr:cNvSpPr txBox="1"/>
      </xdr:nvSpPr>
      <xdr:spPr>
        <a:xfrm>
          <a:off x="12611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36213</xdr:rowOff>
    </xdr:from>
    <xdr:ext cx="405111" cy="259045"/>
    <xdr:sp macro="" textlink="">
      <xdr:nvSpPr>
        <xdr:cNvPr id="792" name="n_1mainValue【公民館】&#10;有形固定資産減価償却率"/>
        <xdr:cNvSpPr txBox="1"/>
      </xdr:nvSpPr>
      <xdr:spPr>
        <a:xfrm>
          <a:off x="15266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3"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112413</xdr:rowOff>
    </xdr:from>
    <xdr:ext cx="405111" cy="259045"/>
    <xdr:sp macro="" textlink="">
      <xdr:nvSpPr>
        <xdr:cNvPr id="794" name="n_3mainValue【公民館】&#10;有形固定資産減価償却率"/>
        <xdr:cNvSpPr txBox="1"/>
      </xdr:nvSpPr>
      <xdr:spPr>
        <a:xfrm>
          <a:off x="13500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795" name="n_4mainValue【公民館】&#10;有形固定資産減価償却率"/>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824"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825" name="フローチャート: 判断 824"/>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826" name="フローチャート: 判断 825"/>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27" name="フローチャート: 判断 826"/>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828" name="フローチャート: 判断 827"/>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829" name="フローチャート: 判断 828"/>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125730</xdr:rowOff>
    </xdr:from>
    <xdr:to>
      <xdr:col>116</xdr:col>
      <xdr:colOff>114300</xdr:colOff>
      <xdr:row>108</xdr:row>
      <xdr:rowOff>55880</xdr:rowOff>
    </xdr:to>
    <xdr:sp macro="" textlink="">
      <xdr:nvSpPr>
        <xdr:cNvPr id="835" name="楕円 834"/>
        <xdr:cNvSpPr/>
      </xdr:nvSpPr>
      <xdr:spPr>
        <a:xfrm>
          <a:off x="22110700" y="18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836" name="【公民館】&#10;一人当たり面積該当値テキスト"/>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837" name="楕円 836"/>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5080</xdr:rowOff>
    </xdr:from>
    <xdr:to>
      <xdr:col>116</xdr:col>
      <xdr:colOff>63500</xdr:colOff>
      <xdr:row>108</xdr:row>
      <xdr:rowOff>7620</xdr:rowOff>
    </xdr:to>
    <xdr:cxnSp macro="">
      <xdr:nvCxnSpPr>
        <xdr:cNvPr id="838" name="直線コネクタ 837"/>
        <xdr:cNvCxnSpPr/>
      </xdr:nvCxnSpPr>
      <xdr:spPr>
        <a:xfrm flipV="1">
          <a:off x="21323300" y="185216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130811</xdr:rowOff>
    </xdr:from>
    <xdr:to>
      <xdr:col>107</xdr:col>
      <xdr:colOff>101600</xdr:colOff>
      <xdr:row>108</xdr:row>
      <xdr:rowOff>60961</xdr:rowOff>
    </xdr:to>
    <xdr:sp macro="" textlink="">
      <xdr:nvSpPr>
        <xdr:cNvPr id="839" name="楕円 838"/>
        <xdr:cNvSpPr/>
      </xdr:nvSpPr>
      <xdr:spPr>
        <a:xfrm>
          <a:off x="20383500" y="184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10161</xdr:rowOff>
    </xdr:to>
    <xdr:cxnSp macro="">
      <xdr:nvCxnSpPr>
        <xdr:cNvPr id="840" name="直線コネクタ 839"/>
        <xdr:cNvCxnSpPr/>
      </xdr:nvCxnSpPr>
      <xdr:spPr>
        <a:xfrm flipV="1">
          <a:off x="20434300" y="1852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133350</xdr:rowOff>
    </xdr:from>
    <xdr:to>
      <xdr:col>102</xdr:col>
      <xdr:colOff>165100</xdr:colOff>
      <xdr:row>108</xdr:row>
      <xdr:rowOff>63500</xdr:rowOff>
    </xdr:to>
    <xdr:sp macro="" textlink="">
      <xdr:nvSpPr>
        <xdr:cNvPr id="841" name="楕円 840"/>
        <xdr:cNvSpPr/>
      </xdr:nvSpPr>
      <xdr:spPr>
        <a:xfrm>
          <a:off x="19494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10161</xdr:rowOff>
    </xdr:from>
    <xdr:to>
      <xdr:col>107</xdr:col>
      <xdr:colOff>50800</xdr:colOff>
      <xdr:row>108</xdr:row>
      <xdr:rowOff>12700</xdr:rowOff>
    </xdr:to>
    <xdr:cxnSp macro="">
      <xdr:nvCxnSpPr>
        <xdr:cNvPr id="842" name="直線コネクタ 841"/>
        <xdr:cNvCxnSpPr/>
      </xdr:nvCxnSpPr>
      <xdr:spPr>
        <a:xfrm flipV="1">
          <a:off x="19545300" y="1852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135889</xdr:rowOff>
    </xdr:from>
    <xdr:to>
      <xdr:col>98</xdr:col>
      <xdr:colOff>38100</xdr:colOff>
      <xdr:row>108</xdr:row>
      <xdr:rowOff>66039</xdr:rowOff>
    </xdr:to>
    <xdr:sp macro="" textlink="">
      <xdr:nvSpPr>
        <xdr:cNvPr id="843" name="楕円 842"/>
        <xdr:cNvSpPr/>
      </xdr:nvSpPr>
      <xdr:spPr>
        <a:xfrm>
          <a:off x="18605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12700</xdr:rowOff>
    </xdr:from>
    <xdr:to>
      <xdr:col>102</xdr:col>
      <xdr:colOff>114300</xdr:colOff>
      <xdr:row>108</xdr:row>
      <xdr:rowOff>15239</xdr:rowOff>
    </xdr:to>
    <xdr:cxnSp macro="">
      <xdr:nvCxnSpPr>
        <xdr:cNvPr id="844" name="直線コネクタ 843"/>
        <xdr:cNvCxnSpPr/>
      </xdr:nvCxnSpPr>
      <xdr:spPr>
        <a:xfrm flipV="1">
          <a:off x="18656300" y="185293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45"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46"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47"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48" name="n_4aveValue【公民館】&#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849" name="n_1mainValue【公民館】&#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52088</xdr:rowOff>
    </xdr:from>
    <xdr:ext cx="469744" cy="259045"/>
    <xdr:sp macro="" textlink="">
      <xdr:nvSpPr>
        <xdr:cNvPr id="850" name="n_2mainValue【公民館】&#10;一人当たり面積"/>
        <xdr:cNvSpPr txBox="1"/>
      </xdr:nvSpPr>
      <xdr:spPr>
        <a:xfrm>
          <a:off x="20199427" y="1856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54627</xdr:rowOff>
    </xdr:from>
    <xdr:ext cx="469744" cy="259045"/>
    <xdr:sp macro="" textlink="">
      <xdr:nvSpPr>
        <xdr:cNvPr id="851" name="n_3mainValue【公民館】&#10;一人当たり面積"/>
        <xdr:cNvSpPr txBox="1"/>
      </xdr:nvSpPr>
      <xdr:spPr>
        <a:xfrm>
          <a:off x="19310427"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57166</xdr:rowOff>
    </xdr:from>
    <xdr:ext cx="469744" cy="259045"/>
    <xdr:sp macro="" textlink="">
      <xdr:nvSpPr>
        <xdr:cNvPr id="852" name="n_4mainValue【公民館】&#10;一人当たり面積"/>
        <xdr:cNvSpPr txBox="1"/>
      </xdr:nvSpPr>
      <xdr:spPr>
        <a:xfrm>
          <a:off x="18421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保育所の有形固定資産減価償却率が類似団体内平均値と比較してかなり高くなっている。町内に３ヶ所ある保育所のうち、２ヶ所が昭和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年代前半に建築されたものであり、築４０年程度経過していることが原因であると考えられる。今後は、施設の統廃合、新築等の検討を行う。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162560</xdr:rowOff>
    </xdr:from>
    <xdr:to>
      <xdr:col>6</xdr:col>
      <xdr:colOff>38100</xdr:colOff>
      <xdr:row>36</xdr:row>
      <xdr:rowOff>92710</xdr:rowOff>
    </xdr:to>
    <xdr:sp macro="" textlink="">
      <xdr:nvSpPr>
        <xdr:cNvPr id="68" name="フローチャート: 判断 67"/>
        <xdr:cNvSpPr/>
      </xdr:nvSpPr>
      <xdr:spPr>
        <a:xfrm>
          <a:off x="1079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4" name="楕円 73"/>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5" name="【図書館】&#10;有形固定資産減価償却率該当値テキスト"/>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7" name="直線コネクタ 76"/>
        <xdr:cNvCxnSpPr/>
      </xdr:nvCxnSpPr>
      <xdr:spPr>
        <a:xfrm>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9" name="直線コネクタ 78"/>
        <xdr:cNvCxnSpPr/>
      </xdr:nvCxnSpPr>
      <xdr:spPr>
        <a:xfrm>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117022</xdr:rowOff>
    </xdr:to>
    <xdr:cxnSp macro="">
      <xdr:nvCxnSpPr>
        <xdr:cNvPr id="83" name="直線コネクタ 82"/>
        <xdr:cNvCxnSpPr/>
      </xdr:nvCxnSpPr>
      <xdr:spPr>
        <a:xfrm>
          <a:off x="1130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4"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5"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83837</xdr:rowOff>
    </xdr:from>
    <xdr:ext cx="405111" cy="259045"/>
    <xdr:sp macro="" textlink="">
      <xdr:nvSpPr>
        <xdr:cNvPr id="87" name="n_4aveValue【図書館】&#10;有形固定資産減価償却率"/>
        <xdr:cNvSpPr txBox="1"/>
      </xdr:nvSpPr>
      <xdr:spPr>
        <a:xfrm>
          <a:off x="927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8"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9" name="n_2mainValue【図書館】&#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20" name="【図書館】&#10;一人当たり面積平均値テキスト"/>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31" name="楕円 130"/>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34307</xdr:rowOff>
    </xdr:from>
    <xdr:ext cx="469744" cy="259045"/>
    <xdr:sp macro="" textlink="">
      <xdr:nvSpPr>
        <xdr:cNvPr id="132" name="【図書館】&#10;一人当たり面積該当値テキスト"/>
        <xdr:cNvSpPr txBox="1"/>
      </xdr:nvSpPr>
      <xdr:spPr>
        <a:xfrm>
          <a:off x="10515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33" name="楕円 132"/>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110490</xdr:rowOff>
    </xdr:to>
    <xdr:cxnSp macro="">
      <xdr:nvCxnSpPr>
        <xdr:cNvPr id="134" name="直線コネクタ 133"/>
        <xdr:cNvCxnSpPr/>
      </xdr:nvCxnSpPr>
      <xdr:spPr>
        <a:xfrm flipV="1">
          <a:off x="9639300" y="696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110490</xdr:rowOff>
    </xdr:from>
    <xdr:to>
      <xdr:col>50</xdr:col>
      <xdr:colOff>114300</xdr:colOff>
      <xdr:row>40</xdr:row>
      <xdr:rowOff>114300</xdr:rowOff>
    </xdr:to>
    <xdr:cxnSp macro="">
      <xdr:nvCxnSpPr>
        <xdr:cNvPr id="136" name="直線コネクタ 135"/>
        <xdr:cNvCxnSpPr/>
      </xdr:nvCxnSpPr>
      <xdr:spPr>
        <a:xfrm flipV="1">
          <a:off x="8750300" y="696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67310</xdr:rowOff>
    </xdr:from>
    <xdr:to>
      <xdr:col>41</xdr:col>
      <xdr:colOff>101600</xdr:colOff>
      <xdr:row>40</xdr:row>
      <xdr:rowOff>168910</xdr:rowOff>
    </xdr:to>
    <xdr:sp macro="" textlink="">
      <xdr:nvSpPr>
        <xdr:cNvPr id="137" name="楕円 136"/>
        <xdr:cNvSpPr/>
      </xdr:nvSpPr>
      <xdr:spPr>
        <a:xfrm>
          <a:off x="781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118110</xdr:rowOff>
    </xdr:to>
    <xdr:cxnSp macro="">
      <xdr:nvCxnSpPr>
        <xdr:cNvPr id="138" name="直線コネクタ 137"/>
        <xdr:cNvCxnSpPr/>
      </xdr:nvCxnSpPr>
      <xdr:spPr>
        <a:xfrm flipV="1">
          <a:off x="7861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74930</xdr:rowOff>
    </xdr:from>
    <xdr:to>
      <xdr:col>36</xdr:col>
      <xdr:colOff>165100</xdr:colOff>
      <xdr:row>41</xdr:row>
      <xdr:rowOff>5080</xdr:rowOff>
    </xdr:to>
    <xdr:sp macro="" textlink="">
      <xdr:nvSpPr>
        <xdr:cNvPr id="139" name="楕円 138"/>
        <xdr:cNvSpPr/>
      </xdr:nvSpPr>
      <xdr:spPr>
        <a:xfrm>
          <a:off x="692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118110</xdr:rowOff>
    </xdr:from>
    <xdr:to>
      <xdr:col>41</xdr:col>
      <xdr:colOff>50800</xdr:colOff>
      <xdr:row>40</xdr:row>
      <xdr:rowOff>125730</xdr:rowOff>
    </xdr:to>
    <xdr:cxnSp macro="">
      <xdr:nvCxnSpPr>
        <xdr:cNvPr id="140" name="直線コネクタ 139"/>
        <xdr:cNvCxnSpPr/>
      </xdr:nvCxnSpPr>
      <xdr:spPr>
        <a:xfrm flipV="1">
          <a:off x="6972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3" name="n_3ave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152417</xdr:rowOff>
    </xdr:from>
    <xdr:ext cx="469744" cy="259045"/>
    <xdr:sp macro="" textlink="">
      <xdr:nvSpPr>
        <xdr:cNvPr id="145" name="n_1mainValue【図書館】&#10;一人当たり面積"/>
        <xdr:cNvSpPr txBox="1"/>
      </xdr:nvSpPr>
      <xdr:spPr>
        <a:xfrm>
          <a:off x="9391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160037</xdr:rowOff>
    </xdr:from>
    <xdr:ext cx="469744" cy="259045"/>
    <xdr:sp macro="" textlink="">
      <xdr:nvSpPr>
        <xdr:cNvPr id="147" name="n_3mainValue【図書館】&#10;一人当たり面積"/>
        <xdr:cNvSpPr txBox="1"/>
      </xdr:nvSpPr>
      <xdr:spPr>
        <a:xfrm>
          <a:off x="7626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167657</xdr:rowOff>
    </xdr:from>
    <xdr:ext cx="469744" cy="259045"/>
    <xdr:sp macro="" textlink="">
      <xdr:nvSpPr>
        <xdr:cNvPr id="148" name="n_4mainValue【図書館】&#10;一人当たり面積"/>
        <xdr:cNvSpPr txBox="1"/>
      </xdr:nvSpPr>
      <xdr:spPr>
        <a:xfrm>
          <a:off x="6737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8"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9" name="楕円 188"/>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108602</xdr:rowOff>
    </xdr:from>
    <xdr:ext cx="405111" cy="259045"/>
    <xdr:sp macro="" textlink="">
      <xdr:nvSpPr>
        <xdr:cNvPr id="190" name="【体育館・プール】&#10;有形固定資産減価償却率該当値テキスト"/>
        <xdr:cNvSpPr txBox="1"/>
      </xdr:nvSpPr>
      <xdr:spPr>
        <a:xfrm>
          <a:off x="4673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191" name="楕円 190"/>
        <xdr:cNvSpPr/>
      </xdr:nvSpPr>
      <xdr:spPr>
        <a:xfrm>
          <a:off x="3746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142875</xdr:rowOff>
    </xdr:from>
    <xdr:to>
      <xdr:col>24</xdr:col>
      <xdr:colOff>63500</xdr:colOff>
      <xdr:row>63</xdr:row>
      <xdr:rowOff>9525</xdr:rowOff>
    </xdr:to>
    <xdr:cxnSp macro="">
      <xdr:nvCxnSpPr>
        <xdr:cNvPr id="192" name="直線コネクタ 191"/>
        <xdr:cNvCxnSpPr/>
      </xdr:nvCxnSpPr>
      <xdr:spPr>
        <a:xfrm>
          <a:off x="3797300" y="10772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93" name="楕円 192"/>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142875</xdr:rowOff>
    </xdr:to>
    <xdr:cxnSp macro="">
      <xdr:nvCxnSpPr>
        <xdr:cNvPr id="194" name="直線コネクタ 193"/>
        <xdr:cNvCxnSpPr/>
      </xdr:nvCxnSpPr>
      <xdr:spPr>
        <a:xfrm>
          <a:off x="2908300" y="10732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xdr:rowOff>
    </xdr:from>
    <xdr:to>
      <xdr:col>10</xdr:col>
      <xdr:colOff>165100</xdr:colOff>
      <xdr:row>62</xdr:row>
      <xdr:rowOff>109855</xdr:rowOff>
    </xdr:to>
    <xdr:sp macro="" textlink="">
      <xdr:nvSpPr>
        <xdr:cNvPr id="195" name="楕円 194"/>
        <xdr:cNvSpPr/>
      </xdr:nvSpPr>
      <xdr:spPr>
        <a:xfrm>
          <a:off x="1968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59055</xdr:rowOff>
    </xdr:from>
    <xdr:to>
      <xdr:col>15</xdr:col>
      <xdr:colOff>50800</xdr:colOff>
      <xdr:row>62</xdr:row>
      <xdr:rowOff>102870</xdr:rowOff>
    </xdr:to>
    <xdr:cxnSp macro="">
      <xdr:nvCxnSpPr>
        <xdr:cNvPr id="196" name="直線コネクタ 195"/>
        <xdr:cNvCxnSpPr/>
      </xdr:nvCxnSpPr>
      <xdr:spPr>
        <a:xfrm>
          <a:off x="2019300" y="106889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7" name="楕円 196"/>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59055</xdr:rowOff>
    </xdr:to>
    <xdr:cxnSp macro="">
      <xdr:nvCxnSpPr>
        <xdr:cNvPr id="198" name="直線コネクタ 197"/>
        <xdr:cNvCxnSpPr/>
      </xdr:nvCxnSpPr>
      <xdr:spPr>
        <a:xfrm>
          <a:off x="1130300" y="10647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9"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1"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2"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13352</xdr:rowOff>
    </xdr:from>
    <xdr:ext cx="405111" cy="259045"/>
    <xdr:sp macro="" textlink="">
      <xdr:nvSpPr>
        <xdr:cNvPr id="203" name="n_1mainValue【体育館・プール】&#10;有形固定資産減価償却率"/>
        <xdr:cNvSpPr txBox="1"/>
      </xdr:nvSpPr>
      <xdr:spPr>
        <a:xfrm>
          <a:off x="3582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4"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100982</xdr:rowOff>
    </xdr:from>
    <xdr:ext cx="405111" cy="259045"/>
    <xdr:sp macro="" textlink="">
      <xdr:nvSpPr>
        <xdr:cNvPr id="205" name="n_3mainValue【体育館・プール】&#10;有形固定資産減価償却率"/>
        <xdr:cNvSpPr txBox="1"/>
      </xdr:nvSpPr>
      <xdr:spPr>
        <a:xfrm>
          <a:off x="1816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6" name="n_4mainValue【体育館・プール】&#10;有形固定資産減価償却率"/>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37"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11249</xdr:rowOff>
    </xdr:from>
    <xdr:to>
      <xdr:col>36</xdr:col>
      <xdr:colOff>165100</xdr:colOff>
      <xdr:row>61</xdr:row>
      <xdr:rowOff>112849</xdr:rowOff>
    </xdr:to>
    <xdr:sp macro="" textlink="">
      <xdr:nvSpPr>
        <xdr:cNvPr id="242" name="フローチャート: 判断 241"/>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45538</xdr:rowOff>
    </xdr:from>
    <xdr:to>
      <xdr:col>55</xdr:col>
      <xdr:colOff>50800</xdr:colOff>
      <xdr:row>58</xdr:row>
      <xdr:rowOff>147138</xdr:rowOff>
    </xdr:to>
    <xdr:sp macro="" textlink="">
      <xdr:nvSpPr>
        <xdr:cNvPr id="248" name="楕円 247"/>
        <xdr:cNvSpPr/>
      </xdr:nvSpPr>
      <xdr:spPr>
        <a:xfrm>
          <a:off x="10426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68415</xdr:rowOff>
    </xdr:from>
    <xdr:ext cx="469744" cy="259045"/>
    <xdr:sp macro="" textlink="">
      <xdr:nvSpPr>
        <xdr:cNvPr id="249" name="【体育館・プール】&#10;一人当たり面積該当値テキスト"/>
        <xdr:cNvSpPr txBox="1"/>
      </xdr:nvSpPr>
      <xdr:spPr>
        <a:xfrm>
          <a:off x="10515600" y="984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63500</xdr:rowOff>
    </xdr:from>
    <xdr:to>
      <xdr:col>50</xdr:col>
      <xdr:colOff>165100</xdr:colOff>
      <xdr:row>58</xdr:row>
      <xdr:rowOff>165100</xdr:rowOff>
    </xdr:to>
    <xdr:sp macro="" textlink="">
      <xdr:nvSpPr>
        <xdr:cNvPr id="250" name="楕円 249"/>
        <xdr:cNvSpPr/>
      </xdr:nvSpPr>
      <xdr:spPr>
        <a:xfrm>
          <a:off x="958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96338</xdr:rowOff>
    </xdr:from>
    <xdr:to>
      <xdr:col>55</xdr:col>
      <xdr:colOff>0</xdr:colOff>
      <xdr:row>58</xdr:row>
      <xdr:rowOff>114300</xdr:rowOff>
    </xdr:to>
    <xdr:cxnSp macro="">
      <xdr:nvCxnSpPr>
        <xdr:cNvPr id="251" name="直線コネクタ 250"/>
        <xdr:cNvCxnSpPr/>
      </xdr:nvCxnSpPr>
      <xdr:spPr>
        <a:xfrm flipV="1">
          <a:off x="9639300" y="1004043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83094</xdr:rowOff>
    </xdr:from>
    <xdr:to>
      <xdr:col>46</xdr:col>
      <xdr:colOff>38100</xdr:colOff>
      <xdr:row>59</xdr:row>
      <xdr:rowOff>13244</xdr:rowOff>
    </xdr:to>
    <xdr:sp macro="" textlink="">
      <xdr:nvSpPr>
        <xdr:cNvPr id="252" name="楕円 251"/>
        <xdr:cNvSpPr/>
      </xdr:nvSpPr>
      <xdr:spPr>
        <a:xfrm>
          <a:off x="8699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114300</xdr:rowOff>
    </xdr:from>
    <xdr:to>
      <xdr:col>50</xdr:col>
      <xdr:colOff>114300</xdr:colOff>
      <xdr:row>58</xdr:row>
      <xdr:rowOff>133894</xdr:rowOff>
    </xdr:to>
    <xdr:cxnSp macro="">
      <xdr:nvCxnSpPr>
        <xdr:cNvPr id="253" name="直線コネクタ 252"/>
        <xdr:cNvCxnSpPr/>
      </xdr:nvCxnSpPr>
      <xdr:spPr>
        <a:xfrm flipV="1">
          <a:off x="8750300" y="100584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99423</xdr:rowOff>
    </xdr:from>
    <xdr:to>
      <xdr:col>41</xdr:col>
      <xdr:colOff>101600</xdr:colOff>
      <xdr:row>59</xdr:row>
      <xdr:rowOff>29573</xdr:rowOff>
    </xdr:to>
    <xdr:sp macro="" textlink="">
      <xdr:nvSpPr>
        <xdr:cNvPr id="254" name="楕円 253"/>
        <xdr:cNvSpPr/>
      </xdr:nvSpPr>
      <xdr:spPr>
        <a:xfrm>
          <a:off x="781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133894</xdr:rowOff>
    </xdr:from>
    <xdr:to>
      <xdr:col>45</xdr:col>
      <xdr:colOff>177800</xdr:colOff>
      <xdr:row>58</xdr:row>
      <xdr:rowOff>150223</xdr:rowOff>
    </xdr:to>
    <xdr:cxnSp macro="">
      <xdr:nvCxnSpPr>
        <xdr:cNvPr id="255" name="直線コネクタ 254"/>
        <xdr:cNvCxnSpPr/>
      </xdr:nvCxnSpPr>
      <xdr:spPr>
        <a:xfrm flipV="1">
          <a:off x="7861300" y="100779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120650</xdr:rowOff>
    </xdr:from>
    <xdr:to>
      <xdr:col>36</xdr:col>
      <xdr:colOff>165100</xdr:colOff>
      <xdr:row>59</xdr:row>
      <xdr:rowOff>50800</xdr:rowOff>
    </xdr:to>
    <xdr:sp macro="" textlink="">
      <xdr:nvSpPr>
        <xdr:cNvPr id="256" name="楕円 255"/>
        <xdr:cNvSpPr/>
      </xdr:nvSpPr>
      <xdr:spPr>
        <a:xfrm>
          <a:off x="692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150223</xdr:rowOff>
    </xdr:from>
    <xdr:to>
      <xdr:col>41</xdr:col>
      <xdr:colOff>50800</xdr:colOff>
      <xdr:row>59</xdr:row>
      <xdr:rowOff>0</xdr:rowOff>
    </xdr:to>
    <xdr:cxnSp macro="">
      <xdr:nvCxnSpPr>
        <xdr:cNvPr id="257" name="直線コネクタ 256"/>
        <xdr:cNvCxnSpPr/>
      </xdr:nvCxnSpPr>
      <xdr:spPr>
        <a:xfrm flipV="1">
          <a:off x="6972300" y="100943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58"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59"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60" name="n_3aveValue【体育館・プール】&#10;一人当たり面積"/>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103976</xdr:rowOff>
    </xdr:from>
    <xdr:ext cx="469744" cy="259045"/>
    <xdr:sp macro="" textlink="">
      <xdr:nvSpPr>
        <xdr:cNvPr id="261" name="n_4aveValue【体育館・プール】&#10;一人当たり面積"/>
        <xdr:cNvSpPr txBox="1"/>
      </xdr:nvSpPr>
      <xdr:spPr>
        <a:xfrm>
          <a:off x="6737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10177</xdr:rowOff>
    </xdr:from>
    <xdr:ext cx="469744" cy="259045"/>
    <xdr:sp macro="" textlink="">
      <xdr:nvSpPr>
        <xdr:cNvPr id="262" name="n_1mainValue【体育館・プール】&#10;一人当たり面積"/>
        <xdr:cNvSpPr txBox="1"/>
      </xdr:nvSpPr>
      <xdr:spPr>
        <a:xfrm>
          <a:off x="9391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29771</xdr:rowOff>
    </xdr:from>
    <xdr:ext cx="469744" cy="259045"/>
    <xdr:sp macro="" textlink="">
      <xdr:nvSpPr>
        <xdr:cNvPr id="263" name="n_2mainValue【体育館・プール】&#10;一人当たり面積"/>
        <xdr:cNvSpPr txBox="1"/>
      </xdr:nvSpPr>
      <xdr:spPr>
        <a:xfrm>
          <a:off x="8515427" y="980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46100</xdr:rowOff>
    </xdr:from>
    <xdr:ext cx="469744" cy="259045"/>
    <xdr:sp macro="" textlink="">
      <xdr:nvSpPr>
        <xdr:cNvPr id="264" name="n_3mainValue【体育館・プール】&#10;一人当たり面積"/>
        <xdr:cNvSpPr txBox="1"/>
      </xdr:nvSpPr>
      <xdr:spPr>
        <a:xfrm>
          <a:off x="7626427" y="981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67327</xdr:rowOff>
    </xdr:from>
    <xdr:ext cx="469744" cy="259045"/>
    <xdr:sp macro="" textlink="">
      <xdr:nvSpPr>
        <xdr:cNvPr id="265" name="n_4mainValue【体育館・プール】&#10;一人当たり面積"/>
        <xdr:cNvSpPr txBox="1"/>
      </xdr:nvSpPr>
      <xdr:spPr>
        <a:xfrm>
          <a:off x="6737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91" name="直線コネクタ 290"/>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92"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93" name="直線コネクタ 292"/>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94"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95" name="直線コネクタ 294"/>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6" name="【福祉施設】&#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7" name="フローチャート: 判断 296"/>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98" name="フローチャート: 判断 297"/>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99" name="フローチャート: 判断 298"/>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300" name="フローチャート: 判断 299"/>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23223</xdr:rowOff>
    </xdr:from>
    <xdr:to>
      <xdr:col>6</xdr:col>
      <xdr:colOff>38100</xdr:colOff>
      <xdr:row>82</xdr:row>
      <xdr:rowOff>124823</xdr:rowOff>
    </xdr:to>
    <xdr:sp macro="" textlink="">
      <xdr:nvSpPr>
        <xdr:cNvPr id="301" name="フローチャート: 判断 300"/>
        <xdr:cNvSpPr/>
      </xdr:nvSpPr>
      <xdr:spPr>
        <a:xfrm>
          <a:off x="1079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307" name="楕円 306"/>
        <xdr:cNvSpPr/>
      </xdr:nvSpPr>
      <xdr:spPr>
        <a:xfrm>
          <a:off x="4584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308" name="【福祉施設】&#10;有形固定資産減価償却率該当値テキスト"/>
        <xdr:cNvSpPr txBox="1"/>
      </xdr:nvSpPr>
      <xdr:spPr>
        <a:xfrm>
          <a:off x="4673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309" name="楕円 308"/>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144236</xdr:rowOff>
    </xdr:from>
    <xdr:to>
      <xdr:col>24</xdr:col>
      <xdr:colOff>63500</xdr:colOff>
      <xdr:row>82</xdr:row>
      <xdr:rowOff>5443</xdr:rowOff>
    </xdr:to>
    <xdr:cxnSp macro="">
      <xdr:nvCxnSpPr>
        <xdr:cNvPr id="310" name="直線コネクタ 309"/>
        <xdr:cNvCxnSpPr/>
      </xdr:nvCxnSpPr>
      <xdr:spPr>
        <a:xfrm>
          <a:off x="3797300" y="1403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60779</xdr:rowOff>
    </xdr:from>
    <xdr:to>
      <xdr:col>15</xdr:col>
      <xdr:colOff>101600</xdr:colOff>
      <xdr:row>81</xdr:row>
      <xdr:rowOff>162379</xdr:rowOff>
    </xdr:to>
    <xdr:sp macro="" textlink="">
      <xdr:nvSpPr>
        <xdr:cNvPr id="311" name="楕円 310"/>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144236</xdr:rowOff>
    </xdr:to>
    <xdr:cxnSp macro="">
      <xdr:nvCxnSpPr>
        <xdr:cNvPr id="312" name="直線コネクタ 311"/>
        <xdr:cNvCxnSpPr/>
      </xdr:nvCxnSpPr>
      <xdr:spPr>
        <a:xfrm>
          <a:off x="2908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28121</xdr:rowOff>
    </xdr:from>
    <xdr:to>
      <xdr:col>10</xdr:col>
      <xdr:colOff>165100</xdr:colOff>
      <xdr:row>81</xdr:row>
      <xdr:rowOff>129721</xdr:rowOff>
    </xdr:to>
    <xdr:sp macro="" textlink="">
      <xdr:nvSpPr>
        <xdr:cNvPr id="313" name="楕円 312"/>
        <xdr:cNvSpPr/>
      </xdr:nvSpPr>
      <xdr:spPr>
        <a:xfrm>
          <a:off x="1968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78921</xdr:rowOff>
    </xdr:from>
    <xdr:to>
      <xdr:col>15</xdr:col>
      <xdr:colOff>50800</xdr:colOff>
      <xdr:row>81</xdr:row>
      <xdr:rowOff>111579</xdr:rowOff>
    </xdr:to>
    <xdr:cxnSp macro="">
      <xdr:nvCxnSpPr>
        <xdr:cNvPr id="314" name="直線コネクタ 313"/>
        <xdr:cNvCxnSpPr/>
      </xdr:nvCxnSpPr>
      <xdr:spPr>
        <a:xfrm>
          <a:off x="2019300" y="1396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166914</xdr:rowOff>
    </xdr:from>
    <xdr:to>
      <xdr:col>6</xdr:col>
      <xdr:colOff>38100</xdr:colOff>
      <xdr:row>81</xdr:row>
      <xdr:rowOff>97064</xdr:rowOff>
    </xdr:to>
    <xdr:sp macro="" textlink="">
      <xdr:nvSpPr>
        <xdr:cNvPr id="315" name="楕円 314"/>
        <xdr:cNvSpPr/>
      </xdr:nvSpPr>
      <xdr:spPr>
        <a:xfrm>
          <a:off x="107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46264</xdr:rowOff>
    </xdr:from>
    <xdr:to>
      <xdr:col>10</xdr:col>
      <xdr:colOff>114300</xdr:colOff>
      <xdr:row>81</xdr:row>
      <xdr:rowOff>78921</xdr:rowOff>
    </xdr:to>
    <xdr:cxnSp macro="">
      <xdr:nvCxnSpPr>
        <xdr:cNvPr id="316" name="直線コネクタ 315"/>
        <xdr:cNvCxnSpPr/>
      </xdr:nvCxnSpPr>
      <xdr:spPr>
        <a:xfrm>
          <a:off x="1130300" y="1393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317" name="n_1aveValue【福祉施設】&#10;有形固定資産減価償却率"/>
        <xdr:cNvSpPr txBox="1"/>
      </xdr:nvSpPr>
      <xdr:spPr>
        <a:xfrm>
          <a:off x="3582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166569</xdr:rowOff>
    </xdr:from>
    <xdr:ext cx="405111" cy="259045"/>
    <xdr:sp macro="" textlink="">
      <xdr:nvSpPr>
        <xdr:cNvPr id="318" name="n_2aveValue【福祉施設】&#10;有形固定資産減価償却率"/>
        <xdr:cNvSpPr txBox="1"/>
      </xdr:nvSpPr>
      <xdr:spPr>
        <a:xfrm>
          <a:off x="2705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319" name="n_3aveValue【福祉施設】&#10;有形固定資産減価償却率"/>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115950</xdr:rowOff>
    </xdr:from>
    <xdr:ext cx="405111" cy="259045"/>
    <xdr:sp macro="" textlink="">
      <xdr:nvSpPr>
        <xdr:cNvPr id="320" name="n_4aveValue【福祉施設】&#10;有形固定資産減価償却率"/>
        <xdr:cNvSpPr txBox="1"/>
      </xdr:nvSpPr>
      <xdr:spPr>
        <a:xfrm>
          <a:off x="927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40113</xdr:rowOff>
    </xdr:from>
    <xdr:ext cx="405111" cy="259045"/>
    <xdr:sp macro="" textlink="">
      <xdr:nvSpPr>
        <xdr:cNvPr id="321" name="n_1mainValue【福祉施設】&#10;有形固定資産減価償却率"/>
        <xdr:cNvSpPr txBox="1"/>
      </xdr:nvSpPr>
      <xdr:spPr>
        <a:xfrm>
          <a:off x="3582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322" name="n_2mainValue【福祉施設】&#10;有形固定資産減価償却率"/>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146248</xdr:rowOff>
    </xdr:from>
    <xdr:ext cx="405111" cy="259045"/>
    <xdr:sp macro="" textlink="">
      <xdr:nvSpPr>
        <xdr:cNvPr id="323" name="n_3mainValue【福祉施設】&#10;有形固定資産減価償却率"/>
        <xdr:cNvSpPr txBox="1"/>
      </xdr:nvSpPr>
      <xdr:spPr>
        <a:xfrm>
          <a:off x="1816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113591</xdr:rowOff>
    </xdr:from>
    <xdr:ext cx="405111" cy="259045"/>
    <xdr:sp macro="" textlink="">
      <xdr:nvSpPr>
        <xdr:cNvPr id="324" name="n_4mainValue【福祉施設】&#10;有形固定資産減価償却率"/>
        <xdr:cNvSpPr txBox="1"/>
      </xdr:nvSpPr>
      <xdr:spPr>
        <a:xfrm>
          <a:off x="927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48" name="直線コネクタ 347"/>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9"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50" name="直線コネクタ 349"/>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51"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52" name="直線コネクタ 35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53"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54" name="フローチャート: 判断 353"/>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55" name="フローチャート: 判断 354"/>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56" name="フローチャート: 判断 355"/>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57" name="フローチャート: 判断 356"/>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58" name="フローチャート: 判断 357"/>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151130</xdr:rowOff>
    </xdr:from>
    <xdr:to>
      <xdr:col>55</xdr:col>
      <xdr:colOff>50800</xdr:colOff>
      <xdr:row>85</xdr:row>
      <xdr:rowOff>81280</xdr:rowOff>
    </xdr:to>
    <xdr:sp macro="" textlink="">
      <xdr:nvSpPr>
        <xdr:cNvPr id="364" name="楕円 363"/>
        <xdr:cNvSpPr/>
      </xdr:nvSpPr>
      <xdr:spPr>
        <a:xfrm>
          <a:off x="10426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129557</xdr:rowOff>
    </xdr:from>
    <xdr:ext cx="469744" cy="259045"/>
    <xdr:sp macro="" textlink="">
      <xdr:nvSpPr>
        <xdr:cNvPr id="365" name="【福祉施設】&#10;一人当たり面積該当値テキスト"/>
        <xdr:cNvSpPr txBox="1"/>
      </xdr:nvSpPr>
      <xdr:spPr>
        <a:xfrm>
          <a:off x="10515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156845</xdr:rowOff>
    </xdr:from>
    <xdr:to>
      <xdr:col>50</xdr:col>
      <xdr:colOff>165100</xdr:colOff>
      <xdr:row>85</xdr:row>
      <xdr:rowOff>86995</xdr:rowOff>
    </xdr:to>
    <xdr:sp macro="" textlink="">
      <xdr:nvSpPr>
        <xdr:cNvPr id="366" name="楕円 365"/>
        <xdr:cNvSpPr/>
      </xdr:nvSpPr>
      <xdr:spPr>
        <a:xfrm>
          <a:off x="9588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36195</xdr:rowOff>
    </xdr:to>
    <xdr:cxnSp macro="">
      <xdr:nvCxnSpPr>
        <xdr:cNvPr id="367" name="直線コネクタ 366"/>
        <xdr:cNvCxnSpPr/>
      </xdr:nvCxnSpPr>
      <xdr:spPr>
        <a:xfrm flipV="1">
          <a:off x="9639300" y="146037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160655</xdr:rowOff>
    </xdr:from>
    <xdr:to>
      <xdr:col>46</xdr:col>
      <xdr:colOff>38100</xdr:colOff>
      <xdr:row>85</xdr:row>
      <xdr:rowOff>90805</xdr:rowOff>
    </xdr:to>
    <xdr:sp macro="" textlink="">
      <xdr:nvSpPr>
        <xdr:cNvPr id="368" name="楕円 367"/>
        <xdr:cNvSpPr/>
      </xdr:nvSpPr>
      <xdr:spPr>
        <a:xfrm>
          <a:off x="8699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36195</xdr:rowOff>
    </xdr:from>
    <xdr:to>
      <xdr:col>50</xdr:col>
      <xdr:colOff>114300</xdr:colOff>
      <xdr:row>85</xdr:row>
      <xdr:rowOff>40005</xdr:rowOff>
    </xdr:to>
    <xdr:cxnSp macro="">
      <xdr:nvCxnSpPr>
        <xdr:cNvPr id="369" name="直線コネクタ 368"/>
        <xdr:cNvCxnSpPr/>
      </xdr:nvCxnSpPr>
      <xdr:spPr>
        <a:xfrm flipV="1">
          <a:off x="8750300" y="14609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164464</xdr:rowOff>
    </xdr:from>
    <xdr:to>
      <xdr:col>41</xdr:col>
      <xdr:colOff>101600</xdr:colOff>
      <xdr:row>85</xdr:row>
      <xdr:rowOff>94614</xdr:rowOff>
    </xdr:to>
    <xdr:sp macro="" textlink="">
      <xdr:nvSpPr>
        <xdr:cNvPr id="370" name="楕円 369"/>
        <xdr:cNvSpPr/>
      </xdr:nvSpPr>
      <xdr:spPr>
        <a:xfrm>
          <a:off x="7810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40005</xdr:rowOff>
    </xdr:from>
    <xdr:to>
      <xdr:col>45</xdr:col>
      <xdr:colOff>177800</xdr:colOff>
      <xdr:row>85</xdr:row>
      <xdr:rowOff>43814</xdr:rowOff>
    </xdr:to>
    <xdr:cxnSp macro="">
      <xdr:nvCxnSpPr>
        <xdr:cNvPr id="371" name="直線コネクタ 370"/>
        <xdr:cNvCxnSpPr/>
      </xdr:nvCxnSpPr>
      <xdr:spPr>
        <a:xfrm flipV="1">
          <a:off x="7861300" y="1461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72" name="楕円 371"/>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43814</xdr:rowOff>
    </xdr:from>
    <xdr:to>
      <xdr:col>41</xdr:col>
      <xdr:colOff>50800</xdr:colOff>
      <xdr:row>85</xdr:row>
      <xdr:rowOff>49530</xdr:rowOff>
    </xdr:to>
    <xdr:cxnSp macro="">
      <xdr:nvCxnSpPr>
        <xdr:cNvPr id="373" name="直線コネクタ 372"/>
        <xdr:cNvCxnSpPr/>
      </xdr:nvCxnSpPr>
      <xdr:spPr>
        <a:xfrm flipV="1">
          <a:off x="6972300" y="1461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74"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75"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76"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77" name="n_4aveValue【福祉施設】&#10;一人当たり面積"/>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78122</xdr:rowOff>
    </xdr:from>
    <xdr:ext cx="469744" cy="259045"/>
    <xdr:sp macro="" textlink="">
      <xdr:nvSpPr>
        <xdr:cNvPr id="378" name="n_1mainValue【福祉施設】&#10;一人当たり面積"/>
        <xdr:cNvSpPr txBox="1"/>
      </xdr:nvSpPr>
      <xdr:spPr>
        <a:xfrm>
          <a:off x="9391727" y="146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81932</xdr:rowOff>
    </xdr:from>
    <xdr:ext cx="469744" cy="259045"/>
    <xdr:sp macro="" textlink="">
      <xdr:nvSpPr>
        <xdr:cNvPr id="379" name="n_2mainValue【福祉施設】&#10;一人当たり面積"/>
        <xdr:cNvSpPr txBox="1"/>
      </xdr:nvSpPr>
      <xdr:spPr>
        <a:xfrm>
          <a:off x="8515427"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85741</xdr:rowOff>
    </xdr:from>
    <xdr:ext cx="469744" cy="259045"/>
    <xdr:sp macro="" textlink="">
      <xdr:nvSpPr>
        <xdr:cNvPr id="380" name="n_3mainValue【福祉施設】&#10;一人当たり面積"/>
        <xdr:cNvSpPr txBox="1"/>
      </xdr:nvSpPr>
      <xdr:spPr>
        <a:xfrm>
          <a:off x="7626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81"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1" name="直線コネクタ 4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2" name="テキスト ボックス 4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3" name="直線コネクタ 4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4" name="テキスト ボックス 4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5" name="直線コネクタ 4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6" name="テキスト ボックス 4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7" name="直線コネクタ 4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8" name="テキスト ボックス 4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9" name="直線コネクタ 4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0" name="テキスト ボックス 4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2" name="テキスト ボックス 4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54" name="直線コネクタ 453"/>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55"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56" name="直線コネクタ 455"/>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57"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58" name="直線コネクタ 457"/>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459"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60" name="フローチャート: 判断 459"/>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61" name="フローチャート: 判断 46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62" name="フローチャート: 判断 46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63" name="フローチャート: 判断 462"/>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64" name="フローチャート: 判断 463"/>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82550</xdr:rowOff>
    </xdr:from>
    <xdr:to>
      <xdr:col>85</xdr:col>
      <xdr:colOff>177800</xdr:colOff>
      <xdr:row>85</xdr:row>
      <xdr:rowOff>12700</xdr:rowOff>
    </xdr:to>
    <xdr:sp macro="" textlink="">
      <xdr:nvSpPr>
        <xdr:cNvPr id="470" name="楕円 469"/>
        <xdr:cNvSpPr/>
      </xdr:nvSpPr>
      <xdr:spPr>
        <a:xfrm>
          <a:off x="16268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60977</xdr:rowOff>
    </xdr:from>
    <xdr:ext cx="405111" cy="259045"/>
    <xdr:sp macro="" textlink="">
      <xdr:nvSpPr>
        <xdr:cNvPr id="471" name="【消防施設】&#10;有形固定資産減価償却率該当値テキスト"/>
        <xdr:cNvSpPr txBox="1"/>
      </xdr:nvSpPr>
      <xdr:spPr>
        <a:xfrm>
          <a:off x="16357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472" name="楕円 471"/>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133350</xdr:rowOff>
    </xdr:to>
    <xdr:cxnSp macro="">
      <xdr:nvCxnSpPr>
        <xdr:cNvPr id="473" name="直線コネクタ 472"/>
        <xdr:cNvCxnSpPr/>
      </xdr:nvCxnSpPr>
      <xdr:spPr>
        <a:xfrm>
          <a:off x="15481300" y="143732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474" name="楕円 473"/>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142875</xdr:rowOff>
    </xdr:to>
    <xdr:cxnSp macro="">
      <xdr:nvCxnSpPr>
        <xdr:cNvPr id="475" name="直線コネクタ 474"/>
        <xdr:cNvCxnSpPr/>
      </xdr:nvCxnSpPr>
      <xdr:spPr>
        <a:xfrm>
          <a:off x="14592300" y="14337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476" name="楕円 475"/>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83</xdr:row>
      <xdr:rowOff>106680</xdr:rowOff>
    </xdr:to>
    <xdr:cxnSp macro="">
      <xdr:nvCxnSpPr>
        <xdr:cNvPr id="477" name="直線コネクタ 476"/>
        <xdr:cNvCxnSpPr/>
      </xdr:nvCxnSpPr>
      <xdr:spPr>
        <a:xfrm>
          <a:off x="13703300" y="142894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478" name="楕円 477"/>
        <xdr:cNvSpPr/>
      </xdr:nvSpPr>
      <xdr:spPr>
        <a:xfrm>
          <a:off x="1276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11430</xdr:rowOff>
    </xdr:from>
    <xdr:to>
      <xdr:col>71</xdr:col>
      <xdr:colOff>177800</xdr:colOff>
      <xdr:row>83</xdr:row>
      <xdr:rowOff>59055</xdr:rowOff>
    </xdr:to>
    <xdr:cxnSp macro="">
      <xdr:nvCxnSpPr>
        <xdr:cNvPr id="479" name="直線コネクタ 478"/>
        <xdr:cNvCxnSpPr/>
      </xdr:nvCxnSpPr>
      <xdr:spPr>
        <a:xfrm>
          <a:off x="12814300" y="14241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480"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81"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482"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483"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484" name="n_1mainValue【消防施設】&#10;有形固定資産減価償却率"/>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485" name="n_2mainValue【消防施設】&#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486" name="n_3mainValue【消防施設】&#10;有形固定資産減価償却率"/>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487" name="n_4mainValue【消防施設】&#10;有形固定資産減価償却率"/>
        <xdr:cNvSpPr txBox="1"/>
      </xdr:nvSpPr>
      <xdr:spPr>
        <a:xfrm>
          <a:off x="12611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11" name="直線コネクタ 510"/>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1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13" name="直線コネクタ 51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14"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15" name="直線コネクタ 514"/>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16"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17" name="フローチャート: 判断 516"/>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18" name="フローチャート: 判断 517"/>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19" name="フローチャート: 判断 518"/>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20" name="フローチャート: 判断 519"/>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521" name="フローチャート: 判断 520"/>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527" name="楕円 526"/>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76216</xdr:rowOff>
    </xdr:from>
    <xdr:ext cx="469744" cy="259045"/>
    <xdr:sp macro="" textlink="">
      <xdr:nvSpPr>
        <xdr:cNvPr id="528" name="【消防施設】&#10;一人当たり面積該当値テキスト"/>
        <xdr:cNvSpPr txBox="1"/>
      </xdr:nvSpPr>
      <xdr:spPr>
        <a:xfrm>
          <a:off x="22199600"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151130</xdr:rowOff>
    </xdr:from>
    <xdr:to>
      <xdr:col>112</xdr:col>
      <xdr:colOff>38100</xdr:colOff>
      <xdr:row>85</xdr:row>
      <xdr:rowOff>81280</xdr:rowOff>
    </xdr:to>
    <xdr:sp macro="" textlink="">
      <xdr:nvSpPr>
        <xdr:cNvPr id="529" name="楕円 528"/>
        <xdr:cNvSpPr/>
      </xdr:nvSpPr>
      <xdr:spPr>
        <a:xfrm>
          <a:off x="2127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85</xdr:row>
      <xdr:rowOff>30480</xdr:rowOff>
    </xdr:to>
    <xdr:cxnSp macro="">
      <xdr:nvCxnSpPr>
        <xdr:cNvPr id="530" name="直線コネクタ 529"/>
        <xdr:cNvCxnSpPr/>
      </xdr:nvCxnSpPr>
      <xdr:spPr>
        <a:xfrm flipV="1">
          <a:off x="21323300" y="145503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531" name="楕円 530"/>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30480</xdr:rowOff>
    </xdr:from>
    <xdr:to>
      <xdr:col>111</xdr:col>
      <xdr:colOff>177800</xdr:colOff>
      <xdr:row>85</xdr:row>
      <xdr:rowOff>34289</xdr:rowOff>
    </xdr:to>
    <xdr:cxnSp macro="">
      <xdr:nvCxnSpPr>
        <xdr:cNvPr id="532" name="直線コネクタ 531"/>
        <xdr:cNvCxnSpPr/>
      </xdr:nvCxnSpPr>
      <xdr:spPr>
        <a:xfrm flipV="1">
          <a:off x="20434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533" name="楕円 532"/>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34289</xdr:rowOff>
    </xdr:from>
    <xdr:to>
      <xdr:col>107</xdr:col>
      <xdr:colOff>50800</xdr:colOff>
      <xdr:row>85</xdr:row>
      <xdr:rowOff>38100</xdr:rowOff>
    </xdr:to>
    <xdr:cxnSp macro="">
      <xdr:nvCxnSpPr>
        <xdr:cNvPr id="534" name="直線コネクタ 533"/>
        <xdr:cNvCxnSpPr/>
      </xdr:nvCxnSpPr>
      <xdr:spPr>
        <a:xfrm flipV="1">
          <a:off x="19545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535" name="楕円 534"/>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41911</xdr:rowOff>
    </xdr:to>
    <xdr:cxnSp macro="">
      <xdr:nvCxnSpPr>
        <xdr:cNvPr id="536" name="直線コネクタ 535"/>
        <xdr:cNvCxnSpPr/>
      </xdr:nvCxnSpPr>
      <xdr:spPr>
        <a:xfrm flipV="1">
          <a:off x="18656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37"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38"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39"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540"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72407</xdr:rowOff>
    </xdr:from>
    <xdr:ext cx="469744" cy="259045"/>
    <xdr:sp macro="" textlink="">
      <xdr:nvSpPr>
        <xdr:cNvPr id="541" name="n_1mainValue【消防施設】&#10;一人当たり面積"/>
        <xdr:cNvSpPr txBox="1"/>
      </xdr:nvSpPr>
      <xdr:spPr>
        <a:xfrm>
          <a:off x="21075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542" name="n_2mainValue【消防施設】&#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543" name="n_3mainValue【消防施設】&#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544" name="n_4mainValue【消防施設】&#10;一人当たり面積"/>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7" name="テキスト ボックス 5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7" name="テキスト ボックス 5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70" name="直線コネクタ 569"/>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71"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72" name="直線コネクタ 571"/>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73"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74" name="直線コネクタ 573"/>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575" name="【庁舎】&#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76" name="フローチャート: 判断 575"/>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77" name="フローチャート: 判断 5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78" name="フローチャート: 判断 577"/>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79" name="フローチャート: 判断 57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580" name="フローチャート: 判断 579"/>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115207</xdr:rowOff>
    </xdr:from>
    <xdr:to>
      <xdr:col>85</xdr:col>
      <xdr:colOff>177800</xdr:colOff>
      <xdr:row>101</xdr:row>
      <xdr:rowOff>45357</xdr:rowOff>
    </xdr:to>
    <xdr:sp macro="" textlink="">
      <xdr:nvSpPr>
        <xdr:cNvPr id="586" name="楕円 585"/>
        <xdr:cNvSpPr/>
      </xdr:nvSpPr>
      <xdr:spPr>
        <a:xfrm>
          <a:off x="162687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30134</xdr:rowOff>
    </xdr:from>
    <xdr:ext cx="405111" cy="259045"/>
    <xdr:sp macro="" textlink="">
      <xdr:nvSpPr>
        <xdr:cNvPr id="587" name="【庁舎】&#10;有形固定資産減価償却率該当値テキスト"/>
        <xdr:cNvSpPr txBox="1"/>
      </xdr:nvSpPr>
      <xdr:spPr>
        <a:xfrm>
          <a:off x="16357600" y="17175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71120</xdr:rowOff>
    </xdr:from>
    <xdr:to>
      <xdr:col>81</xdr:col>
      <xdr:colOff>101600</xdr:colOff>
      <xdr:row>101</xdr:row>
      <xdr:rowOff>1270</xdr:rowOff>
    </xdr:to>
    <xdr:sp macro="" textlink="">
      <xdr:nvSpPr>
        <xdr:cNvPr id="588" name="楕円 587"/>
        <xdr:cNvSpPr/>
      </xdr:nvSpPr>
      <xdr:spPr>
        <a:xfrm>
          <a:off x="15430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166007</xdr:rowOff>
    </xdr:to>
    <xdr:cxnSp macro="">
      <xdr:nvCxnSpPr>
        <xdr:cNvPr id="589" name="直線コネクタ 588"/>
        <xdr:cNvCxnSpPr/>
      </xdr:nvCxnSpPr>
      <xdr:spPr>
        <a:xfrm>
          <a:off x="15481300" y="172669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27032</xdr:rowOff>
    </xdr:from>
    <xdr:to>
      <xdr:col>76</xdr:col>
      <xdr:colOff>165100</xdr:colOff>
      <xdr:row>100</xdr:row>
      <xdr:rowOff>128632</xdr:rowOff>
    </xdr:to>
    <xdr:sp macro="" textlink="">
      <xdr:nvSpPr>
        <xdr:cNvPr id="590" name="楕円 589"/>
        <xdr:cNvSpPr/>
      </xdr:nvSpPr>
      <xdr:spPr>
        <a:xfrm>
          <a:off x="14541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77832</xdr:rowOff>
    </xdr:from>
    <xdr:to>
      <xdr:col>81</xdr:col>
      <xdr:colOff>50800</xdr:colOff>
      <xdr:row>100</xdr:row>
      <xdr:rowOff>121920</xdr:rowOff>
    </xdr:to>
    <xdr:cxnSp macro="">
      <xdr:nvCxnSpPr>
        <xdr:cNvPr id="591" name="直線コネクタ 590"/>
        <xdr:cNvCxnSpPr/>
      </xdr:nvCxnSpPr>
      <xdr:spPr>
        <a:xfrm>
          <a:off x="14592300" y="172228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154395</xdr:rowOff>
    </xdr:from>
    <xdr:to>
      <xdr:col>72</xdr:col>
      <xdr:colOff>38100</xdr:colOff>
      <xdr:row>100</xdr:row>
      <xdr:rowOff>84545</xdr:rowOff>
    </xdr:to>
    <xdr:sp macro="" textlink="">
      <xdr:nvSpPr>
        <xdr:cNvPr id="592" name="楕円 591"/>
        <xdr:cNvSpPr/>
      </xdr:nvSpPr>
      <xdr:spPr>
        <a:xfrm>
          <a:off x="13652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33745</xdr:rowOff>
    </xdr:from>
    <xdr:to>
      <xdr:col>76</xdr:col>
      <xdr:colOff>114300</xdr:colOff>
      <xdr:row>100</xdr:row>
      <xdr:rowOff>77832</xdr:rowOff>
    </xdr:to>
    <xdr:cxnSp macro="">
      <xdr:nvCxnSpPr>
        <xdr:cNvPr id="593" name="直線コネクタ 592"/>
        <xdr:cNvCxnSpPr/>
      </xdr:nvCxnSpPr>
      <xdr:spPr>
        <a:xfrm>
          <a:off x="13703300" y="171787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110308</xdr:rowOff>
    </xdr:from>
    <xdr:to>
      <xdr:col>67</xdr:col>
      <xdr:colOff>101600</xdr:colOff>
      <xdr:row>100</xdr:row>
      <xdr:rowOff>40458</xdr:rowOff>
    </xdr:to>
    <xdr:sp macro="" textlink="">
      <xdr:nvSpPr>
        <xdr:cNvPr id="594" name="楕円 593"/>
        <xdr:cNvSpPr/>
      </xdr:nvSpPr>
      <xdr:spPr>
        <a:xfrm>
          <a:off x="127635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161108</xdr:rowOff>
    </xdr:from>
    <xdr:to>
      <xdr:col>71</xdr:col>
      <xdr:colOff>177800</xdr:colOff>
      <xdr:row>100</xdr:row>
      <xdr:rowOff>33745</xdr:rowOff>
    </xdr:to>
    <xdr:cxnSp macro="">
      <xdr:nvCxnSpPr>
        <xdr:cNvPr id="595" name="直線コネクタ 594"/>
        <xdr:cNvCxnSpPr/>
      </xdr:nvCxnSpPr>
      <xdr:spPr>
        <a:xfrm>
          <a:off x="12814300" y="1713465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596"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597"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598" name="n_3aveValue【庁舎】&#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16890</xdr:rowOff>
    </xdr:from>
    <xdr:ext cx="405111" cy="259045"/>
    <xdr:sp macro="" textlink="">
      <xdr:nvSpPr>
        <xdr:cNvPr id="599" name="n_4aveValue【庁舎】&#10;有形固定資産減価償却率"/>
        <xdr:cNvSpPr txBox="1"/>
      </xdr:nvSpPr>
      <xdr:spPr>
        <a:xfrm>
          <a:off x="12611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17797</xdr:rowOff>
    </xdr:from>
    <xdr:ext cx="405111" cy="259045"/>
    <xdr:sp macro="" textlink="">
      <xdr:nvSpPr>
        <xdr:cNvPr id="600" name="n_1mainValue【庁舎】&#10;有形固定資産減価償却率"/>
        <xdr:cNvSpPr txBox="1"/>
      </xdr:nvSpPr>
      <xdr:spPr>
        <a:xfrm>
          <a:off x="15266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145159</xdr:rowOff>
    </xdr:from>
    <xdr:ext cx="340478" cy="259045"/>
    <xdr:sp macro="" textlink="">
      <xdr:nvSpPr>
        <xdr:cNvPr id="601" name="n_2mainValue【庁舎】&#10;有形固定資産減価償却率"/>
        <xdr:cNvSpPr txBox="1"/>
      </xdr:nvSpPr>
      <xdr:spPr>
        <a:xfrm>
          <a:off x="14422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101072</xdr:rowOff>
    </xdr:from>
    <xdr:ext cx="340478" cy="259045"/>
    <xdr:sp macro="" textlink="">
      <xdr:nvSpPr>
        <xdr:cNvPr id="602" name="n_3mainValue【庁舎】&#10;有形固定資産減価償却率"/>
        <xdr:cNvSpPr txBox="1"/>
      </xdr:nvSpPr>
      <xdr:spPr>
        <a:xfrm>
          <a:off x="13533061" y="1690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56985</xdr:rowOff>
    </xdr:from>
    <xdr:ext cx="340478" cy="259045"/>
    <xdr:sp macro="" textlink="">
      <xdr:nvSpPr>
        <xdr:cNvPr id="603" name="n_4mainValue【庁舎】&#10;有形固定資産減価償却率"/>
        <xdr:cNvSpPr txBox="1"/>
      </xdr:nvSpPr>
      <xdr:spPr>
        <a:xfrm>
          <a:off x="12644061" y="1685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27" name="直線コネクタ 626"/>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28"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29" name="直線コネクタ 628"/>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30"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31" name="直線コネクタ 630"/>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32"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33" name="フローチャート: 判断 632"/>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34" name="フローチャート: 判断 633"/>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35" name="フローチャート: 判断 634"/>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36" name="フローチャート: 判断 635"/>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637" name="フローチャート: 判断 636"/>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643" name="楕円 642"/>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167657</xdr:rowOff>
    </xdr:from>
    <xdr:ext cx="469744" cy="259045"/>
    <xdr:sp macro="" textlink="">
      <xdr:nvSpPr>
        <xdr:cNvPr id="644" name="【庁舎】&#10;一人当たり面積該当値テキスト"/>
        <xdr:cNvSpPr txBox="1"/>
      </xdr:nvSpPr>
      <xdr:spPr>
        <a:xfrm>
          <a:off x="22199600"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31114</xdr:rowOff>
    </xdr:from>
    <xdr:to>
      <xdr:col>112</xdr:col>
      <xdr:colOff>38100</xdr:colOff>
      <xdr:row>104</xdr:row>
      <xdr:rowOff>132714</xdr:rowOff>
    </xdr:to>
    <xdr:sp macro="" textlink="">
      <xdr:nvSpPr>
        <xdr:cNvPr id="645" name="楕円 644"/>
        <xdr:cNvSpPr/>
      </xdr:nvSpPr>
      <xdr:spPr>
        <a:xfrm>
          <a:off x="21272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81914</xdr:rowOff>
    </xdr:to>
    <xdr:cxnSp macro="">
      <xdr:nvCxnSpPr>
        <xdr:cNvPr id="646" name="直線コネクタ 645"/>
        <xdr:cNvCxnSpPr/>
      </xdr:nvCxnSpPr>
      <xdr:spPr>
        <a:xfrm flipV="1">
          <a:off x="21323300" y="178993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44450</xdr:rowOff>
    </xdr:from>
    <xdr:to>
      <xdr:col>107</xdr:col>
      <xdr:colOff>101600</xdr:colOff>
      <xdr:row>104</xdr:row>
      <xdr:rowOff>146050</xdr:rowOff>
    </xdr:to>
    <xdr:sp macro="" textlink="">
      <xdr:nvSpPr>
        <xdr:cNvPr id="647" name="楕円 646"/>
        <xdr:cNvSpPr/>
      </xdr:nvSpPr>
      <xdr:spPr>
        <a:xfrm>
          <a:off x="20383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81914</xdr:rowOff>
    </xdr:from>
    <xdr:to>
      <xdr:col>111</xdr:col>
      <xdr:colOff>177800</xdr:colOff>
      <xdr:row>104</xdr:row>
      <xdr:rowOff>95250</xdr:rowOff>
    </xdr:to>
    <xdr:cxnSp macro="">
      <xdr:nvCxnSpPr>
        <xdr:cNvPr id="648" name="直線コネクタ 647"/>
        <xdr:cNvCxnSpPr/>
      </xdr:nvCxnSpPr>
      <xdr:spPr>
        <a:xfrm flipV="1">
          <a:off x="20434300" y="179127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649" name="楕円 648"/>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95250</xdr:rowOff>
    </xdr:from>
    <xdr:to>
      <xdr:col>107</xdr:col>
      <xdr:colOff>50800</xdr:colOff>
      <xdr:row>104</xdr:row>
      <xdr:rowOff>106680</xdr:rowOff>
    </xdr:to>
    <xdr:cxnSp macro="">
      <xdr:nvCxnSpPr>
        <xdr:cNvPr id="650" name="直線コネクタ 649"/>
        <xdr:cNvCxnSpPr/>
      </xdr:nvCxnSpPr>
      <xdr:spPr>
        <a:xfrm flipV="1">
          <a:off x="19545300" y="17926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73025</xdr:rowOff>
    </xdr:from>
    <xdr:to>
      <xdr:col>98</xdr:col>
      <xdr:colOff>38100</xdr:colOff>
      <xdr:row>105</xdr:row>
      <xdr:rowOff>3175</xdr:rowOff>
    </xdr:to>
    <xdr:sp macro="" textlink="">
      <xdr:nvSpPr>
        <xdr:cNvPr id="651" name="楕円 650"/>
        <xdr:cNvSpPr/>
      </xdr:nvSpPr>
      <xdr:spPr>
        <a:xfrm>
          <a:off x="18605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123825</xdr:rowOff>
    </xdr:to>
    <xdr:cxnSp macro="">
      <xdr:nvCxnSpPr>
        <xdr:cNvPr id="652" name="直線コネクタ 651"/>
        <xdr:cNvCxnSpPr/>
      </xdr:nvCxnSpPr>
      <xdr:spPr>
        <a:xfrm flipV="1">
          <a:off x="18656300" y="17937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53"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54"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55"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43832</xdr:rowOff>
    </xdr:from>
    <xdr:ext cx="469744" cy="259045"/>
    <xdr:sp macro="" textlink="">
      <xdr:nvSpPr>
        <xdr:cNvPr id="656" name="n_4aveValue【庁舎】&#10;一人当たり面積"/>
        <xdr:cNvSpPr txBox="1"/>
      </xdr:nvSpPr>
      <xdr:spPr>
        <a:xfrm>
          <a:off x="18421427"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123841</xdr:rowOff>
    </xdr:from>
    <xdr:ext cx="469744" cy="259045"/>
    <xdr:sp macro="" textlink="">
      <xdr:nvSpPr>
        <xdr:cNvPr id="657" name="n_1mainValue【庁舎】&#10;一人当たり面積"/>
        <xdr:cNvSpPr txBox="1"/>
      </xdr:nvSpPr>
      <xdr:spPr>
        <a:xfrm>
          <a:off x="21075727" y="1795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137177</xdr:rowOff>
    </xdr:from>
    <xdr:ext cx="469744" cy="259045"/>
    <xdr:sp macro="" textlink="">
      <xdr:nvSpPr>
        <xdr:cNvPr id="658" name="n_2mainValue【庁舎】&#10;一人当たり面積"/>
        <xdr:cNvSpPr txBox="1"/>
      </xdr:nvSpPr>
      <xdr:spPr>
        <a:xfrm>
          <a:off x="2019942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148607</xdr:rowOff>
    </xdr:from>
    <xdr:ext cx="469744" cy="259045"/>
    <xdr:sp macro="" textlink="">
      <xdr:nvSpPr>
        <xdr:cNvPr id="659" name="n_3mainValue【庁舎】&#10;一人当たり面積"/>
        <xdr:cNvSpPr txBox="1"/>
      </xdr:nvSpPr>
      <xdr:spPr>
        <a:xfrm>
          <a:off x="193104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19702</xdr:rowOff>
    </xdr:from>
    <xdr:ext cx="469744" cy="259045"/>
    <xdr:sp macro="" textlink="">
      <xdr:nvSpPr>
        <xdr:cNvPr id="660" name="n_4mainValue【庁舎】&#10;一人当たり面積"/>
        <xdr:cNvSpPr txBox="1"/>
      </xdr:nvSpPr>
      <xdr:spPr>
        <a:xfrm>
          <a:off x="1842142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が類似団体内平均より高くなっている。これは、町内に２ヶ所ある町民プールのうち、１ヶ所が昭和５０年代に建築されたものであり、築４０年程度経過していることが原因であると考えられる。また一人当たり面積も平均値より大きくなっているため、施設の利用者数を勘案しつつ統合などの検討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横ばいで推移しており、今後としても大幅な税収の増は見込めないため、財政力指数としても、横ばいで推移すると考えられる。課税客体の適切な把握や、徴収率の向上を図り、少しでも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72269</xdr:rowOff>
    </xdr:to>
    <xdr:cxnSp macro="">
      <xdr:nvCxnSpPr>
        <xdr:cNvPr id="70" name="直線コネクタ 69"/>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xdr:cNvCxnSpPr/>
      </xdr:nvCxnSpPr>
      <xdr:spPr>
        <a:xfrm flipV="1">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４ポイント改善し、類似団体内平均値を３．４ポイント下回っている。経常収支比率の上昇を抑制できている要因は、「ふるさとまちづくり寄附金」や「ふるさとまちづくり基金繰入金」を活用し、歳出経常一般財源が抑制され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ふるさとまちづくり寄附金等の多寡に左右される状況にあり、現状の比率を安定して維持できるわけではないため、今後も経常経費の削減等に努めていく必要がある。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88688</xdr:rowOff>
    </xdr:to>
    <xdr:cxnSp macro="">
      <xdr:nvCxnSpPr>
        <xdr:cNvPr id="133" name="直線コネクタ 132"/>
        <xdr:cNvCxnSpPr/>
      </xdr:nvCxnSpPr>
      <xdr:spPr>
        <a:xfrm flipV="1">
          <a:off x="4114800" y="1066228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80645</xdr:rowOff>
    </xdr:from>
    <xdr:to>
      <xdr:col>19</xdr:col>
      <xdr:colOff>133350</xdr:colOff>
      <xdr:row>62</xdr:row>
      <xdr:rowOff>88688</xdr:rowOff>
    </xdr:to>
    <xdr:cxnSp macro="">
      <xdr:nvCxnSpPr>
        <xdr:cNvPr id="136" name="直線コネクタ 135"/>
        <xdr:cNvCxnSpPr/>
      </xdr:nvCxnSpPr>
      <xdr:spPr>
        <a:xfrm>
          <a:off x="3225800" y="107105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129963</xdr:rowOff>
    </xdr:from>
    <xdr:to>
      <xdr:col>15</xdr:col>
      <xdr:colOff>82550</xdr:colOff>
      <xdr:row>62</xdr:row>
      <xdr:rowOff>80645</xdr:rowOff>
    </xdr:to>
    <xdr:cxnSp macro="">
      <xdr:nvCxnSpPr>
        <xdr:cNvPr id="139" name="直線コネクタ 138"/>
        <xdr:cNvCxnSpPr/>
      </xdr:nvCxnSpPr>
      <xdr:spPr>
        <a:xfrm>
          <a:off x="2336800" y="10416963"/>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62</xdr:row>
      <xdr:rowOff>132927</xdr:rowOff>
    </xdr:to>
    <xdr:cxnSp macro="">
      <xdr:nvCxnSpPr>
        <xdr:cNvPr id="142" name="直線コネクタ 141"/>
        <xdr:cNvCxnSpPr/>
      </xdr:nvCxnSpPr>
      <xdr:spPr>
        <a:xfrm flipV="1">
          <a:off x="1447800" y="10416963"/>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6" name="テキスト ボックス 145"/>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2" name="楕円 151"/>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3"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37888</xdr:rowOff>
    </xdr:from>
    <xdr:to>
      <xdr:col>19</xdr:col>
      <xdr:colOff>184150</xdr:colOff>
      <xdr:row>62</xdr:row>
      <xdr:rowOff>139488</xdr:rowOff>
    </xdr:to>
    <xdr:sp macro="" textlink="">
      <xdr:nvSpPr>
        <xdr:cNvPr id="154" name="楕円 153"/>
        <xdr:cNvSpPr/>
      </xdr:nvSpPr>
      <xdr:spPr>
        <a:xfrm>
          <a:off x="4064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149665</xdr:rowOff>
    </xdr:from>
    <xdr:ext cx="736600" cy="259045"/>
    <xdr:sp macro="" textlink="">
      <xdr:nvSpPr>
        <xdr:cNvPr id="155" name="テキスト ボックス 154"/>
        <xdr:cNvSpPr txBox="1"/>
      </xdr:nvSpPr>
      <xdr:spPr>
        <a:xfrm>
          <a:off x="3733800" y="104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6" name="楕円 155"/>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7" name="テキスト ボックス 156"/>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79163</xdr:rowOff>
    </xdr:from>
    <xdr:to>
      <xdr:col>11</xdr:col>
      <xdr:colOff>82550</xdr:colOff>
      <xdr:row>61</xdr:row>
      <xdr:rowOff>9313</xdr:rowOff>
    </xdr:to>
    <xdr:sp macro="" textlink="">
      <xdr:nvSpPr>
        <xdr:cNvPr id="158" name="楕円 157"/>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19490</xdr:rowOff>
    </xdr:from>
    <xdr:ext cx="762000" cy="259045"/>
    <xdr:sp macro="" textlink="">
      <xdr:nvSpPr>
        <xdr:cNvPr id="159" name="テキスト ボックス 158"/>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0" name="楕円 159"/>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1" name="テキスト ボックス 160"/>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以降、類似団体内平均値と大きな乖離が生じているが、これは多くの「ふるさとまちづくり寄附金」を頂いていることに伴い、業務委託料をはじめとする経費等の物件費が伸び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「ふるさとまちづくり寄附金」が落ち込まない限り、この傾向は続くと考えられる。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125182</xdr:rowOff>
    </xdr:from>
    <xdr:to>
      <xdr:col>23</xdr:col>
      <xdr:colOff>133350</xdr:colOff>
      <xdr:row>87</xdr:row>
      <xdr:rowOff>127859</xdr:rowOff>
    </xdr:to>
    <xdr:cxnSp macro="">
      <xdr:nvCxnSpPr>
        <xdr:cNvPr id="196" name="直線コネクタ 195"/>
        <xdr:cNvCxnSpPr/>
      </xdr:nvCxnSpPr>
      <xdr:spPr>
        <a:xfrm flipV="1">
          <a:off x="4114800" y="14698432"/>
          <a:ext cx="838200" cy="34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20176</xdr:rowOff>
    </xdr:from>
    <xdr:to>
      <xdr:col>19</xdr:col>
      <xdr:colOff>133350</xdr:colOff>
      <xdr:row>87</xdr:row>
      <xdr:rowOff>127859</xdr:rowOff>
    </xdr:to>
    <xdr:cxnSp macro="">
      <xdr:nvCxnSpPr>
        <xdr:cNvPr id="199" name="直線コネクタ 198"/>
        <xdr:cNvCxnSpPr/>
      </xdr:nvCxnSpPr>
      <xdr:spPr>
        <a:xfrm>
          <a:off x="3225800" y="14936326"/>
          <a:ext cx="889000" cy="10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91241</xdr:rowOff>
    </xdr:from>
    <xdr:to>
      <xdr:col>15</xdr:col>
      <xdr:colOff>82550</xdr:colOff>
      <xdr:row>87</xdr:row>
      <xdr:rowOff>20176</xdr:rowOff>
    </xdr:to>
    <xdr:cxnSp macro="">
      <xdr:nvCxnSpPr>
        <xdr:cNvPr id="202" name="直線コネクタ 201"/>
        <xdr:cNvCxnSpPr/>
      </xdr:nvCxnSpPr>
      <xdr:spPr>
        <a:xfrm>
          <a:off x="2336800" y="14150141"/>
          <a:ext cx="889000" cy="78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83257</xdr:rowOff>
    </xdr:from>
    <xdr:to>
      <xdr:col>11</xdr:col>
      <xdr:colOff>31750</xdr:colOff>
      <xdr:row>82</xdr:row>
      <xdr:rowOff>91241</xdr:rowOff>
    </xdr:to>
    <xdr:cxnSp macro="">
      <xdr:nvCxnSpPr>
        <xdr:cNvPr id="205" name="直線コネクタ 204"/>
        <xdr:cNvCxnSpPr/>
      </xdr:nvCxnSpPr>
      <xdr:spPr>
        <a:xfrm>
          <a:off x="1447800" y="13970707"/>
          <a:ext cx="889000" cy="17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74382</xdr:rowOff>
    </xdr:from>
    <xdr:to>
      <xdr:col>23</xdr:col>
      <xdr:colOff>184150</xdr:colOff>
      <xdr:row>86</xdr:row>
      <xdr:rowOff>4532</xdr:rowOff>
    </xdr:to>
    <xdr:sp macro="" textlink="">
      <xdr:nvSpPr>
        <xdr:cNvPr id="215" name="楕円 214"/>
        <xdr:cNvSpPr/>
      </xdr:nvSpPr>
      <xdr:spPr>
        <a:xfrm>
          <a:off x="4902200" y="146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46459</xdr:rowOff>
    </xdr:from>
    <xdr:ext cx="762000" cy="259045"/>
    <xdr:sp macro="" textlink="">
      <xdr:nvSpPr>
        <xdr:cNvPr id="216" name="人件費・物件費等の状況該当値テキスト"/>
        <xdr:cNvSpPr txBox="1"/>
      </xdr:nvSpPr>
      <xdr:spPr>
        <a:xfrm>
          <a:off x="5041900" y="146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77059</xdr:rowOff>
    </xdr:from>
    <xdr:to>
      <xdr:col>19</xdr:col>
      <xdr:colOff>184150</xdr:colOff>
      <xdr:row>88</xdr:row>
      <xdr:rowOff>7209</xdr:rowOff>
    </xdr:to>
    <xdr:sp macro="" textlink="">
      <xdr:nvSpPr>
        <xdr:cNvPr id="217" name="楕円 216"/>
        <xdr:cNvSpPr/>
      </xdr:nvSpPr>
      <xdr:spPr>
        <a:xfrm>
          <a:off x="4064000" y="14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163436</xdr:rowOff>
    </xdr:from>
    <xdr:ext cx="736600" cy="259045"/>
    <xdr:sp macro="" textlink="">
      <xdr:nvSpPr>
        <xdr:cNvPr id="218" name="テキスト ボックス 217"/>
        <xdr:cNvSpPr txBox="1"/>
      </xdr:nvSpPr>
      <xdr:spPr>
        <a:xfrm>
          <a:off x="3733800" y="1507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140826</xdr:rowOff>
    </xdr:from>
    <xdr:to>
      <xdr:col>15</xdr:col>
      <xdr:colOff>133350</xdr:colOff>
      <xdr:row>87</xdr:row>
      <xdr:rowOff>70976</xdr:rowOff>
    </xdr:to>
    <xdr:sp macro="" textlink="">
      <xdr:nvSpPr>
        <xdr:cNvPr id="219" name="楕円 218"/>
        <xdr:cNvSpPr/>
      </xdr:nvSpPr>
      <xdr:spPr>
        <a:xfrm>
          <a:off x="3175000" y="148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55753</xdr:rowOff>
    </xdr:from>
    <xdr:ext cx="762000" cy="259045"/>
    <xdr:sp macro="" textlink="">
      <xdr:nvSpPr>
        <xdr:cNvPr id="220" name="テキスト ボックス 219"/>
        <xdr:cNvSpPr txBox="1"/>
      </xdr:nvSpPr>
      <xdr:spPr>
        <a:xfrm>
          <a:off x="2844800" y="1497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40441</xdr:rowOff>
    </xdr:from>
    <xdr:to>
      <xdr:col>11</xdr:col>
      <xdr:colOff>82550</xdr:colOff>
      <xdr:row>82</xdr:row>
      <xdr:rowOff>142041</xdr:rowOff>
    </xdr:to>
    <xdr:sp macro="" textlink="">
      <xdr:nvSpPr>
        <xdr:cNvPr id="221" name="楕円 220"/>
        <xdr:cNvSpPr/>
      </xdr:nvSpPr>
      <xdr:spPr>
        <a:xfrm>
          <a:off x="2286000" y="1409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126818</xdr:rowOff>
    </xdr:from>
    <xdr:ext cx="762000" cy="259045"/>
    <xdr:sp macro="" textlink="">
      <xdr:nvSpPr>
        <xdr:cNvPr id="222" name="テキスト ボックス 221"/>
        <xdr:cNvSpPr txBox="1"/>
      </xdr:nvSpPr>
      <xdr:spPr>
        <a:xfrm>
          <a:off x="1955800" y="1418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32457</xdr:rowOff>
    </xdr:from>
    <xdr:to>
      <xdr:col>7</xdr:col>
      <xdr:colOff>31750</xdr:colOff>
      <xdr:row>81</xdr:row>
      <xdr:rowOff>134057</xdr:rowOff>
    </xdr:to>
    <xdr:sp macro="" textlink="">
      <xdr:nvSpPr>
        <xdr:cNvPr id="223" name="楕円 222"/>
        <xdr:cNvSpPr/>
      </xdr:nvSpPr>
      <xdr:spPr>
        <a:xfrm>
          <a:off x="1397000" y="139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144234</xdr:rowOff>
    </xdr:from>
    <xdr:ext cx="762000" cy="259045"/>
    <xdr:sp macro="" textlink="">
      <xdr:nvSpPr>
        <xdr:cNvPr id="224" name="テキスト ボックス 223"/>
        <xdr:cNvSpPr txBox="1"/>
      </xdr:nvSpPr>
      <xdr:spPr>
        <a:xfrm>
          <a:off x="1066800" y="136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７月より実施していた職員給料３％削減の期間が平成２８年６月で終了したことにより、類似団体内平均値との差は縮まっていた。しかし、その後定年退職者が増え、平均年齢が低年齢化していることにより９０％台前半の数値で推移する状況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156332</xdr:rowOff>
    </xdr:from>
    <xdr:to>
      <xdr:col>81</xdr:col>
      <xdr:colOff>44450</xdr:colOff>
      <xdr:row>84</xdr:row>
      <xdr:rowOff>53823</xdr:rowOff>
    </xdr:to>
    <xdr:cxnSp macro="">
      <xdr:nvCxnSpPr>
        <xdr:cNvPr id="260" name="直線コネクタ 259"/>
        <xdr:cNvCxnSpPr/>
      </xdr:nvCxnSpPr>
      <xdr:spPr>
        <a:xfrm>
          <a:off x="16179800" y="14386682"/>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65314</xdr:rowOff>
    </xdr:to>
    <xdr:cxnSp macro="">
      <xdr:nvCxnSpPr>
        <xdr:cNvPr id="263" name="直線コネクタ 262"/>
        <xdr:cNvCxnSpPr/>
      </xdr:nvCxnSpPr>
      <xdr:spPr>
        <a:xfrm flipV="1">
          <a:off x="15290800" y="143866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43241</xdr:rowOff>
    </xdr:to>
    <xdr:cxnSp macro="">
      <xdr:nvCxnSpPr>
        <xdr:cNvPr id="266" name="直線コネクタ 265"/>
        <xdr:cNvCxnSpPr/>
      </xdr:nvCxnSpPr>
      <xdr:spPr>
        <a:xfrm flipV="1">
          <a:off x="14401800" y="14467114"/>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85</xdr:row>
      <xdr:rowOff>43241</xdr:rowOff>
    </xdr:to>
    <xdr:cxnSp macro="">
      <xdr:nvCxnSpPr>
        <xdr:cNvPr id="269" name="直線コネクタ 268"/>
        <xdr:cNvCxnSpPr/>
      </xdr:nvCxnSpPr>
      <xdr:spPr>
        <a:xfrm>
          <a:off x="13512800" y="14122400"/>
          <a:ext cx="8890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9" name="楕円 278"/>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0"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105532</xdr:rowOff>
    </xdr:from>
    <xdr:to>
      <xdr:col>77</xdr:col>
      <xdr:colOff>95250</xdr:colOff>
      <xdr:row>84</xdr:row>
      <xdr:rowOff>35682</xdr:rowOff>
    </xdr:to>
    <xdr:sp macro="" textlink="">
      <xdr:nvSpPr>
        <xdr:cNvPr id="281" name="楕円 280"/>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45859</xdr:rowOff>
    </xdr:from>
    <xdr:ext cx="736600" cy="259045"/>
    <xdr:sp macro="" textlink="">
      <xdr:nvSpPr>
        <xdr:cNvPr id="282" name="テキスト ボックス 281"/>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3" name="楕円 282"/>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4" name="テキスト ボックス 283"/>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5" name="楕円 284"/>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6" name="テキスト ボックス 285"/>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7" name="楕円 286"/>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8" name="テキスト ボックス 287"/>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微増傾向にあるが、依然として類似団体内平均値を下回る状況にある。今後も引き続き、財政状況を踏まえながら、適正な定員管理に努める。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92354</xdr:rowOff>
    </xdr:from>
    <xdr:to>
      <xdr:col>81</xdr:col>
      <xdr:colOff>44450</xdr:colOff>
      <xdr:row>61</xdr:row>
      <xdr:rowOff>112623</xdr:rowOff>
    </xdr:to>
    <xdr:cxnSp macro="">
      <xdr:nvCxnSpPr>
        <xdr:cNvPr id="320" name="直線コネクタ 319"/>
        <xdr:cNvCxnSpPr/>
      </xdr:nvCxnSpPr>
      <xdr:spPr>
        <a:xfrm>
          <a:off x="16179800" y="10550804"/>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67742</xdr:rowOff>
    </xdr:from>
    <xdr:to>
      <xdr:col>77</xdr:col>
      <xdr:colOff>44450</xdr:colOff>
      <xdr:row>61</xdr:row>
      <xdr:rowOff>92354</xdr:rowOff>
    </xdr:to>
    <xdr:cxnSp macro="">
      <xdr:nvCxnSpPr>
        <xdr:cNvPr id="323" name="直線コネクタ 322"/>
        <xdr:cNvCxnSpPr/>
      </xdr:nvCxnSpPr>
      <xdr:spPr>
        <a:xfrm>
          <a:off x="15290800" y="1052619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67742</xdr:rowOff>
    </xdr:to>
    <xdr:cxnSp macro="">
      <xdr:nvCxnSpPr>
        <xdr:cNvPr id="326" name="直線コネクタ 325"/>
        <xdr:cNvCxnSpPr/>
      </xdr:nvCxnSpPr>
      <xdr:spPr>
        <a:xfrm>
          <a:off x="14401800" y="1051509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58089</xdr:rowOff>
    </xdr:to>
    <xdr:cxnSp macro="">
      <xdr:nvCxnSpPr>
        <xdr:cNvPr id="329" name="直線コネクタ 328"/>
        <xdr:cNvCxnSpPr/>
      </xdr:nvCxnSpPr>
      <xdr:spPr>
        <a:xfrm flipV="1">
          <a:off x="13512800" y="10515092"/>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121175</xdr:rowOff>
    </xdr:from>
    <xdr:ext cx="762000" cy="259045"/>
    <xdr:sp macro="" textlink="">
      <xdr:nvSpPr>
        <xdr:cNvPr id="333" name="テキスト ボックス 332"/>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61823</xdr:rowOff>
    </xdr:from>
    <xdr:to>
      <xdr:col>81</xdr:col>
      <xdr:colOff>95250</xdr:colOff>
      <xdr:row>61</xdr:row>
      <xdr:rowOff>163423</xdr:rowOff>
    </xdr:to>
    <xdr:sp macro="" textlink="">
      <xdr:nvSpPr>
        <xdr:cNvPr id="339" name="楕円 338"/>
        <xdr:cNvSpPr/>
      </xdr:nvSpPr>
      <xdr:spPr>
        <a:xfrm>
          <a:off x="169672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78350</xdr:rowOff>
    </xdr:from>
    <xdr:ext cx="762000" cy="259045"/>
    <xdr:sp macro="" textlink="">
      <xdr:nvSpPr>
        <xdr:cNvPr id="340" name="定員管理の状況該当値テキスト"/>
        <xdr:cNvSpPr txBox="1"/>
      </xdr:nvSpPr>
      <xdr:spPr>
        <a:xfrm>
          <a:off x="17106900" y="1036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41554</xdr:rowOff>
    </xdr:from>
    <xdr:to>
      <xdr:col>77</xdr:col>
      <xdr:colOff>95250</xdr:colOff>
      <xdr:row>61</xdr:row>
      <xdr:rowOff>143154</xdr:rowOff>
    </xdr:to>
    <xdr:sp macro="" textlink="">
      <xdr:nvSpPr>
        <xdr:cNvPr id="341" name="楕円 340"/>
        <xdr:cNvSpPr/>
      </xdr:nvSpPr>
      <xdr:spPr>
        <a:xfrm>
          <a:off x="161290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153331</xdr:rowOff>
    </xdr:from>
    <xdr:ext cx="736600" cy="259045"/>
    <xdr:sp macro="" textlink="">
      <xdr:nvSpPr>
        <xdr:cNvPr id="342" name="テキスト ボックス 341"/>
        <xdr:cNvSpPr txBox="1"/>
      </xdr:nvSpPr>
      <xdr:spPr>
        <a:xfrm>
          <a:off x="15798800" y="1026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16942</xdr:rowOff>
    </xdr:from>
    <xdr:to>
      <xdr:col>73</xdr:col>
      <xdr:colOff>44450</xdr:colOff>
      <xdr:row>61</xdr:row>
      <xdr:rowOff>118542</xdr:rowOff>
    </xdr:to>
    <xdr:sp macro="" textlink="">
      <xdr:nvSpPr>
        <xdr:cNvPr id="343" name="楕円 342"/>
        <xdr:cNvSpPr/>
      </xdr:nvSpPr>
      <xdr:spPr>
        <a:xfrm>
          <a:off x="15240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44" name="テキスト ボックス 343"/>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5842</xdr:rowOff>
    </xdr:from>
    <xdr:to>
      <xdr:col>68</xdr:col>
      <xdr:colOff>203200</xdr:colOff>
      <xdr:row>61</xdr:row>
      <xdr:rowOff>107442</xdr:rowOff>
    </xdr:to>
    <xdr:sp macro="" textlink="">
      <xdr:nvSpPr>
        <xdr:cNvPr id="345" name="楕円 344"/>
        <xdr:cNvSpPr/>
      </xdr:nvSpPr>
      <xdr:spPr>
        <a:xfrm>
          <a:off x="14351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117619</xdr:rowOff>
    </xdr:from>
    <xdr:ext cx="762000" cy="259045"/>
    <xdr:sp macro="" textlink="">
      <xdr:nvSpPr>
        <xdr:cNvPr id="346" name="テキスト ボックス 345"/>
        <xdr:cNvSpPr txBox="1"/>
      </xdr:nvSpPr>
      <xdr:spPr>
        <a:xfrm>
          <a:off x="14020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7289</xdr:rowOff>
    </xdr:from>
    <xdr:to>
      <xdr:col>64</xdr:col>
      <xdr:colOff>152400</xdr:colOff>
      <xdr:row>61</xdr:row>
      <xdr:rowOff>108889</xdr:rowOff>
    </xdr:to>
    <xdr:sp macro="" textlink="">
      <xdr:nvSpPr>
        <xdr:cNvPr id="347" name="楕円 346"/>
        <xdr:cNvSpPr/>
      </xdr:nvSpPr>
      <xdr:spPr>
        <a:xfrm>
          <a:off x="13462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119066</xdr:rowOff>
    </xdr:from>
    <xdr:ext cx="762000" cy="259045"/>
    <xdr:sp macro="" textlink="">
      <xdr:nvSpPr>
        <xdr:cNvPr id="348" name="テキスト ボックス 347"/>
        <xdr:cNvSpPr txBox="1"/>
      </xdr:nvSpPr>
      <xdr:spPr>
        <a:xfrm>
          <a:off x="13131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比率となっているが、類似団体内平均値の悪化により、類似団体内平均値との乖離は小さくなっている。しかし、現在進行中の大型事業に係る起債の元金償還が数年のうちに順次開始となるため、実質公債費比率は上昇傾向に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今後も引き続き、事業計画の精査、交付税算入の少ない起債借入の抑制等により、実質公債費比率の上昇抑制に努める。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6773</xdr:rowOff>
    </xdr:to>
    <xdr:cxnSp macro="">
      <xdr:nvCxnSpPr>
        <xdr:cNvPr id="381" name="直線コネクタ 380"/>
        <xdr:cNvCxnSpPr/>
      </xdr:nvCxnSpPr>
      <xdr:spPr>
        <a:xfrm>
          <a:off x="16179800" y="737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6773</xdr:rowOff>
    </xdr:to>
    <xdr:cxnSp macro="">
      <xdr:nvCxnSpPr>
        <xdr:cNvPr id="384" name="直線コネクタ 383"/>
        <xdr:cNvCxnSpPr/>
      </xdr:nvCxnSpPr>
      <xdr:spPr>
        <a:xfrm>
          <a:off x="15290800" y="736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30904</xdr:rowOff>
    </xdr:to>
    <xdr:cxnSp macro="">
      <xdr:nvCxnSpPr>
        <xdr:cNvPr id="387" name="直線コネクタ 386"/>
        <xdr:cNvCxnSpPr/>
      </xdr:nvCxnSpPr>
      <xdr:spPr>
        <a:xfrm flipV="1">
          <a:off x="14401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46990</xdr:rowOff>
    </xdr:to>
    <xdr:cxnSp macro="">
      <xdr:nvCxnSpPr>
        <xdr:cNvPr id="390" name="直線コネクタ 389"/>
        <xdr:cNvCxnSpPr/>
      </xdr:nvCxnSpPr>
      <xdr:spPr>
        <a:xfrm flipV="1">
          <a:off x="13512800" y="740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19490</xdr:rowOff>
    </xdr:from>
    <xdr:ext cx="762000" cy="259045"/>
    <xdr:sp macro="" textlink="">
      <xdr:nvSpPr>
        <xdr:cNvPr id="394" name="テキスト ボックス 393"/>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400" name="楕円 399"/>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401"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2" name="楕円 401"/>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3" name="テキスト ボックス 402"/>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4" name="楕円 403"/>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5" name="テキスト ボックス 404"/>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6" name="楕円 405"/>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7" name="テキスト ボックス 406"/>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8" name="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までは１００％を超える状況で、類似団体内平均値とも大幅に乖離していたが、平成２９年度以降、著しく改善している。改善した大きな要因は、「ふるさとまちづくり寄附金」を基金に積み立てたことにより、充当可能基金残高が増大したことによる。しかし、類似団体内平均値とは依然として乖離しており、現在実施している大型事業のために基金の取り崩しも予定しているため、比率としては再び上昇していくことが見込まれる。そのため、引き続き、補助金等の財源確保や交付税算入の少ない起債借入の抑制によ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104851</xdr:rowOff>
    </xdr:from>
    <xdr:to>
      <xdr:col>81</xdr:col>
      <xdr:colOff>44450</xdr:colOff>
      <xdr:row>15</xdr:row>
      <xdr:rowOff>73355</xdr:rowOff>
    </xdr:to>
    <xdr:cxnSp macro="">
      <xdr:nvCxnSpPr>
        <xdr:cNvPr id="441" name="直線コネクタ 440"/>
        <xdr:cNvCxnSpPr/>
      </xdr:nvCxnSpPr>
      <xdr:spPr>
        <a:xfrm>
          <a:off x="16179800" y="2505151"/>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104851</xdr:rowOff>
    </xdr:from>
    <xdr:to>
      <xdr:col>77</xdr:col>
      <xdr:colOff>44450</xdr:colOff>
      <xdr:row>17</xdr:row>
      <xdr:rowOff>7468</xdr:rowOff>
    </xdr:to>
    <xdr:cxnSp macro="">
      <xdr:nvCxnSpPr>
        <xdr:cNvPr id="444" name="直線コネクタ 443"/>
        <xdr:cNvCxnSpPr/>
      </xdr:nvCxnSpPr>
      <xdr:spPr>
        <a:xfrm flipV="1">
          <a:off x="15290800" y="2505151"/>
          <a:ext cx="889000" cy="4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7468</xdr:rowOff>
    </xdr:from>
    <xdr:to>
      <xdr:col>72</xdr:col>
      <xdr:colOff>203200</xdr:colOff>
      <xdr:row>20</xdr:row>
      <xdr:rowOff>146558</xdr:rowOff>
    </xdr:to>
    <xdr:cxnSp macro="">
      <xdr:nvCxnSpPr>
        <xdr:cNvPr id="447" name="直線コネクタ 446"/>
        <xdr:cNvCxnSpPr/>
      </xdr:nvCxnSpPr>
      <xdr:spPr>
        <a:xfrm flipV="1">
          <a:off x="14401800" y="2922118"/>
          <a:ext cx="889000" cy="6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146558</xdr:rowOff>
    </xdr:from>
    <xdr:to>
      <xdr:col>68</xdr:col>
      <xdr:colOff>152400</xdr:colOff>
      <xdr:row>22</xdr:row>
      <xdr:rowOff>69088</xdr:rowOff>
    </xdr:to>
    <xdr:cxnSp macro="">
      <xdr:nvCxnSpPr>
        <xdr:cNvPr id="450" name="直線コネクタ 449"/>
        <xdr:cNvCxnSpPr/>
      </xdr:nvCxnSpPr>
      <xdr:spPr>
        <a:xfrm flipV="1">
          <a:off x="13512800" y="357555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22555</xdr:rowOff>
    </xdr:from>
    <xdr:to>
      <xdr:col>81</xdr:col>
      <xdr:colOff>95250</xdr:colOff>
      <xdr:row>15</xdr:row>
      <xdr:rowOff>124155</xdr:rowOff>
    </xdr:to>
    <xdr:sp macro="" textlink="">
      <xdr:nvSpPr>
        <xdr:cNvPr id="460" name="楕円 459"/>
        <xdr:cNvSpPr/>
      </xdr:nvSpPr>
      <xdr:spPr>
        <a:xfrm>
          <a:off x="169672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166082</xdr:rowOff>
    </xdr:from>
    <xdr:ext cx="762000" cy="259045"/>
    <xdr:sp macro="" textlink="">
      <xdr:nvSpPr>
        <xdr:cNvPr id="461" name="将来負担の状況該当値テキスト"/>
        <xdr:cNvSpPr txBox="1"/>
      </xdr:nvSpPr>
      <xdr:spPr>
        <a:xfrm>
          <a:off x="17106900" y="256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54051</xdr:rowOff>
    </xdr:from>
    <xdr:to>
      <xdr:col>77</xdr:col>
      <xdr:colOff>95250</xdr:colOff>
      <xdr:row>14</xdr:row>
      <xdr:rowOff>155651</xdr:rowOff>
    </xdr:to>
    <xdr:sp macro="" textlink="">
      <xdr:nvSpPr>
        <xdr:cNvPr id="462" name="楕円 461"/>
        <xdr:cNvSpPr/>
      </xdr:nvSpPr>
      <xdr:spPr>
        <a:xfrm>
          <a:off x="16129000" y="2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140428</xdr:rowOff>
    </xdr:from>
    <xdr:ext cx="736600" cy="259045"/>
    <xdr:sp macro="" textlink="">
      <xdr:nvSpPr>
        <xdr:cNvPr id="463" name="テキスト ボックス 462"/>
        <xdr:cNvSpPr txBox="1"/>
      </xdr:nvSpPr>
      <xdr:spPr>
        <a:xfrm>
          <a:off x="15798800" y="254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128118</xdr:rowOff>
    </xdr:from>
    <xdr:to>
      <xdr:col>73</xdr:col>
      <xdr:colOff>44450</xdr:colOff>
      <xdr:row>17</xdr:row>
      <xdr:rowOff>58268</xdr:rowOff>
    </xdr:to>
    <xdr:sp macro="" textlink="">
      <xdr:nvSpPr>
        <xdr:cNvPr id="464" name="楕円 463"/>
        <xdr:cNvSpPr/>
      </xdr:nvSpPr>
      <xdr:spPr>
        <a:xfrm>
          <a:off x="152400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43045</xdr:rowOff>
    </xdr:from>
    <xdr:ext cx="762000" cy="259045"/>
    <xdr:sp macro="" textlink="">
      <xdr:nvSpPr>
        <xdr:cNvPr id="465" name="テキスト ボックス 464"/>
        <xdr:cNvSpPr txBox="1"/>
      </xdr:nvSpPr>
      <xdr:spPr>
        <a:xfrm>
          <a:off x="14909800" y="29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95758</xdr:rowOff>
    </xdr:from>
    <xdr:to>
      <xdr:col>68</xdr:col>
      <xdr:colOff>203200</xdr:colOff>
      <xdr:row>21</xdr:row>
      <xdr:rowOff>25908</xdr:rowOff>
    </xdr:to>
    <xdr:sp macro="" textlink="">
      <xdr:nvSpPr>
        <xdr:cNvPr id="466" name="楕円 465"/>
        <xdr:cNvSpPr/>
      </xdr:nvSpPr>
      <xdr:spPr>
        <a:xfrm>
          <a:off x="14351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10685</xdr:rowOff>
    </xdr:from>
    <xdr:ext cx="762000" cy="259045"/>
    <xdr:sp macro="" textlink="">
      <xdr:nvSpPr>
        <xdr:cNvPr id="467" name="テキスト ボックス 466"/>
        <xdr:cNvSpPr txBox="1"/>
      </xdr:nvSpPr>
      <xdr:spPr>
        <a:xfrm>
          <a:off x="14020800" y="36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18288</xdr:rowOff>
    </xdr:from>
    <xdr:to>
      <xdr:col>64</xdr:col>
      <xdr:colOff>152400</xdr:colOff>
      <xdr:row>22</xdr:row>
      <xdr:rowOff>119888</xdr:rowOff>
    </xdr:to>
    <xdr:sp macro="" textlink="">
      <xdr:nvSpPr>
        <xdr:cNvPr id="468" name="楕円 467"/>
        <xdr:cNvSpPr/>
      </xdr:nvSpPr>
      <xdr:spPr>
        <a:xfrm>
          <a:off x="13462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104665</xdr:rowOff>
    </xdr:from>
    <xdr:ext cx="762000" cy="259045"/>
    <xdr:sp macro="" textlink="">
      <xdr:nvSpPr>
        <xdr:cNvPr id="469" name="テキスト ボックス 468"/>
        <xdr:cNvSpPr txBox="1"/>
      </xdr:nvSpPr>
      <xdr:spPr>
        <a:xfrm>
          <a:off x="13131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前年度より０．４ポイント減少しており、類似団体内平均値を下回る数値で推移している。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8128</xdr:rowOff>
    </xdr:to>
    <xdr:cxnSp macro="">
      <xdr:nvCxnSpPr>
        <xdr:cNvPr id="64" name="直線コネクタ 63"/>
        <xdr:cNvCxnSpPr/>
      </xdr:nvCxnSpPr>
      <xdr:spPr>
        <a:xfrm flipV="1">
          <a:off x="3987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40132</xdr:rowOff>
    </xdr:to>
    <xdr:cxnSp macro="">
      <xdr:nvCxnSpPr>
        <xdr:cNvPr id="67" name="直線コネクタ 66"/>
        <xdr:cNvCxnSpPr/>
      </xdr:nvCxnSpPr>
      <xdr:spPr>
        <a:xfrm flipV="1">
          <a:off x="3098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40132</xdr:rowOff>
    </xdr:to>
    <xdr:cxnSp macro="">
      <xdr:nvCxnSpPr>
        <xdr:cNvPr id="70" name="直線コネクタ 69"/>
        <xdr:cNvCxnSpPr/>
      </xdr:nvCxnSpPr>
      <xdr:spPr>
        <a:xfrm>
          <a:off x="2209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72136</xdr:rowOff>
    </xdr:to>
    <xdr:cxnSp macro="">
      <xdr:nvCxnSpPr>
        <xdr:cNvPr id="73" name="直線コネクタ 72"/>
        <xdr:cNvCxnSpPr/>
      </xdr:nvCxnSpPr>
      <xdr:spPr>
        <a:xfrm flipV="1">
          <a:off x="1320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7" name="テキスト ボックス 76"/>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128778</xdr:rowOff>
    </xdr:from>
    <xdr:to>
      <xdr:col>20</xdr:col>
      <xdr:colOff>38100</xdr:colOff>
      <xdr:row>36</xdr:row>
      <xdr:rowOff>58928</xdr:rowOff>
    </xdr:to>
    <xdr:sp macro="" textlink="">
      <xdr:nvSpPr>
        <xdr:cNvPr id="85" name="楕円 84"/>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69105</xdr:rowOff>
    </xdr:from>
    <xdr:ext cx="736600" cy="259045"/>
    <xdr:sp macro="" textlink="">
      <xdr:nvSpPr>
        <xdr:cNvPr id="86" name="テキスト ボックス 85"/>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上昇しているものの、類似団体内平均値を下回る数値で推移している。要因としては、「ふるさとまちづくり寄附金」や「ふるさとまちづくり基金繰入金」を充当し、歳出経常一般財源が抑制されていることによ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92710</xdr:rowOff>
    </xdr:to>
    <xdr:cxnSp macro="">
      <xdr:nvCxnSpPr>
        <xdr:cNvPr id="125" name="直線コネクタ 124"/>
        <xdr:cNvCxnSpPr/>
      </xdr:nvCxnSpPr>
      <xdr:spPr>
        <a:xfrm>
          <a:off x="15671800" y="2633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6"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62230</xdr:rowOff>
    </xdr:to>
    <xdr:cxnSp macro="">
      <xdr:nvCxnSpPr>
        <xdr:cNvPr id="128" name="直線コネクタ 127"/>
        <xdr:cNvCxnSpPr/>
      </xdr:nvCxnSpPr>
      <xdr:spPr>
        <a:xfrm>
          <a:off x="14782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30" name="テキスト ボックス 129"/>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15</xdr:row>
      <xdr:rowOff>46990</xdr:rowOff>
    </xdr:to>
    <xdr:cxnSp macro="">
      <xdr:nvCxnSpPr>
        <xdr:cNvPr id="131" name="直線コネクタ 130"/>
        <xdr:cNvCxnSpPr/>
      </xdr:nvCxnSpPr>
      <xdr:spPr>
        <a:xfrm>
          <a:off x="13893800" y="2420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20320</xdr:rowOff>
    </xdr:from>
    <xdr:to>
      <xdr:col>69</xdr:col>
      <xdr:colOff>92075</xdr:colOff>
      <xdr:row>16</xdr:row>
      <xdr:rowOff>27940</xdr:rowOff>
    </xdr:to>
    <xdr:cxnSp macro="">
      <xdr:nvCxnSpPr>
        <xdr:cNvPr id="134" name="直線コネクタ 133"/>
        <xdr:cNvCxnSpPr/>
      </xdr:nvCxnSpPr>
      <xdr:spPr>
        <a:xfrm flipV="1">
          <a:off x="13004800" y="24206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36" name="テキスト ボックス 135"/>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0" name="楕円 149"/>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1" name="テキスト ボックス 150"/>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前年度より０．３ポイント上昇しているものの、類似団体内平均値を下回る数値となっている。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扶助費については、削減が難しい経費であり、今後も抜本的な改善は見込めないため、現状の数値を維持できるよう努めていく。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107950</xdr:rowOff>
    </xdr:to>
    <xdr:cxnSp macro="">
      <xdr:nvCxnSpPr>
        <xdr:cNvPr id="185" name="直線コネクタ 184"/>
        <xdr:cNvCxnSpPr/>
      </xdr:nvCxnSpPr>
      <xdr:spPr>
        <a:xfrm>
          <a:off x="3987800" y="984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6"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63500</xdr:rowOff>
    </xdr:to>
    <xdr:cxnSp macro="">
      <xdr:nvCxnSpPr>
        <xdr:cNvPr id="188" name="直線コネクタ 187"/>
        <xdr:cNvCxnSpPr/>
      </xdr:nvCxnSpPr>
      <xdr:spPr>
        <a:xfrm flipV="1">
          <a:off x="3098800" y="9842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63500</xdr:rowOff>
    </xdr:to>
    <xdr:cxnSp macro="">
      <xdr:nvCxnSpPr>
        <xdr:cNvPr id="191" name="直線コネクタ 190"/>
        <xdr:cNvCxnSpPr/>
      </xdr:nvCxnSpPr>
      <xdr:spPr>
        <a:xfrm>
          <a:off x="2209800" y="9728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3" name="テキスト ボックス 192"/>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59</xdr:row>
      <xdr:rowOff>44450</xdr:rowOff>
    </xdr:to>
    <xdr:cxnSp macro="">
      <xdr:nvCxnSpPr>
        <xdr:cNvPr id="194" name="直線コネクタ 193"/>
        <xdr:cNvCxnSpPr/>
      </xdr:nvCxnSpPr>
      <xdr:spPr>
        <a:xfrm flipV="1">
          <a:off x="1320800" y="97282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6" name="テキスト ボックス 19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5"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7" name="テキスト ボックス 206"/>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08" name="楕円 207"/>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09" name="テキスト ボックス 208"/>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0" name="楕円 209"/>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1" name="テキスト ボックス 21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2" name="楕円 211"/>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80027</xdr:rowOff>
    </xdr:from>
    <xdr:ext cx="762000" cy="259045"/>
    <xdr:sp macro="" textlink="">
      <xdr:nvSpPr>
        <xdr:cNvPr id="213" name="テキスト ボックス 212"/>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前年度より０．４ポイント改善しており、今年度も類似団体内平均値並みとなっている。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今後、施設の老朽化等により維持補修費が増加していくことが想定されるため、公共施設等総合管理計画や個別施設計画等に基づいて施設の統廃合等を検討し、経常経費の抑制に努める必要がある。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64135</xdr:rowOff>
    </xdr:from>
    <xdr:to>
      <xdr:col>82</xdr:col>
      <xdr:colOff>107950</xdr:colOff>
      <xdr:row>58</xdr:row>
      <xdr:rowOff>86995</xdr:rowOff>
    </xdr:to>
    <xdr:cxnSp macro="">
      <xdr:nvCxnSpPr>
        <xdr:cNvPr id="241" name="直線コネクタ 240"/>
        <xdr:cNvCxnSpPr/>
      </xdr:nvCxnSpPr>
      <xdr:spPr>
        <a:xfrm flipV="1">
          <a:off x="15671800" y="100082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2" name="その他平均値テキスト"/>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86995</xdr:rowOff>
    </xdr:to>
    <xdr:cxnSp macro="">
      <xdr:nvCxnSpPr>
        <xdr:cNvPr id="244" name="直線コネクタ 243"/>
        <xdr:cNvCxnSpPr/>
      </xdr:nvCxnSpPr>
      <xdr:spPr>
        <a:xfrm>
          <a:off x="14782800" y="9985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6" name="テキスト ボックス 245"/>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41275</xdr:rowOff>
    </xdr:to>
    <xdr:cxnSp macro="">
      <xdr:nvCxnSpPr>
        <xdr:cNvPr id="247" name="直線コネクタ 246"/>
        <xdr:cNvCxnSpPr/>
      </xdr:nvCxnSpPr>
      <xdr:spPr>
        <a:xfrm>
          <a:off x="13893800" y="9899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49" name="テキスト ボックス 24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121285</xdr:rowOff>
    </xdr:from>
    <xdr:to>
      <xdr:col>69</xdr:col>
      <xdr:colOff>92075</xdr:colOff>
      <xdr:row>57</xdr:row>
      <xdr:rowOff>127000</xdr:rowOff>
    </xdr:to>
    <xdr:cxnSp macro="">
      <xdr:nvCxnSpPr>
        <xdr:cNvPr id="250" name="直線コネクタ 249"/>
        <xdr:cNvCxnSpPr/>
      </xdr:nvCxnSpPr>
      <xdr:spPr>
        <a:xfrm>
          <a:off x="13004800" y="98939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2" name="テキスト ボックス 251"/>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3" name="フローチャート: 判断 252"/>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54" name="テキスト ボックス 253"/>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60" name="楕円 259"/>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29862</xdr:rowOff>
    </xdr:from>
    <xdr:ext cx="762000" cy="259045"/>
    <xdr:sp macro="" textlink="">
      <xdr:nvSpPr>
        <xdr:cNvPr id="261" name="その他該当値テキスト"/>
        <xdr:cNvSpPr txBox="1"/>
      </xdr:nvSpPr>
      <xdr:spPr>
        <a:xfrm>
          <a:off x="16598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2" name="楕円 261"/>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63" name="テキスト ボックス 262"/>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4" name="楕円 263"/>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102252</xdr:rowOff>
    </xdr:from>
    <xdr:ext cx="762000" cy="259045"/>
    <xdr:sp macro="" textlink="">
      <xdr:nvSpPr>
        <xdr:cNvPr id="265" name="テキスト ボックス 264"/>
        <xdr:cNvSpPr txBox="1"/>
      </xdr:nvSpPr>
      <xdr:spPr>
        <a:xfrm>
          <a:off x="14401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66" name="楕円 265"/>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67" name="テキスト ボックス 266"/>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68" name="楕円 267"/>
        <xdr:cNvSpPr/>
      </xdr:nvSpPr>
      <xdr:spPr>
        <a:xfrm>
          <a:off x="12954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10812</xdr:rowOff>
    </xdr:from>
    <xdr:ext cx="762000" cy="259045"/>
    <xdr:sp macro="" textlink="">
      <xdr:nvSpPr>
        <xdr:cNvPr id="269" name="テキスト ボックス 268"/>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２ポイント改善したものの、類似団体内平均値を上回る状況にある。年々少しずつ改善しているが、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39</xdr:row>
      <xdr:rowOff>10414</xdr:rowOff>
    </xdr:to>
    <xdr:cxnSp macro="">
      <xdr:nvCxnSpPr>
        <xdr:cNvPr id="299" name="直線コネクタ 298"/>
        <xdr:cNvCxnSpPr/>
      </xdr:nvCxnSpPr>
      <xdr:spPr>
        <a:xfrm flipV="1">
          <a:off x="15671800" y="66421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0" name="補助費等平均値テキスト"/>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14986</xdr:rowOff>
    </xdr:to>
    <xdr:cxnSp macro="">
      <xdr:nvCxnSpPr>
        <xdr:cNvPr id="302" name="直線コネクタ 301"/>
        <xdr:cNvCxnSpPr/>
      </xdr:nvCxnSpPr>
      <xdr:spPr>
        <a:xfrm flipV="1">
          <a:off x="14782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4" name="テキスト ボックス 303"/>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69850</xdr:rowOff>
    </xdr:to>
    <xdr:cxnSp macro="">
      <xdr:nvCxnSpPr>
        <xdr:cNvPr id="305" name="直線コネクタ 304"/>
        <xdr:cNvCxnSpPr/>
      </xdr:nvCxnSpPr>
      <xdr:spPr>
        <a:xfrm flipV="1">
          <a:off x="13893800" y="67015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7" name="テキスト ボックス 306"/>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83566</xdr:rowOff>
    </xdr:to>
    <xdr:cxnSp macro="">
      <xdr:nvCxnSpPr>
        <xdr:cNvPr id="308" name="直線コネクタ 307"/>
        <xdr:cNvCxnSpPr/>
      </xdr:nvCxnSpPr>
      <xdr:spPr>
        <a:xfrm flipV="1">
          <a:off x="13004800" y="6756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0" name="テキスト ボックス 309"/>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1" name="フローチャート: 判断 310"/>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2" name="テキスト ボックス 311"/>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8" name="楕円 317"/>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19"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20" name="楕円 319"/>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21" name="テキスト ボックス 320"/>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22" name="楕円 321"/>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23" name="テキスト ボックス 322"/>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24" name="楕円 323"/>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25" name="テキスト ボックス 324"/>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26" name="楕円 325"/>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27" name="テキスト ボックス 326"/>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前年度より０．１ポイント改善しているものの、類似団体内平均値を上回る状況にある。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今後としては平成２６年度から借入を行っている過疎対策事業債や大型事業に係る起債の元金償還が順次開始されるため、上昇傾向になることが見込まれる。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3556</xdr:rowOff>
    </xdr:to>
    <xdr:cxnSp macro="">
      <xdr:nvCxnSpPr>
        <xdr:cNvPr id="357" name="直線コネクタ 356"/>
        <xdr:cNvCxnSpPr/>
      </xdr:nvCxnSpPr>
      <xdr:spPr>
        <a:xfrm flipV="1">
          <a:off x="3987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58"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3556</xdr:rowOff>
    </xdr:to>
    <xdr:cxnSp macro="">
      <xdr:nvCxnSpPr>
        <xdr:cNvPr id="360" name="直線コネクタ 359"/>
        <xdr:cNvCxnSpPr/>
      </xdr:nvCxnSpPr>
      <xdr:spPr>
        <a:xfrm>
          <a:off x="3098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2" name="テキスト ボックス 361"/>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115570</xdr:rowOff>
    </xdr:to>
    <xdr:cxnSp macro="">
      <xdr:nvCxnSpPr>
        <xdr:cNvPr id="363" name="直線コネクタ 362"/>
        <xdr:cNvCxnSpPr/>
      </xdr:nvCxnSpPr>
      <xdr:spPr>
        <a:xfrm>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5" name="テキスト ボックス 364"/>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37846</xdr:rowOff>
    </xdr:to>
    <xdr:cxnSp macro="">
      <xdr:nvCxnSpPr>
        <xdr:cNvPr id="366" name="直線コネクタ 365"/>
        <xdr:cNvCxnSpPr/>
      </xdr:nvCxnSpPr>
      <xdr:spPr>
        <a:xfrm>
          <a:off x="1320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68" name="テキスト ボックス 36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9" name="フローチャート: 判断 368"/>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0" name="テキスト ボックス 369"/>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76" name="楕円 375"/>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77"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78" name="楕円 37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79" name="テキスト ボックス 37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0" name="楕円 379"/>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2" name="楕円 381"/>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3" name="テキスト ボックス 382"/>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4" name="楕円 383"/>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5" name="テキスト ボックス 384"/>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前年度より１．３ポイント改善し、類似団体内平均値も下回っているが、経常収支比率が抑制できているのは、「ふるさとまちづくり寄附金」の影響が大きい。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今後もこの状況が続くとは考え難いため、各費目の経常経費について、より一層、精査・改善し、比率の抑制に努めていく必要がある。</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1" name="直線コネクタ 410"/>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2"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3" name="直線コネクタ 412"/>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4"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5" name="直線コネクタ 414"/>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49276</xdr:rowOff>
    </xdr:to>
    <xdr:cxnSp macro="">
      <xdr:nvCxnSpPr>
        <xdr:cNvPr id="416" name="直線コネクタ 415"/>
        <xdr:cNvCxnSpPr/>
      </xdr:nvCxnSpPr>
      <xdr:spPr>
        <a:xfrm flipV="1">
          <a:off x="15671800" y="130200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7"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18" name="フローチャート: 判断 417"/>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99568</xdr:rowOff>
    </xdr:to>
    <xdr:cxnSp macro="">
      <xdr:nvCxnSpPr>
        <xdr:cNvPr id="419" name="直線コネクタ 418"/>
        <xdr:cNvCxnSpPr/>
      </xdr:nvCxnSpPr>
      <xdr:spPr>
        <a:xfrm flipV="1">
          <a:off x="14782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0" name="フローチャート: 判断 41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1" name="テキスト ボックス 42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76</xdr:row>
      <xdr:rowOff>99568</xdr:rowOff>
    </xdr:to>
    <xdr:cxnSp macro="">
      <xdr:nvCxnSpPr>
        <xdr:cNvPr id="422" name="直線コネクタ 421"/>
        <xdr:cNvCxnSpPr/>
      </xdr:nvCxnSpPr>
      <xdr:spPr>
        <a:xfrm>
          <a:off x="13893800" y="128737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3" name="フローチャート: 判断 422"/>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4" name="テキスト ボックス 423"/>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77</xdr:row>
      <xdr:rowOff>101854</xdr:rowOff>
    </xdr:to>
    <xdr:cxnSp macro="">
      <xdr:nvCxnSpPr>
        <xdr:cNvPr id="425" name="直線コネクタ 424"/>
        <xdr:cNvCxnSpPr/>
      </xdr:nvCxnSpPr>
      <xdr:spPr>
        <a:xfrm flipV="1">
          <a:off x="13004800" y="12873736"/>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6" name="フローチャート: 判断 425"/>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7" name="テキスト ボックス 426"/>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28" name="フローチャート: 判断 427"/>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29" name="テキスト ボックス 428"/>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35" name="楕円 434"/>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36"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37" name="楕円 436"/>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8" name="テキスト ボックス 437"/>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39" name="楕円 438"/>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40" name="テキスト ボックス 439"/>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41" name="楕円 440"/>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42" name="テキスト ボックス 441"/>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43" name="楕円 442"/>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44" name="テキスト ボックス 443"/>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166167</xdr:rowOff>
    </xdr:from>
    <xdr:to>
      <xdr:col>29</xdr:col>
      <xdr:colOff>127000</xdr:colOff>
      <xdr:row>17</xdr:row>
      <xdr:rowOff>166731</xdr:rowOff>
    </xdr:to>
    <xdr:cxnSp macro="">
      <xdr:nvCxnSpPr>
        <xdr:cNvPr id="50" name="直線コネクタ 49"/>
        <xdr:cNvCxnSpPr/>
      </xdr:nvCxnSpPr>
      <xdr:spPr bwMode="auto">
        <a:xfrm flipV="1">
          <a:off x="5003800" y="3128442"/>
          <a:ext cx="647700" cy="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166731</xdr:rowOff>
    </xdr:from>
    <xdr:to>
      <xdr:col>26</xdr:col>
      <xdr:colOff>50800</xdr:colOff>
      <xdr:row>18</xdr:row>
      <xdr:rowOff>4219</xdr:rowOff>
    </xdr:to>
    <xdr:cxnSp macro="">
      <xdr:nvCxnSpPr>
        <xdr:cNvPr id="53" name="直線コネクタ 52"/>
        <xdr:cNvCxnSpPr/>
      </xdr:nvCxnSpPr>
      <xdr:spPr bwMode="auto">
        <a:xfrm flipV="1">
          <a:off x="4305300" y="3129006"/>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4219</xdr:rowOff>
    </xdr:from>
    <xdr:to>
      <xdr:col>22</xdr:col>
      <xdr:colOff>114300</xdr:colOff>
      <xdr:row>18</xdr:row>
      <xdr:rowOff>35385</xdr:rowOff>
    </xdr:to>
    <xdr:cxnSp macro="">
      <xdr:nvCxnSpPr>
        <xdr:cNvPr id="56" name="直線コネクタ 55"/>
        <xdr:cNvCxnSpPr/>
      </xdr:nvCxnSpPr>
      <xdr:spPr bwMode="auto">
        <a:xfrm flipV="1">
          <a:off x="3606800" y="3137944"/>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35385</xdr:rowOff>
    </xdr:from>
    <xdr:to>
      <xdr:col>18</xdr:col>
      <xdr:colOff>177800</xdr:colOff>
      <xdr:row>18</xdr:row>
      <xdr:rowOff>75108</xdr:rowOff>
    </xdr:to>
    <xdr:cxnSp macro="">
      <xdr:nvCxnSpPr>
        <xdr:cNvPr id="59" name="直線コネクタ 58"/>
        <xdr:cNvCxnSpPr/>
      </xdr:nvCxnSpPr>
      <xdr:spPr bwMode="auto">
        <a:xfrm flipV="1">
          <a:off x="2908300" y="3169110"/>
          <a:ext cx="6985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115367</xdr:rowOff>
    </xdr:from>
    <xdr:to>
      <xdr:col>29</xdr:col>
      <xdr:colOff>177800</xdr:colOff>
      <xdr:row>18</xdr:row>
      <xdr:rowOff>45517</xdr:rowOff>
    </xdr:to>
    <xdr:sp macro="" textlink="">
      <xdr:nvSpPr>
        <xdr:cNvPr id="69" name="楕円 68"/>
        <xdr:cNvSpPr/>
      </xdr:nvSpPr>
      <xdr:spPr bwMode="auto">
        <a:xfrm>
          <a:off x="56007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87444</xdr:rowOff>
    </xdr:from>
    <xdr:ext cx="762000" cy="259045"/>
    <xdr:sp macro="" textlink="">
      <xdr:nvSpPr>
        <xdr:cNvPr id="70" name="人口1人当たり決算額の推移該当値テキスト130"/>
        <xdr:cNvSpPr txBox="1"/>
      </xdr:nvSpPr>
      <xdr:spPr>
        <a:xfrm>
          <a:off x="5740400" y="304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115931</xdr:rowOff>
    </xdr:from>
    <xdr:to>
      <xdr:col>26</xdr:col>
      <xdr:colOff>101600</xdr:colOff>
      <xdr:row>18</xdr:row>
      <xdr:rowOff>46081</xdr:rowOff>
    </xdr:to>
    <xdr:sp macro="" textlink="">
      <xdr:nvSpPr>
        <xdr:cNvPr id="71" name="楕円 70"/>
        <xdr:cNvSpPr/>
      </xdr:nvSpPr>
      <xdr:spPr bwMode="auto">
        <a:xfrm>
          <a:off x="49530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30858</xdr:rowOff>
    </xdr:from>
    <xdr:ext cx="736600" cy="259045"/>
    <xdr:sp macro="" textlink="">
      <xdr:nvSpPr>
        <xdr:cNvPr id="72" name="テキスト ボックス 71"/>
        <xdr:cNvSpPr txBox="1"/>
      </xdr:nvSpPr>
      <xdr:spPr>
        <a:xfrm>
          <a:off x="4622800" y="316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124869</xdr:rowOff>
    </xdr:from>
    <xdr:to>
      <xdr:col>22</xdr:col>
      <xdr:colOff>165100</xdr:colOff>
      <xdr:row>18</xdr:row>
      <xdr:rowOff>55019</xdr:rowOff>
    </xdr:to>
    <xdr:sp macro="" textlink="">
      <xdr:nvSpPr>
        <xdr:cNvPr id="73" name="楕円 72"/>
        <xdr:cNvSpPr/>
      </xdr:nvSpPr>
      <xdr:spPr bwMode="auto">
        <a:xfrm>
          <a:off x="42545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39796</xdr:rowOff>
    </xdr:from>
    <xdr:ext cx="762000" cy="259045"/>
    <xdr:sp macro="" textlink="">
      <xdr:nvSpPr>
        <xdr:cNvPr id="74" name="テキスト ボックス 73"/>
        <xdr:cNvSpPr txBox="1"/>
      </xdr:nvSpPr>
      <xdr:spPr>
        <a:xfrm>
          <a:off x="3924300" y="317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156035</xdr:rowOff>
    </xdr:from>
    <xdr:to>
      <xdr:col>19</xdr:col>
      <xdr:colOff>38100</xdr:colOff>
      <xdr:row>18</xdr:row>
      <xdr:rowOff>86185</xdr:rowOff>
    </xdr:to>
    <xdr:sp macro="" textlink="">
      <xdr:nvSpPr>
        <xdr:cNvPr id="75" name="楕円 74"/>
        <xdr:cNvSpPr/>
      </xdr:nvSpPr>
      <xdr:spPr bwMode="auto">
        <a:xfrm>
          <a:off x="3556000" y="3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70962</xdr:rowOff>
    </xdr:from>
    <xdr:ext cx="762000" cy="259045"/>
    <xdr:sp macro="" textlink="">
      <xdr:nvSpPr>
        <xdr:cNvPr id="76" name="テキスト ボックス 75"/>
        <xdr:cNvSpPr txBox="1"/>
      </xdr:nvSpPr>
      <xdr:spPr>
        <a:xfrm>
          <a:off x="3225800" y="320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24308</xdr:rowOff>
    </xdr:from>
    <xdr:to>
      <xdr:col>15</xdr:col>
      <xdr:colOff>101600</xdr:colOff>
      <xdr:row>18</xdr:row>
      <xdr:rowOff>125908</xdr:rowOff>
    </xdr:to>
    <xdr:sp macro="" textlink="">
      <xdr:nvSpPr>
        <xdr:cNvPr id="77" name="楕円 76"/>
        <xdr:cNvSpPr/>
      </xdr:nvSpPr>
      <xdr:spPr bwMode="auto">
        <a:xfrm>
          <a:off x="2857500" y="315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110685</xdr:rowOff>
    </xdr:from>
    <xdr:ext cx="762000" cy="259045"/>
    <xdr:sp macro="" textlink="">
      <xdr:nvSpPr>
        <xdr:cNvPr id="78" name="テキスト ボックス 77"/>
        <xdr:cNvSpPr txBox="1"/>
      </xdr:nvSpPr>
      <xdr:spPr>
        <a:xfrm>
          <a:off x="2527300" y="32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40246</xdr:rowOff>
    </xdr:from>
    <xdr:to>
      <xdr:col>29</xdr:col>
      <xdr:colOff>127000</xdr:colOff>
      <xdr:row>35</xdr:row>
      <xdr:rowOff>107169</xdr:rowOff>
    </xdr:to>
    <xdr:cxnSp macro="">
      <xdr:nvCxnSpPr>
        <xdr:cNvPr id="111" name="直線コネクタ 110"/>
        <xdr:cNvCxnSpPr/>
      </xdr:nvCxnSpPr>
      <xdr:spPr bwMode="auto">
        <a:xfrm>
          <a:off x="5003800" y="6650596"/>
          <a:ext cx="647700" cy="6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91946</xdr:rowOff>
    </xdr:from>
    <xdr:ext cx="762000" cy="259045"/>
    <xdr:sp macro="" textlink="">
      <xdr:nvSpPr>
        <xdr:cNvPr id="112" name="人口1人当たり決算額の推移平均値テキスト445"/>
        <xdr:cNvSpPr txBox="1"/>
      </xdr:nvSpPr>
      <xdr:spPr>
        <a:xfrm>
          <a:off x="5740400" y="6702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40246</xdr:rowOff>
    </xdr:from>
    <xdr:to>
      <xdr:col>26</xdr:col>
      <xdr:colOff>50800</xdr:colOff>
      <xdr:row>35</xdr:row>
      <xdr:rowOff>127800</xdr:rowOff>
    </xdr:to>
    <xdr:cxnSp macro="">
      <xdr:nvCxnSpPr>
        <xdr:cNvPr id="114" name="直線コネクタ 113"/>
        <xdr:cNvCxnSpPr/>
      </xdr:nvCxnSpPr>
      <xdr:spPr bwMode="auto">
        <a:xfrm flipV="1">
          <a:off x="4305300" y="6650596"/>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117075</xdr:rowOff>
    </xdr:from>
    <xdr:to>
      <xdr:col>22</xdr:col>
      <xdr:colOff>114300</xdr:colOff>
      <xdr:row>35</xdr:row>
      <xdr:rowOff>127800</xdr:rowOff>
    </xdr:to>
    <xdr:cxnSp macro="">
      <xdr:nvCxnSpPr>
        <xdr:cNvPr id="117" name="直線コネクタ 116"/>
        <xdr:cNvCxnSpPr/>
      </xdr:nvCxnSpPr>
      <xdr:spPr bwMode="auto">
        <a:xfrm>
          <a:off x="3606800" y="6727425"/>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73793</xdr:rowOff>
    </xdr:from>
    <xdr:to>
      <xdr:col>18</xdr:col>
      <xdr:colOff>177800</xdr:colOff>
      <xdr:row>35</xdr:row>
      <xdr:rowOff>117075</xdr:rowOff>
    </xdr:to>
    <xdr:cxnSp macro="">
      <xdr:nvCxnSpPr>
        <xdr:cNvPr id="120" name="直線コネクタ 119"/>
        <xdr:cNvCxnSpPr/>
      </xdr:nvCxnSpPr>
      <xdr:spPr bwMode="auto">
        <a:xfrm>
          <a:off x="2908300" y="6684143"/>
          <a:ext cx="6985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133221</xdr:rowOff>
    </xdr:from>
    <xdr:ext cx="762000" cy="259045"/>
    <xdr:sp macro="" textlink="">
      <xdr:nvSpPr>
        <xdr:cNvPr id="124" name="テキスト ボックス 123"/>
        <xdr:cNvSpPr txBox="1"/>
      </xdr:nvSpPr>
      <xdr:spPr>
        <a:xfrm>
          <a:off x="25273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56369</xdr:rowOff>
    </xdr:from>
    <xdr:to>
      <xdr:col>29</xdr:col>
      <xdr:colOff>177800</xdr:colOff>
      <xdr:row>35</xdr:row>
      <xdr:rowOff>157969</xdr:rowOff>
    </xdr:to>
    <xdr:sp macro="" textlink="">
      <xdr:nvSpPr>
        <xdr:cNvPr id="130" name="楕円 129"/>
        <xdr:cNvSpPr/>
      </xdr:nvSpPr>
      <xdr:spPr bwMode="auto">
        <a:xfrm>
          <a:off x="5600700" y="666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244346</xdr:rowOff>
    </xdr:from>
    <xdr:ext cx="762000" cy="259045"/>
    <xdr:sp macro="" textlink="">
      <xdr:nvSpPr>
        <xdr:cNvPr id="131" name="人口1人当たり決算額の推移該当値テキスト445"/>
        <xdr:cNvSpPr txBox="1"/>
      </xdr:nvSpPr>
      <xdr:spPr>
        <a:xfrm>
          <a:off x="5740400" y="651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332346</xdr:rowOff>
    </xdr:from>
    <xdr:to>
      <xdr:col>26</xdr:col>
      <xdr:colOff>101600</xdr:colOff>
      <xdr:row>35</xdr:row>
      <xdr:rowOff>91046</xdr:rowOff>
    </xdr:to>
    <xdr:sp macro="" textlink="">
      <xdr:nvSpPr>
        <xdr:cNvPr id="132" name="楕円 131"/>
        <xdr:cNvSpPr/>
      </xdr:nvSpPr>
      <xdr:spPr bwMode="auto">
        <a:xfrm>
          <a:off x="4953000" y="65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101223</xdr:rowOff>
    </xdr:from>
    <xdr:ext cx="736600" cy="259045"/>
    <xdr:sp macro="" textlink="">
      <xdr:nvSpPr>
        <xdr:cNvPr id="133" name="テキスト ボックス 132"/>
        <xdr:cNvSpPr txBox="1"/>
      </xdr:nvSpPr>
      <xdr:spPr>
        <a:xfrm>
          <a:off x="4622800" y="636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77000</xdr:rowOff>
    </xdr:from>
    <xdr:to>
      <xdr:col>22</xdr:col>
      <xdr:colOff>165100</xdr:colOff>
      <xdr:row>35</xdr:row>
      <xdr:rowOff>178600</xdr:rowOff>
    </xdr:to>
    <xdr:sp macro="" textlink="">
      <xdr:nvSpPr>
        <xdr:cNvPr id="134" name="楕円 133"/>
        <xdr:cNvSpPr/>
      </xdr:nvSpPr>
      <xdr:spPr bwMode="auto">
        <a:xfrm>
          <a:off x="4254500" y="668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188777</xdr:rowOff>
    </xdr:from>
    <xdr:ext cx="762000" cy="259045"/>
    <xdr:sp macro="" textlink="">
      <xdr:nvSpPr>
        <xdr:cNvPr id="135" name="テキスト ボックス 134"/>
        <xdr:cNvSpPr txBox="1"/>
      </xdr:nvSpPr>
      <xdr:spPr>
        <a:xfrm>
          <a:off x="3924300" y="64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66275</xdr:rowOff>
    </xdr:from>
    <xdr:to>
      <xdr:col>19</xdr:col>
      <xdr:colOff>38100</xdr:colOff>
      <xdr:row>35</xdr:row>
      <xdr:rowOff>167875</xdr:rowOff>
    </xdr:to>
    <xdr:sp macro="" textlink="">
      <xdr:nvSpPr>
        <xdr:cNvPr id="136" name="楕円 135"/>
        <xdr:cNvSpPr/>
      </xdr:nvSpPr>
      <xdr:spPr bwMode="auto">
        <a:xfrm>
          <a:off x="3556000" y="6676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178052</xdr:rowOff>
    </xdr:from>
    <xdr:ext cx="762000" cy="259045"/>
    <xdr:sp macro="" textlink="">
      <xdr:nvSpPr>
        <xdr:cNvPr id="137" name="テキスト ボックス 136"/>
        <xdr:cNvSpPr txBox="1"/>
      </xdr:nvSpPr>
      <xdr:spPr>
        <a:xfrm>
          <a:off x="3225800" y="6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22993</xdr:rowOff>
    </xdr:from>
    <xdr:to>
      <xdr:col>15</xdr:col>
      <xdr:colOff>101600</xdr:colOff>
      <xdr:row>35</xdr:row>
      <xdr:rowOff>124593</xdr:rowOff>
    </xdr:to>
    <xdr:sp macro="" textlink="">
      <xdr:nvSpPr>
        <xdr:cNvPr id="138" name="楕円 137"/>
        <xdr:cNvSpPr/>
      </xdr:nvSpPr>
      <xdr:spPr bwMode="auto">
        <a:xfrm>
          <a:off x="2857500" y="663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134770</xdr:rowOff>
    </xdr:from>
    <xdr:ext cx="762000" cy="259045"/>
    <xdr:sp macro="" textlink="">
      <xdr:nvSpPr>
        <xdr:cNvPr id="139" name="テキスト ボックス 138"/>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51796</xdr:rowOff>
    </xdr:from>
    <xdr:to>
      <xdr:col>24</xdr:col>
      <xdr:colOff>63500</xdr:colOff>
      <xdr:row>38</xdr:row>
      <xdr:rowOff>54767</xdr:rowOff>
    </xdr:to>
    <xdr:cxnSp macro="">
      <xdr:nvCxnSpPr>
        <xdr:cNvPr id="61" name="直線コネクタ 60"/>
        <xdr:cNvCxnSpPr/>
      </xdr:nvCxnSpPr>
      <xdr:spPr>
        <a:xfrm flipV="1">
          <a:off x="3797300" y="6566896"/>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26536</xdr:rowOff>
    </xdr:from>
    <xdr:to>
      <xdr:col>19</xdr:col>
      <xdr:colOff>177800</xdr:colOff>
      <xdr:row>38</xdr:row>
      <xdr:rowOff>54767</xdr:rowOff>
    </xdr:to>
    <xdr:cxnSp macro="">
      <xdr:nvCxnSpPr>
        <xdr:cNvPr id="64" name="直線コネクタ 63"/>
        <xdr:cNvCxnSpPr/>
      </xdr:nvCxnSpPr>
      <xdr:spPr>
        <a:xfrm>
          <a:off x="2908300" y="6541636"/>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26536</xdr:rowOff>
    </xdr:from>
    <xdr:to>
      <xdr:col>15</xdr:col>
      <xdr:colOff>50800</xdr:colOff>
      <xdr:row>38</xdr:row>
      <xdr:rowOff>44846</xdr:rowOff>
    </xdr:to>
    <xdr:cxnSp macro="">
      <xdr:nvCxnSpPr>
        <xdr:cNvPr id="67" name="直線コネクタ 66"/>
        <xdr:cNvCxnSpPr/>
      </xdr:nvCxnSpPr>
      <xdr:spPr>
        <a:xfrm flipV="1">
          <a:off x="2019300" y="6541636"/>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44846</xdr:rowOff>
    </xdr:from>
    <xdr:to>
      <xdr:col>10</xdr:col>
      <xdr:colOff>114300</xdr:colOff>
      <xdr:row>38</xdr:row>
      <xdr:rowOff>54059</xdr:rowOff>
    </xdr:to>
    <xdr:cxnSp macro="">
      <xdr:nvCxnSpPr>
        <xdr:cNvPr id="70" name="直線コネクタ 69"/>
        <xdr:cNvCxnSpPr/>
      </xdr:nvCxnSpPr>
      <xdr:spPr>
        <a:xfrm flipV="1">
          <a:off x="1130300" y="6559946"/>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24612</xdr:rowOff>
    </xdr:from>
    <xdr:ext cx="534377" cy="259045"/>
    <xdr:sp macro="" textlink="">
      <xdr:nvSpPr>
        <xdr:cNvPr id="74" name="テキスト ボックス 73"/>
        <xdr:cNvSpPr txBox="1"/>
      </xdr:nvSpPr>
      <xdr:spPr>
        <a:xfrm>
          <a:off x="863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xdr:rowOff>
    </xdr:from>
    <xdr:to>
      <xdr:col>24</xdr:col>
      <xdr:colOff>114300</xdr:colOff>
      <xdr:row>38</xdr:row>
      <xdr:rowOff>102596</xdr:rowOff>
    </xdr:to>
    <xdr:sp macro="" textlink="">
      <xdr:nvSpPr>
        <xdr:cNvPr id="80" name="楕円 79"/>
        <xdr:cNvSpPr/>
      </xdr:nvSpPr>
      <xdr:spPr>
        <a:xfrm>
          <a:off x="4584700" y="65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150873</xdr:rowOff>
    </xdr:from>
    <xdr:ext cx="534377" cy="259045"/>
    <xdr:sp macro="" textlink="">
      <xdr:nvSpPr>
        <xdr:cNvPr id="81" name="人件費該当値テキスト"/>
        <xdr:cNvSpPr txBox="1"/>
      </xdr:nvSpPr>
      <xdr:spPr>
        <a:xfrm>
          <a:off x="4686300" y="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3967</xdr:rowOff>
    </xdr:from>
    <xdr:to>
      <xdr:col>20</xdr:col>
      <xdr:colOff>38100</xdr:colOff>
      <xdr:row>38</xdr:row>
      <xdr:rowOff>105567</xdr:rowOff>
    </xdr:to>
    <xdr:sp macro="" textlink="">
      <xdr:nvSpPr>
        <xdr:cNvPr id="82" name="楕円 81"/>
        <xdr:cNvSpPr/>
      </xdr:nvSpPr>
      <xdr:spPr>
        <a:xfrm>
          <a:off x="3746500" y="65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96694</xdr:rowOff>
    </xdr:from>
    <xdr:ext cx="534377" cy="259045"/>
    <xdr:sp macro="" textlink="">
      <xdr:nvSpPr>
        <xdr:cNvPr id="83" name="テキスト ボックス 82"/>
        <xdr:cNvSpPr txBox="1"/>
      </xdr:nvSpPr>
      <xdr:spPr>
        <a:xfrm>
          <a:off x="3530111" y="66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147185</xdr:rowOff>
    </xdr:from>
    <xdr:to>
      <xdr:col>15</xdr:col>
      <xdr:colOff>101600</xdr:colOff>
      <xdr:row>38</xdr:row>
      <xdr:rowOff>77335</xdr:rowOff>
    </xdr:to>
    <xdr:sp macro="" textlink="">
      <xdr:nvSpPr>
        <xdr:cNvPr id="84" name="楕円 83"/>
        <xdr:cNvSpPr/>
      </xdr:nvSpPr>
      <xdr:spPr>
        <a:xfrm>
          <a:off x="2857500" y="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68463</xdr:rowOff>
    </xdr:from>
    <xdr:ext cx="534377" cy="259045"/>
    <xdr:sp macro="" textlink="">
      <xdr:nvSpPr>
        <xdr:cNvPr id="85" name="テキスト ボックス 84"/>
        <xdr:cNvSpPr txBox="1"/>
      </xdr:nvSpPr>
      <xdr:spPr>
        <a:xfrm>
          <a:off x="2641111" y="65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165496</xdr:rowOff>
    </xdr:from>
    <xdr:to>
      <xdr:col>10</xdr:col>
      <xdr:colOff>165100</xdr:colOff>
      <xdr:row>38</xdr:row>
      <xdr:rowOff>95646</xdr:rowOff>
    </xdr:to>
    <xdr:sp macro="" textlink="">
      <xdr:nvSpPr>
        <xdr:cNvPr id="86" name="楕円 85"/>
        <xdr:cNvSpPr/>
      </xdr:nvSpPr>
      <xdr:spPr>
        <a:xfrm>
          <a:off x="1968500" y="65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86773</xdr:rowOff>
    </xdr:from>
    <xdr:ext cx="534377" cy="259045"/>
    <xdr:sp macro="" textlink="">
      <xdr:nvSpPr>
        <xdr:cNvPr id="87" name="テキスト ボックス 86"/>
        <xdr:cNvSpPr txBox="1"/>
      </xdr:nvSpPr>
      <xdr:spPr>
        <a:xfrm>
          <a:off x="1752111" y="66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3259</xdr:rowOff>
    </xdr:from>
    <xdr:to>
      <xdr:col>6</xdr:col>
      <xdr:colOff>38100</xdr:colOff>
      <xdr:row>38</xdr:row>
      <xdr:rowOff>104859</xdr:rowOff>
    </xdr:to>
    <xdr:sp macro="" textlink="">
      <xdr:nvSpPr>
        <xdr:cNvPr id="88" name="楕円 87"/>
        <xdr:cNvSpPr/>
      </xdr:nvSpPr>
      <xdr:spPr>
        <a:xfrm>
          <a:off x="1079500" y="65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95986</xdr:rowOff>
    </xdr:from>
    <xdr:ext cx="534377" cy="259045"/>
    <xdr:sp macro="" textlink="">
      <xdr:nvSpPr>
        <xdr:cNvPr id="89" name="テキスト ボックス 88"/>
        <xdr:cNvSpPr txBox="1"/>
      </xdr:nvSpPr>
      <xdr:spPr>
        <a:xfrm>
          <a:off x="863111" y="66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117572</xdr:rowOff>
    </xdr:from>
    <xdr:to>
      <xdr:col>24</xdr:col>
      <xdr:colOff>62865</xdr:colOff>
      <xdr:row>58</xdr:row>
      <xdr:rowOff>52729</xdr:rowOff>
    </xdr:to>
    <xdr:cxnSp macro="">
      <xdr:nvCxnSpPr>
        <xdr:cNvPr id="113" name="直線コネクタ 112"/>
        <xdr:cNvCxnSpPr/>
      </xdr:nvCxnSpPr>
      <xdr:spPr>
        <a:xfrm flipV="1">
          <a:off x="4633595" y="9204422"/>
          <a:ext cx="1270" cy="792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56556</xdr:rowOff>
    </xdr:from>
    <xdr:ext cx="534377" cy="259045"/>
    <xdr:sp macro="" textlink="">
      <xdr:nvSpPr>
        <xdr:cNvPr id="114" name="物件費最小値テキスト"/>
        <xdr:cNvSpPr txBox="1"/>
      </xdr:nvSpPr>
      <xdr:spPr>
        <a:xfrm>
          <a:off x="4686300" y="100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52729</xdr:rowOff>
    </xdr:from>
    <xdr:to>
      <xdr:col>24</xdr:col>
      <xdr:colOff>152400</xdr:colOff>
      <xdr:row>58</xdr:row>
      <xdr:rowOff>52729</xdr:rowOff>
    </xdr:to>
    <xdr:cxnSp macro="">
      <xdr:nvCxnSpPr>
        <xdr:cNvPr id="115" name="直線コネクタ 114"/>
        <xdr:cNvCxnSpPr/>
      </xdr:nvCxnSpPr>
      <xdr:spPr>
        <a:xfrm>
          <a:off x="4546600" y="999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64249</xdr:rowOff>
    </xdr:from>
    <xdr:ext cx="599010" cy="259045"/>
    <xdr:sp macro="" textlink="">
      <xdr:nvSpPr>
        <xdr:cNvPr id="116" name="物件費最大値テキスト"/>
        <xdr:cNvSpPr txBox="1"/>
      </xdr:nvSpPr>
      <xdr:spPr>
        <a:xfrm>
          <a:off x="4686300" y="897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117572</xdr:rowOff>
    </xdr:from>
    <xdr:to>
      <xdr:col>24</xdr:col>
      <xdr:colOff>152400</xdr:colOff>
      <xdr:row>53</xdr:row>
      <xdr:rowOff>117572</xdr:rowOff>
    </xdr:to>
    <xdr:cxnSp macro="">
      <xdr:nvCxnSpPr>
        <xdr:cNvPr id="117" name="直線コネクタ 116"/>
        <xdr:cNvCxnSpPr/>
      </xdr:nvCxnSpPr>
      <xdr:spPr>
        <a:xfrm>
          <a:off x="4546600" y="92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124833</xdr:rowOff>
    </xdr:from>
    <xdr:to>
      <xdr:col>24</xdr:col>
      <xdr:colOff>63500</xdr:colOff>
      <xdr:row>53</xdr:row>
      <xdr:rowOff>117572</xdr:rowOff>
    </xdr:to>
    <xdr:cxnSp macro="">
      <xdr:nvCxnSpPr>
        <xdr:cNvPr id="118" name="直線コネクタ 117"/>
        <xdr:cNvCxnSpPr/>
      </xdr:nvCxnSpPr>
      <xdr:spPr>
        <a:xfrm>
          <a:off x="3797300" y="8868783"/>
          <a:ext cx="838200" cy="3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118704</xdr:rowOff>
    </xdr:from>
    <xdr:ext cx="534377" cy="259045"/>
    <xdr:sp macro="" textlink="">
      <xdr:nvSpPr>
        <xdr:cNvPr id="119" name="物件費平均値テキスト"/>
        <xdr:cNvSpPr txBox="1"/>
      </xdr:nvSpPr>
      <xdr:spPr>
        <a:xfrm>
          <a:off x="4686300" y="9719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140277</xdr:rowOff>
    </xdr:from>
    <xdr:to>
      <xdr:col>24</xdr:col>
      <xdr:colOff>114300</xdr:colOff>
      <xdr:row>57</xdr:row>
      <xdr:rowOff>70427</xdr:rowOff>
    </xdr:to>
    <xdr:sp macro="" textlink="">
      <xdr:nvSpPr>
        <xdr:cNvPr id="120" name="フローチャート: 判断 119"/>
        <xdr:cNvSpPr/>
      </xdr:nvSpPr>
      <xdr:spPr>
        <a:xfrm>
          <a:off x="4584700" y="97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124833</xdr:rowOff>
    </xdr:from>
    <xdr:to>
      <xdr:col>19</xdr:col>
      <xdr:colOff>177800</xdr:colOff>
      <xdr:row>52</xdr:row>
      <xdr:rowOff>53274</xdr:rowOff>
    </xdr:to>
    <xdr:cxnSp macro="">
      <xdr:nvCxnSpPr>
        <xdr:cNvPr id="121" name="直線コネクタ 120"/>
        <xdr:cNvCxnSpPr/>
      </xdr:nvCxnSpPr>
      <xdr:spPr>
        <a:xfrm flipV="1">
          <a:off x="2908300" y="8868783"/>
          <a:ext cx="8890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160905</xdr:rowOff>
    </xdr:from>
    <xdr:to>
      <xdr:col>20</xdr:col>
      <xdr:colOff>38100</xdr:colOff>
      <xdr:row>57</xdr:row>
      <xdr:rowOff>91055</xdr:rowOff>
    </xdr:to>
    <xdr:sp macro="" textlink="">
      <xdr:nvSpPr>
        <xdr:cNvPr id="122" name="フローチャート: 判断 121"/>
        <xdr:cNvSpPr/>
      </xdr:nvSpPr>
      <xdr:spPr>
        <a:xfrm>
          <a:off x="37465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82182</xdr:rowOff>
    </xdr:from>
    <xdr:ext cx="534377" cy="259045"/>
    <xdr:sp macro="" textlink="">
      <xdr:nvSpPr>
        <xdr:cNvPr id="123" name="テキスト ボックス 122"/>
        <xdr:cNvSpPr txBox="1"/>
      </xdr:nvSpPr>
      <xdr:spPr>
        <a:xfrm>
          <a:off x="3530111" y="98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53274</xdr:rowOff>
    </xdr:from>
    <xdr:to>
      <xdr:col>15</xdr:col>
      <xdr:colOff>50800</xdr:colOff>
      <xdr:row>56</xdr:row>
      <xdr:rowOff>103108</xdr:rowOff>
    </xdr:to>
    <xdr:cxnSp macro="">
      <xdr:nvCxnSpPr>
        <xdr:cNvPr id="124" name="直線コネクタ 123"/>
        <xdr:cNvCxnSpPr/>
      </xdr:nvCxnSpPr>
      <xdr:spPr>
        <a:xfrm flipV="1">
          <a:off x="2019300" y="8968674"/>
          <a:ext cx="889000" cy="7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5728</xdr:rowOff>
    </xdr:from>
    <xdr:to>
      <xdr:col>15</xdr:col>
      <xdr:colOff>101600</xdr:colOff>
      <xdr:row>57</xdr:row>
      <xdr:rowOff>107328</xdr:rowOff>
    </xdr:to>
    <xdr:sp macro="" textlink="">
      <xdr:nvSpPr>
        <xdr:cNvPr id="125" name="フローチャート: 判断 124"/>
        <xdr:cNvSpPr/>
      </xdr:nvSpPr>
      <xdr:spPr>
        <a:xfrm>
          <a:off x="2857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98455</xdr:rowOff>
    </xdr:from>
    <xdr:ext cx="534377" cy="259045"/>
    <xdr:sp macro="" textlink="">
      <xdr:nvSpPr>
        <xdr:cNvPr id="126" name="テキスト ボックス 125"/>
        <xdr:cNvSpPr txBox="1"/>
      </xdr:nvSpPr>
      <xdr:spPr>
        <a:xfrm>
          <a:off x="2641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103108</xdr:rowOff>
    </xdr:from>
    <xdr:to>
      <xdr:col>10</xdr:col>
      <xdr:colOff>114300</xdr:colOff>
      <xdr:row>57</xdr:row>
      <xdr:rowOff>100319</xdr:rowOff>
    </xdr:to>
    <xdr:cxnSp macro="">
      <xdr:nvCxnSpPr>
        <xdr:cNvPr id="127" name="直線コネクタ 126"/>
        <xdr:cNvCxnSpPr/>
      </xdr:nvCxnSpPr>
      <xdr:spPr>
        <a:xfrm flipV="1">
          <a:off x="1130300" y="9704308"/>
          <a:ext cx="889000" cy="1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25132</xdr:rowOff>
    </xdr:from>
    <xdr:to>
      <xdr:col>10</xdr:col>
      <xdr:colOff>165100</xdr:colOff>
      <xdr:row>57</xdr:row>
      <xdr:rowOff>126732</xdr:rowOff>
    </xdr:to>
    <xdr:sp macro="" textlink="">
      <xdr:nvSpPr>
        <xdr:cNvPr id="128" name="フローチャート: 判断 127"/>
        <xdr:cNvSpPr/>
      </xdr:nvSpPr>
      <xdr:spPr>
        <a:xfrm>
          <a:off x="1968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117859</xdr:rowOff>
    </xdr:from>
    <xdr:ext cx="534377" cy="259045"/>
    <xdr:sp macro="" textlink="">
      <xdr:nvSpPr>
        <xdr:cNvPr id="129" name="テキスト ボックス 128"/>
        <xdr:cNvSpPr txBox="1"/>
      </xdr:nvSpPr>
      <xdr:spPr>
        <a:xfrm>
          <a:off x="1752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157091</xdr:rowOff>
    </xdr:from>
    <xdr:to>
      <xdr:col>6</xdr:col>
      <xdr:colOff>38100</xdr:colOff>
      <xdr:row>57</xdr:row>
      <xdr:rowOff>87241</xdr:rowOff>
    </xdr:to>
    <xdr:sp macro="" textlink="">
      <xdr:nvSpPr>
        <xdr:cNvPr id="130" name="フローチャート: 判断 129"/>
        <xdr:cNvSpPr/>
      </xdr:nvSpPr>
      <xdr:spPr>
        <a:xfrm>
          <a:off x="1079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103768</xdr:rowOff>
    </xdr:from>
    <xdr:ext cx="534377" cy="259045"/>
    <xdr:sp macro="" textlink="">
      <xdr:nvSpPr>
        <xdr:cNvPr id="131" name="テキスト ボックス 130"/>
        <xdr:cNvSpPr txBox="1"/>
      </xdr:nvSpPr>
      <xdr:spPr>
        <a:xfrm>
          <a:off x="863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66772</xdr:rowOff>
    </xdr:from>
    <xdr:to>
      <xdr:col>24</xdr:col>
      <xdr:colOff>114300</xdr:colOff>
      <xdr:row>53</xdr:row>
      <xdr:rowOff>168372</xdr:rowOff>
    </xdr:to>
    <xdr:sp macro="" textlink="">
      <xdr:nvSpPr>
        <xdr:cNvPr id="137" name="楕円 136"/>
        <xdr:cNvSpPr/>
      </xdr:nvSpPr>
      <xdr:spPr>
        <a:xfrm>
          <a:off x="4584700" y="91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19799</xdr:rowOff>
    </xdr:from>
    <xdr:ext cx="599010" cy="259045"/>
    <xdr:sp macro="" textlink="">
      <xdr:nvSpPr>
        <xdr:cNvPr id="138" name="物件費該当値テキスト"/>
        <xdr:cNvSpPr txBox="1"/>
      </xdr:nvSpPr>
      <xdr:spPr>
        <a:xfrm>
          <a:off x="4686300" y="910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74033</xdr:rowOff>
    </xdr:from>
    <xdr:to>
      <xdr:col>20</xdr:col>
      <xdr:colOff>38100</xdr:colOff>
      <xdr:row>52</xdr:row>
      <xdr:rowOff>4183</xdr:rowOff>
    </xdr:to>
    <xdr:sp macro="" textlink="">
      <xdr:nvSpPr>
        <xdr:cNvPr id="139" name="楕円 138"/>
        <xdr:cNvSpPr/>
      </xdr:nvSpPr>
      <xdr:spPr>
        <a:xfrm>
          <a:off x="37465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20710</xdr:rowOff>
    </xdr:from>
    <xdr:ext cx="599010" cy="259045"/>
    <xdr:sp macro="" textlink="">
      <xdr:nvSpPr>
        <xdr:cNvPr id="140" name="テキスト ボックス 139"/>
        <xdr:cNvSpPr txBox="1"/>
      </xdr:nvSpPr>
      <xdr:spPr>
        <a:xfrm>
          <a:off x="3497795" y="85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2474</xdr:rowOff>
    </xdr:from>
    <xdr:to>
      <xdr:col>15</xdr:col>
      <xdr:colOff>101600</xdr:colOff>
      <xdr:row>52</xdr:row>
      <xdr:rowOff>104074</xdr:rowOff>
    </xdr:to>
    <xdr:sp macro="" textlink="">
      <xdr:nvSpPr>
        <xdr:cNvPr id="141" name="楕円 140"/>
        <xdr:cNvSpPr/>
      </xdr:nvSpPr>
      <xdr:spPr>
        <a:xfrm>
          <a:off x="2857500" y="8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120601</xdr:rowOff>
    </xdr:from>
    <xdr:ext cx="599010" cy="259045"/>
    <xdr:sp macro="" textlink="">
      <xdr:nvSpPr>
        <xdr:cNvPr id="142" name="テキスト ボックス 141"/>
        <xdr:cNvSpPr txBox="1"/>
      </xdr:nvSpPr>
      <xdr:spPr>
        <a:xfrm>
          <a:off x="2608795" y="86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52308</xdr:rowOff>
    </xdr:from>
    <xdr:to>
      <xdr:col>10</xdr:col>
      <xdr:colOff>165100</xdr:colOff>
      <xdr:row>56</xdr:row>
      <xdr:rowOff>153908</xdr:rowOff>
    </xdr:to>
    <xdr:sp macro="" textlink="">
      <xdr:nvSpPr>
        <xdr:cNvPr id="143" name="楕円 142"/>
        <xdr:cNvSpPr/>
      </xdr:nvSpPr>
      <xdr:spPr>
        <a:xfrm>
          <a:off x="1968500" y="9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170435</xdr:rowOff>
    </xdr:from>
    <xdr:ext cx="599010" cy="259045"/>
    <xdr:sp macro="" textlink="">
      <xdr:nvSpPr>
        <xdr:cNvPr id="144" name="テキスト ボックス 143"/>
        <xdr:cNvSpPr txBox="1"/>
      </xdr:nvSpPr>
      <xdr:spPr>
        <a:xfrm>
          <a:off x="1719795" y="94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49519</xdr:rowOff>
    </xdr:from>
    <xdr:to>
      <xdr:col>6</xdr:col>
      <xdr:colOff>38100</xdr:colOff>
      <xdr:row>57</xdr:row>
      <xdr:rowOff>151119</xdr:rowOff>
    </xdr:to>
    <xdr:sp macro="" textlink="">
      <xdr:nvSpPr>
        <xdr:cNvPr id="145" name="楕円 144"/>
        <xdr:cNvSpPr/>
      </xdr:nvSpPr>
      <xdr:spPr>
        <a:xfrm>
          <a:off x="1079500" y="9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142246</xdr:rowOff>
    </xdr:from>
    <xdr:ext cx="534377" cy="259045"/>
    <xdr:sp macro="" textlink="">
      <xdr:nvSpPr>
        <xdr:cNvPr id="146" name="テキスト ボックス 145"/>
        <xdr:cNvSpPr txBox="1"/>
      </xdr:nvSpPr>
      <xdr:spPr>
        <a:xfrm>
          <a:off x="863111" y="99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70" name="直線コネクタ 169"/>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71"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2" name="直線コネクタ 171"/>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3"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4" name="直線コネクタ 173"/>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37134</xdr:rowOff>
    </xdr:from>
    <xdr:to>
      <xdr:col>24</xdr:col>
      <xdr:colOff>63500</xdr:colOff>
      <xdr:row>78</xdr:row>
      <xdr:rowOff>79273</xdr:rowOff>
    </xdr:to>
    <xdr:cxnSp macro="">
      <xdr:nvCxnSpPr>
        <xdr:cNvPr id="175" name="直線コネクタ 174"/>
        <xdr:cNvCxnSpPr/>
      </xdr:nvCxnSpPr>
      <xdr:spPr>
        <a:xfrm flipV="1">
          <a:off x="3797300" y="13410234"/>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6"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7" name="フローチャート: 判断 176"/>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79273</xdr:rowOff>
    </xdr:from>
    <xdr:to>
      <xdr:col>19</xdr:col>
      <xdr:colOff>177800</xdr:colOff>
      <xdr:row>78</xdr:row>
      <xdr:rowOff>103581</xdr:rowOff>
    </xdr:to>
    <xdr:cxnSp macro="">
      <xdr:nvCxnSpPr>
        <xdr:cNvPr id="178" name="直線コネクタ 177"/>
        <xdr:cNvCxnSpPr/>
      </xdr:nvCxnSpPr>
      <xdr:spPr>
        <a:xfrm flipV="1">
          <a:off x="2908300" y="13452373"/>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9" name="フローチャート: 判断 178"/>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80" name="テキスト ボックス 179"/>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103581</xdr:rowOff>
    </xdr:from>
    <xdr:to>
      <xdr:col>15</xdr:col>
      <xdr:colOff>50800</xdr:colOff>
      <xdr:row>78</xdr:row>
      <xdr:rowOff>131051</xdr:rowOff>
    </xdr:to>
    <xdr:cxnSp macro="">
      <xdr:nvCxnSpPr>
        <xdr:cNvPr id="181" name="直線コネクタ 180"/>
        <xdr:cNvCxnSpPr/>
      </xdr:nvCxnSpPr>
      <xdr:spPr>
        <a:xfrm flipV="1">
          <a:off x="2019300" y="13476681"/>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2" name="フローチャート: 判断 181"/>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3" name="テキスト ボックス 182"/>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112458</xdr:rowOff>
    </xdr:from>
    <xdr:to>
      <xdr:col>10</xdr:col>
      <xdr:colOff>114300</xdr:colOff>
      <xdr:row>78</xdr:row>
      <xdr:rowOff>131051</xdr:rowOff>
    </xdr:to>
    <xdr:cxnSp macro="">
      <xdr:nvCxnSpPr>
        <xdr:cNvPr id="184" name="直線コネクタ 183"/>
        <xdr:cNvCxnSpPr/>
      </xdr:nvCxnSpPr>
      <xdr:spPr>
        <a:xfrm>
          <a:off x="1130300" y="13485558"/>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5" name="フローチャート: 判断 184"/>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6" name="テキスト ボックス 185"/>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7" name="フローチャート: 判断 186"/>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8" name="テキスト ボックス 187"/>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157784</xdr:rowOff>
    </xdr:from>
    <xdr:to>
      <xdr:col>24</xdr:col>
      <xdr:colOff>114300</xdr:colOff>
      <xdr:row>78</xdr:row>
      <xdr:rowOff>87934</xdr:rowOff>
    </xdr:to>
    <xdr:sp macro="" textlink="">
      <xdr:nvSpPr>
        <xdr:cNvPr id="194" name="楕円 193"/>
        <xdr:cNvSpPr/>
      </xdr:nvSpPr>
      <xdr:spPr>
        <a:xfrm>
          <a:off x="45847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136211</xdr:rowOff>
    </xdr:from>
    <xdr:ext cx="469744" cy="259045"/>
    <xdr:sp macro="" textlink="">
      <xdr:nvSpPr>
        <xdr:cNvPr id="195" name="維持補修費該当値テキスト"/>
        <xdr:cNvSpPr txBox="1"/>
      </xdr:nvSpPr>
      <xdr:spPr>
        <a:xfrm>
          <a:off x="4686300" y="1333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28473</xdr:rowOff>
    </xdr:from>
    <xdr:to>
      <xdr:col>20</xdr:col>
      <xdr:colOff>38100</xdr:colOff>
      <xdr:row>78</xdr:row>
      <xdr:rowOff>130073</xdr:rowOff>
    </xdr:to>
    <xdr:sp macro="" textlink="">
      <xdr:nvSpPr>
        <xdr:cNvPr id="196" name="楕円 195"/>
        <xdr:cNvSpPr/>
      </xdr:nvSpPr>
      <xdr:spPr>
        <a:xfrm>
          <a:off x="3746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121200</xdr:rowOff>
    </xdr:from>
    <xdr:ext cx="469744" cy="259045"/>
    <xdr:sp macro="" textlink="">
      <xdr:nvSpPr>
        <xdr:cNvPr id="197" name="テキスト ボックス 196"/>
        <xdr:cNvSpPr txBox="1"/>
      </xdr:nvSpPr>
      <xdr:spPr>
        <a:xfrm>
          <a:off x="3562428" y="134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52781</xdr:rowOff>
    </xdr:from>
    <xdr:to>
      <xdr:col>15</xdr:col>
      <xdr:colOff>101600</xdr:colOff>
      <xdr:row>78</xdr:row>
      <xdr:rowOff>154381</xdr:rowOff>
    </xdr:to>
    <xdr:sp macro="" textlink="">
      <xdr:nvSpPr>
        <xdr:cNvPr id="198" name="楕円 197"/>
        <xdr:cNvSpPr/>
      </xdr:nvSpPr>
      <xdr:spPr>
        <a:xfrm>
          <a:off x="2857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145508</xdr:rowOff>
    </xdr:from>
    <xdr:ext cx="469744" cy="259045"/>
    <xdr:sp macro="" textlink="">
      <xdr:nvSpPr>
        <xdr:cNvPr id="199" name="テキスト ボックス 198"/>
        <xdr:cNvSpPr txBox="1"/>
      </xdr:nvSpPr>
      <xdr:spPr>
        <a:xfrm>
          <a:off x="2673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80251</xdr:rowOff>
    </xdr:from>
    <xdr:to>
      <xdr:col>10</xdr:col>
      <xdr:colOff>165100</xdr:colOff>
      <xdr:row>79</xdr:row>
      <xdr:rowOff>10401</xdr:rowOff>
    </xdr:to>
    <xdr:sp macro="" textlink="">
      <xdr:nvSpPr>
        <xdr:cNvPr id="200" name="楕円 199"/>
        <xdr:cNvSpPr/>
      </xdr:nvSpPr>
      <xdr:spPr>
        <a:xfrm>
          <a:off x="1968500" y="134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1528</xdr:rowOff>
    </xdr:from>
    <xdr:ext cx="469744" cy="259045"/>
    <xdr:sp macro="" textlink="">
      <xdr:nvSpPr>
        <xdr:cNvPr id="201" name="テキスト ボックス 200"/>
        <xdr:cNvSpPr txBox="1"/>
      </xdr:nvSpPr>
      <xdr:spPr>
        <a:xfrm>
          <a:off x="1784428" y="135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61658</xdr:rowOff>
    </xdr:from>
    <xdr:to>
      <xdr:col>6</xdr:col>
      <xdr:colOff>38100</xdr:colOff>
      <xdr:row>78</xdr:row>
      <xdr:rowOff>163258</xdr:rowOff>
    </xdr:to>
    <xdr:sp macro="" textlink="">
      <xdr:nvSpPr>
        <xdr:cNvPr id="202" name="楕円 201"/>
        <xdr:cNvSpPr/>
      </xdr:nvSpPr>
      <xdr:spPr>
        <a:xfrm>
          <a:off x="1079500" y="134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154385</xdr:rowOff>
    </xdr:from>
    <xdr:ext cx="469744" cy="259045"/>
    <xdr:sp macro="" textlink="">
      <xdr:nvSpPr>
        <xdr:cNvPr id="203" name="テキスト ボックス 202"/>
        <xdr:cNvSpPr txBox="1"/>
      </xdr:nvSpPr>
      <xdr:spPr>
        <a:xfrm>
          <a:off x="895428" y="1352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8" name="直線コネクタ 227"/>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9"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30" name="直線コネクタ 229"/>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31"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2" name="直線コネクタ 231"/>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73901</xdr:rowOff>
    </xdr:from>
    <xdr:to>
      <xdr:col>24</xdr:col>
      <xdr:colOff>63500</xdr:colOff>
      <xdr:row>95</xdr:row>
      <xdr:rowOff>124409</xdr:rowOff>
    </xdr:to>
    <xdr:cxnSp macro="">
      <xdr:nvCxnSpPr>
        <xdr:cNvPr id="233" name="直線コネクタ 232"/>
        <xdr:cNvCxnSpPr/>
      </xdr:nvCxnSpPr>
      <xdr:spPr>
        <a:xfrm flipV="1">
          <a:off x="3797300" y="16361651"/>
          <a:ext cx="8382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4"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5" name="フローチャート: 判断 234"/>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95796</xdr:rowOff>
    </xdr:from>
    <xdr:to>
      <xdr:col>19</xdr:col>
      <xdr:colOff>177800</xdr:colOff>
      <xdr:row>95</xdr:row>
      <xdr:rowOff>124409</xdr:rowOff>
    </xdr:to>
    <xdr:cxnSp macro="">
      <xdr:nvCxnSpPr>
        <xdr:cNvPr id="236" name="直線コネクタ 235"/>
        <xdr:cNvCxnSpPr/>
      </xdr:nvCxnSpPr>
      <xdr:spPr>
        <a:xfrm>
          <a:off x="2908300" y="16383546"/>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7" name="フローチャート: 判断 236"/>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8" name="テキスト ボックス 237"/>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82690</xdr:rowOff>
    </xdr:from>
    <xdr:to>
      <xdr:col>15</xdr:col>
      <xdr:colOff>50800</xdr:colOff>
      <xdr:row>95</xdr:row>
      <xdr:rowOff>95796</xdr:rowOff>
    </xdr:to>
    <xdr:cxnSp macro="">
      <xdr:nvCxnSpPr>
        <xdr:cNvPr id="239" name="直線コネクタ 238"/>
        <xdr:cNvCxnSpPr/>
      </xdr:nvCxnSpPr>
      <xdr:spPr>
        <a:xfrm>
          <a:off x="2019300" y="1637044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40" name="フローチャート: 判断 239"/>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41" name="テキスト ボックス 240"/>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82690</xdr:rowOff>
    </xdr:from>
    <xdr:to>
      <xdr:col>10</xdr:col>
      <xdr:colOff>114300</xdr:colOff>
      <xdr:row>95</xdr:row>
      <xdr:rowOff>151434</xdr:rowOff>
    </xdr:to>
    <xdr:cxnSp macro="">
      <xdr:nvCxnSpPr>
        <xdr:cNvPr id="242" name="直線コネクタ 241"/>
        <xdr:cNvCxnSpPr/>
      </xdr:nvCxnSpPr>
      <xdr:spPr>
        <a:xfrm flipV="1">
          <a:off x="1130300" y="16370440"/>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3" name="フローチャート: 判断 242"/>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4" name="テキスト ボックス 243"/>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5" name="フローチャート: 判断 244"/>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80663</xdr:rowOff>
    </xdr:from>
    <xdr:ext cx="534377" cy="259045"/>
    <xdr:sp macro="" textlink="">
      <xdr:nvSpPr>
        <xdr:cNvPr id="246" name="テキスト ボックス 245"/>
        <xdr:cNvSpPr txBox="1"/>
      </xdr:nvSpPr>
      <xdr:spPr>
        <a:xfrm>
          <a:off x="863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23101</xdr:rowOff>
    </xdr:from>
    <xdr:to>
      <xdr:col>24</xdr:col>
      <xdr:colOff>114300</xdr:colOff>
      <xdr:row>95</xdr:row>
      <xdr:rowOff>124701</xdr:rowOff>
    </xdr:to>
    <xdr:sp macro="" textlink="">
      <xdr:nvSpPr>
        <xdr:cNvPr id="252" name="楕円 251"/>
        <xdr:cNvSpPr/>
      </xdr:nvSpPr>
      <xdr:spPr>
        <a:xfrm>
          <a:off x="45847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45978</xdr:rowOff>
    </xdr:from>
    <xdr:ext cx="534377" cy="259045"/>
    <xdr:sp macro="" textlink="">
      <xdr:nvSpPr>
        <xdr:cNvPr id="253" name="扶助費該当値テキスト"/>
        <xdr:cNvSpPr txBox="1"/>
      </xdr:nvSpPr>
      <xdr:spPr>
        <a:xfrm>
          <a:off x="4686300" y="161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73609</xdr:rowOff>
    </xdr:from>
    <xdr:to>
      <xdr:col>20</xdr:col>
      <xdr:colOff>38100</xdr:colOff>
      <xdr:row>96</xdr:row>
      <xdr:rowOff>3759</xdr:rowOff>
    </xdr:to>
    <xdr:sp macro="" textlink="">
      <xdr:nvSpPr>
        <xdr:cNvPr id="254" name="楕円 253"/>
        <xdr:cNvSpPr/>
      </xdr:nvSpPr>
      <xdr:spPr>
        <a:xfrm>
          <a:off x="37465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20286</xdr:rowOff>
    </xdr:from>
    <xdr:ext cx="534377" cy="259045"/>
    <xdr:sp macro="" textlink="">
      <xdr:nvSpPr>
        <xdr:cNvPr id="255" name="テキスト ボックス 254"/>
        <xdr:cNvSpPr txBox="1"/>
      </xdr:nvSpPr>
      <xdr:spPr>
        <a:xfrm>
          <a:off x="3530111" y="161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44996</xdr:rowOff>
    </xdr:from>
    <xdr:to>
      <xdr:col>15</xdr:col>
      <xdr:colOff>101600</xdr:colOff>
      <xdr:row>95</xdr:row>
      <xdr:rowOff>146596</xdr:rowOff>
    </xdr:to>
    <xdr:sp macro="" textlink="">
      <xdr:nvSpPr>
        <xdr:cNvPr id="256" name="楕円 255"/>
        <xdr:cNvSpPr/>
      </xdr:nvSpPr>
      <xdr:spPr>
        <a:xfrm>
          <a:off x="2857500" y="163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163123</xdr:rowOff>
    </xdr:from>
    <xdr:ext cx="534377" cy="259045"/>
    <xdr:sp macro="" textlink="">
      <xdr:nvSpPr>
        <xdr:cNvPr id="257" name="テキスト ボックス 256"/>
        <xdr:cNvSpPr txBox="1"/>
      </xdr:nvSpPr>
      <xdr:spPr>
        <a:xfrm>
          <a:off x="2641111" y="161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31890</xdr:rowOff>
    </xdr:from>
    <xdr:to>
      <xdr:col>10</xdr:col>
      <xdr:colOff>165100</xdr:colOff>
      <xdr:row>95</xdr:row>
      <xdr:rowOff>133490</xdr:rowOff>
    </xdr:to>
    <xdr:sp macro="" textlink="">
      <xdr:nvSpPr>
        <xdr:cNvPr id="258" name="楕円 257"/>
        <xdr:cNvSpPr/>
      </xdr:nvSpPr>
      <xdr:spPr>
        <a:xfrm>
          <a:off x="1968500" y="16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150017</xdr:rowOff>
    </xdr:from>
    <xdr:ext cx="534377" cy="259045"/>
    <xdr:sp macro="" textlink="">
      <xdr:nvSpPr>
        <xdr:cNvPr id="259" name="テキスト ボックス 258"/>
        <xdr:cNvSpPr txBox="1"/>
      </xdr:nvSpPr>
      <xdr:spPr>
        <a:xfrm>
          <a:off x="1752111" y="160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100634</xdr:rowOff>
    </xdr:from>
    <xdr:to>
      <xdr:col>6</xdr:col>
      <xdr:colOff>38100</xdr:colOff>
      <xdr:row>96</xdr:row>
      <xdr:rowOff>30784</xdr:rowOff>
    </xdr:to>
    <xdr:sp macro="" textlink="">
      <xdr:nvSpPr>
        <xdr:cNvPr id="260" name="楕円 259"/>
        <xdr:cNvSpPr/>
      </xdr:nvSpPr>
      <xdr:spPr>
        <a:xfrm>
          <a:off x="10795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47311</xdr:rowOff>
    </xdr:from>
    <xdr:ext cx="534377" cy="259045"/>
    <xdr:sp macro="" textlink="">
      <xdr:nvSpPr>
        <xdr:cNvPr id="261" name="テキスト ボックス 260"/>
        <xdr:cNvSpPr txBox="1"/>
      </xdr:nvSpPr>
      <xdr:spPr>
        <a:xfrm>
          <a:off x="863111" y="16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3" name="直線コネクタ 282"/>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4"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5" name="直線コネクタ 284"/>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6"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7" name="直線コネクタ 286"/>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55328</xdr:rowOff>
    </xdr:from>
    <xdr:to>
      <xdr:col>55</xdr:col>
      <xdr:colOff>0</xdr:colOff>
      <xdr:row>36</xdr:row>
      <xdr:rowOff>100820</xdr:rowOff>
    </xdr:to>
    <xdr:cxnSp macro="">
      <xdr:nvCxnSpPr>
        <xdr:cNvPr id="288" name="直線コネクタ 287"/>
        <xdr:cNvCxnSpPr/>
      </xdr:nvCxnSpPr>
      <xdr:spPr>
        <a:xfrm flipV="1">
          <a:off x="9639300" y="6227528"/>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9"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90" name="フローチャート: 判断 289"/>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100820</xdr:rowOff>
    </xdr:from>
    <xdr:to>
      <xdr:col>50</xdr:col>
      <xdr:colOff>114300</xdr:colOff>
      <xdr:row>36</xdr:row>
      <xdr:rowOff>131054</xdr:rowOff>
    </xdr:to>
    <xdr:cxnSp macro="">
      <xdr:nvCxnSpPr>
        <xdr:cNvPr id="291" name="直線コネクタ 290"/>
        <xdr:cNvCxnSpPr/>
      </xdr:nvCxnSpPr>
      <xdr:spPr>
        <a:xfrm flipV="1">
          <a:off x="8750300" y="6273020"/>
          <a:ext cx="8890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2" name="フローチャート: 判断 291"/>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3" name="テキスト ボックス 292"/>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119789</xdr:rowOff>
    </xdr:from>
    <xdr:to>
      <xdr:col>45</xdr:col>
      <xdr:colOff>177800</xdr:colOff>
      <xdr:row>36</xdr:row>
      <xdr:rowOff>131054</xdr:rowOff>
    </xdr:to>
    <xdr:cxnSp macro="">
      <xdr:nvCxnSpPr>
        <xdr:cNvPr id="294" name="直線コネクタ 293"/>
        <xdr:cNvCxnSpPr/>
      </xdr:nvCxnSpPr>
      <xdr:spPr>
        <a:xfrm>
          <a:off x="7861300" y="6291989"/>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5" name="フローチャート: 判断 294"/>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6" name="テキスト ボックス 295"/>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106187</xdr:rowOff>
    </xdr:from>
    <xdr:to>
      <xdr:col>41</xdr:col>
      <xdr:colOff>50800</xdr:colOff>
      <xdr:row>36</xdr:row>
      <xdr:rowOff>119789</xdr:rowOff>
    </xdr:to>
    <xdr:cxnSp macro="">
      <xdr:nvCxnSpPr>
        <xdr:cNvPr id="297" name="直線コネクタ 296"/>
        <xdr:cNvCxnSpPr/>
      </xdr:nvCxnSpPr>
      <xdr:spPr>
        <a:xfrm>
          <a:off x="6972300" y="627838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8" name="フローチャート: 判断 297"/>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9" name="テキスト ボックス 298"/>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300" name="フローチャート: 判断 299"/>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166905</xdr:rowOff>
    </xdr:from>
    <xdr:ext cx="534377" cy="259045"/>
    <xdr:sp macro="" textlink="">
      <xdr:nvSpPr>
        <xdr:cNvPr id="301" name="テキスト ボックス 300"/>
        <xdr:cNvSpPr txBox="1"/>
      </xdr:nvSpPr>
      <xdr:spPr>
        <a:xfrm>
          <a:off x="6705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4528</xdr:rowOff>
    </xdr:from>
    <xdr:to>
      <xdr:col>55</xdr:col>
      <xdr:colOff>50800</xdr:colOff>
      <xdr:row>36</xdr:row>
      <xdr:rowOff>106128</xdr:rowOff>
    </xdr:to>
    <xdr:sp macro="" textlink="">
      <xdr:nvSpPr>
        <xdr:cNvPr id="307" name="楕円 306"/>
        <xdr:cNvSpPr/>
      </xdr:nvSpPr>
      <xdr:spPr>
        <a:xfrm>
          <a:off x="10426700" y="61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27405</xdr:rowOff>
    </xdr:from>
    <xdr:ext cx="534377" cy="259045"/>
    <xdr:sp macro="" textlink="">
      <xdr:nvSpPr>
        <xdr:cNvPr id="308" name="補助費等該当値テキスト"/>
        <xdr:cNvSpPr txBox="1"/>
      </xdr:nvSpPr>
      <xdr:spPr>
        <a:xfrm>
          <a:off x="10528300" y="60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50020</xdr:rowOff>
    </xdr:from>
    <xdr:to>
      <xdr:col>50</xdr:col>
      <xdr:colOff>165100</xdr:colOff>
      <xdr:row>36</xdr:row>
      <xdr:rowOff>151620</xdr:rowOff>
    </xdr:to>
    <xdr:sp macro="" textlink="">
      <xdr:nvSpPr>
        <xdr:cNvPr id="309" name="楕円 308"/>
        <xdr:cNvSpPr/>
      </xdr:nvSpPr>
      <xdr:spPr>
        <a:xfrm>
          <a:off x="9588500" y="62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142747</xdr:rowOff>
    </xdr:from>
    <xdr:ext cx="534377" cy="259045"/>
    <xdr:sp macro="" textlink="">
      <xdr:nvSpPr>
        <xdr:cNvPr id="310" name="テキスト ボックス 309"/>
        <xdr:cNvSpPr txBox="1"/>
      </xdr:nvSpPr>
      <xdr:spPr>
        <a:xfrm>
          <a:off x="9372111" y="63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80254</xdr:rowOff>
    </xdr:from>
    <xdr:to>
      <xdr:col>46</xdr:col>
      <xdr:colOff>38100</xdr:colOff>
      <xdr:row>37</xdr:row>
      <xdr:rowOff>10404</xdr:rowOff>
    </xdr:to>
    <xdr:sp macro="" textlink="">
      <xdr:nvSpPr>
        <xdr:cNvPr id="311" name="楕円 310"/>
        <xdr:cNvSpPr/>
      </xdr:nvSpPr>
      <xdr:spPr>
        <a:xfrm>
          <a:off x="8699500" y="6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1531</xdr:rowOff>
    </xdr:from>
    <xdr:ext cx="534377" cy="259045"/>
    <xdr:sp macro="" textlink="">
      <xdr:nvSpPr>
        <xdr:cNvPr id="312" name="テキスト ボックス 311"/>
        <xdr:cNvSpPr txBox="1"/>
      </xdr:nvSpPr>
      <xdr:spPr>
        <a:xfrm>
          <a:off x="8483111" y="634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68989</xdr:rowOff>
    </xdr:from>
    <xdr:to>
      <xdr:col>41</xdr:col>
      <xdr:colOff>101600</xdr:colOff>
      <xdr:row>36</xdr:row>
      <xdr:rowOff>170589</xdr:rowOff>
    </xdr:to>
    <xdr:sp macro="" textlink="">
      <xdr:nvSpPr>
        <xdr:cNvPr id="313" name="楕円 312"/>
        <xdr:cNvSpPr/>
      </xdr:nvSpPr>
      <xdr:spPr>
        <a:xfrm>
          <a:off x="7810500" y="62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15666</xdr:rowOff>
    </xdr:from>
    <xdr:ext cx="534377" cy="259045"/>
    <xdr:sp macro="" textlink="">
      <xdr:nvSpPr>
        <xdr:cNvPr id="314" name="テキスト ボックス 313"/>
        <xdr:cNvSpPr txBox="1"/>
      </xdr:nvSpPr>
      <xdr:spPr>
        <a:xfrm>
          <a:off x="7594111" y="60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55387</xdr:rowOff>
    </xdr:from>
    <xdr:to>
      <xdr:col>36</xdr:col>
      <xdr:colOff>165100</xdr:colOff>
      <xdr:row>36</xdr:row>
      <xdr:rowOff>156987</xdr:rowOff>
    </xdr:to>
    <xdr:sp macro="" textlink="">
      <xdr:nvSpPr>
        <xdr:cNvPr id="315" name="楕円 314"/>
        <xdr:cNvSpPr/>
      </xdr:nvSpPr>
      <xdr:spPr>
        <a:xfrm>
          <a:off x="6921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2064</xdr:rowOff>
    </xdr:from>
    <xdr:ext cx="534377" cy="259045"/>
    <xdr:sp macro="" textlink="">
      <xdr:nvSpPr>
        <xdr:cNvPr id="316" name="テキスト ボックス 315"/>
        <xdr:cNvSpPr txBox="1"/>
      </xdr:nvSpPr>
      <xdr:spPr>
        <a:xfrm>
          <a:off x="6705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2" name="直線コネクタ 341"/>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3"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4" name="直線コネクタ 343"/>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5"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6" name="直線コネクタ 345"/>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75421</xdr:rowOff>
    </xdr:from>
    <xdr:to>
      <xdr:col>55</xdr:col>
      <xdr:colOff>0</xdr:colOff>
      <xdr:row>57</xdr:row>
      <xdr:rowOff>16266</xdr:rowOff>
    </xdr:to>
    <xdr:cxnSp macro="">
      <xdr:nvCxnSpPr>
        <xdr:cNvPr id="347" name="直線コネクタ 346"/>
        <xdr:cNvCxnSpPr/>
      </xdr:nvCxnSpPr>
      <xdr:spPr>
        <a:xfrm flipV="1">
          <a:off x="9639300" y="9505171"/>
          <a:ext cx="838200" cy="2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8" name="普通建設事業費平均値テキスト"/>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9" name="フローチャート: 判断 348"/>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16266</xdr:rowOff>
    </xdr:from>
    <xdr:to>
      <xdr:col>50</xdr:col>
      <xdr:colOff>114300</xdr:colOff>
      <xdr:row>58</xdr:row>
      <xdr:rowOff>69716</xdr:rowOff>
    </xdr:to>
    <xdr:cxnSp macro="">
      <xdr:nvCxnSpPr>
        <xdr:cNvPr id="350" name="直線コネクタ 349"/>
        <xdr:cNvCxnSpPr/>
      </xdr:nvCxnSpPr>
      <xdr:spPr>
        <a:xfrm flipV="1">
          <a:off x="8750300" y="9788916"/>
          <a:ext cx="889000" cy="2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51" name="フローチャート: 判断 350"/>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2" name="テキスト ボックス 351"/>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69716</xdr:rowOff>
    </xdr:from>
    <xdr:to>
      <xdr:col>45</xdr:col>
      <xdr:colOff>177800</xdr:colOff>
      <xdr:row>58</xdr:row>
      <xdr:rowOff>140764</xdr:rowOff>
    </xdr:to>
    <xdr:cxnSp macro="">
      <xdr:nvCxnSpPr>
        <xdr:cNvPr id="353" name="直線コネクタ 352"/>
        <xdr:cNvCxnSpPr/>
      </xdr:nvCxnSpPr>
      <xdr:spPr>
        <a:xfrm flipV="1">
          <a:off x="7861300" y="10013816"/>
          <a:ext cx="889000" cy="7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4" name="フローチャート: 判断 353"/>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5" name="テキスト ボックス 354"/>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140764</xdr:rowOff>
    </xdr:from>
    <xdr:to>
      <xdr:col>41</xdr:col>
      <xdr:colOff>50800</xdr:colOff>
      <xdr:row>59</xdr:row>
      <xdr:rowOff>23878</xdr:rowOff>
    </xdr:to>
    <xdr:cxnSp macro="">
      <xdr:nvCxnSpPr>
        <xdr:cNvPr id="356" name="直線コネクタ 355"/>
        <xdr:cNvCxnSpPr/>
      </xdr:nvCxnSpPr>
      <xdr:spPr>
        <a:xfrm flipV="1">
          <a:off x="6972300" y="10084864"/>
          <a:ext cx="889000" cy="5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7" name="フローチャート: 判断 356"/>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8" name="テキスト ボックス 357"/>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9" name="フローチャート: 判断 358"/>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162640</xdr:rowOff>
    </xdr:from>
    <xdr:ext cx="599010" cy="259045"/>
    <xdr:sp macro="" textlink="">
      <xdr:nvSpPr>
        <xdr:cNvPr id="360" name="テキスト ボックス 359"/>
        <xdr:cNvSpPr txBox="1"/>
      </xdr:nvSpPr>
      <xdr:spPr>
        <a:xfrm>
          <a:off x="6672795" y="95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24621</xdr:rowOff>
    </xdr:from>
    <xdr:to>
      <xdr:col>55</xdr:col>
      <xdr:colOff>50800</xdr:colOff>
      <xdr:row>55</xdr:row>
      <xdr:rowOff>126221</xdr:rowOff>
    </xdr:to>
    <xdr:sp macro="" textlink="">
      <xdr:nvSpPr>
        <xdr:cNvPr id="366" name="楕円 365"/>
        <xdr:cNvSpPr/>
      </xdr:nvSpPr>
      <xdr:spPr>
        <a:xfrm>
          <a:off x="10426700" y="94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47498</xdr:rowOff>
    </xdr:from>
    <xdr:ext cx="599010" cy="259045"/>
    <xdr:sp macro="" textlink="">
      <xdr:nvSpPr>
        <xdr:cNvPr id="367" name="普通建設事業費該当値テキスト"/>
        <xdr:cNvSpPr txBox="1"/>
      </xdr:nvSpPr>
      <xdr:spPr>
        <a:xfrm>
          <a:off x="10528300" y="930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136916</xdr:rowOff>
    </xdr:from>
    <xdr:to>
      <xdr:col>50</xdr:col>
      <xdr:colOff>165100</xdr:colOff>
      <xdr:row>57</xdr:row>
      <xdr:rowOff>67066</xdr:rowOff>
    </xdr:to>
    <xdr:sp macro="" textlink="">
      <xdr:nvSpPr>
        <xdr:cNvPr id="368" name="楕円 367"/>
        <xdr:cNvSpPr/>
      </xdr:nvSpPr>
      <xdr:spPr>
        <a:xfrm>
          <a:off x="9588500" y="9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83593</xdr:rowOff>
    </xdr:from>
    <xdr:ext cx="599010" cy="259045"/>
    <xdr:sp macro="" textlink="">
      <xdr:nvSpPr>
        <xdr:cNvPr id="369" name="テキスト ボックス 368"/>
        <xdr:cNvSpPr txBox="1"/>
      </xdr:nvSpPr>
      <xdr:spPr>
        <a:xfrm>
          <a:off x="9339795" y="951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18916</xdr:rowOff>
    </xdr:from>
    <xdr:to>
      <xdr:col>46</xdr:col>
      <xdr:colOff>38100</xdr:colOff>
      <xdr:row>58</xdr:row>
      <xdr:rowOff>120516</xdr:rowOff>
    </xdr:to>
    <xdr:sp macro="" textlink="">
      <xdr:nvSpPr>
        <xdr:cNvPr id="370" name="楕円 369"/>
        <xdr:cNvSpPr/>
      </xdr:nvSpPr>
      <xdr:spPr>
        <a:xfrm>
          <a:off x="8699500" y="99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111643</xdr:rowOff>
    </xdr:from>
    <xdr:ext cx="534377" cy="259045"/>
    <xdr:sp macro="" textlink="">
      <xdr:nvSpPr>
        <xdr:cNvPr id="371" name="テキスト ボックス 370"/>
        <xdr:cNvSpPr txBox="1"/>
      </xdr:nvSpPr>
      <xdr:spPr>
        <a:xfrm>
          <a:off x="8483111" y="100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89964</xdr:rowOff>
    </xdr:from>
    <xdr:to>
      <xdr:col>41</xdr:col>
      <xdr:colOff>101600</xdr:colOff>
      <xdr:row>59</xdr:row>
      <xdr:rowOff>20114</xdr:rowOff>
    </xdr:to>
    <xdr:sp macro="" textlink="">
      <xdr:nvSpPr>
        <xdr:cNvPr id="372" name="楕円 371"/>
        <xdr:cNvSpPr/>
      </xdr:nvSpPr>
      <xdr:spPr>
        <a:xfrm>
          <a:off x="7810500" y="100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11241</xdr:rowOff>
    </xdr:from>
    <xdr:ext cx="534377" cy="259045"/>
    <xdr:sp macro="" textlink="">
      <xdr:nvSpPr>
        <xdr:cNvPr id="373" name="テキスト ボックス 372"/>
        <xdr:cNvSpPr txBox="1"/>
      </xdr:nvSpPr>
      <xdr:spPr>
        <a:xfrm>
          <a:off x="7594111" y="101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144528</xdr:rowOff>
    </xdr:from>
    <xdr:to>
      <xdr:col>36</xdr:col>
      <xdr:colOff>165100</xdr:colOff>
      <xdr:row>59</xdr:row>
      <xdr:rowOff>74678</xdr:rowOff>
    </xdr:to>
    <xdr:sp macro="" textlink="">
      <xdr:nvSpPr>
        <xdr:cNvPr id="374" name="楕円 373"/>
        <xdr:cNvSpPr/>
      </xdr:nvSpPr>
      <xdr:spPr>
        <a:xfrm>
          <a:off x="6921500" y="100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65805</xdr:rowOff>
    </xdr:from>
    <xdr:ext cx="534377" cy="259045"/>
    <xdr:sp macro="" textlink="">
      <xdr:nvSpPr>
        <xdr:cNvPr id="375" name="テキスト ボックス 374"/>
        <xdr:cNvSpPr txBox="1"/>
      </xdr:nvSpPr>
      <xdr:spPr>
        <a:xfrm>
          <a:off x="6705111" y="101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401" name="直線コネクタ 400"/>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2"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3" name="直線コネクタ 402"/>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4"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5" name="直線コネクタ 404"/>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141464</xdr:rowOff>
    </xdr:from>
    <xdr:to>
      <xdr:col>55</xdr:col>
      <xdr:colOff>0</xdr:colOff>
      <xdr:row>78</xdr:row>
      <xdr:rowOff>42979</xdr:rowOff>
    </xdr:to>
    <xdr:cxnSp macro="">
      <xdr:nvCxnSpPr>
        <xdr:cNvPr id="406" name="直線コネクタ 405"/>
        <xdr:cNvCxnSpPr/>
      </xdr:nvCxnSpPr>
      <xdr:spPr>
        <a:xfrm flipV="1">
          <a:off x="9639300" y="13171664"/>
          <a:ext cx="838200" cy="2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7" name="普通建設事業費 （ うち新規整備　）平均値テキスト"/>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8" name="フローチャート: 判断 407"/>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42979</xdr:rowOff>
    </xdr:from>
    <xdr:to>
      <xdr:col>50</xdr:col>
      <xdr:colOff>114300</xdr:colOff>
      <xdr:row>79</xdr:row>
      <xdr:rowOff>40363</xdr:rowOff>
    </xdr:to>
    <xdr:cxnSp macro="">
      <xdr:nvCxnSpPr>
        <xdr:cNvPr id="409" name="直線コネクタ 408"/>
        <xdr:cNvCxnSpPr/>
      </xdr:nvCxnSpPr>
      <xdr:spPr>
        <a:xfrm flipV="1">
          <a:off x="8750300" y="13416079"/>
          <a:ext cx="889000" cy="1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10" name="フローチャート: 判断 409"/>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11" name="テキスト ボックス 410"/>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40363</xdr:rowOff>
    </xdr:from>
    <xdr:to>
      <xdr:col>45</xdr:col>
      <xdr:colOff>177800</xdr:colOff>
      <xdr:row>79</xdr:row>
      <xdr:rowOff>45487</xdr:rowOff>
    </xdr:to>
    <xdr:cxnSp macro="">
      <xdr:nvCxnSpPr>
        <xdr:cNvPr id="412" name="直線コネクタ 411"/>
        <xdr:cNvCxnSpPr/>
      </xdr:nvCxnSpPr>
      <xdr:spPr>
        <a:xfrm flipV="1">
          <a:off x="7861300" y="13584913"/>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3" name="フローチャート: 判断 412"/>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4" name="テキスト ボックス 413"/>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45487</xdr:rowOff>
    </xdr:from>
    <xdr:to>
      <xdr:col>41</xdr:col>
      <xdr:colOff>50800</xdr:colOff>
      <xdr:row>79</xdr:row>
      <xdr:rowOff>84986</xdr:rowOff>
    </xdr:to>
    <xdr:cxnSp macro="">
      <xdr:nvCxnSpPr>
        <xdr:cNvPr id="415" name="直線コネクタ 414"/>
        <xdr:cNvCxnSpPr/>
      </xdr:nvCxnSpPr>
      <xdr:spPr>
        <a:xfrm flipV="1">
          <a:off x="6972300" y="13590037"/>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6" name="フローチャート: 判断 415"/>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7" name="テキスト ボックス 416"/>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8" name="フローチャート: 判断 417"/>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9" name="テキスト ボックス 418"/>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90664</xdr:rowOff>
    </xdr:from>
    <xdr:to>
      <xdr:col>55</xdr:col>
      <xdr:colOff>50800</xdr:colOff>
      <xdr:row>77</xdr:row>
      <xdr:rowOff>20814</xdr:rowOff>
    </xdr:to>
    <xdr:sp macro="" textlink="">
      <xdr:nvSpPr>
        <xdr:cNvPr id="425" name="楕円 424"/>
        <xdr:cNvSpPr/>
      </xdr:nvSpPr>
      <xdr:spPr>
        <a:xfrm>
          <a:off x="10426700" y="131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113541</xdr:rowOff>
    </xdr:from>
    <xdr:ext cx="599010" cy="259045"/>
    <xdr:sp macro="" textlink="">
      <xdr:nvSpPr>
        <xdr:cNvPr id="426" name="普通建設事業費 （ うち新規整備　）該当値テキスト"/>
        <xdr:cNvSpPr txBox="1"/>
      </xdr:nvSpPr>
      <xdr:spPr>
        <a:xfrm>
          <a:off x="10528300" y="129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163629</xdr:rowOff>
    </xdr:from>
    <xdr:to>
      <xdr:col>50</xdr:col>
      <xdr:colOff>165100</xdr:colOff>
      <xdr:row>78</xdr:row>
      <xdr:rowOff>93779</xdr:rowOff>
    </xdr:to>
    <xdr:sp macro="" textlink="">
      <xdr:nvSpPr>
        <xdr:cNvPr id="427" name="楕円 426"/>
        <xdr:cNvSpPr/>
      </xdr:nvSpPr>
      <xdr:spPr>
        <a:xfrm>
          <a:off x="9588500" y="133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110306</xdr:rowOff>
    </xdr:from>
    <xdr:ext cx="534377" cy="259045"/>
    <xdr:sp macro="" textlink="">
      <xdr:nvSpPr>
        <xdr:cNvPr id="428" name="テキスト ボックス 427"/>
        <xdr:cNvSpPr txBox="1"/>
      </xdr:nvSpPr>
      <xdr:spPr>
        <a:xfrm>
          <a:off x="9372111" y="131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161013</xdr:rowOff>
    </xdr:from>
    <xdr:to>
      <xdr:col>46</xdr:col>
      <xdr:colOff>38100</xdr:colOff>
      <xdr:row>79</xdr:row>
      <xdr:rowOff>91163</xdr:rowOff>
    </xdr:to>
    <xdr:sp macro="" textlink="">
      <xdr:nvSpPr>
        <xdr:cNvPr id="429" name="楕円 428"/>
        <xdr:cNvSpPr/>
      </xdr:nvSpPr>
      <xdr:spPr>
        <a:xfrm>
          <a:off x="8699500" y="135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82290</xdr:rowOff>
    </xdr:from>
    <xdr:ext cx="534377" cy="259045"/>
    <xdr:sp macro="" textlink="">
      <xdr:nvSpPr>
        <xdr:cNvPr id="430" name="テキスト ボックス 429"/>
        <xdr:cNvSpPr txBox="1"/>
      </xdr:nvSpPr>
      <xdr:spPr>
        <a:xfrm>
          <a:off x="8483111" y="136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166137</xdr:rowOff>
    </xdr:from>
    <xdr:to>
      <xdr:col>41</xdr:col>
      <xdr:colOff>101600</xdr:colOff>
      <xdr:row>79</xdr:row>
      <xdr:rowOff>96287</xdr:rowOff>
    </xdr:to>
    <xdr:sp macro="" textlink="">
      <xdr:nvSpPr>
        <xdr:cNvPr id="431" name="楕円 430"/>
        <xdr:cNvSpPr/>
      </xdr:nvSpPr>
      <xdr:spPr>
        <a:xfrm>
          <a:off x="7810500" y="135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87414</xdr:rowOff>
    </xdr:from>
    <xdr:ext cx="534377" cy="259045"/>
    <xdr:sp macro="" textlink="">
      <xdr:nvSpPr>
        <xdr:cNvPr id="432" name="テキスト ボックス 431"/>
        <xdr:cNvSpPr txBox="1"/>
      </xdr:nvSpPr>
      <xdr:spPr>
        <a:xfrm>
          <a:off x="7594111" y="136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34186</xdr:rowOff>
    </xdr:from>
    <xdr:to>
      <xdr:col>36</xdr:col>
      <xdr:colOff>165100</xdr:colOff>
      <xdr:row>79</xdr:row>
      <xdr:rowOff>135786</xdr:rowOff>
    </xdr:to>
    <xdr:sp macro="" textlink="">
      <xdr:nvSpPr>
        <xdr:cNvPr id="433" name="楕円 432"/>
        <xdr:cNvSpPr/>
      </xdr:nvSpPr>
      <xdr:spPr>
        <a:xfrm>
          <a:off x="6921500" y="135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126913</xdr:rowOff>
    </xdr:from>
    <xdr:ext cx="469744" cy="259045"/>
    <xdr:sp macro="" textlink="">
      <xdr:nvSpPr>
        <xdr:cNvPr id="434" name="テキスト ボックス 433"/>
        <xdr:cNvSpPr txBox="1"/>
      </xdr:nvSpPr>
      <xdr:spPr>
        <a:xfrm>
          <a:off x="6737428" y="1367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6" name="直線コネクタ 455"/>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7"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8" name="直線コネクタ 457"/>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9"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60" name="直線コネクタ 459"/>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94698</xdr:rowOff>
    </xdr:from>
    <xdr:to>
      <xdr:col>55</xdr:col>
      <xdr:colOff>0</xdr:colOff>
      <xdr:row>97</xdr:row>
      <xdr:rowOff>109987</xdr:rowOff>
    </xdr:to>
    <xdr:cxnSp macro="">
      <xdr:nvCxnSpPr>
        <xdr:cNvPr id="461" name="直線コネクタ 460"/>
        <xdr:cNvCxnSpPr/>
      </xdr:nvCxnSpPr>
      <xdr:spPr>
        <a:xfrm flipV="1">
          <a:off x="9639300" y="16725348"/>
          <a:ext cx="8382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2"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3" name="フローチャート: 判断 462"/>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109987</xdr:rowOff>
    </xdr:from>
    <xdr:to>
      <xdr:col>50</xdr:col>
      <xdr:colOff>114300</xdr:colOff>
      <xdr:row>97</xdr:row>
      <xdr:rowOff>148365</xdr:rowOff>
    </xdr:to>
    <xdr:cxnSp macro="">
      <xdr:nvCxnSpPr>
        <xdr:cNvPr id="464" name="直線コネクタ 463"/>
        <xdr:cNvCxnSpPr/>
      </xdr:nvCxnSpPr>
      <xdr:spPr>
        <a:xfrm flipV="1">
          <a:off x="8750300" y="16740637"/>
          <a:ext cx="889000" cy="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5" name="フローチャート: 判断 464"/>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6" name="テキスト ボックス 465"/>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148365</xdr:rowOff>
    </xdr:from>
    <xdr:to>
      <xdr:col>45</xdr:col>
      <xdr:colOff>177800</xdr:colOff>
      <xdr:row>98</xdr:row>
      <xdr:rowOff>61913</xdr:rowOff>
    </xdr:to>
    <xdr:cxnSp macro="">
      <xdr:nvCxnSpPr>
        <xdr:cNvPr id="467" name="直線コネクタ 466"/>
        <xdr:cNvCxnSpPr/>
      </xdr:nvCxnSpPr>
      <xdr:spPr>
        <a:xfrm flipV="1">
          <a:off x="7861300" y="16779015"/>
          <a:ext cx="889000" cy="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8" name="フローチャート: 判断 467"/>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9" name="テキスト ボックス 468"/>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61913</xdr:rowOff>
    </xdr:from>
    <xdr:to>
      <xdr:col>41</xdr:col>
      <xdr:colOff>50800</xdr:colOff>
      <xdr:row>98</xdr:row>
      <xdr:rowOff>71856</xdr:rowOff>
    </xdr:to>
    <xdr:cxnSp macro="">
      <xdr:nvCxnSpPr>
        <xdr:cNvPr id="470" name="直線コネクタ 469"/>
        <xdr:cNvCxnSpPr/>
      </xdr:nvCxnSpPr>
      <xdr:spPr>
        <a:xfrm flipV="1">
          <a:off x="6972300" y="16864013"/>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71" name="フローチャート: 判断 470"/>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2" name="テキスト ボックス 471"/>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3" name="フローチャート: 判断 472"/>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4" name="テキスト ボックス 473"/>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43898</xdr:rowOff>
    </xdr:from>
    <xdr:to>
      <xdr:col>55</xdr:col>
      <xdr:colOff>50800</xdr:colOff>
      <xdr:row>97</xdr:row>
      <xdr:rowOff>145498</xdr:rowOff>
    </xdr:to>
    <xdr:sp macro="" textlink="">
      <xdr:nvSpPr>
        <xdr:cNvPr id="480" name="楕円 479"/>
        <xdr:cNvSpPr/>
      </xdr:nvSpPr>
      <xdr:spPr>
        <a:xfrm>
          <a:off x="10426700" y="1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22325</xdr:rowOff>
    </xdr:from>
    <xdr:ext cx="534377" cy="259045"/>
    <xdr:sp macro="" textlink="">
      <xdr:nvSpPr>
        <xdr:cNvPr id="481" name="普通建設事業費 （ うち更新整備　）該当値テキスト"/>
        <xdr:cNvSpPr txBox="1"/>
      </xdr:nvSpPr>
      <xdr:spPr>
        <a:xfrm>
          <a:off x="10528300" y="166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59187</xdr:rowOff>
    </xdr:from>
    <xdr:to>
      <xdr:col>50</xdr:col>
      <xdr:colOff>165100</xdr:colOff>
      <xdr:row>97</xdr:row>
      <xdr:rowOff>160787</xdr:rowOff>
    </xdr:to>
    <xdr:sp macro="" textlink="">
      <xdr:nvSpPr>
        <xdr:cNvPr id="482" name="楕円 481"/>
        <xdr:cNvSpPr/>
      </xdr:nvSpPr>
      <xdr:spPr>
        <a:xfrm>
          <a:off x="9588500" y="166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151914</xdr:rowOff>
    </xdr:from>
    <xdr:ext cx="534377" cy="259045"/>
    <xdr:sp macro="" textlink="">
      <xdr:nvSpPr>
        <xdr:cNvPr id="483" name="テキスト ボックス 482"/>
        <xdr:cNvSpPr txBox="1"/>
      </xdr:nvSpPr>
      <xdr:spPr>
        <a:xfrm>
          <a:off x="9372111" y="167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97565</xdr:rowOff>
    </xdr:from>
    <xdr:to>
      <xdr:col>46</xdr:col>
      <xdr:colOff>38100</xdr:colOff>
      <xdr:row>98</xdr:row>
      <xdr:rowOff>27715</xdr:rowOff>
    </xdr:to>
    <xdr:sp macro="" textlink="">
      <xdr:nvSpPr>
        <xdr:cNvPr id="484" name="楕円 483"/>
        <xdr:cNvSpPr/>
      </xdr:nvSpPr>
      <xdr:spPr>
        <a:xfrm>
          <a:off x="8699500" y="1672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18842</xdr:rowOff>
    </xdr:from>
    <xdr:ext cx="534377" cy="259045"/>
    <xdr:sp macro="" textlink="">
      <xdr:nvSpPr>
        <xdr:cNvPr id="485" name="テキスト ボックス 484"/>
        <xdr:cNvSpPr txBox="1"/>
      </xdr:nvSpPr>
      <xdr:spPr>
        <a:xfrm>
          <a:off x="8483111" y="168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11113</xdr:rowOff>
    </xdr:from>
    <xdr:to>
      <xdr:col>41</xdr:col>
      <xdr:colOff>101600</xdr:colOff>
      <xdr:row>98</xdr:row>
      <xdr:rowOff>112713</xdr:rowOff>
    </xdr:to>
    <xdr:sp macro="" textlink="">
      <xdr:nvSpPr>
        <xdr:cNvPr id="486" name="楕円 485"/>
        <xdr:cNvSpPr/>
      </xdr:nvSpPr>
      <xdr:spPr>
        <a:xfrm>
          <a:off x="7810500" y="168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103840</xdr:rowOff>
    </xdr:from>
    <xdr:ext cx="534377" cy="259045"/>
    <xdr:sp macro="" textlink="">
      <xdr:nvSpPr>
        <xdr:cNvPr id="487" name="テキスト ボックス 486"/>
        <xdr:cNvSpPr txBox="1"/>
      </xdr:nvSpPr>
      <xdr:spPr>
        <a:xfrm>
          <a:off x="7594111" y="169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21056</xdr:rowOff>
    </xdr:from>
    <xdr:to>
      <xdr:col>36</xdr:col>
      <xdr:colOff>165100</xdr:colOff>
      <xdr:row>98</xdr:row>
      <xdr:rowOff>122656</xdr:rowOff>
    </xdr:to>
    <xdr:sp macro="" textlink="">
      <xdr:nvSpPr>
        <xdr:cNvPr id="488" name="楕円 487"/>
        <xdr:cNvSpPr/>
      </xdr:nvSpPr>
      <xdr:spPr>
        <a:xfrm>
          <a:off x="6921500" y="168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113783</xdr:rowOff>
    </xdr:from>
    <xdr:ext cx="534377" cy="259045"/>
    <xdr:sp macro="" textlink="">
      <xdr:nvSpPr>
        <xdr:cNvPr id="489" name="テキスト ボックス 488"/>
        <xdr:cNvSpPr txBox="1"/>
      </xdr:nvSpPr>
      <xdr:spPr>
        <a:xfrm>
          <a:off x="6705111" y="169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3" name="直線コネクタ 512"/>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6"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7" name="直線コネクタ 516"/>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138265</xdr:rowOff>
    </xdr:from>
    <xdr:to>
      <xdr:col>85</xdr:col>
      <xdr:colOff>127000</xdr:colOff>
      <xdr:row>39</xdr:row>
      <xdr:rowOff>1118</xdr:rowOff>
    </xdr:to>
    <xdr:cxnSp macro="">
      <xdr:nvCxnSpPr>
        <xdr:cNvPr id="518" name="直線コネクタ 517"/>
        <xdr:cNvCxnSpPr/>
      </xdr:nvCxnSpPr>
      <xdr:spPr>
        <a:xfrm>
          <a:off x="15481300" y="6653365"/>
          <a:ext cx="8382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9"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20" name="フローチャート: 判断 519"/>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138265</xdr:rowOff>
    </xdr:from>
    <xdr:to>
      <xdr:col>81</xdr:col>
      <xdr:colOff>50800</xdr:colOff>
      <xdr:row>39</xdr:row>
      <xdr:rowOff>22454</xdr:rowOff>
    </xdr:to>
    <xdr:cxnSp macro="">
      <xdr:nvCxnSpPr>
        <xdr:cNvPr id="521" name="直線コネクタ 520"/>
        <xdr:cNvCxnSpPr/>
      </xdr:nvCxnSpPr>
      <xdr:spPr>
        <a:xfrm flipV="1">
          <a:off x="14592300" y="6653365"/>
          <a:ext cx="889000" cy="5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2" name="フローチャート: 判断 521"/>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3" name="テキスト ボックス 522"/>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112941</xdr:rowOff>
    </xdr:from>
    <xdr:to>
      <xdr:col>76</xdr:col>
      <xdr:colOff>114300</xdr:colOff>
      <xdr:row>39</xdr:row>
      <xdr:rowOff>22454</xdr:rowOff>
    </xdr:to>
    <xdr:cxnSp macro="">
      <xdr:nvCxnSpPr>
        <xdr:cNvPr id="524" name="直線コネクタ 523"/>
        <xdr:cNvCxnSpPr/>
      </xdr:nvCxnSpPr>
      <xdr:spPr>
        <a:xfrm>
          <a:off x="13703300" y="6628041"/>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5" name="フローチャート: 判断 524"/>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6" name="テキスト ボックス 525"/>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60287</xdr:rowOff>
    </xdr:from>
    <xdr:to>
      <xdr:col>71</xdr:col>
      <xdr:colOff>177800</xdr:colOff>
      <xdr:row>38</xdr:row>
      <xdr:rowOff>112941</xdr:rowOff>
    </xdr:to>
    <xdr:cxnSp macro="">
      <xdr:nvCxnSpPr>
        <xdr:cNvPr id="527" name="直線コネクタ 526"/>
        <xdr:cNvCxnSpPr/>
      </xdr:nvCxnSpPr>
      <xdr:spPr>
        <a:xfrm>
          <a:off x="12814300" y="6575387"/>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8" name="フローチャート: 判断 527"/>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9" name="テキスト ボックス 528"/>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30" name="フローチャート: 判断 529"/>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162361</xdr:rowOff>
    </xdr:from>
    <xdr:ext cx="469744" cy="259045"/>
    <xdr:sp macro="" textlink="">
      <xdr:nvSpPr>
        <xdr:cNvPr id="531" name="テキスト ボックス 530"/>
        <xdr:cNvSpPr txBox="1"/>
      </xdr:nvSpPr>
      <xdr:spPr>
        <a:xfrm>
          <a:off x="12579428" y="667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121768</xdr:rowOff>
    </xdr:from>
    <xdr:to>
      <xdr:col>85</xdr:col>
      <xdr:colOff>177800</xdr:colOff>
      <xdr:row>39</xdr:row>
      <xdr:rowOff>51918</xdr:rowOff>
    </xdr:to>
    <xdr:sp macro="" textlink="">
      <xdr:nvSpPr>
        <xdr:cNvPr id="537" name="楕円 536"/>
        <xdr:cNvSpPr/>
      </xdr:nvSpPr>
      <xdr:spPr>
        <a:xfrm>
          <a:off x="16268700" y="66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8" name="災害復旧事業費該当値テキスト"/>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87465</xdr:rowOff>
    </xdr:from>
    <xdr:to>
      <xdr:col>81</xdr:col>
      <xdr:colOff>101600</xdr:colOff>
      <xdr:row>39</xdr:row>
      <xdr:rowOff>17615</xdr:rowOff>
    </xdr:to>
    <xdr:sp macro="" textlink="">
      <xdr:nvSpPr>
        <xdr:cNvPr id="539" name="楕円 538"/>
        <xdr:cNvSpPr/>
      </xdr:nvSpPr>
      <xdr:spPr>
        <a:xfrm>
          <a:off x="15430500" y="66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34142</xdr:rowOff>
    </xdr:from>
    <xdr:ext cx="469744" cy="259045"/>
    <xdr:sp macro="" textlink="">
      <xdr:nvSpPr>
        <xdr:cNvPr id="540" name="テキスト ボックス 539"/>
        <xdr:cNvSpPr txBox="1"/>
      </xdr:nvSpPr>
      <xdr:spPr>
        <a:xfrm>
          <a:off x="15246428" y="637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143104</xdr:rowOff>
    </xdr:from>
    <xdr:to>
      <xdr:col>76</xdr:col>
      <xdr:colOff>165100</xdr:colOff>
      <xdr:row>39</xdr:row>
      <xdr:rowOff>73254</xdr:rowOff>
    </xdr:to>
    <xdr:sp macro="" textlink="">
      <xdr:nvSpPr>
        <xdr:cNvPr id="541" name="楕円 540"/>
        <xdr:cNvSpPr/>
      </xdr:nvSpPr>
      <xdr:spPr>
        <a:xfrm>
          <a:off x="14541500" y="66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89781</xdr:rowOff>
    </xdr:from>
    <xdr:ext cx="469744" cy="259045"/>
    <xdr:sp macro="" textlink="">
      <xdr:nvSpPr>
        <xdr:cNvPr id="542" name="テキスト ボックス 541"/>
        <xdr:cNvSpPr txBox="1"/>
      </xdr:nvSpPr>
      <xdr:spPr>
        <a:xfrm>
          <a:off x="14357428" y="64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62141</xdr:rowOff>
    </xdr:from>
    <xdr:to>
      <xdr:col>72</xdr:col>
      <xdr:colOff>38100</xdr:colOff>
      <xdr:row>38</xdr:row>
      <xdr:rowOff>163741</xdr:rowOff>
    </xdr:to>
    <xdr:sp macro="" textlink="">
      <xdr:nvSpPr>
        <xdr:cNvPr id="543" name="楕円 542"/>
        <xdr:cNvSpPr/>
      </xdr:nvSpPr>
      <xdr:spPr>
        <a:xfrm>
          <a:off x="13652500" y="65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8818</xdr:rowOff>
    </xdr:from>
    <xdr:ext cx="469744" cy="259045"/>
    <xdr:sp macro="" textlink="">
      <xdr:nvSpPr>
        <xdr:cNvPr id="544" name="テキスト ボックス 543"/>
        <xdr:cNvSpPr txBox="1"/>
      </xdr:nvSpPr>
      <xdr:spPr>
        <a:xfrm>
          <a:off x="13468428" y="635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9487</xdr:rowOff>
    </xdr:from>
    <xdr:to>
      <xdr:col>67</xdr:col>
      <xdr:colOff>101600</xdr:colOff>
      <xdr:row>38</xdr:row>
      <xdr:rowOff>111087</xdr:rowOff>
    </xdr:to>
    <xdr:sp macro="" textlink="">
      <xdr:nvSpPr>
        <xdr:cNvPr id="545" name="楕円 544"/>
        <xdr:cNvSpPr/>
      </xdr:nvSpPr>
      <xdr:spPr>
        <a:xfrm>
          <a:off x="12763500" y="65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127614</xdr:rowOff>
    </xdr:from>
    <xdr:ext cx="534377" cy="259045"/>
    <xdr:sp macro="" textlink="">
      <xdr:nvSpPr>
        <xdr:cNvPr id="546" name="テキスト ボックス 545"/>
        <xdr:cNvSpPr txBox="1"/>
      </xdr:nvSpPr>
      <xdr:spPr>
        <a:xfrm>
          <a:off x="12547111" y="62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9" name="直線コネクタ 618"/>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20"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21" name="直線コネクタ 620"/>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2"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3" name="直線コネクタ 622"/>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148554</xdr:rowOff>
    </xdr:from>
    <xdr:to>
      <xdr:col>85</xdr:col>
      <xdr:colOff>127000</xdr:colOff>
      <xdr:row>76</xdr:row>
      <xdr:rowOff>150192</xdr:rowOff>
    </xdr:to>
    <xdr:cxnSp macro="">
      <xdr:nvCxnSpPr>
        <xdr:cNvPr id="624" name="直線コネクタ 623"/>
        <xdr:cNvCxnSpPr/>
      </xdr:nvCxnSpPr>
      <xdr:spPr>
        <a:xfrm flipV="1">
          <a:off x="15481300" y="1317875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5"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6" name="フローチャート: 判断 625"/>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150192</xdr:rowOff>
    </xdr:from>
    <xdr:to>
      <xdr:col>81</xdr:col>
      <xdr:colOff>50800</xdr:colOff>
      <xdr:row>77</xdr:row>
      <xdr:rowOff>9816</xdr:rowOff>
    </xdr:to>
    <xdr:cxnSp macro="">
      <xdr:nvCxnSpPr>
        <xdr:cNvPr id="627" name="直線コネクタ 626"/>
        <xdr:cNvCxnSpPr/>
      </xdr:nvCxnSpPr>
      <xdr:spPr>
        <a:xfrm flipV="1">
          <a:off x="14592300" y="1318039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8" name="フローチャート: 判断 627"/>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9" name="テキスト ボックス 628"/>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9816</xdr:rowOff>
    </xdr:from>
    <xdr:to>
      <xdr:col>76</xdr:col>
      <xdr:colOff>114300</xdr:colOff>
      <xdr:row>77</xdr:row>
      <xdr:rowOff>41791</xdr:rowOff>
    </xdr:to>
    <xdr:cxnSp macro="">
      <xdr:nvCxnSpPr>
        <xdr:cNvPr id="630" name="直線コネクタ 629"/>
        <xdr:cNvCxnSpPr/>
      </xdr:nvCxnSpPr>
      <xdr:spPr>
        <a:xfrm flipV="1">
          <a:off x="13703300" y="13211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31" name="フローチャート: 判断 630"/>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2" name="テキスト ボックス 631"/>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41791</xdr:rowOff>
    </xdr:from>
    <xdr:to>
      <xdr:col>71</xdr:col>
      <xdr:colOff>177800</xdr:colOff>
      <xdr:row>77</xdr:row>
      <xdr:rowOff>58685</xdr:rowOff>
    </xdr:to>
    <xdr:cxnSp macro="">
      <xdr:nvCxnSpPr>
        <xdr:cNvPr id="633" name="直線コネクタ 632"/>
        <xdr:cNvCxnSpPr/>
      </xdr:nvCxnSpPr>
      <xdr:spPr>
        <a:xfrm flipV="1">
          <a:off x="12814300" y="13243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4" name="フローチャート: 判断 633"/>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5" name="テキスト ボックス 634"/>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6" name="フローチャート: 判断 635"/>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7" name="テキスト ボックス 636"/>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97754</xdr:rowOff>
    </xdr:from>
    <xdr:to>
      <xdr:col>85</xdr:col>
      <xdr:colOff>177800</xdr:colOff>
      <xdr:row>77</xdr:row>
      <xdr:rowOff>27904</xdr:rowOff>
    </xdr:to>
    <xdr:sp macro="" textlink="">
      <xdr:nvSpPr>
        <xdr:cNvPr id="643" name="楕円 642"/>
        <xdr:cNvSpPr/>
      </xdr:nvSpPr>
      <xdr:spPr>
        <a:xfrm>
          <a:off x="16268700" y="131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76181</xdr:rowOff>
    </xdr:from>
    <xdr:ext cx="534377" cy="259045"/>
    <xdr:sp macro="" textlink="">
      <xdr:nvSpPr>
        <xdr:cNvPr id="644" name="公債費該当値テキスト"/>
        <xdr:cNvSpPr txBox="1"/>
      </xdr:nvSpPr>
      <xdr:spPr>
        <a:xfrm>
          <a:off x="16370300" y="131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99392</xdr:rowOff>
    </xdr:from>
    <xdr:to>
      <xdr:col>81</xdr:col>
      <xdr:colOff>101600</xdr:colOff>
      <xdr:row>77</xdr:row>
      <xdr:rowOff>29542</xdr:rowOff>
    </xdr:to>
    <xdr:sp macro="" textlink="">
      <xdr:nvSpPr>
        <xdr:cNvPr id="645" name="楕円 644"/>
        <xdr:cNvSpPr/>
      </xdr:nvSpPr>
      <xdr:spPr>
        <a:xfrm>
          <a:off x="15430500" y="1312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46069</xdr:rowOff>
    </xdr:from>
    <xdr:ext cx="534377" cy="259045"/>
    <xdr:sp macro="" textlink="">
      <xdr:nvSpPr>
        <xdr:cNvPr id="646" name="テキスト ボックス 645"/>
        <xdr:cNvSpPr txBox="1"/>
      </xdr:nvSpPr>
      <xdr:spPr>
        <a:xfrm>
          <a:off x="15214111" y="129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130466</xdr:rowOff>
    </xdr:from>
    <xdr:to>
      <xdr:col>76</xdr:col>
      <xdr:colOff>165100</xdr:colOff>
      <xdr:row>77</xdr:row>
      <xdr:rowOff>60616</xdr:rowOff>
    </xdr:to>
    <xdr:sp macro="" textlink="">
      <xdr:nvSpPr>
        <xdr:cNvPr id="647" name="楕円 646"/>
        <xdr:cNvSpPr/>
      </xdr:nvSpPr>
      <xdr:spPr>
        <a:xfrm>
          <a:off x="145415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51743</xdr:rowOff>
    </xdr:from>
    <xdr:ext cx="534377" cy="259045"/>
    <xdr:sp macro="" textlink="">
      <xdr:nvSpPr>
        <xdr:cNvPr id="648" name="テキスト ボックス 647"/>
        <xdr:cNvSpPr txBox="1"/>
      </xdr:nvSpPr>
      <xdr:spPr>
        <a:xfrm>
          <a:off x="14325111" y="132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162441</xdr:rowOff>
    </xdr:from>
    <xdr:to>
      <xdr:col>72</xdr:col>
      <xdr:colOff>38100</xdr:colOff>
      <xdr:row>77</xdr:row>
      <xdr:rowOff>92591</xdr:rowOff>
    </xdr:to>
    <xdr:sp macro="" textlink="">
      <xdr:nvSpPr>
        <xdr:cNvPr id="649" name="楕円 648"/>
        <xdr:cNvSpPr/>
      </xdr:nvSpPr>
      <xdr:spPr>
        <a:xfrm>
          <a:off x="13652500" y="13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83718</xdr:rowOff>
    </xdr:from>
    <xdr:ext cx="534377" cy="259045"/>
    <xdr:sp macro="" textlink="">
      <xdr:nvSpPr>
        <xdr:cNvPr id="650" name="テキスト ボックス 649"/>
        <xdr:cNvSpPr txBox="1"/>
      </xdr:nvSpPr>
      <xdr:spPr>
        <a:xfrm>
          <a:off x="13436111" y="132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7885</xdr:rowOff>
    </xdr:from>
    <xdr:to>
      <xdr:col>67</xdr:col>
      <xdr:colOff>101600</xdr:colOff>
      <xdr:row>77</xdr:row>
      <xdr:rowOff>109485</xdr:rowOff>
    </xdr:to>
    <xdr:sp macro="" textlink="">
      <xdr:nvSpPr>
        <xdr:cNvPr id="651" name="楕円 650"/>
        <xdr:cNvSpPr/>
      </xdr:nvSpPr>
      <xdr:spPr>
        <a:xfrm>
          <a:off x="12763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100612</xdr:rowOff>
    </xdr:from>
    <xdr:ext cx="534377" cy="259045"/>
    <xdr:sp macro="" textlink="">
      <xdr:nvSpPr>
        <xdr:cNvPr id="652" name="テキスト ボックス 651"/>
        <xdr:cNvSpPr txBox="1"/>
      </xdr:nvSpPr>
      <xdr:spPr>
        <a:xfrm>
          <a:off x="12547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60403</xdr:rowOff>
    </xdr:from>
    <xdr:to>
      <xdr:col>85</xdr:col>
      <xdr:colOff>126364</xdr:colOff>
      <xdr:row>98</xdr:row>
      <xdr:rowOff>134286</xdr:rowOff>
    </xdr:to>
    <xdr:cxnSp macro="">
      <xdr:nvCxnSpPr>
        <xdr:cNvPr id="674" name="直線コネクタ 673"/>
        <xdr:cNvCxnSpPr/>
      </xdr:nvCxnSpPr>
      <xdr:spPr>
        <a:xfrm flipV="1">
          <a:off x="16317595" y="16176703"/>
          <a:ext cx="1269" cy="75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138113</xdr:rowOff>
    </xdr:from>
    <xdr:ext cx="378565" cy="259045"/>
    <xdr:sp macro="" textlink="">
      <xdr:nvSpPr>
        <xdr:cNvPr id="675" name="積立金最小値テキスト"/>
        <xdr:cNvSpPr txBox="1"/>
      </xdr:nvSpPr>
      <xdr:spPr>
        <a:xfrm>
          <a:off x="16370300" y="16940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134286</xdr:rowOff>
    </xdr:from>
    <xdr:to>
      <xdr:col>86</xdr:col>
      <xdr:colOff>25400</xdr:colOff>
      <xdr:row>98</xdr:row>
      <xdr:rowOff>134286</xdr:rowOff>
    </xdr:to>
    <xdr:cxnSp macro="">
      <xdr:nvCxnSpPr>
        <xdr:cNvPr id="676" name="直線コネクタ 675"/>
        <xdr:cNvCxnSpPr/>
      </xdr:nvCxnSpPr>
      <xdr:spPr>
        <a:xfrm>
          <a:off x="16230600" y="1693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7080</xdr:rowOff>
    </xdr:from>
    <xdr:ext cx="534377" cy="259045"/>
    <xdr:sp macro="" textlink="">
      <xdr:nvSpPr>
        <xdr:cNvPr id="677" name="積立金最大値テキスト"/>
        <xdr:cNvSpPr txBox="1"/>
      </xdr:nvSpPr>
      <xdr:spPr>
        <a:xfrm>
          <a:off x="16370300" y="159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60403</xdr:rowOff>
    </xdr:from>
    <xdr:to>
      <xdr:col>86</xdr:col>
      <xdr:colOff>25400</xdr:colOff>
      <xdr:row>94</xdr:row>
      <xdr:rowOff>60403</xdr:rowOff>
    </xdr:to>
    <xdr:cxnSp macro="">
      <xdr:nvCxnSpPr>
        <xdr:cNvPr id="678" name="直線コネクタ 677"/>
        <xdr:cNvCxnSpPr/>
      </xdr:nvCxnSpPr>
      <xdr:spPr>
        <a:xfrm>
          <a:off x="16230600" y="1617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147262</xdr:rowOff>
    </xdr:from>
    <xdr:to>
      <xdr:col>85</xdr:col>
      <xdr:colOff>127000</xdr:colOff>
      <xdr:row>94</xdr:row>
      <xdr:rowOff>60403</xdr:rowOff>
    </xdr:to>
    <xdr:cxnSp macro="">
      <xdr:nvCxnSpPr>
        <xdr:cNvPr id="679" name="直線コネクタ 678"/>
        <xdr:cNvCxnSpPr/>
      </xdr:nvCxnSpPr>
      <xdr:spPr>
        <a:xfrm>
          <a:off x="15481300" y="15577762"/>
          <a:ext cx="838200" cy="59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3895</xdr:rowOff>
    </xdr:from>
    <xdr:ext cx="534377" cy="259045"/>
    <xdr:sp macro="" textlink="">
      <xdr:nvSpPr>
        <xdr:cNvPr id="680" name="積立金平均値テキスト"/>
        <xdr:cNvSpPr txBox="1"/>
      </xdr:nvSpPr>
      <xdr:spPr>
        <a:xfrm>
          <a:off x="16370300" y="1663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25468</xdr:rowOff>
    </xdr:from>
    <xdr:to>
      <xdr:col>85</xdr:col>
      <xdr:colOff>177800</xdr:colOff>
      <xdr:row>97</xdr:row>
      <xdr:rowOff>127068</xdr:rowOff>
    </xdr:to>
    <xdr:sp macro="" textlink="">
      <xdr:nvSpPr>
        <xdr:cNvPr id="681" name="フローチャート: 判断 680"/>
        <xdr:cNvSpPr/>
      </xdr:nvSpPr>
      <xdr:spPr>
        <a:xfrm>
          <a:off x="16268700" y="1665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10066</xdr:rowOff>
    </xdr:from>
    <xdr:to>
      <xdr:col>81</xdr:col>
      <xdr:colOff>50800</xdr:colOff>
      <xdr:row>90</xdr:row>
      <xdr:rowOff>147262</xdr:rowOff>
    </xdr:to>
    <xdr:cxnSp macro="">
      <xdr:nvCxnSpPr>
        <xdr:cNvPr id="682" name="直線コネクタ 681"/>
        <xdr:cNvCxnSpPr/>
      </xdr:nvCxnSpPr>
      <xdr:spPr>
        <a:xfrm>
          <a:off x="14592300" y="15440566"/>
          <a:ext cx="889000" cy="1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26949</xdr:rowOff>
    </xdr:from>
    <xdr:to>
      <xdr:col>81</xdr:col>
      <xdr:colOff>101600</xdr:colOff>
      <xdr:row>97</xdr:row>
      <xdr:rowOff>128549</xdr:rowOff>
    </xdr:to>
    <xdr:sp macro="" textlink="">
      <xdr:nvSpPr>
        <xdr:cNvPr id="683" name="フローチャート: 判断 682"/>
        <xdr:cNvSpPr/>
      </xdr:nvSpPr>
      <xdr:spPr>
        <a:xfrm>
          <a:off x="154305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119676</xdr:rowOff>
    </xdr:from>
    <xdr:ext cx="534377" cy="259045"/>
    <xdr:sp macro="" textlink="">
      <xdr:nvSpPr>
        <xdr:cNvPr id="684" name="テキスト ボックス 683"/>
        <xdr:cNvSpPr txBox="1"/>
      </xdr:nvSpPr>
      <xdr:spPr>
        <a:xfrm>
          <a:off x="15214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10066</xdr:rowOff>
    </xdr:from>
    <xdr:to>
      <xdr:col>76</xdr:col>
      <xdr:colOff>114300</xdr:colOff>
      <xdr:row>96</xdr:row>
      <xdr:rowOff>12424</xdr:rowOff>
    </xdr:to>
    <xdr:cxnSp macro="">
      <xdr:nvCxnSpPr>
        <xdr:cNvPr id="685" name="直線コネクタ 684"/>
        <xdr:cNvCxnSpPr/>
      </xdr:nvCxnSpPr>
      <xdr:spPr>
        <a:xfrm flipV="1">
          <a:off x="13703300" y="15440566"/>
          <a:ext cx="889000" cy="103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43966</xdr:rowOff>
    </xdr:from>
    <xdr:to>
      <xdr:col>76</xdr:col>
      <xdr:colOff>165100</xdr:colOff>
      <xdr:row>97</xdr:row>
      <xdr:rowOff>145566</xdr:rowOff>
    </xdr:to>
    <xdr:sp macro="" textlink="">
      <xdr:nvSpPr>
        <xdr:cNvPr id="686" name="フローチャート: 判断 685"/>
        <xdr:cNvSpPr/>
      </xdr:nvSpPr>
      <xdr:spPr>
        <a:xfrm>
          <a:off x="14541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136693</xdr:rowOff>
    </xdr:from>
    <xdr:ext cx="534377" cy="259045"/>
    <xdr:sp macro="" textlink="">
      <xdr:nvSpPr>
        <xdr:cNvPr id="687" name="テキスト ボックス 686"/>
        <xdr:cNvSpPr txBox="1"/>
      </xdr:nvSpPr>
      <xdr:spPr>
        <a:xfrm>
          <a:off x="14325111" y="167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12424</xdr:rowOff>
    </xdr:from>
    <xdr:to>
      <xdr:col>71</xdr:col>
      <xdr:colOff>177800</xdr:colOff>
      <xdr:row>97</xdr:row>
      <xdr:rowOff>137469</xdr:rowOff>
    </xdr:to>
    <xdr:cxnSp macro="">
      <xdr:nvCxnSpPr>
        <xdr:cNvPr id="688" name="直線コネクタ 687"/>
        <xdr:cNvCxnSpPr/>
      </xdr:nvCxnSpPr>
      <xdr:spPr>
        <a:xfrm flipV="1">
          <a:off x="12814300" y="16471624"/>
          <a:ext cx="8890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56073</xdr:rowOff>
    </xdr:from>
    <xdr:to>
      <xdr:col>72</xdr:col>
      <xdr:colOff>38100</xdr:colOff>
      <xdr:row>97</xdr:row>
      <xdr:rowOff>157673</xdr:rowOff>
    </xdr:to>
    <xdr:sp macro="" textlink="">
      <xdr:nvSpPr>
        <xdr:cNvPr id="689" name="フローチャート: 判断 688"/>
        <xdr:cNvSpPr/>
      </xdr:nvSpPr>
      <xdr:spPr>
        <a:xfrm>
          <a:off x="13652500" y="166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148800</xdr:rowOff>
    </xdr:from>
    <xdr:ext cx="534377" cy="259045"/>
    <xdr:sp macro="" textlink="">
      <xdr:nvSpPr>
        <xdr:cNvPr id="690" name="テキスト ボックス 689"/>
        <xdr:cNvSpPr txBox="1"/>
      </xdr:nvSpPr>
      <xdr:spPr>
        <a:xfrm>
          <a:off x="13436111" y="167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98547</xdr:rowOff>
    </xdr:from>
    <xdr:to>
      <xdr:col>67</xdr:col>
      <xdr:colOff>101600</xdr:colOff>
      <xdr:row>96</xdr:row>
      <xdr:rowOff>28697</xdr:rowOff>
    </xdr:to>
    <xdr:sp macro="" textlink="">
      <xdr:nvSpPr>
        <xdr:cNvPr id="691" name="フローチャート: 判断 690"/>
        <xdr:cNvSpPr/>
      </xdr:nvSpPr>
      <xdr:spPr>
        <a:xfrm>
          <a:off x="12763500" y="163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45224</xdr:rowOff>
    </xdr:from>
    <xdr:ext cx="534377" cy="259045"/>
    <xdr:sp macro="" textlink="">
      <xdr:nvSpPr>
        <xdr:cNvPr id="692" name="テキスト ボックス 691"/>
        <xdr:cNvSpPr txBox="1"/>
      </xdr:nvSpPr>
      <xdr:spPr>
        <a:xfrm>
          <a:off x="12547111" y="161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9603</xdr:rowOff>
    </xdr:from>
    <xdr:to>
      <xdr:col>85</xdr:col>
      <xdr:colOff>177800</xdr:colOff>
      <xdr:row>94</xdr:row>
      <xdr:rowOff>111203</xdr:rowOff>
    </xdr:to>
    <xdr:sp macro="" textlink="">
      <xdr:nvSpPr>
        <xdr:cNvPr id="698" name="楕円 697"/>
        <xdr:cNvSpPr/>
      </xdr:nvSpPr>
      <xdr:spPr>
        <a:xfrm>
          <a:off x="16268700" y="161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134080</xdr:rowOff>
    </xdr:from>
    <xdr:ext cx="534377" cy="259045"/>
    <xdr:sp macro="" textlink="">
      <xdr:nvSpPr>
        <xdr:cNvPr id="699" name="積立金該当値テキスト"/>
        <xdr:cNvSpPr txBox="1"/>
      </xdr:nvSpPr>
      <xdr:spPr>
        <a:xfrm>
          <a:off x="16370300" y="160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96462</xdr:rowOff>
    </xdr:from>
    <xdr:to>
      <xdr:col>81</xdr:col>
      <xdr:colOff>101600</xdr:colOff>
      <xdr:row>91</xdr:row>
      <xdr:rowOff>26612</xdr:rowOff>
    </xdr:to>
    <xdr:sp macro="" textlink="">
      <xdr:nvSpPr>
        <xdr:cNvPr id="700" name="楕円 699"/>
        <xdr:cNvSpPr/>
      </xdr:nvSpPr>
      <xdr:spPr>
        <a:xfrm>
          <a:off x="15430500" y="15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43139</xdr:rowOff>
    </xdr:from>
    <xdr:ext cx="599010" cy="259045"/>
    <xdr:sp macro="" textlink="">
      <xdr:nvSpPr>
        <xdr:cNvPr id="701" name="テキスト ボックス 700"/>
        <xdr:cNvSpPr txBox="1"/>
      </xdr:nvSpPr>
      <xdr:spPr>
        <a:xfrm>
          <a:off x="15181795" y="153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130716</xdr:rowOff>
    </xdr:from>
    <xdr:to>
      <xdr:col>76</xdr:col>
      <xdr:colOff>165100</xdr:colOff>
      <xdr:row>90</xdr:row>
      <xdr:rowOff>60866</xdr:rowOff>
    </xdr:to>
    <xdr:sp macro="" textlink="">
      <xdr:nvSpPr>
        <xdr:cNvPr id="702" name="楕円 701"/>
        <xdr:cNvSpPr/>
      </xdr:nvSpPr>
      <xdr:spPr>
        <a:xfrm>
          <a:off x="14541500" y="15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77393</xdr:rowOff>
    </xdr:from>
    <xdr:ext cx="599010" cy="259045"/>
    <xdr:sp macro="" textlink="">
      <xdr:nvSpPr>
        <xdr:cNvPr id="703" name="テキスト ボックス 702"/>
        <xdr:cNvSpPr txBox="1"/>
      </xdr:nvSpPr>
      <xdr:spPr>
        <a:xfrm>
          <a:off x="14292795" y="151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133074</xdr:rowOff>
    </xdr:from>
    <xdr:to>
      <xdr:col>72</xdr:col>
      <xdr:colOff>38100</xdr:colOff>
      <xdr:row>96</xdr:row>
      <xdr:rowOff>63224</xdr:rowOff>
    </xdr:to>
    <xdr:sp macro="" textlink="">
      <xdr:nvSpPr>
        <xdr:cNvPr id="704" name="楕円 703"/>
        <xdr:cNvSpPr/>
      </xdr:nvSpPr>
      <xdr:spPr>
        <a:xfrm>
          <a:off x="13652500" y="164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79751</xdr:rowOff>
    </xdr:from>
    <xdr:ext cx="534377" cy="259045"/>
    <xdr:sp macro="" textlink="">
      <xdr:nvSpPr>
        <xdr:cNvPr id="705" name="テキスト ボックス 704"/>
        <xdr:cNvSpPr txBox="1"/>
      </xdr:nvSpPr>
      <xdr:spPr>
        <a:xfrm>
          <a:off x="13436111" y="161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86669</xdr:rowOff>
    </xdr:from>
    <xdr:to>
      <xdr:col>67</xdr:col>
      <xdr:colOff>101600</xdr:colOff>
      <xdr:row>98</xdr:row>
      <xdr:rowOff>16819</xdr:rowOff>
    </xdr:to>
    <xdr:sp macro="" textlink="">
      <xdr:nvSpPr>
        <xdr:cNvPr id="706" name="楕円 705"/>
        <xdr:cNvSpPr/>
      </xdr:nvSpPr>
      <xdr:spPr>
        <a:xfrm>
          <a:off x="12763500" y="167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7946</xdr:rowOff>
    </xdr:from>
    <xdr:ext cx="534377" cy="259045"/>
    <xdr:sp macro="" textlink="">
      <xdr:nvSpPr>
        <xdr:cNvPr id="707" name="テキスト ボックス 706"/>
        <xdr:cNvSpPr txBox="1"/>
      </xdr:nvSpPr>
      <xdr:spPr>
        <a:xfrm>
          <a:off x="12547111" y="168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31957</xdr:rowOff>
    </xdr:from>
    <xdr:ext cx="469744" cy="259045"/>
    <xdr:sp macro="" textlink="">
      <xdr:nvSpPr>
        <xdr:cNvPr id="749" name="テキスト ボックス 748"/>
        <xdr:cNvSpPr txBox="1"/>
      </xdr:nvSpPr>
      <xdr:spPr>
        <a:xfrm>
          <a:off x="18421428"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30125</xdr:rowOff>
    </xdr:from>
    <xdr:to>
      <xdr:col>111</xdr:col>
      <xdr:colOff>177800</xdr:colOff>
      <xdr:row>59</xdr:row>
      <xdr:rowOff>44450</xdr:rowOff>
    </xdr:to>
    <xdr:cxnSp macro="">
      <xdr:nvCxnSpPr>
        <xdr:cNvPr id="796" name="直線コネクタ 795"/>
        <xdr:cNvCxnSpPr/>
      </xdr:nvCxnSpPr>
      <xdr:spPr>
        <a:xfrm>
          <a:off x="20434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30125</xdr:rowOff>
    </xdr:from>
    <xdr:to>
      <xdr:col>107</xdr:col>
      <xdr:colOff>50800</xdr:colOff>
      <xdr:row>59</xdr:row>
      <xdr:rowOff>44450</xdr:rowOff>
    </xdr:to>
    <xdr:cxnSp macro="">
      <xdr:nvCxnSpPr>
        <xdr:cNvPr id="799" name="直線コネクタ 798"/>
        <xdr:cNvCxnSpPr/>
      </xdr:nvCxnSpPr>
      <xdr:spPr>
        <a:xfrm flipV="1">
          <a:off x="19545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1" name="テキスト ボックス 800"/>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103205</xdr:rowOff>
    </xdr:from>
    <xdr:ext cx="469744" cy="259045"/>
    <xdr:sp macro="" textlink="">
      <xdr:nvSpPr>
        <xdr:cNvPr id="806" name="テキスト ボックス 805"/>
        <xdr:cNvSpPr txBox="1"/>
      </xdr:nvSpPr>
      <xdr:spPr>
        <a:xfrm>
          <a:off x="18421428" y="970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150775</xdr:rowOff>
    </xdr:from>
    <xdr:to>
      <xdr:col>107</xdr:col>
      <xdr:colOff>101600</xdr:colOff>
      <xdr:row>58</xdr:row>
      <xdr:rowOff>80925</xdr:rowOff>
    </xdr:to>
    <xdr:sp macro="" textlink="">
      <xdr:nvSpPr>
        <xdr:cNvPr id="816" name="楕円 815"/>
        <xdr:cNvSpPr/>
      </xdr:nvSpPr>
      <xdr:spPr>
        <a:xfrm>
          <a:off x="20383500" y="9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97452</xdr:rowOff>
    </xdr:from>
    <xdr:ext cx="469744" cy="259045"/>
    <xdr:sp macro="" textlink="">
      <xdr:nvSpPr>
        <xdr:cNvPr id="817" name="テキスト ボックス 816"/>
        <xdr:cNvSpPr txBox="1"/>
      </xdr:nvSpPr>
      <xdr:spPr>
        <a:xfrm>
          <a:off x="20199428"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154439</xdr:rowOff>
    </xdr:from>
    <xdr:to>
      <xdr:col>116</xdr:col>
      <xdr:colOff>63500</xdr:colOff>
      <xdr:row>75</xdr:row>
      <xdr:rowOff>157107</xdr:rowOff>
    </xdr:to>
    <xdr:cxnSp macro="">
      <xdr:nvCxnSpPr>
        <xdr:cNvPr id="852" name="直線コネクタ 851"/>
        <xdr:cNvCxnSpPr/>
      </xdr:nvCxnSpPr>
      <xdr:spPr>
        <a:xfrm flipV="1">
          <a:off x="21323300" y="1301318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157107</xdr:rowOff>
    </xdr:from>
    <xdr:to>
      <xdr:col>111</xdr:col>
      <xdr:colOff>177800</xdr:colOff>
      <xdr:row>76</xdr:row>
      <xdr:rowOff>71926</xdr:rowOff>
    </xdr:to>
    <xdr:cxnSp macro="">
      <xdr:nvCxnSpPr>
        <xdr:cNvPr id="855" name="直線コネクタ 854"/>
        <xdr:cNvCxnSpPr/>
      </xdr:nvCxnSpPr>
      <xdr:spPr>
        <a:xfrm flipV="1">
          <a:off x="20434300" y="13015857"/>
          <a:ext cx="889000" cy="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71926</xdr:rowOff>
    </xdr:from>
    <xdr:to>
      <xdr:col>107</xdr:col>
      <xdr:colOff>50800</xdr:colOff>
      <xdr:row>76</xdr:row>
      <xdr:rowOff>82604</xdr:rowOff>
    </xdr:to>
    <xdr:cxnSp macro="">
      <xdr:nvCxnSpPr>
        <xdr:cNvPr id="858" name="直線コネクタ 857"/>
        <xdr:cNvCxnSpPr/>
      </xdr:nvCxnSpPr>
      <xdr:spPr>
        <a:xfrm flipV="1">
          <a:off x="19545300" y="13102126"/>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82604</xdr:rowOff>
    </xdr:from>
    <xdr:to>
      <xdr:col>102</xdr:col>
      <xdr:colOff>114300</xdr:colOff>
      <xdr:row>76</xdr:row>
      <xdr:rowOff>104648</xdr:rowOff>
    </xdr:to>
    <xdr:cxnSp macro="">
      <xdr:nvCxnSpPr>
        <xdr:cNvPr id="861" name="直線コネクタ 860"/>
        <xdr:cNvCxnSpPr/>
      </xdr:nvCxnSpPr>
      <xdr:spPr>
        <a:xfrm flipV="1">
          <a:off x="18656300" y="13112804"/>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133167</xdr:rowOff>
    </xdr:from>
    <xdr:ext cx="534377" cy="259045"/>
    <xdr:sp macro="" textlink="">
      <xdr:nvSpPr>
        <xdr:cNvPr id="865" name="テキスト ボックス 864"/>
        <xdr:cNvSpPr txBox="1"/>
      </xdr:nvSpPr>
      <xdr:spPr>
        <a:xfrm>
          <a:off x="18389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71" name="楕円 870"/>
        <xdr:cNvSpPr/>
      </xdr:nvSpPr>
      <xdr:spPr>
        <a:xfrm>
          <a:off x="22110700" y="12962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82066</xdr:rowOff>
    </xdr:from>
    <xdr:ext cx="534377" cy="259045"/>
    <xdr:sp macro="" textlink="">
      <xdr:nvSpPr>
        <xdr:cNvPr id="872" name="繰出金該当値テキスト"/>
        <xdr:cNvSpPr txBox="1"/>
      </xdr:nvSpPr>
      <xdr:spPr>
        <a:xfrm>
          <a:off x="22212300" y="129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106306</xdr:rowOff>
    </xdr:from>
    <xdr:to>
      <xdr:col>112</xdr:col>
      <xdr:colOff>38100</xdr:colOff>
      <xdr:row>76</xdr:row>
      <xdr:rowOff>36457</xdr:rowOff>
    </xdr:to>
    <xdr:sp macro="" textlink="">
      <xdr:nvSpPr>
        <xdr:cNvPr id="873" name="楕円 872"/>
        <xdr:cNvSpPr/>
      </xdr:nvSpPr>
      <xdr:spPr>
        <a:xfrm>
          <a:off x="21272500" y="12965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27584</xdr:rowOff>
    </xdr:from>
    <xdr:ext cx="534377" cy="259045"/>
    <xdr:sp macro="" textlink="">
      <xdr:nvSpPr>
        <xdr:cNvPr id="874" name="テキスト ボックス 873"/>
        <xdr:cNvSpPr txBox="1"/>
      </xdr:nvSpPr>
      <xdr:spPr>
        <a:xfrm>
          <a:off x="21056111" y="130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21126</xdr:rowOff>
    </xdr:from>
    <xdr:to>
      <xdr:col>107</xdr:col>
      <xdr:colOff>101600</xdr:colOff>
      <xdr:row>76</xdr:row>
      <xdr:rowOff>122726</xdr:rowOff>
    </xdr:to>
    <xdr:sp macro="" textlink="">
      <xdr:nvSpPr>
        <xdr:cNvPr id="875" name="楕円 874"/>
        <xdr:cNvSpPr/>
      </xdr:nvSpPr>
      <xdr:spPr>
        <a:xfrm>
          <a:off x="20383500" y="130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113853</xdr:rowOff>
    </xdr:from>
    <xdr:ext cx="534377" cy="259045"/>
    <xdr:sp macro="" textlink="">
      <xdr:nvSpPr>
        <xdr:cNvPr id="876" name="テキスト ボックス 875"/>
        <xdr:cNvSpPr txBox="1"/>
      </xdr:nvSpPr>
      <xdr:spPr>
        <a:xfrm>
          <a:off x="20167111" y="13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31804</xdr:rowOff>
    </xdr:from>
    <xdr:to>
      <xdr:col>102</xdr:col>
      <xdr:colOff>165100</xdr:colOff>
      <xdr:row>76</xdr:row>
      <xdr:rowOff>133404</xdr:rowOff>
    </xdr:to>
    <xdr:sp macro="" textlink="">
      <xdr:nvSpPr>
        <xdr:cNvPr id="877" name="楕円 876"/>
        <xdr:cNvSpPr/>
      </xdr:nvSpPr>
      <xdr:spPr>
        <a:xfrm>
          <a:off x="19494500" y="130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124531</xdr:rowOff>
    </xdr:from>
    <xdr:ext cx="534377" cy="259045"/>
    <xdr:sp macro="" textlink="">
      <xdr:nvSpPr>
        <xdr:cNvPr id="878" name="テキスト ボックス 877"/>
        <xdr:cNvSpPr txBox="1"/>
      </xdr:nvSpPr>
      <xdr:spPr>
        <a:xfrm>
          <a:off x="19278111" y="131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53848</xdr:rowOff>
    </xdr:from>
    <xdr:to>
      <xdr:col>98</xdr:col>
      <xdr:colOff>38100</xdr:colOff>
      <xdr:row>76</xdr:row>
      <xdr:rowOff>155448</xdr:rowOff>
    </xdr:to>
    <xdr:sp macro="" textlink="">
      <xdr:nvSpPr>
        <xdr:cNvPr id="879" name="楕円 878"/>
        <xdr:cNvSpPr/>
      </xdr:nvSpPr>
      <xdr:spPr>
        <a:xfrm>
          <a:off x="186055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146575</xdr:rowOff>
    </xdr:from>
    <xdr:ext cx="534377" cy="259045"/>
    <xdr:sp macro="" textlink="">
      <xdr:nvSpPr>
        <xdr:cNvPr id="880" name="テキスト ボックス 879"/>
        <xdr:cNvSpPr txBox="1"/>
      </xdr:nvSpPr>
      <xdr:spPr>
        <a:xfrm>
          <a:off x="18389111" y="131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２５０，８０８円と、類似団体内の最大値となっているが、これは約２８億円の「ふるさとまちづくり寄附金」を頂いていることに伴う業務委託料等がかさんでいるためである。その一方で積立金は住民一人当たり８３，６７２円となっており、こちらも類似団体内の最大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の住民一人当たりのコストは８１，６８１円と過去５年間で最大値となっており、きめ細やかな行政サービスを提供できていると捉えることもできるが、財政状況を鑑み、可能な範囲で見直し等の検討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に係る住民一人当たりのコストは２１７，１８３円となっており、右肩上がりに増加している。要因としては、湯浅駅周整備事業や栖原ポンプ場改築事業、保育所建設事業などの施設整備事業が前年度に引き続き実施されたためである。これらの事業については多額の地方債を財源として借り入れており、今後は普通建設事業費の減少に反比例し、公債費の増が見込まれるため、交付税算入の少ない起債の借入の抑制や新規事業の精査を徹底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11,869
11,816
20.79
11,767,655
10,897,769
431,939
3,470,442
9,110,089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111697</xdr:rowOff>
    </xdr:from>
    <xdr:to>
      <xdr:col>24</xdr:col>
      <xdr:colOff>63500</xdr:colOff>
      <xdr:row>37</xdr:row>
      <xdr:rowOff>140081</xdr:rowOff>
    </xdr:to>
    <xdr:cxnSp macro="">
      <xdr:nvCxnSpPr>
        <xdr:cNvPr id="61" name="直線コネクタ 60"/>
        <xdr:cNvCxnSpPr/>
      </xdr:nvCxnSpPr>
      <xdr:spPr>
        <a:xfrm flipV="1">
          <a:off x="3797300" y="6455347"/>
          <a:ext cx="8382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137223</xdr:rowOff>
    </xdr:from>
    <xdr:to>
      <xdr:col>19</xdr:col>
      <xdr:colOff>177800</xdr:colOff>
      <xdr:row>37</xdr:row>
      <xdr:rowOff>140081</xdr:rowOff>
    </xdr:to>
    <xdr:cxnSp macro="">
      <xdr:nvCxnSpPr>
        <xdr:cNvPr id="64" name="直線コネクタ 63"/>
        <xdr:cNvCxnSpPr/>
      </xdr:nvCxnSpPr>
      <xdr:spPr>
        <a:xfrm>
          <a:off x="2908300" y="648087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137223</xdr:rowOff>
    </xdr:from>
    <xdr:to>
      <xdr:col>15</xdr:col>
      <xdr:colOff>50800</xdr:colOff>
      <xdr:row>37</xdr:row>
      <xdr:rowOff>154368</xdr:rowOff>
    </xdr:to>
    <xdr:cxnSp macro="">
      <xdr:nvCxnSpPr>
        <xdr:cNvPr id="67" name="直線コネクタ 66"/>
        <xdr:cNvCxnSpPr/>
      </xdr:nvCxnSpPr>
      <xdr:spPr>
        <a:xfrm flipV="1">
          <a:off x="2019300" y="648087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74359</xdr:rowOff>
    </xdr:from>
    <xdr:to>
      <xdr:col>10</xdr:col>
      <xdr:colOff>114300</xdr:colOff>
      <xdr:row>37</xdr:row>
      <xdr:rowOff>154368</xdr:rowOff>
    </xdr:to>
    <xdr:cxnSp macro="">
      <xdr:nvCxnSpPr>
        <xdr:cNvPr id="70" name="直線コネクタ 69"/>
        <xdr:cNvCxnSpPr/>
      </xdr:nvCxnSpPr>
      <xdr:spPr>
        <a:xfrm>
          <a:off x="1130300" y="6418009"/>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38244</xdr:rowOff>
    </xdr:from>
    <xdr:ext cx="469744" cy="259045"/>
    <xdr:sp macro="" textlink="">
      <xdr:nvSpPr>
        <xdr:cNvPr id="74" name="テキスト ボックス 73"/>
        <xdr:cNvSpPr txBox="1"/>
      </xdr:nvSpPr>
      <xdr:spPr>
        <a:xfrm>
          <a:off x="895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60897</xdr:rowOff>
    </xdr:from>
    <xdr:to>
      <xdr:col>24</xdr:col>
      <xdr:colOff>114300</xdr:colOff>
      <xdr:row>37</xdr:row>
      <xdr:rowOff>162497</xdr:rowOff>
    </xdr:to>
    <xdr:sp macro="" textlink="">
      <xdr:nvSpPr>
        <xdr:cNvPr id="80" name="楕円 79"/>
        <xdr:cNvSpPr/>
      </xdr:nvSpPr>
      <xdr:spPr>
        <a:xfrm>
          <a:off x="4584700" y="6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147274</xdr:rowOff>
    </xdr:from>
    <xdr:ext cx="469744" cy="259045"/>
    <xdr:sp macro="" textlink="">
      <xdr:nvSpPr>
        <xdr:cNvPr id="81" name="議会費該当値テキスト"/>
        <xdr:cNvSpPr txBox="1"/>
      </xdr:nvSpPr>
      <xdr:spPr>
        <a:xfrm>
          <a:off x="4686300"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89281</xdr:rowOff>
    </xdr:from>
    <xdr:to>
      <xdr:col>20</xdr:col>
      <xdr:colOff>38100</xdr:colOff>
      <xdr:row>38</xdr:row>
      <xdr:rowOff>19431</xdr:rowOff>
    </xdr:to>
    <xdr:sp macro="" textlink="">
      <xdr:nvSpPr>
        <xdr:cNvPr id="82" name="楕円 81"/>
        <xdr:cNvSpPr/>
      </xdr:nvSpPr>
      <xdr:spPr>
        <a:xfrm>
          <a:off x="3746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10558</xdr:rowOff>
    </xdr:from>
    <xdr:ext cx="469744" cy="259045"/>
    <xdr:sp macro="" textlink="">
      <xdr:nvSpPr>
        <xdr:cNvPr id="83" name="テキスト ボックス 82"/>
        <xdr:cNvSpPr txBox="1"/>
      </xdr:nvSpPr>
      <xdr:spPr>
        <a:xfrm>
          <a:off x="3562428" y="652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86423</xdr:rowOff>
    </xdr:from>
    <xdr:to>
      <xdr:col>15</xdr:col>
      <xdr:colOff>101600</xdr:colOff>
      <xdr:row>38</xdr:row>
      <xdr:rowOff>16573</xdr:rowOff>
    </xdr:to>
    <xdr:sp macro="" textlink="">
      <xdr:nvSpPr>
        <xdr:cNvPr id="84" name="楕円 83"/>
        <xdr:cNvSpPr/>
      </xdr:nvSpPr>
      <xdr:spPr>
        <a:xfrm>
          <a:off x="2857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7700</xdr:rowOff>
    </xdr:from>
    <xdr:ext cx="469744" cy="259045"/>
    <xdr:sp macro="" textlink="">
      <xdr:nvSpPr>
        <xdr:cNvPr id="85" name="テキスト ボックス 84"/>
        <xdr:cNvSpPr txBox="1"/>
      </xdr:nvSpPr>
      <xdr:spPr>
        <a:xfrm>
          <a:off x="2673428" y="65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103568</xdr:rowOff>
    </xdr:from>
    <xdr:to>
      <xdr:col>10</xdr:col>
      <xdr:colOff>165100</xdr:colOff>
      <xdr:row>38</xdr:row>
      <xdr:rowOff>33719</xdr:rowOff>
    </xdr:to>
    <xdr:sp macro="" textlink="">
      <xdr:nvSpPr>
        <xdr:cNvPr id="86" name="楕円 85"/>
        <xdr:cNvSpPr/>
      </xdr:nvSpPr>
      <xdr:spPr>
        <a:xfrm>
          <a:off x="19685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24846</xdr:rowOff>
    </xdr:from>
    <xdr:ext cx="469744" cy="259045"/>
    <xdr:sp macro="" textlink="">
      <xdr:nvSpPr>
        <xdr:cNvPr id="87" name="テキスト ボックス 86"/>
        <xdr:cNvSpPr txBox="1"/>
      </xdr:nvSpPr>
      <xdr:spPr>
        <a:xfrm>
          <a:off x="1784428" y="65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23559</xdr:rowOff>
    </xdr:from>
    <xdr:to>
      <xdr:col>6</xdr:col>
      <xdr:colOff>38100</xdr:colOff>
      <xdr:row>37</xdr:row>
      <xdr:rowOff>125159</xdr:rowOff>
    </xdr:to>
    <xdr:sp macro="" textlink="">
      <xdr:nvSpPr>
        <xdr:cNvPr id="88" name="楕円 87"/>
        <xdr:cNvSpPr/>
      </xdr:nvSpPr>
      <xdr:spPr>
        <a:xfrm>
          <a:off x="1079500" y="63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116286</xdr:rowOff>
    </xdr:from>
    <xdr:ext cx="469744" cy="259045"/>
    <xdr:sp macro="" textlink="">
      <xdr:nvSpPr>
        <xdr:cNvPr id="89" name="テキスト ボックス 88"/>
        <xdr:cNvSpPr txBox="1"/>
      </xdr:nvSpPr>
      <xdr:spPr>
        <a:xfrm>
          <a:off x="895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110583</xdr:rowOff>
    </xdr:from>
    <xdr:to>
      <xdr:col>24</xdr:col>
      <xdr:colOff>62865</xdr:colOff>
      <xdr:row>58</xdr:row>
      <xdr:rowOff>45334</xdr:rowOff>
    </xdr:to>
    <xdr:cxnSp macro="">
      <xdr:nvCxnSpPr>
        <xdr:cNvPr id="111" name="直線コネクタ 110"/>
        <xdr:cNvCxnSpPr/>
      </xdr:nvCxnSpPr>
      <xdr:spPr>
        <a:xfrm flipV="1">
          <a:off x="4633595" y="9025983"/>
          <a:ext cx="1270" cy="96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49161</xdr:rowOff>
    </xdr:from>
    <xdr:ext cx="534377" cy="259045"/>
    <xdr:sp macro="" textlink="">
      <xdr:nvSpPr>
        <xdr:cNvPr id="112" name="総務費最小値テキスト"/>
        <xdr:cNvSpPr txBox="1"/>
      </xdr:nvSpPr>
      <xdr:spPr>
        <a:xfrm>
          <a:off x="4686300" y="99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45334</xdr:rowOff>
    </xdr:from>
    <xdr:to>
      <xdr:col>24</xdr:col>
      <xdr:colOff>152400</xdr:colOff>
      <xdr:row>58</xdr:row>
      <xdr:rowOff>45334</xdr:rowOff>
    </xdr:to>
    <xdr:cxnSp macro="">
      <xdr:nvCxnSpPr>
        <xdr:cNvPr id="113" name="直線コネクタ 112"/>
        <xdr:cNvCxnSpPr/>
      </xdr:nvCxnSpPr>
      <xdr:spPr>
        <a:xfrm>
          <a:off x="4546600" y="99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57260</xdr:rowOff>
    </xdr:from>
    <xdr:ext cx="599010" cy="259045"/>
    <xdr:sp macro="" textlink="">
      <xdr:nvSpPr>
        <xdr:cNvPr id="114" name="総務費最大値テキスト"/>
        <xdr:cNvSpPr txBox="1"/>
      </xdr:nvSpPr>
      <xdr:spPr>
        <a:xfrm>
          <a:off x="4686300" y="880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110583</xdr:rowOff>
    </xdr:from>
    <xdr:to>
      <xdr:col>24</xdr:col>
      <xdr:colOff>152400</xdr:colOff>
      <xdr:row>52</xdr:row>
      <xdr:rowOff>110583</xdr:rowOff>
    </xdr:to>
    <xdr:cxnSp macro="">
      <xdr:nvCxnSpPr>
        <xdr:cNvPr id="115" name="直線コネクタ 114"/>
        <xdr:cNvCxnSpPr/>
      </xdr:nvCxnSpPr>
      <xdr:spPr>
        <a:xfrm>
          <a:off x="4546600" y="902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101871</xdr:rowOff>
    </xdr:from>
    <xdr:to>
      <xdr:col>24</xdr:col>
      <xdr:colOff>63500</xdr:colOff>
      <xdr:row>52</xdr:row>
      <xdr:rowOff>110583</xdr:rowOff>
    </xdr:to>
    <xdr:cxnSp macro="">
      <xdr:nvCxnSpPr>
        <xdr:cNvPr id="116" name="直線コネクタ 115"/>
        <xdr:cNvCxnSpPr/>
      </xdr:nvCxnSpPr>
      <xdr:spPr>
        <a:xfrm>
          <a:off x="3797300" y="8845821"/>
          <a:ext cx="838200" cy="1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128226</xdr:rowOff>
    </xdr:from>
    <xdr:ext cx="599010" cy="259045"/>
    <xdr:sp macro="" textlink="">
      <xdr:nvSpPr>
        <xdr:cNvPr id="117" name="総務費平均値テキスト"/>
        <xdr:cNvSpPr txBox="1"/>
      </xdr:nvSpPr>
      <xdr:spPr>
        <a:xfrm>
          <a:off x="4686300" y="9729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149799</xdr:rowOff>
    </xdr:from>
    <xdr:to>
      <xdr:col>24</xdr:col>
      <xdr:colOff>114300</xdr:colOff>
      <xdr:row>57</xdr:row>
      <xdr:rowOff>79949</xdr:rowOff>
    </xdr:to>
    <xdr:sp macro="" textlink="">
      <xdr:nvSpPr>
        <xdr:cNvPr id="118" name="フローチャート: 判断 117"/>
        <xdr:cNvSpPr/>
      </xdr:nvSpPr>
      <xdr:spPr>
        <a:xfrm>
          <a:off x="45847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101871</xdr:rowOff>
    </xdr:from>
    <xdr:to>
      <xdr:col>19</xdr:col>
      <xdr:colOff>177800</xdr:colOff>
      <xdr:row>52</xdr:row>
      <xdr:rowOff>96991</xdr:rowOff>
    </xdr:to>
    <xdr:cxnSp macro="">
      <xdr:nvCxnSpPr>
        <xdr:cNvPr id="119" name="直線コネクタ 118"/>
        <xdr:cNvCxnSpPr/>
      </xdr:nvCxnSpPr>
      <xdr:spPr>
        <a:xfrm flipV="1">
          <a:off x="2908300" y="8845821"/>
          <a:ext cx="889000" cy="1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1108</xdr:rowOff>
    </xdr:from>
    <xdr:to>
      <xdr:col>20</xdr:col>
      <xdr:colOff>38100</xdr:colOff>
      <xdr:row>57</xdr:row>
      <xdr:rowOff>102708</xdr:rowOff>
    </xdr:to>
    <xdr:sp macro="" textlink="">
      <xdr:nvSpPr>
        <xdr:cNvPr id="120" name="フローチャート: 判断 119"/>
        <xdr:cNvSpPr/>
      </xdr:nvSpPr>
      <xdr:spPr>
        <a:xfrm>
          <a:off x="3746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93835</xdr:rowOff>
    </xdr:from>
    <xdr:ext cx="599010" cy="259045"/>
    <xdr:sp macro="" textlink="">
      <xdr:nvSpPr>
        <xdr:cNvPr id="121" name="テキスト ボックス 120"/>
        <xdr:cNvSpPr txBox="1"/>
      </xdr:nvSpPr>
      <xdr:spPr>
        <a:xfrm>
          <a:off x="3497795" y="986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96991</xdr:rowOff>
    </xdr:from>
    <xdr:to>
      <xdr:col>15</xdr:col>
      <xdr:colOff>50800</xdr:colOff>
      <xdr:row>56</xdr:row>
      <xdr:rowOff>148030</xdr:rowOff>
    </xdr:to>
    <xdr:cxnSp macro="">
      <xdr:nvCxnSpPr>
        <xdr:cNvPr id="122" name="直線コネクタ 121"/>
        <xdr:cNvCxnSpPr/>
      </xdr:nvCxnSpPr>
      <xdr:spPr>
        <a:xfrm flipV="1">
          <a:off x="2019300" y="9012391"/>
          <a:ext cx="889000" cy="73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15958</xdr:rowOff>
    </xdr:from>
    <xdr:to>
      <xdr:col>15</xdr:col>
      <xdr:colOff>101600</xdr:colOff>
      <xdr:row>57</xdr:row>
      <xdr:rowOff>117558</xdr:rowOff>
    </xdr:to>
    <xdr:sp macro="" textlink="">
      <xdr:nvSpPr>
        <xdr:cNvPr id="123" name="フローチャート: 判断 122"/>
        <xdr:cNvSpPr/>
      </xdr:nvSpPr>
      <xdr:spPr>
        <a:xfrm>
          <a:off x="2857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108685</xdr:rowOff>
    </xdr:from>
    <xdr:ext cx="599010" cy="259045"/>
    <xdr:sp macro="" textlink="">
      <xdr:nvSpPr>
        <xdr:cNvPr id="124" name="テキスト ボックス 123"/>
        <xdr:cNvSpPr txBox="1"/>
      </xdr:nvSpPr>
      <xdr:spPr>
        <a:xfrm>
          <a:off x="2608795" y="988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148030</xdr:rowOff>
    </xdr:from>
    <xdr:to>
      <xdr:col>10</xdr:col>
      <xdr:colOff>114300</xdr:colOff>
      <xdr:row>57</xdr:row>
      <xdr:rowOff>141835</xdr:rowOff>
    </xdr:to>
    <xdr:cxnSp macro="">
      <xdr:nvCxnSpPr>
        <xdr:cNvPr id="125" name="直線コネクタ 124"/>
        <xdr:cNvCxnSpPr/>
      </xdr:nvCxnSpPr>
      <xdr:spPr>
        <a:xfrm flipV="1">
          <a:off x="1130300" y="9749230"/>
          <a:ext cx="889000" cy="16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38819</xdr:rowOff>
    </xdr:from>
    <xdr:to>
      <xdr:col>10</xdr:col>
      <xdr:colOff>165100</xdr:colOff>
      <xdr:row>57</xdr:row>
      <xdr:rowOff>140419</xdr:rowOff>
    </xdr:to>
    <xdr:sp macro="" textlink="">
      <xdr:nvSpPr>
        <xdr:cNvPr id="126" name="フローチャート: 判断 125"/>
        <xdr:cNvSpPr/>
      </xdr:nvSpPr>
      <xdr:spPr>
        <a:xfrm>
          <a:off x="1968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131546</xdr:rowOff>
    </xdr:from>
    <xdr:ext cx="534377" cy="259045"/>
    <xdr:sp macro="" textlink="">
      <xdr:nvSpPr>
        <xdr:cNvPr id="127" name="テキスト ボックス 126"/>
        <xdr:cNvSpPr txBox="1"/>
      </xdr:nvSpPr>
      <xdr:spPr>
        <a:xfrm>
          <a:off x="1752111" y="99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152305</xdr:rowOff>
    </xdr:from>
    <xdr:to>
      <xdr:col>6</xdr:col>
      <xdr:colOff>38100</xdr:colOff>
      <xdr:row>57</xdr:row>
      <xdr:rowOff>82455</xdr:rowOff>
    </xdr:to>
    <xdr:sp macro="" textlink="">
      <xdr:nvSpPr>
        <xdr:cNvPr id="128" name="フローチャート: 判断 127"/>
        <xdr:cNvSpPr/>
      </xdr:nvSpPr>
      <xdr:spPr>
        <a:xfrm>
          <a:off x="1079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98982</xdr:rowOff>
    </xdr:from>
    <xdr:ext cx="599010" cy="259045"/>
    <xdr:sp macro="" textlink="">
      <xdr:nvSpPr>
        <xdr:cNvPr id="129" name="テキスト ボックス 128"/>
        <xdr:cNvSpPr txBox="1"/>
      </xdr:nvSpPr>
      <xdr:spPr>
        <a:xfrm>
          <a:off x="830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59783</xdr:rowOff>
    </xdr:from>
    <xdr:to>
      <xdr:col>24</xdr:col>
      <xdr:colOff>114300</xdr:colOff>
      <xdr:row>52</xdr:row>
      <xdr:rowOff>161383</xdr:rowOff>
    </xdr:to>
    <xdr:sp macro="" textlink="">
      <xdr:nvSpPr>
        <xdr:cNvPr id="135" name="楕円 134"/>
        <xdr:cNvSpPr/>
      </xdr:nvSpPr>
      <xdr:spPr>
        <a:xfrm>
          <a:off x="4584700" y="89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12810</xdr:rowOff>
    </xdr:from>
    <xdr:ext cx="599010" cy="259045"/>
    <xdr:sp macro="" textlink="">
      <xdr:nvSpPr>
        <xdr:cNvPr id="136" name="総務費該当値テキスト"/>
        <xdr:cNvSpPr txBox="1"/>
      </xdr:nvSpPr>
      <xdr:spPr>
        <a:xfrm>
          <a:off x="4686300" y="892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51071</xdr:rowOff>
    </xdr:from>
    <xdr:to>
      <xdr:col>20</xdr:col>
      <xdr:colOff>38100</xdr:colOff>
      <xdr:row>51</xdr:row>
      <xdr:rowOff>152671</xdr:rowOff>
    </xdr:to>
    <xdr:sp macro="" textlink="">
      <xdr:nvSpPr>
        <xdr:cNvPr id="137" name="楕円 136"/>
        <xdr:cNvSpPr/>
      </xdr:nvSpPr>
      <xdr:spPr>
        <a:xfrm>
          <a:off x="3746500" y="87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169198</xdr:rowOff>
    </xdr:from>
    <xdr:ext cx="599010" cy="259045"/>
    <xdr:sp macro="" textlink="">
      <xdr:nvSpPr>
        <xdr:cNvPr id="138" name="テキスト ボックス 137"/>
        <xdr:cNvSpPr txBox="1"/>
      </xdr:nvSpPr>
      <xdr:spPr>
        <a:xfrm>
          <a:off x="3497795" y="85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46191</xdr:rowOff>
    </xdr:from>
    <xdr:to>
      <xdr:col>15</xdr:col>
      <xdr:colOff>101600</xdr:colOff>
      <xdr:row>52</xdr:row>
      <xdr:rowOff>147791</xdr:rowOff>
    </xdr:to>
    <xdr:sp macro="" textlink="">
      <xdr:nvSpPr>
        <xdr:cNvPr id="139" name="楕円 138"/>
        <xdr:cNvSpPr/>
      </xdr:nvSpPr>
      <xdr:spPr>
        <a:xfrm>
          <a:off x="2857500" y="89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164318</xdr:rowOff>
    </xdr:from>
    <xdr:ext cx="599010" cy="259045"/>
    <xdr:sp macro="" textlink="">
      <xdr:nvSpPr>
        <xdr:cNvPr id="140" name="テキスト ボックス 139"/>
        <xdr:cNvSpPr txBox="1"/>
      </xdr:nvSpPr>
      <xdr:spPr>
        <a:xfrm>
          <a:off x="2608795" y="873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97230</xdr:rowOff>
    </xdr:from>
    <xdr:to>
      <xdr:col>10</xdr:col>
      <xdr:colOff>165100</xdr:colOff>
      <xdr:row>57</xdr:row>
      <xdr:rowOff>27380</xdr:rowOff>
    </xdr:to>
    <xdr:sp macro="" textlink="">
      <xdr:nvSpPr>
        <xdr:cNvPr id="141" name="楕円 140"/>
        <xdr:cNvSpPr/>
      </xdr:nvSpPr>
      <xdr:spPr>
        <a:xfrm>
          <a:off x="1968500" y="96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43907</xdr:rowOff>
    </xdr:from>
    <xdr:ext cx="599010" cy="259045"/>
    <xdr:sp macro="" textlink="">
      <xdr:nvSpPr>
        <xdr:cNvPr id="142" name="テキスト ボックス 141"/>
        <xdr:cNvSpPr txBox="1"/>
      </xdr:nvSpPr>
      <xdr:spPr>
        <a:xfrm>
          <a:off x="1719795" y="947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91035</xdr:rowOff>
    </xdr:from>
    <xdr:to>
      <xdr:col>6</xdr:col>
      <xdr:colOff>38100</xdr:colOff>
      <xdr:row>58</xdr:row>
      <xdr:rowOff>21185</xdr:rowOff>
    </xdr:to>
    <xdr:sp macro="" textlink="">
      <xdr:nvSpPr>
        <xdr:cNvPr id="143" name="楕円 142"/>
        <xdr:cNvSpPr/>
      </xdr:nvSpPr>
      <xdr:spPr>
        <a:xfrm>
          <a:off x="1079500" y="98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12312</xdr:rowOff>
    </xdr:from>
    <xdr:ext cx="534377" cy="259045"/>
    <xdr:sp macro="" textlink="">
      <xdr:nvSpPr>
        <xdr:cNvPr id="144" name="テキスト ボックス 143"/>
        <xdr:cNvSpPr txBox="1"/>
      </xdr:nvSpPr>
      <xdr:spPr>
        <a:xfrm>
          <a:off x="863111" y="99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69" name="直線コネクタ 168"/>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0"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1" name="直線コネクタ 170"/>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2"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3" name="直線コネクタ 172"/>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124658</xdr:rowOff>
    </xdr:from>
    <xdr:to>
      <xdr:col>24</xdr:col>
      <xdr:colOff>63500</xdr:colOff>
      <xdr:row>75</xdr:row>
      <xdr:rowOff>145080</xdr:rowOff>
    </xdr:to>
    <xdr:cxnSp macro="">
      <xdr:nvCxnSpPr>
        <xdr:cNvPr id="174" name="直線コネクタ 173"/>
        <xdr:cNvCxnSpPr/>
      </xdr:nvCxnSpPr>
      <xdr:spPr>
        <a:xfrm flipV="1">
          <a:off x="3797300" y="12983408"/>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5"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76" name="フローチャート: 判断 175"/>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145080</xdr:rowOff>
    </xdr:from>
    <xdr:to>
      <xdr:col>19</xdr:col>
      <xdr:colOff>177800</xdr:colOff>
      <xdr:row>76</xdr:row>
      <xdr:rowOff>26231</xdr:rowOff>
    </xdr:to>
    <xdr:cxnSp macro="">
      <xdr:nvCxnSpPr>
        <xdr:cNvPr id="177" name="直線コネクタ 176"/>
        <xdr:cNvCxnSpPr/>
      </xdr:nvCxnSpPr>
      <xdr:spPr>
        <a:xfrm flipV="1">
          <a:off x="2908300" y="13003830"/>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78" name="フローチャート: 判断 177"/>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79" name="テキスト ボックス 178"/>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26231</xdr:rowOff>
    </xdr:from>
    <xdr:to>
      <xdr:col>15</xdr:col>
      <xdr:colOff>50800</xdr:colOff>
      <xdr:row>76</xdr:row>
      <xdr:rowOff>40411</xdr:rowOff>
    </xdr:to>
    <xdr:cxnSp macro="">
      <xdr:nvCxnSpPr>
        <xdr:cNvPr id="180" name="直線コネクタ 179"/>
        <xdr:cNvCxnSpPr/>
      </xdr:nvCxnSpPr>
      <xdr:spPr>
        <a:xfrm flipV="1">
          <a:off x="2019300" y="13056431"/>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1" name="フローチャート: 判断 180"/>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2" name="テキスト ボックス 181"/>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40411</xdr:rowOff>
    </xdr:from>
    <xdr:to>
      <xdr:col>10</xdr:col>
      <xdr:colOff>114300</xdr:colOff>
      <xdr:row>76</xdr:row>
      <xdr:rowOff>116619</xdr:rowOff>
    </xdr:to>
    <xdr:cxnSp macro="">
      <xdr:nvCxnSpPr>
        <xdr:cNvPr id="183" name="直線コネクタ 182"/>
        <xdr:cNvCxnSpPr/>
      </xdr:nvCxnSpPr>
      <xdr:spPr>
        <a:xfrm flipV="1">
          <a:off x="1130300" y="13070611"/>
          <a:ext cx="889000" cy="7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4" name="フローチャート: 判断 183"/>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5" name="テキスト ボックス 184"/>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86" name="フローチャート: 判断 185"/>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87" name="テキスト ボックス 186"/>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73858</xdr:rowOff>
    </xdr:from>
    <xdr:to>
      <xdr:col>24</xdr:col>
      <xdr:colOff>114300</xdr:colOff>
      <xdr:row>76</xdr:row>
      <xdr:rowOff>4009</xdr:rowOff>
    </xdr:to>
    <xdr:sp macro="" textlink="">
      <xdr:nvSpPr>
        <xdr:cNvPr id="193" name="楕円 192"/>
        <xdr:cNvSpPr/>
      </xdr:nvSpPr>
      <xdr:spPr>
        <a:xfrm>
          <a:off x="4584700" y="12932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96735</xdr:rowOff>
    </xdr:from>
    <xdr:ext cx="599010" cy="259045"/>
    <xdr:sp macro="" textlink="">
      <xdr:nvSpPr>
        <xdr:cNvPr id="194" name="民生費該当値テキスト"/>
        <xdr:cNvSpPr txBox="1"/>
      </xdr:nvSpPr>
      <xdr:spPr>
        <a:xfrm>
          <a:off x="4686300" y="1278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94280</xdr:rowOff>
    </xdr:from>
    <xdr:to>
      <xdr:col>20</xdr:col>
      <xdr:colOff>38100</xdr:colOff>
      <xdr:row>76</xdr:row>
      <xdr:rowOff>24430</xdr:rowOff>
    </xdr:to>
    <xdr:sp macro="" textlink="">
      <xdr:nvSpPr>
        <xdr:cNvPr id="195" name="楕円 194"/>
        <xdr:cNvSpPr/>
      </xdr:nvSpPr>
      <xdr:spPr>
        <a:xfrm>
          <a:off x="3746500" y="12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40957</xdr:rowOff>
    </xdr:from>
    <xdr:ext cx="599010" cy="259045"/>
    <xdr:sp macro="" textlink="">
      <xdr:nvSpPr>
        <xdr:cNvPr id="196" name="テキスト ボックス 195"/>
        <xdr:cNvSpPr txBox="1"/>
      </xdr:nvSpPr>
      <xdr:spPr>
        <a:xfrm>
          <a:off x="3497795" y="1272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146881</xdr:rowOff>
    </xdr:from>
    <xdr:to>
      <xdr:col>15</xdr:col>
      <xdr:colOff>101600</xdr:colOff>
      <xdr:row>76</xdr:row>
      <xdr:rowOff>77031</xdr:rowOff>
    </xdr:to>
    <xdr:sp macro="" textlink="">
      <xdr:nvSpPr>
        <xdr:cNvPr id="197" name="楕円 196"/>
        <xdr:cNvSpPr/>
      </xdr:nvSpPr>
      <xdr:spPr>
        <a:xfrm>
          <a:off x="2857500" y="130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93558</xdr:rowOff>
    </xdr:from>
    <xdr:ext cx="599010" cy="259045"/>
    <xdr:sp macro="" textlink="">
      <xdr:nvSpPr>
        <xdr:cNvPr id="198" name="テキスト ボックス 197"/>
        <xdr:cNvSpPr txBox="1"/>
      </xdr:nvSpPr>
      <xdr:spPr>
        <a:xfrm>
          <a:off x="2608795" y="127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161061</xdr:rowOff>
    </xdr:from>
    <xdr:to>
      <xdr:col>10</xdr:col>
      <xdr:colOff>165100</xdr:colOff>
      <xdr:row>76</xdr:row>
      <xdr:rowOff>91211</xdr:rowOff>
    </xdr:to>
    <xdr:sp macro="" textlink="">
      <xdr:nvSpPr>
        <xdr:cNvPr id="199" name="楕円 198"/>
        <xdr:cNvSpPr/>
      </xdr:nvSpPr>
      <xdr:spPr>
        <a:xfrm>
          <a:off x="1968500" y="130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107738</xdr:rowOff>
    </xdr:from>
    <xdr:ext cx="599010" cy="259045"/>
    <xdr:sp macro="" textlink="">
      <xdr:nvSpPr>
        <xdr:cNvPr id="200" name="テキスト ボックス 199"/>
        <xdr:cNvSpPr txBox="1"/>
      </xdr:nvSpPr>
      <xdr:spPr>
        <a:xfrm>
          <a:off x="1719795" y="127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65819</xdr:rowOff>
    </xdr:from>
    <xdr:to>
      <xdr:col>6</xdr:col>
      <xdr:colOff>38100</xdr:colOff>
      <xdr:row>76</xdr:row>
      <xdr:rowOff>167419</xdr:rowOff>
    </xdr:to>
    <xdr:sp macro="" textlink="">
      <xdr:nvSpPr>
        <xdr:cNvPr id="201" name="楕円 200"/>
        <xdr:cNvSpPr/>
      </xdr:nvSpPr>
      <xdr:spPr>
        <a:xfrm>
          <a:off x="1079500" y="130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12496</xdr:rowOff>
    </xdr:from>
    <xdr:ext cx="599010" cy="259045"/>
    <xdr:sp macro="" textlink="">
      <xdr:nvSpPr>
        <xdr:cNvPr id="202" name="テキスト ボックス 201"/>
        <xdr:cNvSpPr txBox="1"/>
      </xdr:nvSpPr>
      <xdr:spPr>
        <a:xfrm>
          <a:off x="830795" y="1287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28" name="直線コネクタ 227"/>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29"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0" name="直線コネクタ 229"/>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1"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2" name="直線コネクタ 231"/>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60027</xdr:rowOff>
    </xdr:from>
    <xdr:to>
      <xdr:col>24</xdr:col>
      <xdr:colOff>63500</xdr:colOff>
      <xdr:row>96</xdr:row>
      <xdr:rowOff>66266</xdr:rowOff>
    </xdr:to>
    <xdr:cxnSp macro="">
      <xdr:nvCxnSpPr>
        <xdr:cNvPr id="233" name="直線コネクタ 232"/>
        <xdr:cNvCxnSpPr/>
      </xdr:nvCxnSpPr>
      <xdr:spPr>
        <a:xfrm flipV="1">
          <a:off x="3797300" y="16519227"/>
          <a:ext cx="8382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4"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5" name="フローチャート: 判断 234"/>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66266</xdr:rowOff>
    </xdr:from>
    <xdr:to>
      <xdr:col>19</xdr:col>
      <xdr:colOff>177800</xdr:colOff>
      <xdr:row>96</xdr:row>
      <xdr:rowOff>74005</xdr:rowOff>
    </xdr:to>
    <xdr:cxnSp macro="">
      <xdr:nvCxnSpPr>
        <xdr:cNvPr id="236" name="直線コネクタ 235"/>
        <xdr:cNvCxnSpPr/>
      </xdr:nvCxnSpPr>
      <xdr:spPr>
        <a:xfrm flipV="1">
          <a:off x="2908300" y="16525466"/>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37" name="フローチャート: 判断 236"/>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38" name="テキスト ボックス 237"/>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211</xdr:rowOff>
    </xdr:from>
    <xdr:to>
      <xdr:col>15</xdr:col>
      <xdr:colOff>50800</xdr:colOff>
      <xdr:row>96</xdr:row>
      <xdr:rowOff>74005</xdr:rowOff>
    </xdr:to>
    <xdr:cxnSp macro="">
      <xdr:nvCxnSpPr>
        <xdr:cNvPr id="239" name="直線コネクタ 238"/>
        <xdr:cNvCxnSpPr/>
      </xdr:nvCxnSpPr>
      <xdr:spPr>
        <a:xfrm>
          <a:off x="2019300" y="16459411"/>
          <a:ext cx="889000" cy="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0" name="フローチャート: 判断 239"/>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1" name="テキスト ボックス 240"/>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131961</xdr:rowOff>
    </xdr:from>
    <xdr:to>
      <xdr:col>10</xdr:col>
      <xdr:colOff>114300</xdr:colOff>
      <xdr:row>96</xdr:row>
      <xdr:rowOff>211</xdr:rowOff>
    </xdr:to>
    <xdr:cxnSp macro="">
      <xdr:nvCxnSpPr>
        <xdr:cNvPr id="242" name="直線コネクタ 241"/>
        <xdr:cNvCxnSpPr/>
      </xdr:nvCxnSpPr>
      <xdr:spPr>
        <a:xfrm>
          <a:off x="1130300" y="16419711"/>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3" name="フローチャート: 判断 242"/>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4" name="テキスト ボックス 243"/>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45" name="フローチャート: 判断 244"/>
        <xdr:cNvSpPr/>
      </xdr:nvSpPr>
      <xdr:spPr>
        <a:xfrm>
          <a:off x="1079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158244</xdr:rowOff>
    </xdr:from>
    <xdr:ext cx="534377" cy="259045"/>
    <xdr:sp macro="" textlink="">
      <xdr:nvSpPr>
        <xdr:cNvPr id="246" name="テキスト ボックス 245"/>
        <xdr:cNvSpPr txBox="1"/>
      </xdr:nvSpPr>
      <xdr:spPr>
        <a:xfrm>
          <a:off x="863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9227</xdr:rowOff>
    </xdr:from>
    <xdr:to>
      <xdr:col>24</xdr:col>
      <xdr:colOff>114300</xdr:colOff>
      <xdr:row>96</xdr:row>
      <xdr:rowOff>110827</xdr:rowOff>
    </xdr:to>
    <xdr:sp macro="" textlink="">
      <xdr:nvSpPr>
        <xdr:cNvPr id="252" name="楕円 251"/>
        <xdr:cNvSpPr/>
      </xdr:nvSpPr>
      <xdr:spPr>
        <a:xfrm>
          <a:off x="4584700" y="164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159104</xdr:rowOff>
    </xdr:from>
    <xdr:ext cx="534377" cy="259045"/>
    <xdr:sp macro="" textlink="">
      <xdr:nvSpPr>
        <xdr:cNvPr id="253" name="衛生費該当値テキスト"/>
        <xdr:cNvSpPr txBox="1"/>
      </xdr:nvSpPr>
      <xdr:spPr>
        <a:xfrm>
          <a:off x="4686300" y="1644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15466</xdr:rowOff>
    </xdr:from>
    <xdr:to>
      <xdr:col>20</xdr:col>
      <xdr:colOff>38100</xdr:colOff>
      <xdr:row>96</xdr:row>
      <xdr:rowOff>117066</xdr:rowOff>
    </xdr:to>
    <xdr:sp macro="" textlink="">
      <xdr:nvSpPr>
        <xdr:cNvPr id="254" name="楕円 253"/>
        <xdr:cNvSpPr/>
      </xdr:nvSpPr>
      <xdr:spPr>
        <a:xfrm>
          <a:off x="3746500" y="164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108193</xdr:rowOff>
    </xdr:from>
    <xdr:ext cx="534377" cy="259045"/>
    <xdr:sp macro="" textlink="">
      <xdr:nvSpPr>
        <xdr:cNvPr id="255" name="テキスト ボックス 254"/>
        <xdr:cNvSpPr txBox="1"/>
      </xdr:nvSpPr>
      <xdr:spPr>
        <a:xfrm>
          <a:off x="3530111" y="165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23205</xdr:rowOff>
    </xdr:from>
    <xdr:to>
      <xdr:col>15</xdr:col>
      <xdr:colOff>101600</xdr:colOff>
      <xdr:row>96</xdr:row>
      <xdr:rowOff>124805</xdr:rowOff>
    </xdr:to>
    <xdr:sp macro="" textlink="">
      <xdr:nvSpPr>
        <xdr:cNvPr id="256" name="楕円 255"/>
        <xdr:cNvSpPr/>
      </xdr:nvSpPr>
      <xdr:spPr>
        <a:xfrm>
          <a:off x="2857500" y="164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115932</xdr:rowOff>
    </xdr:from>
    <xdr:ext cx="534377" cy="259045"/>
    <xdr:sp macro="" textlink="">
      <xdr:nvSpPr>
        <xdr:cNvPr id="257" name="テキスト ボックス 256"/>
        <xdr:cNvSpPr txBox="1"/>
      </xdr:nvSpPr>
      <xdr:spPr>
        <a:xfrm>
          <a:off x="2641111" y="165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120861</xdr:rowOff>
    </xdr:from>
    <xdr:to>
      <xdr:col>10</xdr:col>
      <xdr:colOff>165100</xdr:colOff>
      <xdr:row>96</xdr:row>
      <xdr:rowOff>51011</xdr:rowOff>
    </xdr:to>
    <xdr:sp macro="" textlink="">
      <xdr:nvSpPr>
        <xdr:cNvPr id="258" name="楕円 257"/>
        <xdr:cNvSpPr/>
      </xdr:nvSpPr>
      <xdr:spPr>
        <a:xfrm>
          <a:off x="1968500" y="164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67538</xdr:rowOff>
    </xdr:from>
    <xdr:ext cx="534377" cy="259045"/>
    <xdr:sp macro="" textlink="">
      <xdr:nvSpPr>
        <xdr:cNvPr id="259" name="テキスト ボックス 258"/>
        <xdr:cNvSpPr txBox="1"/>
      </xdr:nvSpPr>
      <xdr:spPr>
        <a:xfrm>
          <a:off x="1752111" y="161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81161</xdr:rowOff>
    </xdr:from>
    <xdr:to>
      <xdr:col>6</xdr:col>
      <xdr:colOff>38100</xdr:colOff>
      <xdr:row>96</xdr:row>
      <xdr:rowOff>11311</xdr:rowOff>
    </xdr:to>
    <xdr:sp macro="" textlink="">
      <xdr:nvSpPr>
        <xdr:cNvPr id="260" name="楕円 259"/>
        <xdr:cNvSpPr/>
      </xdr:nvSpPr>
      <xdr:spPr>
        <a:xfrm>
          <a:off x="1079500" y="163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27838</xdr:rowOff>
    </xdr:from>
    <xdr:ext cx="534377" cy="259045"/>
    <xdr:sp macro="" textlink="">
      <xdr:nvSpPr>
        <xdr:cNvPr id="261" name="テキスト ボックス 260"/>
        <xdr:cNvSpPr txBox="1"/>
      </xdr:nvSpPr>
      <xdr:spPr>
        <a:xfrm>
          <a:off x="863111" y="161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5" name="直線コネクタ 284"/>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88"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89" name="直線コネクタ 288"/>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1"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2" name="フローチャート: 判断 291"/>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4" name="フローチャート: 判断 293"/>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5" name="テキスト ボックス 294"/>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297" name="フローチャート: 判断 296"/>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298" name="テキスト ボックス 297"/>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0" name="フローチャート: 判断 299"/>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1" name="テキスト ボックス 300"/>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2" name="フローチャート: 判断 301"/>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3" name="テキスト ボックス 302"/>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2" name="直線コネクタ 341"/>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3"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4" name="直線コネクタ 343"/>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5"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46" name="直線コネクタ 345"/>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6896</xdr:rowOff>
    </xdr:from>
    <xdr:to>
      <xdr:col>55</xdr:col>
      <xdr:colOff>0</xdr:colOff>
      <xdr:row>58</xdr:row>
      <xdr:rowOff>6909</xdr:rowOff>
    </xdr:to>
    <xdr:cxnSp macro="">
      <xdr:nvCxnSpPr>
        <xdr:cNvPr id="347" name="直線コネクタ 346"/>
        <xdr:cNvCxnSpPr/>
      </xdr:nvCxnSpPr>
      <xdr:spPr>
        <a:xfrm flipV="1">
          <a:off x="9639300" y="9950996"/>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48"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49" name="フローチャート: 判断 348"/>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6909</xdr:rowOff>
    </xdr:from>
    <xdr:to>
      <xdr:col>50</xdr:col>
      <xdr:colOff>114300</xdr:colOff>
      <xdr:row>58</xdr:row>
      <xdr:rowOff>11329</xdr:rowOff>
    </xdr:to>
    <xdr:cxnSp macro="">
      <xdr:nvCxnSpPr>
        <xdr:cNvPr id="350" name="直線コネクタ 349"/>
        <xdr:cNvCxnSpPr/>
      </xdr:nvCxnSpPr>
      <xdr:spPr>
        <a:xfrm flipV="1">
          <a:off x="8750300" y="9951009"/>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1" name="フローチャート: 判断 350"/>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2" name="テキスト ボックス 351"/>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158394</xdr:rowOff>
    </xdr:from>
    <xdr:to>
      <xdr:col>45</xdr:col>
      <xdr:colOff>177800</xdr:colOff>
      <xdr:row>58</xdr:row>
      <xdr:rowOff>11329</xdr:rowOff>
    </xdr:to>
    <xdr:cxnSp macro="">
      <xdr:nvCxnSpPr>
        <xdr:cNvPr id="353" name="直線コネクタ 352"/>
        <xdr:cNvCxnSpPr/>
      </xdr:nvCxnSpPr>
      <xdr:spPr>
        <a:xfrm>
          <a:off x="7861300" y="9931044"/>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4" name="フローチャート: 判断 353"/>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5" name="テキスト ボックス 354"/>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158394</xdr:rowOff>
    </xdr:from>
    <xdr:to>
      <xdr:col>41</xdr:col>
      <xdr:colOff>50800</xdr:colOff>
      <xdr:row>58</xdr:row>
      <xdr:rowOff>52045</xdr:rowOff>
    </xdr:to>
    <xdr:cxnSp macro="">
      <xdr:nvCxnSpPr>
        <xdr:cNvPr id="356" name="直線コネクタ 355"/>
        <xdr:cNvCxnSpPr/>
      </xdr:nvCxnSpPr>
      <xdr:spPr>
        <a:xfrm flipV="1">
          <a:off x="6972300" y="9931044"/>
          <a:ext cx="88900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57" name="フローチャート: 判断 356"/>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58" name="テキスト ボックス 357"/>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59" name="フローチャート: 判断 358"/>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128325</xdr:rowOff>
    </xdr:from>
    <xdr:ext cx="534377" cy="259045"/>
    <xdr:sp macro="" textlink="">
      <xdr:nvSpPr>
        <xdr:cNvPr id="360" name="テキスト ボックス 359"/>
        <xdr:cNvSpPr txBox="1"/>
      </xdr:nvSpPr>
      <xdr:spPr>
        <a:xfrm>
          <a:off x="6705111" y="9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127546</xdr:rowOff>
    </xdr:from>
    <xdr:to>
      <xdr:col>55</xdr:col>
      <xdr:colOff>50800</xdr:colOff>
      <xdr:row>58</xdr:row>
      <xdr:rowOff>57696</xdr:rowOff>
    </xdr:to>
    <xdr:sp macro="" textlink="">
      <xdr:nvSpPr>
        <xdr:cNvPr id="366" name="楕円 365"/>
        <xdr:cNvSpPr/>
      </xdr:nvSpPr>
      <xdr:spPr>
        <a:xfrm>
          <a:off x="10426700" y="9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105973</xdr:rowOff>
    </xdr:from>
    <xdr:ext cx="534377" cy="259045"/>
    <xdr:sp macro="" textlink="">
      <xdr:nvSpPr>
        <xdr:cNvPr id="367" name="農林水産業費該当値テキスト"/>
        <xdr:cNvSpPr txBox="1"/>
      </xdr:nvSpPr>
      <xdr:spPr>
        <a:xfrm>
          <a:off x="10528300" y="98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127559</xdr:rowOff>
    </xdr:from>
    <xdr:to>
      <xdr:col>50</xdr:col>
      <xdr:colOff>165100</xdr:colOff>
      <xdr:row>58</xdr:row>
      <xdr:rowOff>57709</xdr:rowOff>
    </xdr:to>
    <xdr:sp macro="" textlink="">
      <xdr:nvSpPr>
        <xdr:cNvPr id="368" name="楕円 367"/>
        <xdr:cNvSpPr/>
      </xdr:nvSpPr>
      <xdr:spPr>
        <a:xfrm>
          <a:off x="9588500" y="99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48836</xdr:rowOff>
    </xdr:from>
    <xdr:ext cx="534377" cy="259045"/>
    <xdr:sp macro="" textlink="">
      <xdr:nvSpPr>
        <xdr:cNvPr id="369" name="テキスト ボックス 368"/>
        <xdr:cNvSpPr txBox="1"/>
      </xdr:nvSpPr>
      <xdr:spPr>
        <a:xfrm>
          <a:off x="9372111" y="99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131979</xdr:rowOff>
    </xdr:from>
    <xdr:to>
      <xdr:col>46</xdr:col>
      <xdr:colOff>38100</xdr:colOff>
      <xdr:row>58</xdr:row>
      <xdr:rowOff>62129</xdr:rowOff>
    </xdr:to>
    <xdr:sp macro="" textlink="">
      <xdr:nvSpPr>
        <xdr:cNvPr id="370" name="楕円 369"/>
        <xdr:cNvSpPr/>
      </xdr:nvSpPr>
      <xdr:spPr>
        <a:xfrm>
          <a:off x="8699500" y="99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53256</xdr:rowOff>
    </xdr:from>
    <xdr:ext cx="534377" cy="259045"/>
    <xdr:sp macro="" textlink="">
      <xdr:nvSpPr>
        <xdr:cNvPr id="371" name="テキスト ボックス 370"/>
        <xdr:cNvSpPr txBox="1"/>
      </xdr:nvSpPr>
      <xdr:spPr>
        <a:xfrm>
          <a:off x="8483111" y="999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107594</xdr:rowOff>
    </xdr:from>
    <xdr:to>
      <xdr:col>41</xdr:col>
      <xdr:colOff>101600</xdr:colOff>
      <xdr:row>58</xdr:row>
      <xdr:rowOff>37744</xdr:rowOff>
    </xdr:to>
    <xdr:sp macro="" textlink="">
      <xdr:nvSpPr>
        <xdr:cNvPr id="372" name="楕円 371"/>
        <xdr:cNvSpPr/>
      </xdr:nvSpPr>
      <xdr:spPr>
        <a:xfrm>
          <a:off x="7810500" y="98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28871</xdr:rowOff>
    </xdr:from>
    <xdr:ext cx="534377" cy="259045"/>
    <xdr:sp macro="" textlink="">
      <xdr:nvSpPr>
        <xdr:cNvPr id="373" name="テキスト ボックス 372"/>
        <xdr:cNvSpPr txBox="1"/>
      </xdr:nvSpPr>
      <xdr:spPr>
        <a:xfrm>
          <a:off x="7594111" y="99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1245</xdr:rowOff>
    </xdr:from>
    <xdr:to>
      <xdr:col>36</xdr:col>
      <xdr:colOff>165100</xdr:colOff>
      <xdr:row>58</xdr:row>
      <xdr:rowOff>102845</xdr:rowOff>
    </xdr:to>
    <xdr:sp macro="" textlink="">
      <xdr:nvSpPr>
        <xdr:cNvPr id="374" name="楕円 373"/>
        <xdr:cNvSpPr/>
      </xdr:nvSpPr>
      <xdr:spPr>
        <a:xfrm>
          <a:off x="6921500" y="99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93972</xdr:rowOff>
    </xdr:from>
    <xdr:ext cx="534377" cy="259045"/>
    <xdr:sp macro="" textlink="">
      <xdr:nvSpPr>
        <xdr:cNvPr id="375" name="テキスト ボックス 374"/>
        <xdr:cNvSpPr txBox="1"/>
      </xdr:nvSpPr>
      <xdr:spPr>
        <a:xfrm>
          <a:off x="6705111" y="100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399" name="直線コネクタ 398"/>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0"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1" name="直線コネクタ 400"/>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2"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3" name="直線コネクタ 402"/>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134759</xdr:rowOff>
    </xdr:from>
    <xdr:to>
      <xdr:col>55</xdr:col>
      <xdr:colOff>0</xdr:colOff>
      <xdr:row>78</xdr:row>
      <xdr:rowOff>113779</xdr:rowOff>
    </xdr:to>
    <xdr:cxnSp macro="">
      <xdr:nvCxnSpPr>
        <xdr:cNvPr id="404" name="直線コネクタ 403"/>
        <xdr:cNvCxnSpPr/>
      </xdr:nvCxnSpPr>
      <xdr:spPr>
        <a:xfrm flipV="1">
          <a:off x="9639300" y="13336409"/>
          <a:ext cx="838200" cy="1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5"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06" name="フローチャート: 判断 405"/>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89599</xdr:rowOff>
    </xdr:from>
    <xdr:to>
      <xdr:col>50</xdr:col>
      <xdr:colOff>114300</xdr:colOff>
      <xdr:row>78</xdr:row>
      <xdr:rowOff>113779</xdr:rowOff>
    </xdr:to>
    <xdr:cxnSp macro="">
      <xdr:nvCxnSpPr>
        <xdr:cNvPr id="407" name="直線コネクタ 406"/>
        <xdr:cNvCxnSpPr/>
      </xdr:nvCxnSpPr>
      <xdr:spPr>
        <a:xfrm>
          <a:off x="8750300" y="13462699"/>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08" name="フローチャート: 判断 407"/>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09" name="テキスト ボックス 408"/>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165455</xdr:rowOff>
    </xdr:from>
    <xdr:to>
      <xdr:col>45</xdr:col>
      <xdr:colOff>177800</xdr:colOff>
      <xdr:row>78</xdr:row>
      <xdr:rowOff>89599</xdr:rowOff>
    </xdr:to>
    <xdr:cxnSp macro="">
      <xdr:nvCxnSpPr>
        <xdr:cNvPr id="410" name="直線コネクタ 409"/>
        <xdr:cNvCxnSpPr/>
      </xdr:nvCxnSpPr>
      <xdr:spPr>
        <a:xfrm>
          <a:off x="7861300" y="13367105"/>
          <a:ext cx="889000" cy="9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1" name="フローチャート: 判断 410"/>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2" name="テキスト ボックス 411"/>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165455</xdr:rowOff>
    </xdr:from>
    <xdr:to>
      <xdr:col>41</xdr:col>
      <xdr:colOff>50800</xdr:colOff>
      <xdr:row>78</xdr:row>
      <xdr:rowOff>112637</xdr:rowOff>
    </xdr:to>
    <xdr:cxnSp macro="">
      <xdr:nvCxnSpPr>
        <xdr:cNvPr id="413" name="直線コネクタ 412"/>
        <xdr:cNvCxnSpPr/>
      </xdr:nvCxnSpPr>
      <xdr:spPr>
        <a:xfrm flipV="1">
          <a:off x="6972300" y="13367105"/>
          <a:ext cx="889000" cy="1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4" name="フローチャート: 判断 413"/>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5" name="テキスト ボックス 414"/>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16" name="フローチャート: 判断 415"/>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17" name="テキスト ボックス 416"/>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83959</xdr:rowOff>
    </xdr:from>
    <xdr:to>
      <xdr:col>55</xdr:col>
      <xdr:colOff>50800</xdr:colOff>
      <xdr:row>78</xdr:row>
      <xdr:rowOff>14109</xdr:rowOff>
    </xdr:to>
    <xdr:sp macro="" textlink="">
      <xdr:nvSpPr>
        <xdr:cNvPr id="423" name="楕円 422"/>
        <xdr:cNvSpPr/>
      </xdr:nvSpPr>
      <xdr:spPr>
        <a:xfrm>
          <a:off x="10426700" y="132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106836</xdr:rowOff>
    </xdr:from>
    <xdr:ext cx="534377" cy="259045"/>
    <xdr:sp macro="" textlink="">
      <xdr:nvSpPr>
        <xdr:cNvPr id="424" name="商工費該当値テキスト"/>
        <xdr:cNvSpPr txBox="1"/>
      </xdr:nvSpPr>
      <xdr:spPr>
        <a:xfrm>
          <a:off x="10528300" y="1313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62979</xdr:rowOff>
    </xdr:from>
    <xdr:to>
      <xdr:col>50</xdr:col>
      <xdr:colOff>165100</xdr:colOff>
      <xdr:row>78</xdr:row>
      <xdr:rowOff>164579</xdr:rowOff>
    </xdr:to>
    <xdr:sp macro="" textlink="">
      <xdr:nvSpPr>
        <xdr:cNvPr id="425" name="楕円 424"/>
        <xdr:cNvSpPr/>
      </xdr:nvSpPr>
      <xdr:spPr>
        <a:xfrm>
          <a:off x="9588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155706</xdr:rowOff>
    </xdr:from>
    <xdr:ext cx="469744" cy="259045"/>
    <xdr:sp macro="" textlink="">
      <xdr:nvSpPr>
        <xdr:cNvPr id="426" name="テキスト ボックス 425"/>
        <xdr:cNvSpPr txBox="1"/>
      </xdr:nvSpPr>
      <xdr:spPr>
        <a:xfrm>
          <a:off x="9404428" y="135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38799</xdr:rowOff>
    </xdr:from>
    <xdr:to>
      <xdr:col>46</xdr:col>
      <xdr:colOff>38100</xdr:colOff>
      <xdr:row>78</xdr:row>
      <xdr:rowOff>140399</xdr:rowOff>
    </xdr:to>
    <xdr:sp macro="" textlink="">
      <xdr:nvSpPr>
        <xdr:cNvPr id="427" name="楕円 426"/>
        <xdr:cNvSpPr/>
      </xdr:nvSpPr>
      <xdr:spPr>
        <a:xfrm>
          <a:off x="8699500" y="13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131526</xdr:rowOff>
    </xdr:from>
    <xdr:ext cx="469744" cy="259045"/>
    <xdr:sp macro="" textlink="">
      <xdr:nvSpPr>
        <xdr:cNvPr id="428" name="テキスト ボックス 427"/>
        <xdr:cNvSpPr txBox="1"/>
      </xdr:nvSpPr>
      <xdr:spPr>
        <a:xfrm>
          <a:off x="8515428" y="135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114655</xdr:rowOff>
    </xdr:from>
    <xdr:to>
      <xdr:col>41</xdr:col>
      <xdr:colOff>101600</xdr:colOff>
      <xdr:row>78</xdr:row>
      <xdr:rowOff>44805</xdr:rowOff>
    </xdr:to>
    <xdr:sp macro="" textlink="">
      <xdr:nvSpPr>
        <xdr:cNvPr id="429" name="楕円 428"/>
        <xdr:cNvSpPr/>
      </xdr:nvSpPr>
      <xdr:spPr>
        <a:xfrm>
          <a:off x="7810500" y="133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61332</xdr:rowOff>
    </xdr:from>
    <xdr:ext cx="534377" cy="259045"/>
    <xdr:sp macro="" textlink="">
      <xdr:nvSpPr>
        <xdr:cNvPr id="430" name="テキスト ボックス 429"/>
        <xdr:cNvSpPr txBox="1"/>
      </xdr:nvSpPr>
      <xdr:spPr>
        <a:xfrm>
          <a:off x="7594111" y="130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61837</xdr:rowOff>
    </xdr:from>
    <xdr:to>
      <xdr:col>36</xdr:col>
      <xdr:colOff>165100</xdr:colOff>
      <xdr:row>78</xdr:row>
      <xdr:rowOff>163437</xdr:rowOff>
    </xdr:to>
    <xdr:sp macro="" textlink="">
      <xdr:nvSpPr>
        <xdr:cNvPr id="431" name="楕円 430"/>
        <xdr:cNvSpPr/>
      </xdr:nvSpPr>
      <xdr:spPr>
        <a:xfrm>
          <a:off x="6921500" y="134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154564</xdr:rowOff>
    </xdr:from>
    <xdr:ext cx="469744" cy="259045"/>
    <xdr:sp macro="" textlink="">
      <xdr:nvSpPr>
        <xdr:cNvPr id="432" name="テキスト ボックス 431"/>
        <xdr:cNvSpPr txBox="1"/>
      </xdr:nvSpPr>
      <xdr:spPr>
        <a:xfrm>
          <a:off x="6737428" y="1352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4" name="直線コネクタ 453"/>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5"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56" name="直線コネクタ 455"/>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57"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58" name="直線コネクタ 457"/>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92294</xdr:rowOff>
    </xdr:from>
    <xdr:to>
      <xdr:col>55</xdr:col>
      <xdr:colOff>0</xdr:colOff>
      <xdr:row>97</xdr:row>
      <xdr:rowOff>106119</xdr:rowOff>
    </xdr:to>
    <xdr:cxnSp macro="">
      <xdr:nvCxnSpPr>
        <xdr:cNvPr id="459" name="直線コネクタ 458"/>
        <xdr:cNvCxnSpPr/>
      </xdr:nvCxnSpPr>
      <xdr:spPr>
        <a:xfrm flipV="1">
          <a:off x="9639300" y="16722944"/>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0"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1" name="フローチャート: 判断 460"/>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106119</xdr:rowOff>
    </xdr:from>
    <xdr:to>
      <xdr:col>50</xdr:col>
      <xdr:colOff>114300</xdr:colOff>
      <xdr:row>97</xdr:row>
      <xdr:rowOff>159716</xdr:rowOff>
    </xdr:to>
    <xdr:cxnSp macro="">
      <xdr:nvCxnSpPr>
        <xdr:cNvPr id="462" name="直線コネクタ 461"/>
        <xdr:cNvCxnSpPr/>
      </xdr:nvCxnSpPr>
      <xdr:spPr>
        <a:xfrm flipV="1">
          <a:off x="8750300" y="16736769"/>
          <a:ext cx="8890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3" name="フローチャート: 判断 462"/>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4" name="テキスト ボックス 463"/>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159716</xdr:rowOff>
    </xdr:from>
    <xdr:to>
      <xdr:col>45</xdr:col>
      <xdr:colOff>177800</xdr:colOff>
      <xdr:row>98</xdr:row>
      <xdr:rowOff>39943</xdr:rowOff>
    </xdr:to>
    <xdr:cxnSp macro="">
      <xdr:nvCxnSpPr>
        <xdr:cNvPr id="465" name="直線コネクタ 464"/>
        <xdr:cNvCxnSpPr/>
      </xdr:nvCxnSpPr>
      <xdr:spPr>
        <a:xfrm flipV="1">
          <a:off x="7861300" y="16790366"/>
          <a:ext cx="889000" cy="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66" name="フローチャート: 判断 465"/>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67" name="テキスト ボックス 466"/>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39943</xdr:rowOff>
    </xdr:from>
    <xdr:to>
      <xdr:col>41</xdr:col>
      <xdr:colOff>50800</xdr:colOff>
      <xdr:row>98</xdr:row>
      <xdr:rowOff>56485</xdr:rowOff>
    </xdr:to>
    <xdr:cxnSp macro="">
      <xdr:nvCxnSpPr>
        <xdr:cNvPr id="468" name="直線コネクタ 467"/>
        <xdr:cNvCxnSpPr/>
      </xdr:nvCxnSpPr>
      <xdr:spPr>
        <a:xfrm flipV="1">
          <a:off x="6972300" y="16842043"/>
          <a:ext cx="8890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69" name="フローチャート: 判断 468"/>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0" name="テキスト ボックス 469"/>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71" name="フローチャート: 判断 470"/>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26991</xdr:rowOff>
    </xdr:from>
    <xdr:ext cx="534377" cy="259045"/>
    <xdr:sp macro="" textlink="">
      <xdr:nvSpPr>
        <xdr:cNvPr id="472" name="テキスト ボックス 471"/>
        <xdr:cNvSpPr txBox="1"/>
      </xdr:nvSpPr>
      <xdr:spPr>
        <a:xfrm>
          <a:off x="6705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41494</xdr:rowOff>
    </xdr:from>
    <xdr:to>
      <xdr:col>55</xdr:col>
      <xdr:colOff>50800</xdr:colOff>
      <xdr:row>97</xdr:row>
      <xdr:rowOff>143094</xdr:rowOff>
    </xdr:to>
    <xdr:sp macro="" textlink="">
      <xdr:nvSpPr>
        <xdr:cNvPr id="478" name="楕円 477"/>
        <xdr:cNvSpPr/>
      </xdr:nvSpPr>
      <xdr:spPr>
        <a:xfrm>
          <a:off x="10426700" y="166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19921</xdr:rowOff>
    </xdr:from>
    <xdr:ext cx="534377" cy="259045"/>
    <xdr:sp macro="" textlink="">
      <xdr:nvSpPr>
        <xdr:cNvPr id="479" name="土木費該当値テキスト"/>
        <xdr:cNvSpPr txBox="1"/>
      </xdr:nvSpPr>
      <xdr:spPr>
        <a:xfrm>
          <a:off x="10528300" y="1665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55319</xdr:rowOff>
    </xdr:from>
    <xdr:to>
      <xdr:col>50</xdr:col>
      <xdr:colOff>165100</xdr:colOff>
      <xdr:row>97</xdr:row>
      <xdr:rowOff>156919</xdr:rowOff>
    </xdr:to>
    <xdr:sp macro="" textlink="">
      <xdr:nvSpPr>
        <xdr:cNvPr id="480" name="楕円 479"/>
        <xdr:cNvSpPr/>
      </xdr:nvSpPr>
      <xdr:spPr>
        <a:xfrm>
          <a:off x="9588500" y="166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148046</xdr:rowOff>
    </xdr:from>
    <xdr:ext cx="534377" cy="259045"/>
    <xdr:sp macro="" textlink="">
      <xdr:nvSpPr>
        <xdr:cNvPr id="481" name="テキスト ボックス 480"/>
        <xdr:cNvSpPr txBox="1"/>
      </xdr:nvSpPr>
      <xdr:spPr>
        <a:xfrm>
          <a:off x="9372111" y="167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108916</xdr:rowOff>
    </xdr:from>
    <xdr:to>
      <xdr:col>46</xdr:col>
      <xdr:colOff>38100</xdr:colOff>
      <xdr:row>98</xdr:row>
      <xdr:rowOff>39066</xdr:rowOff>
    </xdr:to>
    <xdr:sp macro="" textlink="">
      <xdr:nvSpPr>
        <xdr:cNvPr id="482" name="楕円 481"/>
        <xdr:cNvSpPr/>
      </xdr:nvSpPr>
      <xdr:spPr>
        <a:xfrm>
          <a:off x="8699500" y="167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30193</xdr:rowOff>
    </xdr:from>
    <xdr:ext cx="534377" cy="259045"/>
    <xdr:sp macro="" textlink="">
      <xdr:nvSpPr>
        <xdr:cNvPr id="483" name="テキスト ボックス 482"/>
        <xdr:cNvSpPr txBox="1"/>
      </xdr:nvSpPr>
      <xdr:spPr>
        <a:xfrm>
          <a:off x="8483111" y="168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160593</xdr:rowOff>
    </xdr:from>
    <xdr:to>
      <xdr:col>41</xdr:col>
      <xdr:colOff>101600</xdr:colOff>
      <xdr:row>98</xdr:row>
      <xdr:rowOff>90743</xdr:rowOff>
    </xdr:to>
    <xdr:sp macro="" textlink="">
      <xdr:nvSpPr>
        <xdr:cNvPr id="484" name="楕円 483"/>
        <xdr:cNvSpPr/>
      </xdr:nvSpPr>
      <xdr:spPr>
        <a:xfrm>
          <a:off x="7810500" y="167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81870</xdr:rowOff>
    </xdr:from>
    <xdr:ext cx="534377" cy="259045"/>
    <xdr:sp macro="" textlink="">
      <xdr:nvSpPr>
        <xdr:cNvPr id="485" name="テキスト ボックス 484"/>
        <xdr:cNvSpPr txBox="1"/>
      </xdr:nvSpPr>
      <xdr:spPr>
        <a:xfrm>
          <a:off x="7594111" y="168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5685</xdr:rowOff>
    </xdr:from>
    <xdr:to>
      <xdr:col>36</xdr:col>
      <xdr:colOff>165100</xdr:colOff>
      <xdr:row>98</xdr:row>
      <xdr:rowOff>107285</xdr:rowOff>
    </xdr:to>
    <xdr:sp macro="" textlink="">
      <xdr:nvSpPr>
        <xdr:cNvPr id="486" name="楕円 485"/>
        <xdr:cNvSpPr/>
      </xdr:nvSpPr>
      <xdr:spPr>
        <a:xfrm>
          <a:off x="6921500" y="16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98412</xdr:rowOff>
    </xdr:from>
    <xdr:ext cx="534377" cy="259045"/>
    <xdr:sp macro="" textlink="">
      <xdr:nvSpPr>
        <xdr:cNvPr id="487" name="テキスト ボックス 486"/>
        <xdr:cNvSpPr txBox="1"/>
      </xdr:nvSpPr>
      <xdr:spPr>
        <a:xfrm>
          <a:off x="6705111" y="169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3" name="直線コネクタ 512"/>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4"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5" name="直線コネクタ 514"/>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16"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17" name="直線コネクタ 516"/>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132602</xdr:rowOff>
    </xdr:from>
    <xdr:to>
      <xdr:col>85</xdr:col>
      <xdr:colOff>127000</xdr:colOff>
      <xdr:row>37</xdr:row>
      <xdr:rowOff>147570</xdr:rowOff>
    </xdr:to>
    <xdr:cxnSp macro="">
      <xdr:nvCxnSpPr>
        <xdr:cNvPr id="518" name="直線コネクタ 517"/>
        <xdr:cNvCxnSpPr/>
      </xdr:nvCxnSpPr>
      <xdr:spPr>
        <a:xfrm>
          <a:off x="15481300" y="6476252"/>
          <a:ext cx="8382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19"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0" name="フローチャート: 判断 519"/>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132602</xdr:rowOff>
    </xdr:from>
    <xdr:to>
      <xdr:col>81</xdr:col>
      <xdr:colOff>50800</xdr:colOff>
      <xdr:row>38</xdr:row>
      <xdr:rowOff>330</xdr:rowOff>
    </xdr:to>
    <xdr:cxnSp macro="">
      <xdr:nvCxnSpPr>
        <xdr:cNvPr id="521" name="直線コネクタ 520"/>
        <xdr:cNvCxnSpPr/>
      </xdr:nvCxnSpPr>
      <xdr:spPr>
        <a:xfrm flipV="1">
          <a:off x="14592300" y="6476252"/>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2" name="フローチャート: 判断 521"/>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3" name="テキスト ボックス 522"/>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xdr:rowOff>
    </xdr:from>
    <xdr:to>
      <xdr:col>76</xdr:col>
      <xdr:colOff>114300</xdr:colOff>
      <xdr:row>38</xdr:row>
      <xdr:rowOff>40401</xdr:rowOff>
    </xdr:to>
    <xdr:cxnSp macro="">
      <xdr:nvCxnSpPr>
        <xdr:cNvPr id="524" name="直線コネクタ 523"/>
        <xdr:cNvCxnSpPr/>
      </xdr:nvCxnSpPr>
      <xdr:spPr>
        <a:xfrm flipV="1">
          <a:off x="13703300" y="6515430"/>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5" name="フローチャート: 判断 524"/>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26" name="テキスト ボックス 525"/>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40401</xdr:rowOff>
    </xdr:from>
    <xdr:to>
      <xdr:col>71</xdr:col>
      <xdr:colOff>177800</xdr:colOff>
      <xdr:row>38</xdr:row>
      <xdr:rowOff>49643</xdr:rowOff>
    </xdr:to>
    <xdr:cxnSp macro="">
      <xdr:nvCxnSpPr>
        <xdr:cNvPr id="527" name="直線コネクタ 526"/>
        <xdr:cNvCxnSpPr/>
      </xdr:nvCxnSpPr>
      <xdr:spPr>
        <a:xfrm flipV="1">
          <a:off x="12814300" y="6555501"/>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28" name="フローチャート: 判断 527"/>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29" name="テキスト ボックス 528"/>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30" name="フローチャート: 判断 529"/>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31" name="テキスト ボックス 530"/>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96770</xdr:rowOff>
    </xdr:from>
    <xdr:to>
      <xdr:col>85</xdr:col>
      <xdr:colOff>177800</xdr:colOff>
      <xdr:row>38</xdr:row>
      <xdr:rowOff>26921</xdr:rowOff>
    </xdr:to>
    <xdr:sp macro="" textlink="">
      <xdr:nvSpPr>
        <xdr:cNvPr id="537" name="楕円 536"/>
        <xdr:cNvSpPr/>
      </xdr:nvSpPr>
      <xdr:spPr>
        <a:xfrm>
          <a:off x="16268700" y="6440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75197</xdr:rowOff>
    </xdr:from>
    <xdr:ext cx="534377" cy="259045"/>
    <xdr:sp macro="" textlink="">
      <xdr:nvSpPr>
        <xdr:cNvPr id="538" name="消防費該当値テキスト"/>
        <xdr:cNvSpPr txBox="1"/>
      </xdr:nvSpPr>
      <xdr:spPr>
        <a:xfrm>
          <a:off x="16370300" y="64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81802</xdr:rowOff>
    </xdr:from>
    <xdr:to>
      <xdr:col>81</xdr:col>
      <xdr:colOff>101600</xdr:colOff>
      <xdr:row>38</xdr:row>
      <xdr:rowOff>11953</xdr:rowOff>
    </xdr:to>
    <xdr:sp macro="" textlink="">
      <xdr:nvSpPr>
        <xdr:cNvPr id="539" name="楕円 538"/>
        <xdr:cNvSpPr/>
      </xdr:nvSpPr>
      <xdr:spPr>
        <a:xfrm>
          <a:off x="15430500" y="6425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3080</xdr:rowOff>
    </xdr:from>
    <xdr:ext cx="534377" cy="259045"/>
    <xdr:sp macro="" textlink="">
      <xdr:nvSpPr>
        <xdr:cNvPr id="540" name="テキスト ボックス 539"/>
        <xdr:cNvSpPr txBox="1"/>
      </xdr:nvSpPr>
      <xdr:spPr>
        <a:xfrm>
          <a:off x="15214111" y="65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120980</xdr:rowOff>
    </xdr:from>
    <xdr:to>
      <xdr:col>76</xdr:col>
      <xdr:colOff>165100</xdr:colOff>
      <xdr:row>38</xdr:row>
      <xdr:rowOff>51130</xdr:rowOff>
    </xdr:to>
    <xdr:sp macro="" textlink="">
      <xdr:nvSpPr>
        <xdr:cNvPr id="541" name="楕円 540"/>
        <xdr:cNvSpPr/>
      </xdr:nvSpPr>
      <xdr:spPr>
        <a:xfrm>
          <a:off x="14541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42257</xdr:rowOff>
    </xdr:from>
    <xdr:ext cx="534377" cy="259045"/>
    <xdr:sp macro="" textlink="">
      <xdr:nvSpPr>
        <xdr:cNvPr id="542" name="テキスト ボックス 541"/>
        <xdr:cNvSpPr txBox="1"/>
      </xdr:nvSpPr>
      <xdr:spPr>
        <a:xfrm>
          <a:off x="14325111" y="6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161051</xdr:rowOff>
    </xdr:from>
    <xdr:to>
      <xdr:col>72</xdr:col>
      <xdr:colOff>38100</xdr:colOff>
      <xdr:row>38</xdr:row>
      <xdr:rowOff>91201</xdr:rowOff>
    </xdr:to>
    <xdr:sp macro="" textlink="">
      <xdr:nvSpPr>
        <xdr:cNvPr id="543" name="楕円 542"/>
        <xdr:cNvSpPr/>
      </xdr:nvSpPr>
      <xdr:spPr>
        <a:xfrm>
          <a:off x="13652500" y="650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82328</xdr:rowOff>
    </xdr:from>
    <xdr:ext cx="534377" cy="259045"/>
    <xdr:sp macro="" textlink="">
      <xdr:nvSpPr>
        <xdr:cNvPr id="544" name="テキスト ボックス 543"/>
        <xdr:cNvSpPr txBox="1"/>
      </xdr:nvSpPr>
      <xdr:spPr>
        <a:xfrm>
          <a:off x="13436111" y="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170293</xdr:rowOff>
    </xdr:from>
    <xdr:to>
      <xdr:col>67</xdr:col>
      <xdr:colOff>101600</xdr:colOff>
      <xdr:row>38</xdr:row>
      <xdr:rowOff>100443</xdr:rowOff>
    </xdr:to>
    <xdr:sp macro="" textlink="">
      <xdr:nvSpPr>
        <xdr:cNvPr id="545" name="楕円 544"/>
        <xdr:cNvSpPr/>
      </xdr:nvSpPr>
      <xdr:spPr>
        <a:xfrm>
          <a:off x="12763500" y="65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91570</xdr:rowOff>
    </xdr:from>
    <xdr:ext cx="534377" cy="259045"/>
    <xdr:sp macro="" textlink="">
      <xdr:nvSpPr>
        <xdr:cNvPr id="546" name="テキスト ボックス 545"/>
        <xdr:cNvSpPr txBox="1"/>
      </xdr:nvSpPr>
      <xdr:spPr>
        <a:xfrm>
          <a:off x="12547111" y="66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0" name="直線コネクタ 569"/>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1"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2" name="直線コネクタ 571"/>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3"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4" name="直線コネクタ 573"/>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20828</xdr:rowOff>
    </xdr:from>
    <xdr:to>
      <xdr:col>85</xdr:col>
      <xdr:colOff>127000</xdr:colOff>
      <xdr:row>58</xdr:row>
      <xdr:rowOff>62235</xdr:rowOff>
    </xdr:to>
    <xdr:cxnSp macro="">
      <xdr:nvCxnSpPr>
        <xdr:cNvPr id="575" name="直線コネクタ 574"/>
        <xdr:cNvCxnSpPr/>
      </xdr:nvCxnSpPr>
      <xdr:spPr>
        <a:xfrm flipV="1">
          <a:off x="15481300" y="9964928"/>
          <a:ext cx="8382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76"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77" name="フローチャート: 判断 576"/>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24871</xdr:rowOff>
    </xdr:from>
    <xdr:to>
      <xdr:col>81</xdr:col>
      <xdr:colOff>50800</xdr:colOff>
      <xdr:row>58</xdr:row>
      <xdr:rowOff>62235</xdr:rowOff>
    </xdr:to>
    <xdr:cxnSp macro="">
      <xdr:nvCxnSpPr>
        <xdr:cNvPr id="578" name="直線コネクタ 577"/>
        <xdr:cNvCxnSpPr/>
      </xdr:nvCxnSpPr>
      <xdr:spPr>
        <a:xfrm>
          <a:off x="14592300" y="9968971"/>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79" name="フローチャート: 判断 578"/>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0" name="テキスト ボックス 579"/>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24871</xdr:rowOff>
    </xdr:from>
    <xdr:to>
      <xdr:col>76</xdr:col>
      <xdr:colOff>114300</xdr:colOff>
      <xdr:row>58</xdr:row>
      <xdr:rowOff>63134</xdr:rowOff>
    </xdr:to>
    <xdr:cxnSp macro="">
      <xdr:nvCxnSpPr>
        <xdr:cNvPr id="581" name="直線コネクタ 580"/>
        <xdr:cNvCxnSpPr/>
      </xdr:nvCxnSpPr>
      <xdr:spPr>
        <a:xfrm flipV="1">
          <a:off x="13703300" y="9968971"/>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2" name="フローチャート: 判断 581"/>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3" name="テキスト ボックス 582"/>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63134</xdr:rowOff>
    </xdr:from>
    <xdr:to>
      <xdr:col>71</xdr:col>
      <xdr:colOff>177800</xdr:colOff>
      <xdr:row>58</xdr:row>
      <xdr:rowOff>68567</xdr:rowOff>
    </xdr:to>
    <xdr:cxnSp macro="">
      <xdr:nvCxnSpPr>
        <xdr:cNvPr id="584" name="直線コネクタ 583"/>
        <xdr:cNvCxnSpPr/>
      </xdr:nvCxnSpPr>
      <xdr:spPr>
        <a:xfrm flipV="1">
          <a:off x="12814300" y="10007234"/>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5" name="フローチャート: 判断 584"/>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86" name="テキスト ボックス 585"/>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87" name="フローチャート: 判断 586"/>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88" name="テキスト ボックス 587"/>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141478</xdr:rowOff>
    </xdr:from>
    <xdr:to>
      <xdr:col>85</xdr:col>
      <xdr:colOff>177800</xdr:colOff>
      <xdr:row>58</xdr:row>
      <xdr:rowOff>71628</xdr:rowOff>
    </xdr:to>
    <xdr:sp macro="" textlink="">
      <xdr:nvSpPr>
        <xdr:cNvPr id="594" name="楕円 593"/>
        <xdr:cNvSpPr/>
      </xdr:nvSpPr>
      <xdr:spPr>
        <a:xfrm>
          <a:off x="162687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56405</xdr:rowOff>
    </xdr:from>
    <xdr:ext cx="534377" cy="259045"/>
    <xdr:sp macro="" textlink="">
      <xdr:nvSpPr>
        <xdr:cNvPr id="595" name="教育費該当値テキスト"/>
        <xdr:cNvSpPr txBox="1"/>
      </xdr:nvSpPr>
      <xdr:spPr>
        <a:xfrm>
          <a:off x="16370300" y="98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11435</xdr:rowOff>
    </xdr:from>
    <xdr:to>
      <xdr:col>81</xdr:col>
      <xdr:colOff>101600</xdr:colOff>
      <xdr:row>58</xdr:row>
      <xdr:rowOff>113035</xdr:rowOff>
    </xdr:to>
    <xdr:sp macro="" textlink="">
      <xdr:nvSpPr>
        <xdr:cNvPr id="596" name="楕円 595"/>
        <xdr:cNvSpPr/>
      </xdr:nvSpPr>
      <xdr:spPr>
        <a:xfrm>
          <a:off x="15430500" y="99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104162</xdr:rowOff>
    </xdr:from>
    <xdr:ext cx="534377" cy="259045"/>
    <xdr:sp macro="" textlink="">
      <xdr:nvSpPr>
        <xdr:cNvPr id="597" name="テキスト ボックス 596"/>
        <xdr:cNvSpPr txBox="1"/>
      </xdr:nvSpPr>
      <xdr:spPr>
        <a:xfrm>
          <a:off x="15214111" y="100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145521</xdr:rowOff>
    </xdr:from>
    <xdr:to>
      <xdr:col>76</xdr:col>
      <xdr:colOff>165100</xdr:colOff>
      <xdr:row>58</xdr:row>
      <xdr:rowOff>75671</xdr:rowOff>
    </xdr:to>
    <xdr:sp macro="" textlink="">
      <xdr:nvSpPr>
        <xdr:cNvPr id="598" name="楕円 597"/>
        <xdr:cNvSpPr/>
      </xdr:nvSpPr>
      <xdr:spPr>
        <a:xfrm>
          <a:off x="14541500" y="99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66798</xdr:rowOff>
    </xdr:from>
    <xdr:ext cx="534377" cy="259045"/>
    <xdr:sp macro="" textlink="">
      <xdr:nvSpPr>
        <xdr:cNvPr id="599" name="テキスト ボックス 598"/>
        <xdr:cNvSpPr txBox="1"/>
      </xdr:nvSpPr>
      <xdr:spPr>
        <a:xfrm>
          <a:off x="14325111" y="100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12334</xdr:rowOff>
    </xdr:from>
    <xdr:to>
      <xdr:col>72</xdr:col>
      <xdr:colOff>38100</xdr:colOff>
      <xdr:row>58</xdr:row>
      <xdr:rowOff>113934</xdr:rowOff>
    </xdr:to>
    <xdr:sp macro="" textlink="">
      <xdr:nvSpPr>
        <xdr:cNvPr id="600" name="楕円 599"/>
        <xdr:cNvSpPr/>
      </xdr:nvSpPr>
      <xdr:spPr>
        <a:xfrm>
          <a:off x="13652500" y="99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105061</xdr:rowOff>
    </xdr:from>
    <xdr:ext cx="534377" cy="259045"/>
    <xdr:sp macro="" textlink="">
      <xdr:nvSpPr>
        <xdr:cNvPr id="601" name="テキスト ボックス 600"/>
        <xdr:cNvSpPr txBox="1"/>
      </xdr:nvSpPr>
      <xdr:spPr>
        <a:xfrm>
          <a:off x="13436111" y="100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17767</xdr:rowOff>
    </xdr:from>
    <xdr:to>
      <xdr:col>67</xdr:col>
      <xdr:colOff>101600</xdr:colOff>
      <xdr:row>58</xdr:row>
      <xdr:rowOff>119367</xdr:rowOff>
    </xdr:to>
    <xdr:sp macro="" textlink="">
      <xdr:nvSpPr>
        <xdr:cNvPr id="602" name="楕円 601"/>
        <xdr:cNvSpPr/>
      </xdr:nvSpPr>
      <xdr:spPr>
        <a:xfrm>
          <a:off x="12763500" y="9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110494</xdr:rowOff>
    </xdr:from>
    <xdr:ext cx="534377" cy="259045"/>
    <xdr:sp macro="" textlink="">
      <xdr:nvSpPr>
        <xdr:cNvPr id="603" name="テキスト ボックス 602"/>
        <xdr:cNvSpPr txBox="1"/>
      </xdr:nvSpPr>
      <xdr:spPr>
        <a:xfrm>
          <a:off x="12547111" y="100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27" name="直線コネクタ 626"/>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0"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1" name="直線コネクタ 630"/>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138264</xdr:rowOff>
    </xdr:from>
    <xdr:to>
      <xdr:col>85</xdr:col>
      <xdr:colOff>127000</xdr:colOff>
      <xdr:row>79</xdr:row>
      <xdr:rowOff>1105</xdr:rowOff>
    </xdr:to>
    <xdr:cxnSp macro="">
      <xdr:nvCxnSpPr>
        <xdr:cNvPr id="632" name="直線コネクタ 631"/>
        <xdr:cNvCxnSpPr/>
      </xdr:nvCxnSpPr>
      <xdr:spPr>
        <a:xfrm>
          <a:off x="15481300" y="135113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3"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4" name="フローチャート: 判断 633"/>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138264</xdr:rowOff>
    </xdr:from>
    <xdr:to>
      <xdr:col>81</xdr:col>
      <xdr:colOff>50800</xdr:colOff>
      <xdr:row>79</xdr:row>
      <xdr:rowOff>22453</xdr:rowOff>
    </xdr:to>
    <xdr:cxnSp macro="">
      <xdr:nvCxnSpPr>
        <xdr:cNvPr id="635" name="直線コネクタ 634"/>
        <xdr:cNvCxnSpPr/>
      </xdr:nvCxnSpPr>
      <xdr:spPr>
        <a:xfrm flipV="1">
          <a:off x="14592300" y="13511364"/>
          <a:ext cx="889000" cy="5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36" name="フローチャート: 判断 635"/>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37" name="テキスト ボックス 636"/>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112940</xdr:rowOff>
    </xdr:from>
    <xdr:to>
      <xdr:col>76</xdr:col>
      <xdr:colOff>114300</xdr:colOff>
      <xdr:row>79</xdr:row>
      <xdr:rowOff>22453</xdr:rowOff>
    </xdr:to>
    <xdr:cxnSp macro="">
      <xdr:nvCxnSpPr>
        <xdr:cNvPr id="638" name="直線コネクタ 637"/>
        <xdr:cNvCxnSpPr/>
      </xdr:nvCxnSpPr>
      <xdr:spPr>
        <a:xfrm>
          <a:off x="13703300" y="13486040"/>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39" name="フローチャート: 判断 638"/>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0" name="テキスト ボックス 639"/>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60286</xdr:rowOff>
    </xdr:from>
    <xdr:to>
      <xdr:col>71</xdr:col>
      <xdr:colOff>177800</xdr:colOff>
      <xdr:row>78</xdr:row>
      <xdr:rowOff>112940</xdr:rowOff>
    </xdr:to>
    <xdr:cxnSp macro="">
      <xdr:nvCxnSpPr>
        <xdr:cNvPr id="641" name="直線コネクタ 640"/>
        <xdr:cNvCxnSpPr/>
      </xdr:nvCxnSpPr>
      <xdr:spPr>
        <a:xfrm>
          <a:off x="12814300" y="13433386"/>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2" name="フローチャート: 判断 641"/>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3" name="テキスト ボックス 642"/>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4" name="フローチャート: 判断 643"/>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162362</xdr:rowOff>
    </xdr:from>
    <xdr:ext cx="469744" cy="259045"/>
    <xdr:sp macro="" textlink="">
      <xdr:nvSpPr>
        <xdr:cNvPr id="645" name="テキスト ボックス 644"/>
        <xdr:cNvSpPr txBox="1"/>
      </xdr:nvSpPr>
      <xdr:spPr>
        <a:xfrm>
          <a:off x="12579428" y="135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121755</xdr:rowOff>
    </xdr:from>
    <xdr:to>
      <xdr:col>85</xdr:col>
      <xdr:colOff>177800</xdr:colOff>
      <xdr:row>79</xdr:row>
      <xdr:rowOff>51905</xdr:rowOff>
    </xdr:to>
    <xdr:sp macro="" textlink="">
      <xdr:nvSpPr>
        <xdr:cNvPr id="651" name="楕円 650"/>
        <xdr:cNvSpPr/>
      </xdr:nvSpPr>
      <xdr:spPr>
        <a:xfrm>
          <a:off x="16268700" y="134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60520</xdr:rowOff>
    </xdr:from>
    <xdr:ext cx="469744" cy="259045"/>
    <xdr:sp macro="" textlink="">
      <xdr:nvSpPr>
        <xdr:cNvPr id="652" name="災害復旧費該当値テキスト"/>
        <xdr:cNvSpPr txBox="1"/>
      </xdr:nvSpPr>
      <xdr:spPr>
        <a:xfrm>
          <a:off x="16370300" y="134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87464</xdr:rowOff>
    </xdr:from>
    <xdr:to>
      <xdr:col>81</xdr:col>
      <xdr:colOff>101600</xdr:colOff>
      <xdr:row>79</xdr:row>
      <xdr:rowOff>17614</xdr:rowOff>
    </xdr:to>
    <xdr:sp macro="" textlink="">
      <xdr:nvSpPr>
        <xdr:cNvPr id="653" name="楕円 652"/>
        <xdr:cNvSpPr/>
      </xdr:nvSpPr>
      <xdr:spPr>
        <a:xfrm>
          <a:off x="154305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34141</xdr:rowOff>
    </xdr:from>
    <xdr:ext cx="469744" cy="259045"/>
    <xdr:sp macro="" textlink="">
      <xdr:nvSpPr>
        <xdr:cNvPr id="654" name="テキスト ボックス 653"/>
        <xdr:cNvSpPr txBox="1"/>
      </xdr:nvSpPr>
      <xdr:spPr>
        <a:xfrm>
          <a:off x="15246428" y="1323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143103</xdr:rowOff>
    </xdr:from>
    <xdr:to>
      <xdr:col>76</xdr:col>
      <xdr:colOff>165100</xdr:colOff>
      <xdr:row>79</xdr:row>
      <xdr:rowOff>73253</xdr:rowOff>
    </xdr:to>
    <xdr:sp macro="" textlink="">
      <xdr:nvSpPr>
        <xdr:cNvPr id="655" name="楕円 654"/>
        <xdr:cNvSpPr/>
      </xdr:nvSpPr>
      <xdr:spPr>
        <a:xfrm>
          <a:off x="14541500" y="135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89780</xdr:rowOff>
    </xdr:from>
    <xdr:ext cx="469744" cy="259045"/>
    <xdr:sp macro="" textlink="">
      <xdr:nvSpPr>
        <xdr:cNvPr id="656" name="テキスト ボックス 655"/>
        <xdr:cNvSpPr txBox="1"/>
      </xdr:nvSpPr>
      <xdr:spPr>
        <a:xfrm>
          <a:off x="14357428" y="1329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62140</xdr:rowOff>
    </xdr:from>
    <xdr:to>
      <xdr:col>72</xdr:col>
      <xdr:colOff>38100</xdr:colOff>
      <xdr:row>78</xdr:row>
      <xdr:rowOff>163740</xdr:rowOff>
    </xdr:to>
    <xdr:sp macro="" textlink="">
      <xdr:nvSpPr>
        <xdr:cNvPr id="657" name="楕円 656"/>
        <xdr:cNvSpPr/>
      </xdr:nvSpPr>
      <xdr:spPr>
        <a:xfrm>
          <a:off x="13652500" y="134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8817</xdr:rowOff>
    </xdr:from>
    <xdr:ext cx="469744" cy="259045"/>
    <xdr:sp macro="" textlink="">
      <xdr:nvSpPr>
        <xdr:cNvPr id="658" name="テキスト ボックス 657"/>
        <xdr:cNvSpPr txBox="1"/>
      </xdr:nvSpPr>
      <xdr:spPr>
        <a:xfrm>
          <a:off x="13468428" y="1321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9486</xdr:rowOff>
    </xdr:from>
    <xdr:to>
      <xdr:col>67</xdr:col>
      <xdr:colOff>101600</xdr:colOff>
      <xdr:row>78</xdr:row>
      <xdr:rowOff>111086</xdr:rowOff>
    </xdr:to>
    <xdr:sp macro="" textlink="">
      <xdr:nvSpPr>
        <xdr:cNvPr id="659" name="楕円 658"/>
        <xdr:cNvSpPr/>
      </xdr:nvSpPr>
      <xdr:spPr>
        <a:xfrm>
          <a:off x="12763500" y="133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127613</xdr:rowOff>
    </xdr:from>
    <xdr:ext cx="534377" cy="259045"/>
    <xdr:sp macro="" textlink="">
      <xdr:nvSpPr>
        <xdr:cNvPr id="660" name="テキスト ボックス 659"/>
        <xdr:cNvSpPr txBox="1"/>
      </xdr:nvSpPr>
      <xdr:spPr>
        <a:xfrm>
          <a:off x="12547111" y="131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4" name="直線コネクタ 683"/>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5"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6" name="直線コネクタ 685"/>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7"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88" name="直線コネクタ 687"/>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148554</xdr:rowOff>
    </xdr:from>
    <xdr:to>
      <xdr:col>85</xdr:col>
      <xdr:colOff>127000</xdr:colOff>
      <xdr:row>96</xdr:row>
      <xdr:rowOff>150192</xdr:rowOff>
    </xdr:to>
    <xdr:cxnSp macro="">
      <xdr:nvCxnSpPr>
        <xdr:cNvPr id="689" name="直線コネクタ 688"/>
        <xdr:cNvCxnSpPr/>
      </xdr:nvCxnSpPr>
      <xdr:spPr>
        <a:xfrm flipV="1">
          <a:off x="15481300" y="1660775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0"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1" name="フローチャート: 判断 690"/>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150192</xdr:rowOff>
    </xdr:from>
    <xdr:to>
      <xdr:col>81</xdr:col>
      <xdr:colOff>50800</xdr:colOff>
      <xdr:row>97</xdr:row>
      <xdr:rowOff>9816</xdr:rowOff>
    </xdr:to>
    <xdr:cxnSp macro="">
      <xdr:nvCxnSpPr>
        <xdr:cNvPr id="692" name="直線コネクタ 691"/>
        <xdr:cNvCxnSpPr/>
      </xdr:nvCxnSpPr>
      <xdr:spPr>
        <a:xfrm flipV="1">
          <a:off x="14592300" y="16609392"/>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3" name="フローチャート: 判断 692"/>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4" name="テキスト ボックス 693"/>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9816</xdr:rowOff>
    </xdr:from>
    <xdr:to>
      <xdr:col>76</xdr:col>
      <xdr:colOff>114300</xdr:colOff>
      <xdr:row>97</xdr:row>
      <xdr:rowOff>41791</xdr:rowOff>
    </xdr:to>
    <xdr:cxnSp macro="">
      <xdr:nvCxnSpPr>
        <xdr:cNvPr id="695" name="直線コネクタ 694"/>
        <xdr:cNvCxnSpPr/>
      </xdr:nvCxnSpPr>
      <xdr:spPr>
        <a:xfrm flipV="1">
          <a:off x="13703300" y="16640466"/>
          <a:ext cx="889000" cy="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6" name="フローチャート: 判断 695"/>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697" name="テキスト ボックス 696"/>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41791</xdr:rowOff>
    </xdr:from>
    <xdr:to>
      <xdr:col>71</xdr:col>
      <xdr:colOff>177800</xdr:colOff>
      <xdr:row>97</xdr:row>
      <xdr:rowOff>58685</xdr:rowOff>
    </xdr:to>
    <xdr:cxnSp macro="">
      <xdr:nvCxnSpPr>
        <xdr:cNvPr id="698" name="直線コネクタ 697"/>
        <xdr:cNvCxnSpPr/>
      </xdr:nvCxnSpPr>
      <xdr:spPr>
        <a:xfrm flipV="1">
          <a:off x="12814300" y="1667244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699" name="フローチャート: 判断 698"/>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0" name="テキスト ボックス 699"/>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97754</xdr:rowOff>
    </xdr:from>
    <xdr:to>
      <xdr:col>85</xdr:col>
      <xdr:colOff>177800</xdr:colOff>
      <xdr:row>97</xdr:row>
      <xdr:rowOff>27904</xdr:rowOff>
    </xdr:to>
    <xdr:sp macro="" textlink="">
      <xdr:nvSpPr>
        <xdr:cNvPr id="708" name="楕円 707"/>
        <xdr:cNvSpPr/>
      </xdr:nvSpPr>
      <xdr:spPr>
        <a:xfrm>
          <a:off x="16268700" y="1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76181</xdr:rowOff>
    </xdr:from>
    <xdr:ext cx="534377" cy="259045"/>
    <xdr:sp macro="" textlink="">
      <xdr:nvSpPr>
        <xdr:cNvPr id="709" name="公債費該当値テキスト"/>
        <xdr:cNvSpPr txBox="1"/>
      </xdr:nvSpPr>
      <xdr:spPr>
        <a:xfrm>
          <a:off x="16370300" y="165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99392</xdr:rowOff>
    </xdr:from>
    <xdr:to>
      <xdr:col>81</xdr:col>
      <xdr:colOff>101600</xdr:colOff>
      <xdr:row>97</xdr:row>
      <xdr:rowOff>29542</xdr:rowOff>
    </xdr:to>
    <xdr:sp macro="" textlink="">
      <xdr:nvSpPr>
        <xdr:cNvPr id="710" name="楕円 709"/>
        <xdr:cNvSpPr/>
      </xdr:nvSpPr>
      <xdr:spPr>
        <a:xfrm>
          <a:off x="15430500" y="16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46069</xdr:rowOff>
    </xdr:from>
    <xdr:ext cx="534377" cy="259045"/>
    <xdr:sp macro="" textlink="">
      <xdr:nvSpPr>
        <xdr:cNvPr id="711" name="テキスト ボックス 710"/>
        <xdr:cNvSpPr txBox="1"/>
      </xdr:nvSpPr>
      <xdr:spPr>
        <a:xfrm>
          <a:off x="15214111" y="163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130466</xdr:rowOff>
    </xdr:from>
    <xdr:to>
      <xdr:col>76</xdr:col>
      <xdr:colOff>165100</xdr:colOff>
      <xdr:row>97</xdr:row>
      <xdr:rowOff>60616</xdr:rowOff>
    </xdr:to>
    <xdr:sp macro="" textlink="">
      <xdr:nvSpPr>
        <xdr:cNvPr id="712" name="楕円 711"/>
        <xdr:cNvSpPr/>
      </xdr:nvSpPr>
      <xdr:spPr>
        <a:xfrm>
          <a:off x="14541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51743</xdr:rowOff>
    </xdr:from>
    <xdr:ext cx="534377" cy="259045"/>
    <xdr:sp macro="" textlink="">
      <xdr:nvSpPr>
        <xdr:cNvPr id="713" name="テキスト ボックス 712"/>
        <xdr:cNvSpPr txBox="1"/>
      </xdr:nvSpPr>
      <xdr:spPr>
        <a:xfrm>
          <a:off x="14325111" y="1668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162441</xdr:rowOff>
    </xdr:from>
    <xdr:to>
      <xdr:col>72</xdr:col>
      <xdr:colOff>38100</xdr:colOff>
      <xdr:row>97</xdr:row>
      <xdr:rowOff>92591</xdr:rowOff>
    </xdr:to>
    <xdr:sp macro="" textlink="">
      <xdr:nvSpPr>
        <xdr:cNvPr id="714" name="楕円 713"/>
        <xdr:cNvSpPr/>
      </xdr:nvSpPr>
      <xdr:spPr>
        <a:xfrm>
          <a:off x="13652500" y="166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83718</xdr:rowOff>
    </xdr:from>
    <xdr:ext cx="534377" cy="259045"/>
    <xdr:sp macro="" textlink="">
      <xdr:nvSpPr>
        <xdr:cNvPr id="715" name="テキスト ボックス 714"/>
        <xdr:cNvSpPr txBox="1"/>
      </xdr:nvSpPr>
      <xdr:spPr>
        <a:xfrm>
          <a:off x="13436111" y="167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7885</xdr:rowOff>
    </xdr:from>
    <xdr:to>
      <xdr:col>67</xdr:col>
      <xdr:colOff>101600</xdr:colOff>
      <xdr:row>97</xdr:row>
      <xdr:rowOff>109485</xdr:rowOff>
    </xdr:to>
    <xdr:sp macro="" textlink="">
      <xdr:nvSpPr>
        <xdr:cNvPr id="716" name="楕円 715"/>
        <xdr:cNvSpPr/>
      </xdr:nvSpPr>
      <xdr:spPr>
        <a:xfrm>
          <a:off x="12763500" y="166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100612</xdr:rowOff>
    </xdr:from>
    <xdr:ext cx="534377" cy="259045"/>
    <xdr:sp macro="" textlink="">
      <xdr:nvSpPr>
        <xdr:cNvPr id="717" name="テキスト ボックス 716"/>
        <xdr:cNvSpPr txBox="1"/>
      </xdr:nvSpPr>
      <xdr:spPr>
        <a:xfrm>
          <a:off x="12547111" y="167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39" name="直線コネクタ 738"/>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0"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2"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3" name="直線コネクタ 742"/>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5"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6" name="フローチャート: 判断 745"/>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48" name="フローチャート: 判断 747"/>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49" name="テキスト ボックス 748"/>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1" name="フローチャート: 判断 750"/>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2" name="テキスト ボックス 751"/>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4" name="フローチャート: 判断 753"/>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5" name="テキスト ボックス 754"/>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56" name="フローチャート: 判断 755"/>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30914</xdr:rowOff>
    </xdr:from>
    <xdr:ext cx="378565" cy="259045"/>
    <xdr:sp macro="" textlink="">
      <xdr:nvSpPr>
        <xdr:cNvPr id="757" name="テキスト ボックス 756"/>
        <xdr:cNvSpPr txBox="1"/>
      </xdr:nvSpPr>
      <xdr:spPr>
        <a:xfrm>
          <a:off x="18467017" y="637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4"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のコストが４６２，７３７円と、類似団体内の最大値となっている。要因は約２８億円の「ふるさとまちづくり寄附金」に係る業務委託料等の経費や湯浅駅周辺整備事業に係る経費が大きなウエイトを占めている。湯浅駅周辺整備事業分については完了すれば皆減となるが、「ふるさとまちづくり寄附金」に係る業務委託料等の経費については、今後もこの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類似団体内平均値を上回る金額で推移しているが、高齢化等の影響を受けていると考えられ、削減が難しく、抜本的な改善は困難であることから、現状の水準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さらに今年度においては商工費の住民一人当たりのコストが１９，８８９円と、類似団体内平均値を上回る結果となったが、要因の一つとして、観光用駐車場を整備したことが挙げられる。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他の費目については、概ね類似団体内平均値を下回る金額となっており、今後もこの傾向を維持できるような財政運営に努める。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分母となる標準財政規模が前年度より３３，７４０千円増加しているものの、財政調整基金は取り崩しを回避した上で積み増しを行い、実質収支額も２４９，５７５千円の増となったことで、標準財政規模に占めるそれぞれの割合は６．２３ポイントの増、７．１４ポイントの増となった。また実質単年度収支についても黒字拡大により４２８，７３３千円の増となり標準財政規模に占める割合は１２．３４ポイントの増となった。今後も引き続き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同和対策住宅新築資金等特別会計については、平成２５年度より健全化繰入として毎年２５，０００千円を一般会計から繰り入れており、赤字額の減少に取り組んでいる。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駐車場事業特別会計については、湯浅駅周辺整備事業に併せ、赤字を解消した上で、新たな場所での運営を開始するために平成３０年度及び令和元年度の２か年で一般会計より繰り入れを行っており、今年度において赤字が解消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今後も引き続き、財政健全化対策を講じて、連結決算においても黒字運営の継続に努める。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11767655</v>
      </c>
      <c r="BO4" s="462"/>
      <c r="BP4" s="462"/>
      <c r="BQ4" s="462"/>
      <c r="BR4" s="462"/>
      <c r="BS4" s="462"/>
      <c r="BT4" s="462"/>
      <c r="BU4" s="463"/>
      <c r="BV4" s="461">
        <v>12239221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12.4</v>
      </c>
      <c r="CU4" s="646"/>
      <c r="CV4" s="646"/>
      <c r="CW4" s="646"/>
      <c r="CX4" s="646"/>
      <c r="CY4" s="646"/>
      <c r="CZ4" s="646"/>
      <c r="DA4" s="647"/>
      <c r="DB4" s="645">
        <v>5.3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10897769</v>
      </c>
      <c r="BO5" s="467"/>
      <c r="BP5" s="467"/>
      <c r="BQ5" s="467"/>
      <c r="BR5" s="467"/>
      <c r="BS5" s="467"/>
      <c r="BT5" s="467"/>
      <c r="BU5" s="468"/>
      <c r="BV5" s="466">
        <v>11736168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86.7</v>
      </c>
      <c r="CU5" s="437"/>
      <c r="CV5" s="437"/>
      <c r="CW5" s="437"/>
      <c r="CX5" s="437"/>
      <c r="CY5" s="437"/>
      <c r="CZ5" s="437"/>
      <c r="DA5" s="438"/>
      <c r="DB5" s="436">
        <v>88.1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869886</v>
      </c>
      <c r="BO6" s="467"/>
      <c r="BP6" s="467"/>
      <c r="BQ6" s="467"/>
      <c r="BR6" s="467"/>
      <c r="BS6" s="467"/>
      <c r="BT6" s="467"/>
      <c r="BU6" s="468"/>
      <c r="BV6" s="466">
        <v>503053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v>
      </c>
      <c r="CU6" s="620"/>
      <c r="CV6" s="620"/>
      <c r="CW6" s="620"/>
      <c r="CX6" s="620"/>
      <c r="CY6" s="620"/>
      <c r="CZ6" s="620"/>
      <c r="DA6" s="621"/>
      <c r="DB6" s="619">
        <v>92.3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437947</v>
      </c>
      <c r="BO7" s="467"/>
      <c r="BP7" s="467"/>
      <c r="BQ7" s="467"/>
      <c r="BR7" s="467"/>
      <c r="BS7" s="467"/>
      <c r="BT7" s="467"/>
      <c r="BU7" s="468"/>
      <c r="BV7" s="466">
        <v>320689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3470442</v>
      </c>
      <c r="CU7" s="467"/>
      <c r="CV7" s="467"/>
      <c r="CW7" s="467"/>
      <c r="CX7" s="467"/>
      <c r="CY7" s="467"/>
      <c r="CZ7" s="467"/>
      <c r="DA7" s="468"/>
      <c r="DB7" s="466">
        <v>3436702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431939</v>
      </c>
      <c r="BO8" s="467"/>
      <c r="BP8" s="467"/>
      <c r="BQ8" s="467"/>
      <c r="BR8" s="467"/>
      <c r="BS8" s="467"/>
      <c r="BT8" s="467"/>
      <c r="BU8" s="468"/>
      <c r="BV8" s="466">
        <v>182364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0.35</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12200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105</v>
      </c>
      <c r="AV9" s="524"/>
      <c r="AW9" s="524"/>
      <c r="AX9" s="524"/>
      <c r="AY9" s="446" t="s">
        <v>116</v>
      </c>
      <c r="AZ9" s="447"/>
      <c r="BA9" s="447"/>
      <c r="BB9" s="447"/>
      <c r="BC9" s="447"/>
      <c r="BD9" s="447"/>
      <c r="BE9" s="447"/>
      <c r="BF9" s="447"/>
      <c r="BG9" s="447"/>
      <c r="BH9" s="447"/>
      <c r="BI9" s="447"/>
      <c r="BJ9" s="447"/>
      <c r="BK9" s="447"/>
      <c r="BL9" s="447"/>
      <c r="BM9" s="448"/>
      <c r="BN9" s="466">
        <v>249575</v>
      </c>
      <c r="BO9" s="467"/>
      <c r="BP9" s="467"/>
      <c r="BQ9" s="467"/>
      <c r="BR9" s="467"/>
      <c r="BS9" s="467"/>
      <c r="BT9" s="467"/>
      <c r="BU9" s="468"/>
      <c r="BV9" s="466">
        <v>-118780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13.7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13210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220722</v>
      </c>
      <c r="BO10" s="467"/>
      <c r="BP10" s="467"/>
      <c r="BQ10" s="467"/>
      <c r="BR10" s="467"/>
      <c r="BS10" s="467"/>
      <c r="BT10" s="467"/>
      <c r="BU10" s="468"/>
      <c r="BV10" s="466">
        <v>160344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11869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11816</v>
      </c>
      <c r="S13" s="570"/>
      <c r="T13" s="570"/>
      <c r="U13" s="570"/>
      <c r="V13" s="571"/>
      <c r="W13" s="557" t="s">
        <v>140</v>
      </c>
      <c r="X13" s="479"/>
      <c r="Y13" s="479"/>
      <c r="Z13" s="479"/>
      <c r="AA13" s="479"/>
      <c r="AB13" s="480"/>
      <c r="AC13" s="442">
        <v>902</v>
      </c>
      <c r="AD13" s="443"/>
      <c r="AE13" s="443"/>
      <c r="AF13" s="443"/>
      <c r="AG13" s="444"/>
      <c r="AH13" s="442">
        <v>1005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470297</v>
      </c>
      <c r="BO13" s="467"/>
      <c r="BP13" s="467"/>
      <c r="BQ13" s="467"/>
      <c r="BR13" s="467"/>
      <c r="BS13" s="467"/>
      <c r="BT13" s="467"/>
      <c r="BU13" s="468"/>
      <c r="BV13" s="466">
        <v>41564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9.9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12078</v>
      </c>
      <c r="S14" s="570"/>
      <c r="T14" s="570"/>
      <c r="U14" s="570"/>
      <c r="V14" s="571"/>
      <c r="W14" s="572"/>
      <c r="X14" s="482"/>
      <c r="Y14" s="482"/>
      <c r="Z14" s="482"/>
      <c r="AA14" s="482"/>
      <c r="AB14" s="483"/>
      <c r="AC14" s="562">
        <v>15.8</v>
      </c>
      <c r="AD14" s="563"/>
      <c r="AE14" s="563"/>
      <c r="AF14" s="563"/>
      <c r="AG14" s="564"/>
      <c r="AH14" s="562">
        <v>16.3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20.100000000000001</v>
      </c>
      <c r="CU14" s="574"/>
      <c r="CV14" s="574"/>
      <c r="CW14" s="574"/>
      <c r="CX14" s="574"/>
      <c r="CY14" s="574"/>
      <c r="CZ14" s="574"/>
      <c r="DA14" s="575"/>
      <c r="DB14" s="573">
        <v>5.6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12037</v>
      </c>
      <c r="S15" s="570"/>
      <c r="T15" s="570"/>
      <c r="U15" s="570"/>
      <c r="V15" s="571"/>
      <c r="W15" s="557" t="s">
        <v>147</v>
      </c>
      <c r="X15" s="479"/>
      <c r="Y15" s="479"/>
      <c r="Z15" s="479"/>
      <c r="AA15" s="479"/>
      <c r="AB15" s="480"/>
      <c r="AC15" s="442">
        <v>1304</v>
      </c>
      <c r="AD15" s="443"/>
      <c r="AE15" s="443"/>
      <c r="AF15" s="443"/>
      <c r="AG15" s="444"/>
      <c r="AH15" s="442">
        <v>1438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1066406</v>
      </c>
      <c r="BO15" s="462"/>
      <c r="BP15" s="462"/>
      <c r="BQ15" s="462"/>
      <c r="BR15" s="462"/>
      <c r="BS15" s="462"/>
      <c r="BT15" s="462"/>
      <c r="BU15" s="463"/>
      <c r="BV15" s="461">
        <v>1061350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22.9</v>
      </c>
      <c r="AD16" s="563"/>
      <c r="AE16" s="563"/>
      <c r="AF16" s="563"/>
      <c r="AG16" s="564"/>
      <c r="AH16" s="562">
        <v>23.4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3059085</v>
      </c>
      <c r="BO16" s="467"/>
      <c r="BP16" s="467"/>
      <c r="BQ16" s="467"/>
      <c r="BR16" s="467"/>
      <c r="BS16" s="467"/>
      <c r="BT16" s="467"/>
      <c r="BU16" s="468"/>
      <c r="BV16" s="466">
        <v>2994600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3491</v>
      </c>
      <c r="AD17" s="443"/>
      <c r="AE17" s="443"/>
      <c r="AF17" s="443"/>
      <c r="AG17" s="444"/>
      <c r="AH17" s="442">
        <v>3711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1351872</v>
      </c>
      <c r="BO17" s="467"/>
      <c r="BP17" s="467"/>
      <c r="BQ17" s="467"/>
      <c r="BR17" s="467"/>
      <c r="BS17" s="467"/>
      <c r="BT17" s="467"/>
      <c r="BU17" s="468"/>
      <c r="BV17" s="466">
        <v>1343074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20.79</v>
      </c>
      <c r="M18" s="531"/>
      <c r="N18" s="531"/>
      <c r="O18" s="531"/>
      <c r="P18" s="531"/>
      <c r="Q18" s="531"/>
      <c r="R18" s="532"/>
      <c r="S18" s="532"/>
      <c r="T18" s="532"/>
      <c r="U18" s="532"/>
      <c r="V18" s="533"/>
      <c r="W18" s="547"/>
      <c r="X18" s="548"/>
      <c r="Y18" s="548"/>
      <c r="Z18" s="548"/>
      <c r="AA18" s="548"/>
      <c r="AB18" s="558"/>
      <c r="AC18" s="430">
        <v>61.3</v>
      </c>
      <c r="AD18" s="431"/>
      <c r="AE18" s="431"/>
      <c r="AF18" s="431"/>
      <c r="AG18" s="534"/>
      <c r="AH18" s="430">
        <v>60.3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3069642</v>
      </c>
      <c r="BO18" s="467"/>
      <c r="BP18" s="467"/>
      <c r="BQ18" s="467"/>
      <c r="BR18" s="467"/>
      <c r="BS18" s="467"/>
      <c r="BT18" s="467"/>
      <c r="BU18" s="468"/>
      <c r="BV18" s="466">
        <v>3090932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587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4289508</v>
      </c>
      <c r="BO19" s="467"/>
      <c r="BP19" s="467"/>
      <c r="BQ19" s="467"/>
      <c r="BR19" s="467"/>
      <c r="BS19" s="467"/>
      <c r="BT19" s="467"/>
      <c r="BU19" s="468"/>
      <c r="BV19" s="466">
        <v>4453326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4755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9110089</v>
      </c>
      <c r="BO23" s="467"/>
      <c r="BP23" s="467"/>
      <c r="BQ23" s="467"/>
      <c r="BR23" s="467"/>
      <c r="BS23" s="467"/>
      <c r="BT23" s="467"/>
      <c r="BU23" s="468"/>
      <c r="BV23" s="466">
        <v>8639271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6500</v>
      </c>
      <c r="R24" s="443"/>
      <c r="S24" s="443"/>
      <c r="T24" s="443"/>
      <c r="U24" s="443"/>
      <c r="V24" s="444"/>
      <c r="W24" s="508"/>
      <c r="X24" s="499"/>
      <c r="Y24" s="500"/>
      <c r="Z24" s="439" t="s">
        <v>171</v>
      </c>
      <c r="AA24" s="440"/>
      <c r="AB24" s="440"/>
      <c r="AC24" s="440"/>
      <c r="AD24" s="440"/>
      <c r="AE24" s="440"/>
      <c r="AF24" s="440"/>
      <c r="AG24" s="441"/>
      <c r="AH24" s="442">
        <v>120</v>
      </c>
      <c r="AI24" s="443"/>
      <c r="AJ24" s="443"/>
      <c r="AK24" s="443"/>
      <c r="AL24" s="444"/>
      <c r="AM24" s="442">
        <v>327240</v>
      </c>
      <c r="AN24" s="443"/>
      <c r="AO24" s="443"/>
      <c r="AP24" s="443"/>
      <c r="AQ24" s="443"/>
      <c r="AR24" s="444"/>
      <c r="AS24" s="442">
        <v>2727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5914273</v>
      </c>
      <c r="BO24" s="467"/>
      <c r="BP24" s="467"/>
      <c r="BQ24" s="467"/>
      <c r="BR24" s="467"/>
      <c r="BS24" s="467"/>
      <c r="BT24" s="467"/>
      <c r="BU24" s="468"/>
      <c r="BV24" s="466">
        <v>5207326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5600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137</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2607835</v>
      </c>
      <c r="BO25" s="462"/>
      <c r="BP25" s="462"/>
      <c r="BQ25" s="462"/>
      <c r="BR25" s="462"/>
      <c r="BS25" s="462"/>
      <c r="BT25" s="462"/>
      <c r="BU25" s="463"/>
      <c r="BV25" s="461">
        <v>54834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5200</v>
      </c>
      <c r="R26" s="443"/>
      <c r="S26" s="443"/>
      <c r="T26" s="443"/>
      <c r="U26" s="443"/>
      <c r="V26" s="444"/>
      <c r="W26" s="508"/>
      <c r="X26" s="499"/>
      <c r="Y26" s="500"/>
      <c r="Z26" s="439" t="s">
        <v>178</v>
      </c>
      <c r="AA26" s="521"/>
      <c r="AB26" s="521"/>
      <c r="AC26" s="521"/>
      <c r="AD26" s="521"/>
      <c r="AE26" s="521"/>
      <c r="AF26" s="521"/>
      <c r="AG26" s="522"/>
      <c r="AH26" s="442">
        <v>6</v>
      </c>
      <c r="AI26" s="443"/>
      <c r="AJ26" s="443"/>
      <c r="AK26" s="443"/>
      <c r="AL26" s="444"/>
      <c r="AM26" s="442">
        <v>20286</v>
      </c>
      <c r="AN26" s="443"/>
      <c r="AO26" s="443"/>
      <c r="AP26" s="443"/>
      <c r="AQ26" s="443"/>
      <c r="AR26" s="444"/>
      <c r="AS26" s="442">
        <v>3381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2800</v>
      </c>
      <c r="R27" s="443"/>
      <c r="S27" s="443"/>
      <c r="T27" s="443"/>
      <c r="U27" s="443"/>
      <c r="V27" s="444"/>
      <c r="W27" s="508"/>
      <c r="X27" s="499"/>
      <c r="Y27" s="500"/>
      <c r="Z27" s="439" t="s">
        <v>181</v>
      </c>
      <c r="AA27" s="440"/>
      <c r="AB27" s="440"/>
      <c r="AC27" s="440"/>
      <c r="AD27" s="440"/>
      <c r="AE27" s="440"/>
      <c r="AF27" s="440"/>
      <c r="AG27" s="441"/>
      <c r="AH27" s="442">
        <v>3</v>
      </c>
      <c r="AI27" s="443"/>
      <c r="AJ27" s="443"/>
      <c r="AK27" s="443"/>
      <c r="AL27" s="444"/>
      <c r="AM27" s="442">
        <v>11313</v>
      </c>
      <c r="AN27" s="443"/>
      <c r="AO27" s="443"/>
      <c r="AP27" s="443"/>
      <c r="AQ27" s="443"/>
      <c r="AR27" s="444"/>
      <c r="AS27" s="442">
        <v>3771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102934</v>
      </c>
      <c r="BO27" s="470"/>
      <c r="BP27" s="470"/>
      <c r="BQ27" s="470"/>
      <c r="BR27" s="470"/>
      <c r="BS27" s="470"/>
      <c r="BT27" s="470"/>
      <c r="BU27" s="471"/>
      <c r="BV27" s="469">
        <v>93104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2350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175</v>
      </c>
      <c r="AN28" s="443"/>
      <c r="AO28" s="443"/>
      <c r="AP28" s="443"/>
      <c r="AQ28" s="443"/>
      <c r="AR28" s="444"/>
      <c r="AS28" s="442" t="s">
        <v>185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681512</v>
      </c>
      <c r="BO28" s="462"/>
      <c r="BP28" s="462"/>
      <c r="BQ28" s="462"/>
      <c r="BR28" s="462"/>
      <c r="BS28" s="462"/>
      <c r="BT28" s="462"/>
      <c r="BU28" s="463"/>
      <c r="BV28" s="461">
        <v>460790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8</v>
      </c>
      <c r="M29" s="443"/>
      <c r="N29" s="443"/>
      <c r="O29" s="443"/>
      <c r="P29" s="444"/>
      <c r="Q29" s="442">
        <v>2200</v>
      </c>
      <c r="R29" s="443"/>
      <c r="S29" s="443"/>
      <c r="T29" s="443"/>
      <c r="U29" s="443"/>
      <c r="V29" s="444"/>
      <c r="W29" s="509"/>
      <c r="X29" s="510"/>
      <c r="Y29" s="511"/>
      <c r="Z29" s="439" t="s">
        <v>188</v>
      </c>
      <c r="AA29" s="440"/>
      <c r="AB29" s="440"/>
      <c r="AC29" s="440"/>
      <c r="AD29" s="440"/>
      <c r="AE29" s="440"/>
      <c r="AF29" s="440"/>
      <c r="AG29" s="441"/>
      <c r="AH29" s="442">
        <v>123</v>
      </c>
      <c r="AI29" s="443"/>
      <c r="AJ29" s="443"/>
      <c r="AK29" s="443"/>
      <c r="AL29" s="444"/>
      <c r="AM29" s="442">
        <v>338553</v>
      </c>
      <c r="AN29" s="443"/>
      <c r="AO29" s="443"/>
      <c r="AP29" s="443"/>
      <c r="AQ29" s="443"/>
      <c r="AR29" s="444"/>
      <c r="AS29" s="442">
        <v>2752</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101158</v>
      </c>
      <c r="BO29" s="467"/>
      <c r="BP29" s="467"/>
      <c r="BQ29" s="467"/>
      <c r="BR29" s="467"/>
      <c r="BS29" s="467"/>
      <c r="BT29" s="467"/>
      <c r="BU29" s="468"/>
      <c r="BV29" s="466">
        <v>101158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93.2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2717400</v>
      </c>
      <c r="BO30" s="470"/>
      <c r="BP30" s="470"/>
      <c r="BQ30" s="470"/>
      <c r="BR30" s="470"/>
      <c r="BS30" s="470"/>
      <c r="BT30" s="470"/>
      <c r="BU30" s="471"/>
      <c r="BV30" s="469">
        <v>3409854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197</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有田衛生施設事務組合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同和対策住宅新築資金等特別会計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有田周辺広域圏事務組合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湯浅広川消防組合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有田郡老人福祉施設事務組合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和歌山県市町村総合事務組合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和歌山県地方税回収機構</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和歌山県住宅新築資金等貸付金回収管理組合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和歌山県後期高齢者医療広域連合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有田周辺広域圏事務組合（公営企業会計）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和歌山県後期高齢者医療広域連合（特別会計）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36lEY5muKz0ceD4AmerarEPCh9n9PcMrNfP6Hk/VsqWG2tBkcQ3ZVsAslYcGsnz6ZCFXOm1gyPqlTEPKICehtA==" saltValue="fv3G/9VKDIbgtK/BTHyY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555</v>
      </c>
      <c r="D34" s="1248"/>
      <c r="E34" s="1249"/>
      <c r="F34" s="32" t="s">
        <v>556</v>
      </c>
      <c r="G34" s="33" t="s">
        <v>557</v>
      </c>
      <c r="H34" s="33" t="s">
        <v>558</v>
      </c>
      <c r="I34" s="33" t="s">
        <v>559</v>
      </c>
      <c r="J34" s="34" t="s">
        <v>560</v>
      </c>
      <c r="K34" s="22"/>
      <c r="L34" s="22"/>
      <c r="M34" s="22"/>
      <c r="N34" s="22"/>
      <c r="O34" s="22"/>
      <c r="P34" s="22"/>
    </row>
    <row r="35" spans="1:16" ht="39" customHeight="1" x14ac:dyDescent="0.15">
      <c r="A35" s="22"/>
      <c r="B35" s="35"/>
      <c r="C35" s="1242" t="s">
        <v>561</v>
      </c>
      <c r="D35" s="1243"/>
      <c r="E35" s="1244"/>
      <c r="F35" s="36">
        <v>10.58</v>
      </c>
      <c r="G35" s="37">
        <v>11.3</v>
      </c>
      <c r="H35" s="37">
        <v>13.29</v>
      </c>
      <c r="I35" s="37">
        <v>8.82</v>
      </c>
      <c r="J35" s="38">
        <v>14.5</v>
      </c>
      <c r="K35" s="22"/>
      <c r="L35" s="22"/>
      <c r="M35" s="22"/>
      <c r="N35" s="22"/>
      <c r="O35" s="22"/>
      <c r="P35" s="22"/>
    </row>
    <row r="36" spans="1:16" ht="39" customHeight="1" x14ac:dyDescent="0.15">
      <c r="A36" s="22"/>
      <c r="B36" s="35"/>
      <c r="C36" s="1242" t="s">
        <v>562</v>
      </c>
      <c r="D36" s="1243"/>
      <c r="E36" s="1244"/>
      <c r="F36" s="36">
        <v>4.3600000000000003</v>
      </c>
      <c r="G36" s="37">
        <v>3.15</v>
      </c>
      <c r="H36" s="37">
        <v>2.69</v>
      </c>
      <c r="I36" s="37">
        <v>3.18</v>
      </c>
      <c r="J36" s="38">
        <v>3.18</v>
      </c>
      <c r="K36" s="22"/>
      <c r="L36" s="22"/>
      <c r="M36" s="22"/>
      <c r="N36" s="22"/>
      <c r="O36" s="22"/>
      <c r="P36" s="22"/>
    </row>
    <row r="37" spans="1:16" ht="39" customHeight="1" x14ac:dyDescent="0.15">
      <c r="A37" s="22"/>
      <c r="B37" s="35"/>
      <c r="C37" s="1242" t="s">
        <v>563</v>
      </c>
      <c r="D37" s="1243"/>
      <c r="E37" s="1244"/>
      <c r="F37" s="36">
        <v>1.58</v>
      </c>
      <c r="G37" s="37">
        <v>1.75</v>
      </c>
      <c r="H37" s="37">
        <v>1.25</v>
      </c>
      <c r="I37" s="37">
        <v>2.2799999999999998</v>
      </c>
      <c r="J37" s="38">
        <v>2.11</v>
      </c>
      <c r="K37" s="22"/>
      <c r="L37" s="22"/>
      <c r="M37" s="22"/>
      <c r="N37" s="22"/>
      <c r="O37" s="22"/>
      <c r="P37" s="22"/>
    </row>
    <row r="38" spans="1:16" ht="39" customHeight="1" x14ac:dyDescent="0.15">
      <c r="A38" s="22"/>
      <c r="B38" s="35"/>
      <c r="C38" s="1242" t="s">
        <v>564</v>
      </c>
      <c r="D38" s="1243"/>
      <c r="E38" s="1244"/>
      <c r="F38" s="36">
        <v>2.4900000000000002</v>
      </c>
      <c r="G38" s="37">
        <v>3.17</v>
      </c>
      <c r="H38" s="37">
        <v>2.0299999999999998</v>
      </c>
      <c r="I38" s="37">
        <v>7.0000000000000007E-2</v>
      </c>
      <c r="J38" s="38">
        <v>0.15</v>
      </c>
      <c r="K38" s="22"/>
      <c r="L38" s="22"/>
      <c r="M38" s="22"/>
      <c r="N38" s="22"/>
      <c r="O38" s="22"/>
      <c r="P38" s="22"/>
    </row>
    <row r="39" spans="1:16" ht="39" customHeight="1" x14ac:dyDescent="0.15">
      <c r="A39" s="22"/>
      <c r="B39" s="35"/>
      <c r="C39" s="1242" t="s">
        <v>565</v>
      </c>
      <c r="D39" s="1243"/>
      <c r="E39" s="1244"/>
      <c r="F39" s="36">
        <v>0.01</v>
      </c>
      <c r="G39" s="37">
        <v>0.02</v>
      </c>
      <c r="H39" s="37">
        <v>0.02</v>
      </c>
      <c r="I39" s="37">
        <v>0.03</v>
      </c>
      <c r="J39" s="38">
        <v>0.03</v>
      </c>
      <c r="K39" s="22"/>
      <c r="L39" s="22"/>
      <c r="M39" s="22"/>
      <c r="N39" s="22"/>
      <c r="O39" s="22"/>
      <c r="P39" s="22"/>
    </row>
    <row r="40" spans="1:16" ht="39" customHeight="1" x14ac:dyDescent="0.15">
      <c r="A40" s="22"/>
      <c r="B40" s="35"/>
      <c r="C40" s="1242" t="s">
        <v>566</v>
      </c>
      <c r="D40" s="1243"/>
      <c r="E40" s="1244"/>
      <c r="F40" s="36" t="s">
        <v>567</v>
      </c>
      <c r="G40" s="37" t="s">
        <v>568</v>
      </c>
      <c r="H40" s="37" t="s">
        <v>569</v>
      </c>
      <c r="I40" s="37" t="s">
        <v>570</v>
      </c>
      <c r="J40" s="38">
        <v>0</v>
      </c>
      <c r="K40" s="22"/>
      <c r="L40" s="22"/>
      <c r="M40" s="22"/>
      <c r="N40" s="22"/>
      <c r="O40" s="22"/>
      <c r="P40" s="22"/>
    </row>
    <row r="41" spans="1:16" ht="39" customHeight="1" x14ac:dyDescent="0.15">
      <c r="A41" s="22"/>
      <c r="B41" s="35"/>
      <c r="C41" s="1242" t="s">
        <v>571</v>
      </c>
      <c r="D41" s="1243"/>
      <c r="E41" s="1244"/>
      <c r="F41" s="36">
        <v>0.03</v>
      </c>
      <c r="G41" s="37">
        <v>0</v>
      </c>
      <c r="H41" s="37">
        <v>0</v>
      </c>
      <c r="I41" s="37">
        <v>0</v>
      </c>
      <c r="J41" s="38">
        <v>0</v>
      </c>
      <c r="K41" s="22"/>
      <c r="L41" s="22"/>
      <c r="M41" s="22"/>
      <c r="N41" s="22"/>
      <c r="O41" s="22"/>
      <c r="P41" s="22"/>
    </row>
    <row r="42" spans="1:16" ht="39" customHeight="1" x14ac:dyDescent="0.15">
      <c r="A42" s="22"/>
      <c r="B42" s="39"/>
      <c r="C42" s="1242" t="s">
        <v>572</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573</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GkAK6PlVLyj+/Coyhxi5gdN6eGZi/z79Npa5rVkjFk1YJfojAFxQdoPMv1e0KT+ygFPPUXRWy+kuZjWY1bs4A==" saltValue="bCtSMkQBqrXx292sOxuX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551</v>
      </c>
      <c r="L45" s="60">
        <v>567</v>
      </c>
      <c r="M45" s="60">
        <v>610</v>
      </c>
      <c r="N45" s="60">
        <v>648</v>
      </c>
      <c r="O45" s="61">
        <v>639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15</v>
      </c>
      <c r="F48" s="1252"/>
      <c r="G48" s="1252"/>
      <c r="H48" s="1252"/>
      <c r="I48" s="1252"/>
      <c r="J48" s="1253"/>
      <c r="K48" s="63">
        <v>19</v>
      </c>
      <c r="L48" s="64">
        <v>19</v>
      </c>
      <c r="M48" s="64">
        <v>23</v>
      </c>
      <c r="N48" s="64">
        <v>19</v>
      </c>
      <c r="O48" s="65">
        <v>20</v>
      </c>
      <c r="P48" s="48"/>
      <c r="Q48" s="48"/>
      <c r="R48" s="48"/>
      <c r="S48" s="48"/>
      <c r="T48" s="48"/>
      <c r="U48" s="48"/>
    </row>
    <row r="49" spans="1:21" ht="30.75" customHeight="1" x14ac:dyDescent="0.15">
      <c r="A49" s="48"/>
      <c r="B49" s="1270"/>
      <c r="C49" s="1271"/>
      <c r="D49" s="62"/>
      <c r="E49" s="1252" t="s">
        <v>16</v>
      </c>
      <c r="F49" s="1252"/>
      <c r="G49" s="1252"/>
      <c r="H49" s="1252"/>
      <c r="I49" s="1252"/>
      <c r="J49" s="1253"/>
      <c r="K49" s="63">
        <v>259</v>
      </c>
      <c r="L49" s="64">
        <v>207</v>
      </c>
      <c r="M49" s="64">
        <v>124</v>
      </c>
      <c r="N49" s="64">
        <v>129</v>
      </c>
      <c r="O49" s="65">
        <v>110</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508</v>
      </c>
      <c r="L51" s="64" t="s">
        <v>508</v>
      </c>
      <c r="M51" s="64" t="s">
        <v>508</v>
      </c>
      <c r="N51" s="64" t="s">
        <v>508</v>
      </c>
      <c r="O51" s="65" t="s">
        <v>508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501</v>
      </c>
      <c r="L52" s="64">
        <v>499</v>
      </c>
      <c r="M52" s="64">
        <v>473</v>
      </c>
      <c r="N52" s="64">
        <v>463</v>
      </c>
      <c r="O52" s="65">
        <v>483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328</v>
      </c>
      <c r="L53" s="69">
        <v>294</v>
      </c>
      <c r="M53" s="69">
        <v>284</v>
      </c>
      <c r="N53" s="69">
        <v>333</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UHVtoDoTOSuLqrQIY956rnJPCZvSilPFp9Ag8pFEMhTqASkDrnIk9p64PEIPiePzn8IE0sP2R/hkGMFOC9Jg==" saltValue="Wpj3hpG97KTEnNUml2W3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8" t="s">
        <v>30</v>
      </c>
      <c r="C41" s="1289"/>
      <c r="D41" s="102"/>
      <c r="E41" s="1290" t="s">
        <v>31</v>
      </c>
      <c r="F41" s="1290"/>
      <c r="G41" s="1290"/>
      <c r="H41" s="1291"/>
      <c r="I41" s="103">
        <v>8463</v>
      </c>
      <c r="J41" s="104">
        <v>8399</v>
      </c>
      <c r="K41" s="104">
        <v>8446</v>
      </c>
      <c r="L41" s="104">
        <v>8639</v>
      </c>
      <c r="M41" s="105">
        <v>9110</v>
      </c>
    </row>
    <row r="42" spans="2:13" ht="27.75" customHeight="1" x14ac:dyDescent="0.15">
      <c r="B42" s="1278"/>
      <c r="C42" s="1279"/>
      <c r="D42" s="106"/>
      <c r="E42" s="1282" t="s">
        <v>32</v>
      </c>
      <c r="F42" s="1282"/>
      <c r="G42" s="1282"/>
      <c r="H42" s="1283"/>
      <c r="I42" s="107" t="s">
        <v>508</v>
      </c>
      <c r="J42" s="108" t="s">
        <v>508</v>
      </c>
      <c r="K42" s="108" t="s">
        <v>508</v>
      </c>
      <c r="L42" s="108" t="s">
        <v>508</v>
      </c>
      <c r="M42" s="109" t="s">
        <v>508</v>
      </c>
    </row>
    <row r="43" spans="2:13" ht="27.75" customHeight="1" x14ac:dyDescent="0.15">
      <c r="B43" s="1278"/>
      <c r="C43" s="1279"/>
      <c r="D43" s="106"/>
      <c r="E43" s="1282" t="s">
        <v>33</v>
      </c>
      <c r="F43" s="1282"/>
      <c r="G43" s="1282"/>
      <c r="H43" s="1283"/>
      <c r="I43" s="107">
        <v>282</v>
      </c>
      <c r="J43" s="108">
        <v>267</v>
      </c>
      <c r="K43" s="108">
        <v>267</v>
      </c>
      <c r="L43" s="108">
        <v>252</v>
      </c>
      <c r="M43" s="109">
        <v>240</v>
      </c>
    </row>
    <row r="44" spans="2:13" ht="27.75" customHeight="1" x14ac:dyDescent="0.15">
      <c r="B44" s="1278"/>
      <c r="C44" s="1279"/>
      <c r="D44" s="106"/>
      <c r="E44" s="1282" t="s">
        <v>34</v>
      </c>
      <c r="F44" s="1282"/>
      <c r="G44" s="1282"/>
      <c r="H44" s="1283"/>
      <c r="I44" s="107">
        <v>1039</v>
      </c>
      <c r="J44" s="108">
        <v>840</v>
      </c>
      <c r="K44" s="108">
        <v>717</v>
      </c>
      <c r="L44" s="108">
        <v>590</v>
      </c>
      <c r="M44" s="109">
        <v>485</v>
      </c>
    </row>
    <row r="45" spans="2:13" ht="27.75" customHeight="1" x14ac:dyDescent="0.15">
      <c r="B45" s="1278"/>
      <c r="C45" s="1279"/>
      <c r="D45" s="106"/>
      <c r="E45" s="1282" t="s">
        <v>35</v>
      </c>
      <c r="F45" s="1282"/>
      <c r="G45" s="1282"/>
      <c r="H45" s="1283"/>
      <c r="I45" s="107">
        <v>1227</v>
      </c>
      <c r="J45" s="108">
        <v>1154</v>
      </c>
      <c r="K45" s="108">
        <v>1114</v>
      </c>
      <c r="L45" s="108">
        <v>1044</v>
      </c>
      <c r="M45" s="109">
        <v>1029</v>
      </c>
    </row>
    <row r="46" spans="2:13" ht="27.75" customHeight="1" x14ac:dyDescent="0.15">
      <c r="B46" s="1278"/>
      <c r="C46" s="1279"/>
      <c r="D46" s="110"/>
      <c r="E46" s="1282" t="s">
        <v>36</v>
      </c>
      <c r="F46" s="1282"/>
      <c r="G46" s="1282"/>
      <c r="H46" s="1283"/>
      <c r="I46" s="107" t="s">
        <v>508</v>
      </c>
      <c r="J46" s="108" t="s">
        <v>508</v>
      </c>
      <c r="K46" s="108" t="s">
        <v>508</v>
      </c>
      <c r="L46" s="108" t="s">
        <v>508</v>
      </c>
      <c r="M46" s="109" t="s">
        <v>508</v>
      </c>
    </row>
    <row r="47" spans="2:13" ht="27.75" customHeight="1" x14ac:dyDescent="0.15">
      <c r="B47" s="1278"/>
      <c r="C47" s="1279"/>
      <c r="D47" s="111"/>
      <c r="E47" s="1292" t="s">
        <v>37</v>
      </c>
      <c r="F47" s="1293"/>
      <c r="G47" s="1293"/>
      <c r="H47" s="1294"/>
      <c r="I47" s="107" t="s">
        <v>508</v>
      </c>
      <c r="J47" s="108" t="s">
        <v>508</v>
      </c>
      <c r="K47" s="108" t="s">
        <v>508</v>
      </c>
      <c r="L47" s="108" t="s">
        <v>508</v>
      </c>
      <c r="M47" s="109" t="s">
        <v>508</v>
      </c>
    </row>
    <row r="48" spans="2:13" ht="27.75" customHeight="1" x14ac:dyDescent="0.15">
      <c r="B48" s="1278"/>
      <c r="C48" s="1279"/>
      <c r="D48" s="106"/>
      <c r="E48" s="1282" t="s">
        <v>38</v>
      </c>
      <c r="F48" s="1282"/>
      <c r="G48" s="1282"/>
      <c r="H48" s="1283"/>
      <c r="I48" s="107" t="s">
        <v>508</v>
      </c>
      <c r="J48" s="108" t="s">
        <v>508</v>
      </c>
      <c r="K48" s="108" t="s">
        <v>508</v>
      </c>
      <c r="L48" s="108" t="s">
        <v>508</v>
      </c>
      <c r="M48" s="109" t="s">
        <v>508</v>
      </c>
    </row>
    <row r="49" spans="2:13" ht="27.75" customHeight="1" x14ac:dyDescent="0.15">
      <c r="B49" s="1280"/>
      <c r="C49" s="1281"/>
      <c r="D49" s="106"/>
      <c r="E49" s="1282" t="s">
        <v>39</v>
      </c>
      <c r="F49" s="1282"/>
      <c r="G49" s="1282"/>
      <c r="H49" s="1283"/>
      <c r="I49" s="107" t="s">
        <v>508</v>
      </c>
      <c r="J49" s="108" t="s">
        <v>508</v>
      </c>
      <c r="K49" s="108" t="s">
        <v>508</v>
      </c>
      <c r="L49" s="108" t="s">
        <v>508</v>
      </c>
      <c r="M49" s="109" t="s">
        <v>508</v>
      </c>
    </row>
    <row r="50" spans="2:13" ht="27.75" customHeight="1" x14ac:dyDescent="0.15">
      <c r="B50" s="1276" t="s">
        <v>40</v>
      </c>
      <c r="C50" s="1277"/>
      <c r="D50" s="112"/>
      <c r="E50" s="1282" t="s">
        <v>41</v>
      </c>
      <c r="F50" s="1282"/>
      <c r="G50" s="1282"/>
      <c r="H50" s="1283"/>
      <c r="I50" s="107">
        <v>581</v>
      </c>
      <c r="J50" s="108">
        <v>1221</v>
      </c>
      <c r="K50" s="108">
        <v>3213</v>
      </c>
      <c r="L50" s="108">
        <v>4484</v>
      </c>
      <c r="M50" s="109">
        <v>4059</v>
      </c>
    </row>
    <row r="51" spans="2:13" ht="27.75" customHeight="1" x14ac:dyDescent="0.15">
      <c r="B51" s="1278"/>
      <c r="C51" s="1279"/>
      <c r="D51" s="106"/>
      <c r="E51" s="1282" t="s">
        <v>42</v>
      </c>
      <c r="F51" s="1282"/>
      <c r="G51" s="1282"/>
      <c r="H51" s="1283"/>
      <c r="I51" s="107">
        <v>635</v>
      </c>
      <c r="J51" s="108">
        <v>600</v>
      </c>
      <c r="K51" s="108">
        <v>650</v>
      </c>
      <c r="L51" s="108">
        <v>665</v>
      </c>
      <c r="M51" s="109">
        <v>607</v>
      </c>
    </row>
    <row r="52" spans="2:13" ht="27.75" customHeight="1" x14ac:dyDescent="0.15">
      <c r="B52" s="1280"/>
      <c r="C52" s="1281"/>
      <c r="D52" s="106"/>
      <c r="E52" s="1282" t="s">
        <v>43</v>
      </c>
      <c r="F52" s="1282"/>
      <c r="G52" s="1282"/>
      <c r="H52" s="1283"/>
      <c r="I52" s="107">
        <v>5268</v>
      </c>
      <c r="J52" s="108">
        <v>5241</v>
      </c>
      <c r="K52" s="108">
        <v>5204</v>
      </c>
      <c r="L52" s="108">
        <v>5206</v>
      </c>
      <c r="M52" s="109">
        <v>5589</v>
      </c>
    </row>
    <row r="53" spans="2:13" ht="27.75" customHeight="1" thickBot="1" x14ac:dyDescent="0.2">
      <c r="B53" s="1284" t="s">
        <v>44</v>
      </c>
      <c r="C53" s="1285"/>
      <c r="D53" s="113"/>
      <c r="E53" s="1286" t="s">
        <v>45</v>
      </c>
      <c r="F53" s="1286"/>
      <c r="G53" s="1286"/>
      <c r="H53" s="1287"/>
      <c r="I53" s="114">
        <v>4527</v>
      </c>
      <c r="J53" s="115">
        <v>3598</v>
      </c>
      <c r="K53" s="115">
        <v>1478</v>
      </c>
      <c r="L53" s="115">
        <v>171</v>
      </c>
      <c r="M53" s="116">
        <v>610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mJ5TWzpjwt32SMrSjkEhkeG8ifN1YTppptxN/zIV4hYueNdc+LrkVPZh36IzIQFnqrzM0ySNza+FppsvWpTrA==" saltValue="x8PI0zdjE7+eN1LI2HIW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300</v>
      </c>
      <c r="G55" s="128">
        <v>461</v>
      </c>
      <c r="H55" s="129">
        <v>682</v>
      </c>
    </row>
    <row r="56" spans="2:8" ht="52.5" customHeight="1" x14ac:dyDescent="0.15">
      <c r="B56" s="130"/>
      <c r="C56" s="1305" t="s">
        <v>49</v>
      </c>
      <c r="D56" s="1305"/>
      <c r="E56" s="1306"/>
      <c r="F56" s="131">
        <v>101</v>
      </c>
      <c r="G56" s="131">
        <v>101</v>
      </c>
      <c r="H56" s="132">
        <v>101</v>
      </c>
    </row>
    <row r="57" spans="2:8" ht="53.25" customHeight="1" x14ac:dyDescent="0.15">
      <c r="B57" s="130"/>
      <c r="C57" s="1307" t="s">
        <v>50</v>
      </c>
      <c r="D57" s="1307"/>
      <c r="E57" s="1308"/>
      <c r="F57" s="133">
        <v>2403</v>
      </c>
      <c r="G57" s="133">
        <v>3410</v>
      </c>
      <c r="H57" s="134">
        <v>2717</v>
      </c>
    </row>
    <row r="58" spans="2:8" ht="45.75" customHeight="1" x14ac:dyDescent="0.15">
      <c r="B58" s="135"/>
      <c r="C58" s="1295" t="s">
        <v>592</v>
      </c>
      <c r="D58" s="1296"/>
      <c r="E58" s="1297"/>
      <c r="F58" s="136">
        <v>2174</v>
      </c>
      <c r="G58" s="136">
        <v>3158</v>
      </c>
      <c r="H58" s="137">
        <v>2441</v>
      </c>
    </row>
    <row r="59" spans="2:8" ht="45.75" customHeight="1" x14ac:dyDescent="0.15">
      <c r="B59" s="135"/>
      <c r="C59" s="1295" t="s">
        <v>593</v>
      </c>
      <c r="D59" s="1296"/>
      <c r="E59" s="1297"/>
      <c r="F59" s="136">
        <v>219</v>
      </c>
      <c r="G59" s="136">
        <v>243</v>
      </c>
      <c r="H59" s="137">
        <v>266</v>
      </c>
    </row>
    <row r="60" spans="2:8" ht="45.75" customHeight="1" x14ac:dyDescent="0.15">
      <c r="B60" s="135"/>
      <c r="C60" s="1295" t="s">
        <v>594</v>
      </c>
      <c r="D60" s="1296"/>
      <c r="E60" s="1297"/>
      <c r="F60" s="136">
        <v>8</v>
      </c>
      <c r="G60" s="136">
        <v>7</v>
      </c>
      <c r="H60" s="137">
        <v>7</v>
      </c>
    </row>
    <row r="61" spans="2:8" ht="45.75" customHeight="1" x14ac:dyDescent="0.15">
      <c r="B61" s="135"/>
      <c r="C61" s="1295" t="s">
        <v>595</v>
      </c>
      <c r="D61" s="1296"/>
      <c r="E61" s="1297"/>
      <c r="F61" s="136">
        <v>1</v>
      </c>
      <c r="G61" s="136">
        <v>1</v>
      </c>
      <c r="H61" s="137">
        <v>1</v>
      </c>
    </row>
    <row r="62" spans="2:8" ht="45.75" customHeight="1" thickBot="1" x14ac:dyDescent="0.2">
      <c r="B62" s="138"/>
      <c r="C62" s="1298" t="s">
        <v>596</v>
      </c>
      <c r="D62" s="1299"/>
      <c r="E62" s="1300"/>
      <c r="F62" s="139">
        <v>1</v>
      </c>
      <c r="G62" s="139">
        <v>1</v>
      </c>
      <c r="H62" s="140">
        <v>1</v>
      </c>
    </row>
    <row r="63" spans="2:8" ht="52.5" customHeight="1" thickBot="1" x14ac:dyDescent="0.2">
      <c r="B63" s="141"/>
      <c r="C63" s="1301" t="s">
        <v>51</v>
      </c>
      <c r="D63" s="1301"/>
      <c r="E63" s="1302"/>
      <c r="F63" s="142">
        <v>2805</v>
      </c>
      <c r="G63" s="142">
        <v>3972</v>
      </c>
      <c r="H63" s="143">
        <v>3500</v>
      </c>
    </row>
    <row r="64" spans="2:8" ht="15" customHeight="1" x14ac:dyDescent="0.15"/>
  </sheetData>
  <sheetProtection algorithmName="SHA-512" hashValue="0r0VxXAc6tyzJZ3ezwjQAq8Xtd0FrbHXUJOR75YOvOMLPx8QgB7KCtjFfvq6S0eFcIHPPjkXoLEVyqHBR+i3Bw==" saltValue="3wdmW/YibOR4RZlhR//d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550</v>
      </c>
      <c r="BQ50" s="1315"/>
      <c r="BR50" s="1315"/>
      <c r="BS50" s="1315"/>
      <c r="BT50" s="1315"/>
      <c r="BU50" s="1315"/>
      <c r="BV50" s="1315"/>
      <c r="BW50" s="1315"/>
      <c r="BX50" s="1315" t="s">
        <v>551</v>
      </c>
      <c r="BY50" s="1315"/>
      <c r="BZ50" s="1315"/>
      <c r="CA50" s="1315"/>
      <c r="CB50" s="1315"/>
      <c r="CC50" s="1315"/>
      <c r="CD50" s="1315"/>
      <c r="CE50" s="1315"/>
      <c r="CF50" s="1315" t="s">
        <v>552</v>
      </c>
      <c r="CG50" s="1315"/>
      <c r="CH50" s="1315"/>
      <c r="CI50" s="1315"/>
      <c r="CJ50" s="1315"/>
      <c r="CK50" s="1315"/>
      <c r="CL50" s="1315"/>
      <c r="CM50" s="1315"/>
      <c r="CN50" s="1315" t="s">
        <v>553</v>
      </c>
      <c r="CO50" s="1315"/>
      <c r="CP50" s="1315"/>
      <c r="CQ50" s="1315"/>
      <c r="CR50" s="1315"/>
      <c r="CS50" s="1315"/>
      <c r="CT50" s="1315"/>
      <c r="CU50" s="1315"/>
      <c r="CV50" s="1315" t="s">
        <v>554</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605</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v>144</v>
      </c>
      <c r="BQ51" s="1311"/>
      <c r="BR51" s="1311"/>
      <c r="BS51" s="1311"/>
      <c r="BT51" s="1311"/>
      <c r="BU51" s="1311"/>
      <c r="BV51" s="1311"/>
      <c r="BW51" s="1311"/>
      <c r="BX51" s="1311">
        <v>116.5</v>
      </c>
      <c r="BY51" s="1311"/>
      <c r="BZ51" s="1311"/>
      <c r="CA51" s="1311"/>
      <c r="CB51" s="1311"/>
      <c r="CC51" s="1311"/>
      <c r="CD51" s="1311"/>
      <c r="CE51" s="1311"/>
      <c r="CF51" s="1311">
        <v>48.8</v>
      </c>
      <c r="CG51" s="1311"/>
      <c r="CH51" s="1311"/>
      <c r="CI51" s="1311"/>
      <c r="CJ51" s="1311"/>
      <c r="CK51" s="1311"/>
      <c r="CL51" s="1311"/>
      <c r="CM51" s="1311"/>
      <c r="CN51" s="1311">
        <v>5.6</v>
      </c>
      <c r="CO51" s="1311"/>
      <c r="CP51" s="1311"/>
      <c r="CQ51" s="1311"/>
      <c r="CR51" s="1311"/>
      <c r="CS51" s="1311"/>
      <c r="CT51" s="1311"/>
      <c r="CU51" s="1311"/>
      <c r="CV51" s="1311">
        <v>20.100000000000001</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60.9</v>
      </c>
      <c r="BQ53" s="1311"/>
      <c r="BR53" s="1311"/>
      <c r="BS53" s="1311"/>
      <c r="BT53" s="1311"/>
      <c r="BU53" s="1311"/>
      <c r="BV53" s="1311"/>
      <c r="BW53" s="1311"/>
      <c r="BX53" s="1311">
        <v>61.9</v>
      </c>
      <c r="BY53" s="1311"/>
      <c r="BZ53" s="1311"/>
      <c r="CA53" s="1311"/>
      <c r="CB53" s="1311"/>
      <c r="CC53" s="1311"/>
      <c r="CD53" s="1311"/>
      <c r="CE53" s="1311"/>
      <c r="CF53" s="1311">
        <v>63.1</v>
      </c>
      <c r="CG53" s="1311"/>
      <c r="CH53" s="1311"/>
      <c r="CI53" s="1311"/>
      <c r="CJ53" s="1311"/>
      <c r="CK53" s="1311"/>
      <c r="CL53" s="1311"/>
      <c r="CM53" s="1311"/>
      <c r="CN53" s="1311">
        <v>62.3</v>
      </c>
      <c r="CO53" s="1311"/>
      <c r="CP53" s="1311"/>
      <c r="CQ53" s="1311"/>
      <c r="CR53" s="1311"/>
      <c r="CS53" s="1311"/>
      <c r="CT53" s="1311"/>
      <c r="CU53" s="1311"/>
      <c r="CV53" s="1311">
        <v>61.2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610</v>
      </c>
      <c r="AO55" s="1315"/>
      <c r="AP55" s="1315"/>
      <c r="AQ55" s="1315"/>
      <c r="AR55" s="1315"/>
      <c r="AS55" s="1315"/>
      <c r="AT55" s="1315"/>
      <c r="AU55" s="1315"/>
      <c r="AV55" s="1315"/>
      <c r="AW55" s="1315"/>
      <c r="AX55" s="1315"/>
      <c r="AY55" s="1315"/>
      <c r="AZ55" s="1315"/>
      <c r="BA55" s="1315"/>
      <c r="BB55" s="1314" t="s">
        <v>611</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3.1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608</v>
      </c>
      <c r="BC57" s="1314"/>
      <c r="BD57" s="1314"/>
      <c r="BE57" s="1314"/>
      <c r="BF57" s="1314"/>
      <c r="BG57" s="1314"/>
      <c r="BH57" s="1314"/>
      <c r="BI57" s="1314"/>
      <c r="BJ57" s="1314"/>
      <c r="BK57" s="1314"/>
      <c r="BL57" s="1314"/>
      <c r="BM57" s="1314"/>
      <c r="BN57" s="1314"/>
      <c r="BO57" s="1314"/>
      <c r="BP57" s="1311">
        <v>55.8</v>
      </c>
      <c r="BQ57" s="1311"/>
      <c r="BR57" s="1311"/>
      <c r="BS57" s="1311"/>
      <c r="BT57" s="1311"/>
      <c r="BU57" s="1311"/>
      <c r="BV57" s="1311"/>
      <c r="BW57" s="1311"/>
      <c r="BX57" s="1311">
        <v>52.1</v>
      </c>
      <c r="BY57" s="1311"/>
      <c r="BZ57" s="1311"/>
      <c r="CA57" s="1311"/>
      <c r="CB57" s="1311"/>
      <c r="CC57" s="1311"/>
      <c r="CD57" s="1311"/>
      <c r="CE57" s="1311"/>
      <c r="CF57" s="1311">
        <v>59.1</v>
      </c>
      <c r="CG57" s="1311"/>
      <c r="CH57" s="1311"/>
      <c r="CI57" s="1311"/>
      <c r="CJ57" s="1311"/>
      <c r="CK57" s="1311"/>
      <c r="CL57" s="1311"/>
      <c r="CM57" s="1311"/>
      <c r="CN57" s="1311">
        <v>59.8</v>
      </c>
      <c r="CO57" s="1311"/>
      <c r="CP57" s="1311"/>
      <c r="CQ57" s="1311"/>
      <c r="CR57" s="1311"/>
      <c r="CS57" s="1311"/>
      <c r="CT57" s="1311"/>
      <c r="CU57" s="1311"/>
      <c r="CV57" s="1311">
        <v>59.7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550</v>
      </c>
      <c r="BQ72" s="1315"/>
      <c r="BR72" s="1315"/>
      <c r="BS72" s="1315"/>
      <c r="BT72" s="1315"/>
      <c r="BU72" s="1315"/>
      <c r="BV72" s="1315"/>
      <c r="BW72" s="1315"/>
      <c r="BX72" s="1315" t="s">
        <v>551</v>
      </c>
      <c r="BY72" s="1315"/>
      <c r="BZ72" s="1315"/>
      <c r="CA72" s="1315"/>
      <c r="CB72" s="1315"/>
      <c r="CC72" s="1315"/>
      <c r="CD72" s="1315"/>
      <c r="CE72" s="1315"/>
      <c r="CF72" s="1315" t="s">
        <v>552</v>
      </c>
      <c r="CG72" s="1315"/>
      <c r="CH72" s="1315"/>
      <c r="CI72" s="1315"/>
      <c r="CJ72" s="1315"/>
      <c r="CK72" s="1315"/>
      <c r="CL72" s="1315"/>
      <c r="CM72" s="1315"/>
      <c r="CN72" s="1315" t="s">
        <v>553</v>
      </c>
      <c r="CO72" s="1315"/>
      <c r="CP72" s="1315"/>
      <c r="CQ72" s="1315"/>
      <c r="CR72" s="1315"/>
      <c r="CS72" s="1315"/>
      <c r="CT72" s="1315"/>
      <c r="CU72" s="1315"/>
      <c r="CV72" s="1315" t="s">
        <v>554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v>144</v>
      </c>
      <c r="BQ73" s="1311"/>
      <c r="BR73" s="1311"/>
      <c r="BS73" s="1311"/>
      <c r="BT73" s="1311"/>
      <c r="BU73" s="1311"/>
      <c r="BV73" s="1311"/>
      <c r="BW73" s="1311"/>
      <c r="BX73" s="1311">
        <v>116.5</v>
      </c>
      <c r="BY73" s="1311"/>
      <c r="BZ73" s="1311"/>
      <c r="CA73" s="1311"/>
      <c r="CB73" s="1311"/>
      <c r="CC73" s="1311"/>
      <c r="CD73" s="1311"/>
      <c r="CE73" s="1311"/>
      <c r="CF73" s="1311">
        <v>48.8</v>
      </c>
      <c r="CG73" s="1311"/>
      <c r="CH73" s="1311"/>
      <c r="CI73" s="1311"/>
      <c r="CJ73" s="1311"/>
      <c r="CK73" s="1311"/>
      <c r="CL73" s="1311"/>
      <c r="CM73" s="1311"/>
      <c r="CN73" s="1311">
        <v>5.6</v>
      </c>
      <c r="CO73" s="1311"/>
      <c r="CP73" s="1311"/>
      <c r="CQ73" s="1311"/>
      <c r="CR73" s="1311"/>
      <c r="CS73" s="1311"/>
      <c r="CT73" s="1311"/>
      <c r="CU73" s="1311"/>
      <c r="CV73" s="1311">
        <v>20.100000000000001</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10.4</v>
      </c>
      <c r="BQ75" s="1311"/>
      <c r="BR75" s="1311"/>
      <c r="BS75" s="1311"/>
      <c r="BT75" s="1311"/>
      <c r="BU75" s="1311"/>
      <c r="BV75" s="1311"/>
      <c r="BW75" s="1311"/>
      <c r="BX75" s="1311">
        <v>10.199999999999999</v>
      </c>
      <c r="BY75" s="1311"/>
      <c r="BZ75" s="1311"/>
      <c r="CA75" s="1311"/>
      <c r="CB75" s="1311"/>
      <c r="CC75" s="1311"/>
      <c r="CD75" s="1311"/>
      <c r="CE75" s="1311"/>
      <c r="CF75" s="1311">
        <v>9.6999999999999993</v>
      </c>
      <c r="CG75" s="1311"/>
      <c r="CH75" s="1311"/>
      <c r="CI75" s="1311"/>
      <c r="CJ75" s="1311"/>
      <c r="CK75" s="1311"/>
      <c r="CL75" s="1311"/>
      <c r="CM75" s="1311"/>
      <c r="CN75" s="1311">
        <v>9.9</v>
      </c>
      <c r="CO75" s="1311"/>
      <c r="CP75" s="1311"/>
      <c r="CQ75" s="1311"/>
      <c r="CR75" s="1311"/>
      <c r="CS75" s="1311"/>
      <c r="CT75" s="1311"/>
      <c r="CU75" s="1311"/>
      <c r="CV75" s="1311">
        <v>9.9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615</v>
      </c>
      <c r="AO77" s="1315"/>
      <c r="AP77" s="1315"/>
      <c r="AQ77" s="1315"/>
      <c r="AR77" s="1315"/>
      <c r="AS77" s="1315"/>
      <c r="AT77" s="1315"/>
      <c r="AU77" s="1315"/>
      <c r="AV77" s="1315"/>
      <c r="AW77" s="1315"/>
      <c r="AX77" s="1315"/>
      <c r="AY77" s="1315"/>
      <c r="AZ77" s="1315"/>
      <c r="BA77" s="1315"/>
      <c r="BB77" s="1314" t="s">
        <v>611</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3.1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9.3000000000000007</v>
      </c>
      <c r="BQ79" s="1311"/>
      <c r="BR79" s="1311"/>
      <c r="BS79" s="1311"/>
      <c r="BT79" s="1311"/>
      <c r="BU79" s="1311"/>
      <c r="BV79" s="1311"/>
      <c r="BW79" s="1311"/>
      <c r="BX79" s="1311">
        <v>7.9</v>
      </c>
      <c r="BY79" s="1311"/>
      <c r="BZ79" s="1311"/>
      <c r="CA79" s="1311"/>
      <c r="CB79" s="1311"/>
      <c r="CC79" s="1311"/>
      <c r="CD79" s="1311"/>
      <c r="CE79" s="1311"/>
      <c r="CF79" s="1311">
        <v>7.9</v>
      </c>
      <c r="CG79" s="1311"/>
      <c r="CH79" s="1311"/>
      <c r="CI79" s="1311"/>
      <c r="CJ79" s="1311"/>
      <c r="CK79" s="1311"/>
      <c r="CL79" s="1311"/>
      <c r="CM79" s="1311"/>
      <c r="CN79" s="1311">
        <v>7.8</v>
      </c>
      <c r="CO79" s="1311"/>
      <c r="CP79" s="1311"/>
      <c r="CQ79" s="1311"/>
      <c r="CR79" s="1311"/>
      <c r="CS79" s="1311"/>
      <c r="CT79" s="1311"/>
      <c r="CU79" s="1311"/>
      <c r="CV79" s="1311">
        <v>7.9</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puHe0ghcC+fgYSG4MtFqi/N5ZW0uPByHwWz4NlY0O8ejkz3CzgYaZCFA39jkkBJEhouodfqWWYNAinzJNNpEA==" saltValue="2Ozjn78msLSQ8ENry68U+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D/My08nAskJhnhofIkQN/d7AreXjDyzm+7L8NiAQ+9rmow8f6lodnacClAV8BdY67QKGSjn46VvG2U4c3V5KVw==" saltValue="DmhWqwj4x7EHQmL3Yi5Q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iSuNdEg/kxGvPW9Ca9r1L8Io6jOJJb12GfENX2sXHROu6hic3bF2FKqJhvEEtrVTuSufOFEhFbbrbqFbyuvPQQ==" saltValue="v5LynneC3kqosDRj0vOQ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22966</v>
      </c>
      <c r="E3" s="162"/>
      <c r="F3" s="163">
        <v>106092</v>
      </c>
      <c r="G3" s="164"/>
      <c r="H3" s="165"/>
    </row>
    <row r="4" spans="1:8" x14ac:dyDescent="0.15">
      <c r="A4" s="166"/>
      <c r="B4" s="167"/>
      <c r="C4" s="168"/>
      <c r="D4" s="169">
        <v>16522</v>
      </c>
      <c r="E4" s="170"/>
      <c r="F4" s="171">
        <v>44299</v>
      </c>
      <c r="G4" s="172"/>
      <c r="H4" s="173"/>
    </row>
    <row r="5" spans="1:8" x14ac:dyDescent="0.15">
      <c r="A5" s="154" t="s">
        <v>542</v>
      </c>
      <c r="B5" s="159"/>
      <c r="C5" s="160"/>
      <c r="D5" s="161">
        <v>39674</v>
      </c>
      <c r="E5" s="162"/>
      <c r="F5" s="163">
        <v>79466</v>
      </c>
      <c r="G5" s="164"/>
      <c r="H5" s="165"/>
    </row>
    <row r="6" spans="1:8" x14ac:dyDescent="0.15">
      <c r="A6" s="166"/>
      <c r="B6" s="167"/>
      <c r="C6" s="168"/>
      <c r="D6" s="169">
        <v>29765</v>
      </c>
      <c r="E6" s="170"/>
      <c r="F6" s="171">
        <v>44645</v>
      </c>
      <c r="G6" s="172"/>
      <c r="H6" s="173"/>
    </row>
    <row r="7" spans="1:8" x14ac:dyDescent="0.15">
      <c r="A7" s="154" t="s">
        <v>543</v>
      </c>
      <c r="B7" s="159"/>
      <c r="C7" s="160"/>
      <c r="D7" s="161">
        <v>61430</v>
      </c>
      <c r="E7" s="162"/>
      <c r="F7" s="163">
        <v>90072</v>
      </c>
      <c r="G7" s="164"/>
      <c r="H7" s="165"/>
    </row>
    <row r="8" spans="1:8" x14ac:dyDescent="0.15">
      <c r="A8" s="166"/>
      <c r="B8" s="167"/>
      <c r="C8" s="168"/>
      <c r="D8" s="169">
        <v>24747</v>
      </c>
      <c r="E8" s="170"/>
      <c r="F8" s="171">
        <v>46083</v>
      </c>
      <c r="G8" s="172"/>
      <c r="H8" s="173"/>
    </row>
    <row r="9" spans="1:8" x14ac:dyDescent="0.15">
      <c r="A9" s="154" t="s">
        <v>544</v>
      </c>
      <c r="B9" s="159"/>
      <c r="C9" s="160"/>
      <c r="D9" s="161">
        <v>130297</v>
      </c>
      <c r="E9" s="162"/>
      <c r="F9" s="163">
        <v>88328</v>
      </c>
      <c r="G9" s="164"/>
      <c r="H9" s="165"/>
    </row>
    <row r="10" spans="1:8" x14ac:dyDescent="0.15">
      <c r="A10" s="166"/>
      <c r="B10" s="167"/>
      <c r="C10" s="168"/>
      <c r="D10" s="169">
        <v>27515</v>
      </c>
      <c r="E10" s="170"/>
      <c r="F10" s="171">
        <v>49013</v>
      </c>
      <c r="G10" s="172"/>
      <c r="H10" s="173"/>
    </row>
    <row r="11" spans="1:8" x14ac:dyDescent="0.15">
      <c r="A11" s="154" t="s">
        <v>545</v>
      </c>
      <c r="B11" s="159"/>
      <c r="C11" s="160"/>
      <c r="D11" s="161">
        <v>217183</v>
      </c>
      <c r="E11" s="162"/>
      <c r="F11" s="163">
        <v>103390</v>
      </c>
      <c r="G11" s="164"/>
      <c r="H11" s="165"/>
    </row>
    <row r="12" spans="1:8" x14ac:dyDescent="0.15">
      <c r="A12" s="166"/>
      <c r="B12" s="167"/>
      <c r="C12" s="174"/>
      <c r="D12" s="169">
        <v>71286</v>
      </c>
      <c r="E12" s="170"/>
      <c r="F12" s="171">
        <v>51269</v>
      </c>
      <c r="G12" s="172"/>
      <c r="H12" s="173"/>
    </row>
    <row r="13" spans="1:8" x14ac:dyDescent="0.15">
      <c r="A13" s="154"/>
      <c r="B13" s="159"/>
      <c r="C13" s="175"/>
      <c r="D13" s="176">
        <v>94310</v>
      </c>
      <c r="E13" s="177"/>
      <c r="F13" s="178">
        <v>93470</v>
      </c>
      <c r="G13" s="179"/>
      <c r="H13" s="165"/>
    </row>
    <row r="14" spans="1:8" x14ac:dyDescent="0.15">
      <c r="A14" s="166"/>
      <c r="B14" s="167"/>
      <c r="C14" s="168"/>
      <c r="D14" s="169">
        <v>33967</v>
      </c>
      <c r="E14" s="170"/>
      <c r="F14" s="171">
        <v>47062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3.21</v>
      </c>
      <c r="C19" s="180">
        <f>ROUND(VALUE(SUBSTITUTE(実質収支比率等に係る経年分析!G$48,"▲","-")),2)</f>
        <v>5.31</v>
      </c>
      <c r="D19" s="180">
        <f>ROUND(VALUE(SUBSTITUTE(実質収支比率等に係る経年分析!H$48,"▲","-")),2)</f>
        <v>8.7200000000000006</v>
      </c>
      <c r="E19" s="180">
        <f>ROUND(VALUE(SUBSTITUTE(実質収支比率等に係る経年分析!I$48,"▲","-")),2)</f>
        <v>5.31</v>
      </c>
      <c r="F19" s="180">
        <f>ROUND(VALUE(SUBSTITUTE(実質収支比率等に係る経年分析!J$48,"▲","-")),2)</f>
        <v>12.45</v>
      </c>
    </row>
    <row r="20" spans="1:11" x14ac:dyDescent="0.15">
      <c r="A20" s="180" t="s">
        <v>55</v>
      </c>
      <c r="B20" s="180">
        <f>ROUND(VALUE(SUBSTITUTE(実質収支比率等に係る経年分析!F$47,"▲","-")),2)</f>
        <v>1.01</v>
      </c>
      <c r="C20" s="180">
        <f>ROUND(VALUE(SUBSTITUTE(実質収支比率等に係る経年分析!G$47,"▲","-")),2)</f>
        <v>3.65</v>
      </c>
      <c r="D20" s="180">
        <f>ROUND(VALUE(SUBSTITUTE(実質収支比率等に係る経年分析!H$47,"▲","-")),2)</f>
        <v>8.6999999999999993</v>
      </c>
      <c r="E20" s="180">
        <f>ROUND(VALUE(SUBSTITUTE(実質収支比率等に係る経年分析!I$47,"▲","-")),2)</f>
        <v>13.41</v>
      </c>
      <c r="F20" s="180">
        <f>ROUND(VALUE(SUBSTITUTE(実質収支比率等に係る経年分析!J$47,"▲","-")),2)</f>
        <v>19.64</v>
      </c>
    </row>
    <row r="21" spans="1:11" x14ac:dyDescent="0.15">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4.67</v>
      </c>
      <c r="D21" s="180">
        <f>IF(ISNUMBER(VALUE(SUBSTITUTE(実質収支比率等に係る経年分析!H$49,"▲","-"))),ROUND(VALUE(SUBSTITUTE(実質収支比率等に係る経年分析!H$49,"▲","-")),2),NA())</f>
        <v>8.25</v>
      </c>
      <c r="E21" s="180">
        <f>IF(ISNUMBER(VALUE(SUBSTITUTE(実質収支比率等に係る経年分析!I$49,"▲","-"))),ROUND(VALUE(SUBSTITUTE(実質収支比率等に係る経年分析!I$49,"▲","-")),2),NA())</f>
        <v>1.21</v>
      </c>
      <c r="F21" s="180">
        <f>IF(ISNUMBER(VALUE(SUBSTITUTE(実質収支比率等に係る経年分析!J$49,"▲","-"))),ROUND(VALUE(SUBSTITUTE(実質収支比率等に係る経年分析!J$49,"▲","-")),2),NA())</f>
        <v>13.55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駐車場事業特別会計</v>
      </c>
      <c r="B30" s="181">
        <f>IF(ROUND(VALUE(SUBSTITUTE(連結実質赤字比率に係る赤字・黒字の構成分析!F$40,"▲", "-")), 2) &lt; 0, ABS(ROUND(VALUE(SUBSTITUTE(連結実質赤字比率に係る赤字・黒字の構成分析!F$40,"▲", "-")), 2)), NA())</f>
        <v>4.25</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4.22</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4.21</v>
      </c>
      <c r="G30" s="181" t="e">
        <f>IF(ROUND(VALUE(SUBSTITUTE(連結実質赤字比率に係る赤字・黒字の構成分析!H$40,"▲", "-")), 2) &gt;= 0, ABS(ROUND(VALUE(SUBSTITUTE(連結実質赤字比率に係る赤字・黒字の構成分析!H$40,"▲", "-")), 2)), NA())</f>
        <v>#N/A</v>
      </c>
      <c r="H30" s="181">
        <f>IF(ROUND(VALUE(SUBSTITUTE(連結実質赤字比率に係る赤字・黒字の構成分析!I$40,"▲", "-")), 2) &lt; 0, ABS(ROUND(VALUE(SUBSTITUTE(連結実質赤字比率に係る赤字・黒字の構成分析!I$40,"▲", "-")), 2)), NA())</f>
        <v>1.34</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2.4900000000000002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4.3600000000000003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v>
      </c>
    </row>
    <row r="36" spans="1:16" x14ac:dyDescent="0.15">
      <c r="A36" s="181" t="str">
        <f>IF(連結実質赤字比率に係る赤字・黒字の構成分析!C$34="",NA(),連結実質赤字比率に係る赤字・黒字の構成分析!C$34)</f>
        <v>同和対策住宅新築資金等特別会計</v>
      </c>
      <c r="B36" s="181">
        <f>IF(ROUND(VALUE(SUBSTITUTE(連結実質赤字比率に係る赤字・黒字の構成分析!F$34,"▲", "-")), 2) &lt; 0, ABS(ROUND(VALUE(SUBSTITUTE(連結実質赤字比率に係る赤字・黒字の構成分析!F$34,"▲", "-")), 2)), NA())</f>
        <v>7.37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5.98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4.57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3.51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2.0499999999999998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501</v>
      </c>
      <c r="E42" s="182"/>
      <c r="F42" s="182"/>
      <c r="G42" s="182">
        <f>'実質公債費比率（分子）の構造'!L$52</f>
        <v>499</v>
      </c>
      <c r="H42" s="182"/>
      <c r="I42" s="182"/>
      <c r="J42" s="182">
        <f>'実質公債費比率（分子）の構造'!M$52</f>
        <v>473</v>
      </c>
      <c r="K42" s="182"/>
      <c r="L42" s="182"/>
      <c r="M42" s="182">
        <f>'実質公債費比率（分子）の構造'!N$52</f>
        <v>463</v>
      </c>
      <c r="N42" s="182"/>
      <c r="O42" s="182"/>
      <c r="P42" s="182">
        <f>'実質公債費比率（分子）の構造'!O$52</f>
        <v>483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259</v>
      </c>
      <c r="C45" s="182"/>
      <c r="D45" s="182"/>
      <c r="E45" s="182">
        <f>'実質公債費比率（分子）の構造'!L$49</f>
        <v>207</v>
      </c>
      <c r="F45" s="182"/>
      <c r="G45" s="182"/>
      <c r="H45" s="182">
        <f>'実質公債費比率（分子）の構造'!M$49</f>
        <v>124</v>
      </c>
      <c r="I45" s="182"/>
      <c r="J45" s="182"/>
      <c r="K45" s="182">
        <f>'実質公債費比率（分子）の構造'!N$49</f>
        <v>129</v>
      </c>
      <c r="L45" s="182"/>
      <c r="M45" s="182"/>
      <c r="N45" s="182">
        <f>'実質公債費比率（分子）の構造'!O$49</f>
        <v>110</v>
      </c>
      <c r="O45" s="182"/>
      <c r="P45" s="182"/>
    </row>
    <row r="46" spans="1:16" x14ac:dyDescent="0.15">
      <c r="A46" s="182" t="s">
        <v>67</v>
      </c>
      <c r="B46" s="182">
        <f>'実質公債費比率（分子）の構造'!K$48</f>
        <v>19</v>
      </c>
      <c r="C46" s="182"/>
      <c r="D46" s="182"/>
      <c r="E46" s="182">
        <f>'実質公債費比率（分子）の構造'!L$48</f>
        <v>19</v>
      </c>
      <c r="F46" s="182"/>
      <c r="G46" s="182"/>
      <c r="H46" s="182">
        <f>'実質公債費比率（分子）の構造'!M$48</f>
        <v>23</v>
      </c>
      <c r="I46" s="182"/>
      <c r="J46" s="182"/>
      <c r="K46" s="182">
        <f>'実質公債費比率（分子）の構造'!N$48</f>
        <v>19</v>
      </c>
      <c r="L46" s="182"/>
      <c r="M46" s="182"/>
      <c r="N46" s="182">
        <f>'実質公債費比率（分子）の構造'!O$48</f>
        <v>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551</v>
      </c>
      <c r="C49" s="182"/>
      <c r="D49" s="182"/>
      <c r="E49" s="182">
        <f>'実質公債費比率（分子）の構造'!L$45</f>
        <v>567</v>
      </c>
      <c r="F49" s="182"/>
      <c r="G49" s="182"/>
      <c r="H49" s="182">
        <f>'実質公債費比率（分子）の構造'!M$45</f>
        <v>610</v>
      </c>
      <c r="I49" s="182"/>
      <c r="J49" s="182"/>
      <c r="K49" s="182">
        <f>'実質公債費比率（分子）の構造'!N$45</f>
        <v>648</v>
      </c>
      <c r="L49" s="182"/>
      <c r="M49" s="182"/>
      <c r="N49" s="182">
        <f>'実質公債費比率（分子）の構造'!O$45</f>
        <v>639</v>
      </c>
      <c r="O49" s="182"/>
      <c r="P49" s="182"/>
    </row>
    <row r="50" spans="1:16" x14ac:dyDescent="0.15">
      <c r="A50" s="182" t="s">
        <v>71</v>
      </c>
      <c r="B50" s="182" t="e">
        <f>NA()</f>
        <v>#N/A</v>
      </c>
      <c r="C50" s="182">
        <f>IF(ISNUMBER('実質公債費比率（分子）の構造'!K$53),'実質公債費比率（分子）の構造'!K$53,NA())</f>
        <v>328</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284</v>
      </c>
      <c r="J50" s="182" t="e">
        <f>NA()</f>
        <v>#N/A</v>
      </c>
      <c r="K50" s="182" t="e">
        <f>NA()</f>
        <v>#N/A</v>
      </c>
      <c r="L50" s="182">
        <f>IF(ISNUMBER('実質公債費比率（分子）の構造'!N$53),'実質公債費比率（分子）の構造'!N$53,NA())</f>
        <v>333</v>
      </c>
      <c r="M50" s="182" t="e">
        <f>NA()</f>
        <v>#N/A</v>
      </c>
      <c r="N50" s="182" t="e">
        <f>NA()</f>
        <v>#N/A</v>
      </c>
      <c r="O50" s="182">
        <f>IF(ISNUMBER('実質公債費比率（分子）の構造'!O$53),'実質公債費比率（分子）の構造'!O$53,NA())</f>
        <v>286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5268</v>
      </c>
      <c r="E56" s="181"/>
      <c r="F56" s="181"/>
      <c r="G56" s="181">
        <f>'将来負担比率（分子）の構造'!J$52</f>
        <v>5241</v>
      </c>
      <c r="H56" s="181"/>
      <c r="I56" s="181"/>
      <c r="J56" s="181">
        <f>'将来負担比率（分子）の構造'!K$52</f>
        <v>5204</v>
      </c>
      <c r="K56" s="181"/>
      <c r="L56" s="181"/>
      <c r="M56" s="181">
        <f>'将来負担比率（分子）の構造'!L$52</f>
        <v>5206</v>
      </c>
      <c r="N56" s="181"/>
      <c r="O56" s="181"/>
      <c r="P56" s="181">
        <f>'将来負担比率（分子）の構造'!M$52</f>
        <v>5589</v>
      </c>
    </row>
    <row r="57" spans="1:16" x14ac:dyDescent="0.15">
      <c r="A57" s="181" t="s">
        <v>42</v>
      </c>
      <c r="B57" s="181"/>
      <c r="C57" s="181"/>
      <c r="D57" s="181">
        <f>'将来負担比率（分子）の構造'!I$51</f>
        <v>635</v>
      </c>
      <c r="E57" s="181"/>
      <c r="F57" s="181"/>
      <c r="G57" s="181">
        <f>'将来負担比率（分子）の構造'!J$51</f>
        <v>600</v>
      </c>
      <c r="H57" s="181"/>
      <c r="I57" s="181"/>
      <c r="J57" s="181">
        <f>'将来負担比率（分子）の構造'!K$51</f>
        <v>650</v>
      </c>
      <c r="K57" s="181"/>
      <c r="L57" s="181"/>
      <c r="M57" s="181">
        <f>'将来負担比率（分子）の構造'!L$51</f>
        <v>665</v>
      </c>
      <c r="N57" s="181"/>
      <c r="O57" s="181"/>
      <c r="P57" s="181">
        <f>'将来負担比率（分子）の構造'!M$51</f>
        <v>607</v>
      </c>
    </row>
    <row r="58" spans="1:16" x14ac:dyDescent="0.15">
      <c r="A58" s="181" t="s">
        <v>41</v>
      </c>
      <c r="B58" s="181"/>
      <c r="C58" s="181"/>
      <c r="D58" s="181">
        <f>'将来負担比率（分子）の構造'!I$50</f>
        <v>581</v>
      </c>
      <c r="E58" s="181"/>
      <c r="F58" s="181"/>
      <c r="G58" s="181">
        <f>'将来負担比率（分子）の構造'!J$50</f>
        <v>1221</v>
      </c>
      <c r="H58" s="181"/>
      <c r="I58" s="181"/>
      <c r="J58" s="181">
        <f>'将来負担比率（分子）の構造'!K$50</f>
        <v>3213</v>
      </c>
      <c r="K58" s="181"/>
      <c r="L58" s="181"/>
      <c r="M58" s="181">
        <f>'将来負担比率（分子）の構造'!L$50</f>
        <v>4484</v>
      </c>
      <c r="N58" s="181"/>
      <c r="O58" s="181"/>
      <c r="P58" s="181">
        <f>'将来負担比率（分子）の構造'!M$50</f>
        <v>4059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1227</v>
      </c>
      <c r="C62" s="181"/>
      <c r="D62" s="181"/>
      <c r="E62" s="181">
        <f>'将来負担比率（分子）の構造'!J$45</f>
        <v>1154</v>
      </c>
      <c r="F62" s="181"/>
      <c r="G62" s="181"/>
      <c r="H62" s="181">
        <f>'将来負担比率（分子）の構造'!K$45</f>
        <v>1114</v>
      </c>
      <c r="I62" s="181"/>
      <c r="J62" s="181"/>
      <c r="K62" s="181">
        <f>'将来負担比率（分子）の構造'!L$45</f>
        <v>1044</v>
      </c>
      <c r="L62" s="181"/>
      <c r="M62" s="181"/>
      <c r="N62" s="181">
        <f>'将来負担比率（分子）の構造'!M$45</f>
        <v>1029</v>
      </c>
      <c r="O62" s="181"/>
      <c r="P62" s="181"/>
    </row>
    <row r="63" spans="1:16" x14ac:dyDescent="0.15">
      <c r="A63" s="181" t="s">
        <v>34</v>
      </c>
      <c r="B63" s="181">
        <f>'将来負担比率（分子）の構造'!I$44</f>
        <v>1039</v>
      </c>
      <c r="C63" s="181"/>
      <c r="D63" s="181"/>
      <c r="E63" s="181">
        <f>'将来負担比率（分子）の構造'!J$44</f>
        <v>840</v>
      </c>
      <c r="F63" s="181"/>
      <c r="G63" s="181"/>
      <c r="H63" s="181">
        <f>'将来負担比率（分子）の構造'!K$44</f>
        <v>717</v>
      </c>
      <c r="I63" s="181"/>
      <c r="J63" s="181"/>
      <c r="K63" s="181">
        <f>'将来負担比率（分子）の構造'!L$44</f>
        <v>590</v>
      </c>
      <c r="L63" s="181"/>
      <c r="M63" s="181"/>
      <c r="N63" s="181">
        <f>'将来負担比率（分子）の構造'!M$44</f>
        <v>485</v>
      </c>
      <c r="O63" s="181"/>
      <c r="P63" s="181"/>
    </row>
    <row r="64" spans="1:16" x14ac:dyDescent="0.15">
      <c r="A64" s="181" t="s">
        <v>33</v>
      </c>
      <c r="B64" s="181">
        <f>'将来負担比率（分子）の構造'!I$43</f>
        <v>282</v>
      </c>
      <c r="C64" s="181"/>
      <c r="D64" s="181"/>
      <c r="E64" s="181">
        <f>'将来負担比率（分子）の構造'!J$43</f>
        <v>267</v>
      </c>
      <c r="F64" s="181"/>
      <c r="G64" s="181"/>
      <c r="H64" s="181">
        <f>'将来負担比率（分子）の構造'!K$43</f>
        <v>267</v>
      </c>
      <c r="I64" s="181"/>
      <c r="J64" s="181"/>
      <c r="K64" s="181">
        <f>'将来負担比率（分子）の構造'!L$43</f>
        <v>252</v>
      </c>
      <c r="L64" s="181"/>
      <c r="M64" s="181"/>
      <c r="N64" s="181">
        <f>'将来負担比率（分子）の構造'!M$43</f>
        <v>240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8463</v>
      </c>
      <c r="C66" s="181"/>
      <c r="D66" s="181"/>
      <c r="E66" s="181">
        <f>'将来負担比率（分子）の構造'!J$41</f>
        <v>8399</v>
      </c>
      <c r="F66" s="181"/>
      <c r="G66" s="181"/>
      <c r="H66" s="181">
        <f>'将来負担比率（分子）の構造'!K$41</f>
        <v>8446</v>
      </c>
      <c r="I66" s="181"/>
      <c r="J66" s="181"/>
      <c r="K66" s="181">
        <f>'将来負担比率（分子）の構造'!L$41</f>
        <v>8639</v>
      </c>
      <c r="L66" s="181"/>
      <c r="M66" s="181"/>
      <c r="N66" s="181">
        <f>'将来負担比率（分子）の構造'!M$41</f>
        <v>9110</v>
      </c>
      <c r="O66" s="181"/>
      <c r="P66" s="181"/>
    </row>
    <row r="67" spans="1:16" x14ac:dyDescent="0.15">
      <c r="A67" s="181" t="s">
        <v>75</v>
      </c>
      <c r="B67" s="181" t="e">
        <f>NA()</f>
        <v>#N/A</v>
      </c>
      <c r="C67" s="181">
        <f>IF(ISNUMBER('将来負担比率（分子）の構造'!I$53), IF('将来負担比率（分子）の構造'!I$53 &lt; 0, 0, '将来負担比率（分子）の構造'!I$53), NA())</f>
        <v>4527</v>
      </c>
      <c r="D67" s="181" t="e">
        <f>NA()</f>
        <v>#N/A</v>
      </c>
      <c r="E67" s="181" t="e">
        <f>NA()</f>
        <v>#N/A</v>
      </c>
      <c r="F67" s="181">
        <f>IF(ISNUMBER('将来負担比率（分子）の構造'!J$53), IF('将来負担比率（分子）の構造'!J$53 &lt; 0, 0, '将来負担比率（分子）の構造'!J$53), NA())</f>
        <v>3598</v>
      </c>
      <c r="G67" s="181" t="e">
        <f>NA()</f>
        <v>#N/A</v>
      </c>
      <c r="H67" s="181" t="e">
        <f>NA()</f>
        <v>#N/A</v>
      </c>
      <c r="I67" s="181">
        <f>IF(ISNUMBER('将来負担比率（分子）の構造'!K$53), IF('将来負担比率（分子）の構造'!K$53 &lt; 0, 0, '将来負担比率（分子）の構造'!K$53), NA())</f>
        <v>1478</v>
      </c>
      <c r="J67" s="181" t="e">
        <f>NA()</f>
        <v>#N/A</v>
      </c>
      <c r="K67" s="181" t="e">
        <f>NA()</f>
        <v>#N/A</v>
      </c>
      <c r="L67" s="181">
        <f>IF(ISNUMBER('将来負担比率（分子）の構造'!L$53), IF('将来負担比率（分子）の構造'!L$53 &lt; 0, 0, '将来負担比率（分子）の構造'!L$53), NA())</f>
        <v>171</v>
      </c>
      <c r="M67" s="181" t="e">
        <f>NA()</f>
        <v>#N/A</v>
      </c>
      <c r="N67" s="181" t="e">
        <f>NA()</f>
        <v>#N/A</v>
      </c>
      <c r="O67" s="181">
        <f>IF(ISNUMBER('将来負担比率（分子）の構造'!M$53), IF('将来負担比率（分子）の構造'!M$53 &lt; 0, 0, '将来負担比率（分子）の構造'!M$53), NA())</f>
        <v>610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300</v>
      </c>
      <c r="C72" s="185">
        <f>基金残高に係る経年分析!G55</f>
        <v>461</v>
      </c>
      <c r="D72" s="185">
        <f>基金残高に係る経年分析!H55</f>
        <v>682</v>
      </c>
    </row>
    <row r="73" spans="1:16" x14ac:dyDescent="0.15">
      <c r="A73" s="184" t="s">
        <v>78</v>
      </c>
      <c r="B73" s="185">
        <f>基金残高に係る経年分析!F56</f>
        <v>101</v>
      </c>
      <c r="C73" s="185">
        <f>基金残高に係る経年分析!G56</f>
        <v>101</v>
      </c>
      <c r="D73" s="185">
        <f>基金残高に係る経年分析!H56</f>
        <v>101</v>
      </c>
    </row>
    <row r="74" spans="1:16" x14ac:dyDescent="0.15">
      <c r="A74" s="184" t="s">
        <v>79</v>
      </c>
      <c r="B74" s="185">
        <f>基金残高に係る経年分析!F57</f>
        <v>2403</v>
      </c>
      <c r="C74" s="185">
        <f>基金残高に係る経年分析!G57</f>
        <v>3410</v>
      </c>
      <c r="D74" s="185">
        <f>基金残高に係る経年分析!H57</f>
        <v>2717</v>
      </c>
    </row>
  </sheetData>
  <sheetProtection algorithmName="SHA-512" hashValue="GmE4y6L5kJoOq12VPjnsTzYQ2PI6d/f3GrUxxUq0wOq7jvszDkvbi4JQh8B/Go/falkwoWZtJfJkSKHuWG0+hA==" saltValue="/mbKkyAFPwiZUENHMh4c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1123315</v>
      </c>
      <c r="S5" s="734"/>
      <c r="T5" s="734"/>
      <c r="U5" s="734"/>
      <c r="V5" s="734"/>
      <c r="W5" s="734"/>
      <c r="X5" s="734"/>
      <c r="Y5" s="777"/>
      <c r="Z5" s="795">
        <v>9.5</v>
      </c>
      <c r="AA5" s="795"/>
      <c r="AB5" s="795"/>
      <c r="AC5" s="795"/>
      <c r="AD5" s="796">
        <v>1099770</v>
      </c>
      <c r="AE5" s="796"/>
      <c r="AF5" s="796"/>
      <c r="AG5" s="796"/>
      <c r="AH5" s="796"/>
      <c r="AI5" s="796"/>
      <c r="AJ5" s="796"/>
      <c r="AK5" s="796"/>
      <c r="AL5" s="778">
        <v>32.200000000000003</v>
      </c>
      <c r="AM5" s="749"/>
      <c r="AN5" s="749"/>
      <c r="AO5" s="779"/>
      <c r="AP5" s="744" t="s">
        <v>229</v>
      </c>
      <c r="AQ5" s="745"/>
      <c r="AR5" s="745"/>
      <c r="AS5" s="745"/>
      <c r="AT5" s="745"/>
      <c r="AU5" s="745"/>
      <c r="AV5" s="745"/>
      <c r="AW5" s="745"/>
      <c r="AX5" s="745"/>
      <c r="AY5" s="745"/>
      <c r="AZ5" s="745"/>
      <c r="BA5" s="745"/>
      <c r="BB5" s="745"/>
      <c r="BC5" s="745"/>
      <c r="BD5" s="745"/>
      <c r="BE5" s="745"/>
      <c r="BF5" s="746"/>
      <c r="BG5" s="678">
        <v>1098004</v>
      </c>
      <c r="BH5" s="679"/>
      <c r="BI5" s="679"/>
      <c r="BJ5" s="679"/>
      <c r="BK5" s="679"/>
      <c r="BL5" s="679"/>
      <c r="BM5" s="679"/>
      <c r="BN5" s="680"/>
      <c r="BO5" s="715">
        <v>97.7</v>
      </c>
      <c r="BP5" s="715"/>
      <c r="BQ5" s="715"/>
      <c r="BR5" s="715"/>
      <c r="BS5" s="716">
        <v>30678</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42483</v>
      </c>
      <c r="S6" s="679"/>
      <c r="T6" s="679"/>
      <c r="U6" s="679"/>
      <c r="V6" s="679"/>
      <c r="W6" s="679"/>
      <c r="X6" s="679"/>
      <c r="Y6" s="680"/>
      <c r="Z6" s="715">
        <v>0.4</v>
      </c>
      <c r="AA6" s="715"/>
      <c r="AB6" s="715"/>
      <c r="AC6" s="715"/>
      <c r="AD6" s="716">
        <v>42483</v>
      </c>
      <c r="AE6" s="716"/>
      <c r="AF6" s="716"/>
      <c r="AG6" s="716"/>
      <c r="AH6" s="716"/>
      <c r="AI6" s="716"/>
      <c r="AJ6" s="716"/>
      <c r="AK6" s="716"/>
      <c r="AL6" s="681">
        <v>1.2</v>
      </c>
      <c r="AM6" s="682"/>
      <c r="AN6" s="682"/>
      <c r="AO6" s="717"/>
      <c r="AP6" s="675" t="s">
        <v>234</v>
      </c>
      <c r="AQ6" s="676"/>
      <c r="AR6" s="676"/>
      <c r="AS6" s="676"/>
      <c r="AT6" s="676"/>
      <c r="AU6" s="676"/>
      <c r="AV6" s="676"/>
      <c r="AW6" s="676"/>
      <c r="AX6" s="676"/>
      <c r="AY6" s="676"/>
      <c r="AZ6" s="676"/>
      <c r="BA6" s="676"/>
      <c r="BB6" s="676"/>
      <c r="BC6" s="676"/>
      <c r="BD6" s="676"/>
      <c r="BE6" s="676"/>
      <c r="BF6" s="677"/>
      <c r="BG6" s="678">
        <v>1098004</v>
      </c>
      <c r="BH6" s="679"/>
      <c r="BI6" s="679"/>
      <c r="BJ6" s="679"/>
      <c r="BK6" s="679"/>
      <c r="BL6" s="679"/>
      <c r="BM6" s="679"/>
      <c r="BN6" s="680"/>
      <c r="BO6" s="715">
        <v>97.7</v>
      </c>
      <c r="BP6" s="715"/>
      <c r="BQ6" s="715"/>
      <c r="BR6" s="715"/>
      <c r="BS6" s="716">
        <v>30678</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64652</v>
      </c>
      <c r="CS6" s="679"/>
      <c r="CT6" s="679"/>
      <c r="CU6" s="679"/>
      <c r="CV6" s="679"/>
      <c r="CW6" s="679"/>
      <c r="CX6" s="679"/>
      <c r="CY6" s="680"/>
      <c r="CZ6" s="778">
        <v>0.6</v>
      </c>
      <c r="DA6" s="749"/>
      <c r="DB6" s="749"/>
      <c r="DC6" s="781"/>
      <c r="DD6" s="684" t="s">
        <v>128</v>
      </c>
      <c r="DE6" s="679"/>
      <c r="DF6" s="679"/>
      <c r="DG6" s="679"/>
      <c r="DH6" s="679"/>
      <c r="DI6" s="679"/>
      <c r="DJ6" s="679"/>
      <c r="DK6" s="679"/>
      <c r="DL6" s="679"/>
      <c r="DM6" s="679"/>
      <c r="DN6" s="679"/>
      <c r="DO6" s="679"/>
      <c r="DP6" s="680"/>
      <c r="DQ6" s="684">
        <v>64615</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1617</v>
      </c>
      <c r="S7" s="679"/>
      <c r="T7" s="679"/>
      <c r="U7" s="679"/>
      <c r="V7" s="679"/>
      <c r="W7" s="679"/>
      <c r="X7" s="679"/>
      <c r="Y7" s="680"/>
      <c r="Z7" s="715">
        <v>0</v>
      </c>
      <c r="AA7" s="715"/>
      <c r="AB7" s="715"/>
      <c r="AC7" s="715"/>
      <c r="AD7" s="716">
        <v>1617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493938</v>
      </c>
      <c r="BH7" s="679"/>
      <c r="BI7" s="679"/>
      <c r="BJ7" s="679"/>
      <c r="BK7" s="679"/>
      <c r="BL7" s="679"/>
      <c r="BM7" s="679"/>
      <c r="BN7" s="680"/>
      <c r="BO7" s="715">
        <v>44</v>
      </c>
      <c r="BP7" s="715"/>
      <c r="BQ7" s="715"/>
      <c r="BR7" s="715"/>
      <c r="BS7" s="716" t="s">
        <v>128</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5492231</v>
      </c>
      <c r="CS7" s="679"/>
      <c r="CT7" s="679"/>
      <c r="CU7" s="679"/>
      <c r="CV7" s="679"/>
      <c r="CW7" s="679"/>
      <c r="CX7" s="679"/>
      <c r="CY7" s="680"/>
      <c r="CZ7" s="715">
        <v>50.4</v>
      </c>
      <c r="DA7" s="715"/>
      <c r="DB7" s="715"/>
      <c r="DC7" s="715"/>
      <c r="DD7" s="684">
        <v>1806247</v>
      </c>
      <c r="DE7" s="679"/>
      <c r="DF7" s="679"/>
      <c r="DG7" s="679"/>
      <c r="DH7" s="679"/>
      <c r="DI7" s="679"/>
      <c r="DJ7" s="679"/>
      <c r="DK7" s="679"/>
      <c r="DL7" s="679"/>
      <c r="DM7" s="679"/>
      <c r="DN7" s="679"/>
      <c r="DO7" s="679"/>
      <c r="DP7" s="680"/>
      <c r="DQ7" s="684">
        <v>806819</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7501</v>
      </c>
      <c r="S8" s="679"/>
      <c r="T8" s="679"/>
      <c r="U8" s="679"/>
      <c r="V8" s="679"/>
      <c r="W8" s="679"/>
      <c r="X8" s="679"/>
      <c r="Y8" s="680"/>
      <c r="Z8" s="715">
        <v>0.1</v>
      </c>
      <c r="AA8" s="715"/>
      <c r="AB8" s="715"/>
      <c r="AC8" s="715"/>
      <c r="AD8" s="716">
        <v>7501</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18081</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2130171</v>
      </c>
      <c r="CS8" s="679"/>
      <c r="CT8" s="679"/>
      <c r="CU8" s="679"/>
      <c r="CV8" s="679"/>
      <c r="CW8" s="679"/>
      <c r="CX8" s="679"/>
      <c r="CY8" s="680"/>
      <c r="CZ8" s="715">
        <v>19.5</v>
      </c>
      <c r="DA8" s="715"/>
      <c r="DB8" s="715"/>
      <c r="DC8" s="715"/>
      <c r="DD8" s="684">
        <v>84362</v>
      </c>
      <c r="DE8" s="679"/>
      <c r="DF8" s="679"/>
      <c r="DG8" s="679"/>
      <c r="DH8" s="679"/>
      <c r="DI8" s="679"/>
      <c r="DJ8" s="679"/>
      <c r="DK8" s="679"/>
      <c r="DL8" s="679"/>
      <c r="DM8" s="679"/>
      <c r="DN8" s="679"/>
      <c r="DO8" s="679"/>
      <c r="DP8" s="680"/>
      <c r="DQ8" s="684">
        <v>919380</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3940</v>
      </c>
      <c r="S9" s="679"/>
      <c r="T9" s="679"/>
      <c r="U9" s="679"/>
      <c r="V9" s="679"/>
      <c r="W9" s="679"/>
      <c r="X9" s="679"/>
      <c r="Y9" s="680"/>
      <c r="Z9" s="715">
        <v>0</v>
      </c>
      <c r="AA9" s="715"/>
      <c r="AB9" s="715"/>
      <c r="AC9" s="715"/>
      <c r="AD9" s="716">
        <v>3940</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406605</v>
      </c>
      <c r="BH9" s="679"/>
      <c r="BI9" s="679"/>
      <c r="BJ9" s="679"/>
      <c r="BK9" s="679"/>
      <c r="BL9" s="679"/>
      <c r="BM9" s="679"/>
      <c r="BN9" s="680"/>
      <c r="BO9" s="715">
        <v>36.200000000000003</v>
      </c>
      <c r="BP9" s="715"/>
      <c r="BQ9" s="715"/>
      <c r="BR9" s="715"/>
      <c r="BS9" s="684" t="s">
        <v>128</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603175</v>
      </c>
      <c r="CS9" s="679"/>
      <c r="CT9" s="679"/>
      <c r="CU9" s="679"/>
      <c r="CV9" s="679"/>
      <c r="CW9" s="679"/>
      <c r="CX9" s="679"/>
      <c r="CY9" s="680"/>
      <c r="CZ9" s="715">
        <v>5.5</v>
      </c>
      <c r="DA9" s="715"/>
      <c r="DB9" s="715"/>
      <c r="DC9" s="715"/>
      <c r="DD9" s="684">
        <v>9164</v>
      </c>
      <c r="DE9" s="679"/>
      <c r="DF9" s="679"/>
      <c r="DG9" s="679"/>
      <c r="DH9" s="679"/>
      <c r="DI9" s="679"/>
      <c r="DJ9" s="679"/>
      <c r="DK9" s="679"/>
      <c r="DL9" s="679"/>
      <c r="DM9" s="679"/>
      <c r="DN9" s="679"/>
      <c r="DO9" s="679"/>
      <c r="DP9" s="680"/>
      <c r="DQ9" s="684">
        <v>481042</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175</v>
      </c>
      <c r="AA10" s="715"/>
      <c r="AB10" s="715"/>
      <c r="AC10" s="715"/>
      <c r="AD10" s="716" t="s">
        <v>128</v>
      </c>
      <c r="AE10" s="716"/>
      <c r="AF10" s="716"/>
      <c r="AG10" s="716"/>
      <c r="AH10" s="716"/>
      <c r="AI10" s="716"/>
      <c r="AJ10" s="716"/>
      <c r="AK10" s="716"/>
      <c r="AL10" s="681" t="s">
        <v>175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26440</v>
      </c>
      <c r="BH10" s="679"/>
      <c r="BI10" s="679"/>
      <c r="BJ10" s="679"/>
      <c r="BK10" s="679"/>
      <c r="BL10" s="679"/>
      <c r="BM10" s="679"/>
      <c r="BN10" s="680"/>
      <c r="BO10" s="715">
        <v>2.4</v>
      </c>
      <c r="BP10" s="715"/>
      <c r="BQ10" s="715"/>
      <c r="BR10" s="715"/>
      <c r="BS10" s="684" t="s">
        <v>128</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128</v>
      </c>
      <c r="DA10" s="715"/>
      <c r="DB10" s="715"/>
      <c r="DC10" s="715"/>
      <c r="DD10" s="684" t="s">
        <v>128</v>
      </c>
      <c r="DE10" s="679"/>
      <c r="DF10" s="679"/>
      <c r="DG10" s="679"/>
      <c r="DH10" s="679"/>
      <c r="DI10" s="679"/>
      <c r="DJ10" s="679"/>
      <c r="DK10" s="679"/>
      <c r="DL10" s="679"/>
      <c r="DM10" s="679"/>
      <c r="DN10" s="679"/>
      <c r="DO10" s="679"/>
      <c r="DP10" s="680"/>
      <c r="DQ10" s="684" t="s">
        <v>175</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214977</v>
      </c>
      <c r="S11" s="679"/>
      <c r="T11" s="679"/>
      <c r="U11" s="679"/>
      <c r="V11" s="679"/>
      <c r="W11" s="679"/>
      <c r="X11" s="679"/>
      <c r="Y11" s="680"/>
      <c r="Z11" s="681">
        <v>1.8</v>
      </c>
      <c r="AA11" s="682"/>
      <c r="AB11" s="682"/>
      <c r="AC11" s="683"/>
      <c r="AD11" s="684">
        <v>214977</v>
      </c>
      <c r="AE11" s="679"/>
      <c r="AF11" s="679"/>
      <c r="AG11" s="679"/>
      <c r="AH11" s="679"/>
      <c r="AI11" s="679"/>
      <c r="AJ11" s="679"/>
      <c r="AK11" s="680"/>
      <c r="AL11" s="681">
        <v>6.3</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42812</v>
      </c>
      <c r="BH11" s="679"/>
      <c r="BI11" s="679"/>
      <c r="BJ11" s="679"/>
      <c r="BK11" s="679"/>
      <c r="BL11" s="679"/>
      <c r="BM11" s="679"/>
      <c r="BN11" s="680"/>
      <c r="BO11" s="715">
        <v>3.8</v>
      </c>
      <c r="BP11" s="715"/>
      <c r="BQ11" s="715"/>
      <c r="BR11" s="715"/>
      <c r="BS11" s="684" t="s">
        <v>128</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195328</v>
      </c>
      <c r="CS11" s="679"/>
      <c r="CT11" s="679"/>
      <c r="CU11" s="679"/>
      <c r="CV11" s="679"/>
      <c r="CW11" s="679"/>
      <c r="CX11" s="679"/>
      <c r="CY11" s="680"/>
      <c r="CZ11" s="715">
        <v>1.8</v>
      </c>
      <c r="DA11" s="715"/>
      <c r="DB11" s="715"/>
      <c r="DC11" s="715"/>
      <c r="DD11" s="684">
        <v>27108</v>
      </c>
      <c r="DE11" s="679"/>
      <c r="DF11" s="679"/>
      <c r="DG11" s="679"/>
      <c r="DH11" s="679"/>
      <c r="DI11" s="679"/>
      <c r="DJ11" s="679"/>
      <c r="DK11" s="679"/>
      <c r="DL11" s="679"/>
      <c r="DM11" s="679"/>
      <c r="DN11" s="679"/>
      <c r="DO11" s="679"/>
      <c r="DP11" s="680"/>
      <c r="DQ11" s="684">
        <v>84855</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175</v>
      </c>
      <c r="AE12" s="716"/>
      <c r="AF12" s="716"/>
      <c r="AG12" s="716"/>
      <c r="AH12" s="716"/>
      <c r="AI12" s="716"/>
      <c r="AJ12" s="716"/>
      <c r="AK12" s="716"/>
      <c r="AL12" s="681" t="s">
        <v>128</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465757</v>
      </c>
      <c r="BH12" s="679"/>
      <c r="BI12" s="679"/>
      <c r="BJ12" s="679"/>
      <c r="BK12" s="679"/>
      <c r="BL12" s="679"/>
      <c r="BM12" s="679"/>
      <c r="BN12" s="680"/>
      <c r="BO12" s="715">
        <v>41.5</v>
      </c>
      <c r="BP12" s="715"/>
      <c r="BQ12" s="715"/>
      <c r="BR12" s="715"/>
      <c r="BS12" s="684">
        <v>30678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236064</v>
      </c>
      <c r="CS12" s="679"/>
      <c r="CT12" s="679"/>
      <c r="CU12" s="679"/>
      <c r="CV12" s="679"/>
      <c r="CW12" s="679"/>
      <c r="CX12" s="679"/>
      <c r="CY12" s="680"/>
      <c r="CZ12" s="715">
        <v>2.2000000000000002</v>
      </c>
      <c r="DA12" s="715"/>
      <c r="DB12" s="715"/>
      <c r="DC12" s="715"/>
      <c r="DD12" s="684">
        <v>105796</v>
      </c>
      <c r="DE12" s="679"/>
      <c r="DF12" s="679"/>
      <c r="DG12" s="679"/>
      <c r="DH12" s="679"/>
      <c r="DI12" s="679"/>
      <c r="DJ12" s="679"/>
      <c r="DK12" s="679"/>
      <c r="DL12" s="679"/>
      <c r="DM12" s="679"/>
      <c r="DN12" s="679"/>
      <c r="DO12" s="679"/>
      <c r="DP12" s="680"/>
      <c r="DQ12" s="684">
        <v>43505</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463692</v>
      </c>
      <c r="BH13" s="679"/>
      <c r="BI13" s="679"/>
      <c r="BJ13" s="679"/>
      <c r="BK13" s="679"/>
      <c r="BL13" s="679"/>
      <c r="BM13" s="679"/>
      <c r="BN13" s="680"/>
      <c r="BO13" s="715">
        <v>41.3</v>
      </c>
      <c r="BP13" s="715"/>
      <c r="BQ13" s="715"/>
      <c r="BR13" s="715"/>
      <c r="BS13" s="684">
        <v>30678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568162</v>
      </c>
      <c r="CS13" s="679"/>
      <c r="CT13" s="679"/>
      <c r="CU13" s="679"/>
      <c r="CV13" s="679"/>
      <c r="CW13" s="679"/>
      <c r="CX13" s="679"/>
      <c r="CY13" s="680"/>
      <c r="CZ13" s="715">
        <v>5.2</v>
      </c>
      <c r="DA13" s="715"/>
      <c r="DB13" s="715"/>
      <c r="DC13" s="715"/>
      <c r="DD13" s="684">
        <v>431841</v>
      </c>
      <c r="DE13" s="679"/>
      <c r="DF13" s="679"/>
      <c r="DG13" s="679"/>
      <c r="DH13" s="679"/>
      <c r="DI13" s="679"/>
      <c r="DJ13" s="679"/>
      <c r="DK13" s="679"/>
      <c r="DL13" s="679"/>
      <c r="DM13" s="679"/>
      <c r="DN13" s="679"/>
      <c r="DO13" s="679"/>
      <c r="DP13" s="680"/>
      <c r="DQ13" s="684">
        <v>126476</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7041</v>
      </c>
      <c r="S14" s="679"/>
      <c r="T14" s="679"/>
      <c r="U14" s="679"/>
      <c r="V14" s="679"/>
      <c r="W14" s="679"/>
      <c r="X14" s="679"/>
      <c r="Y14" s="680"/>
      <c r="Z14" s="715">
        <v>0.1</v>
      </c>
      <c r="AA14" s="715"/>
      <c r="AB14" s="715"/>
      <c r="AC14" s="715"/>
      <c r="AD14" s="716">
        <v>7041</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46922</v>
      </c>
      <c r="BH14" s="679"/>
      <c r="BI14" s="679"/>
      <c r="BJ14" s="679"/>
      <c r="BK14" s="679"/>
      <c r="BL14" s="679"/>
      <c r="BM14" s="679"/>
      <c r="BN14" s="680"/>
      <c r="BO14" s="715">
        <v>4.2</v>
      </c>
      <c r="BP14" s="715"/>
      <c r="BQ14" s="715"/>
      <c r="BR14" s="715"/>
      <c r="BS14" s="684" t="s">
        <v>128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320780</v>
      </c>
      <c r="CS14" s="679"/>
      <c r="CT14" s="679"/>
      <c r="CU14" s="679"/>
      <c r="CV14" s="679"/>
      <c r="CW14" s="679"/>
      <c r="CX14" s="679"/>
      <c r="CY14" s="680"/>
      <c r="CZ14" s="715">
        <v>2.9</v>
      </c>
      <c r="DA14" s="715"/>
      <c r="DB14" s="715"/>
      <c r="DC14" s="715"/>
      <c r="DD14" s="684">
        <v>1621</v>
      </c>
      <c r="DE14" s="679"/>
      <c r="DF14" s="679"/>
      <c r="DG14" s="679"/>
      <c r="DH14" s="679"/>
      <c r="DI14" s="679"/>
      <c r="DJ14" s="679"/>
      <c r="DK14" s="679"/>
      <c r="DL14" s="679"/>
      <c r="DM14" s="679"/>
      <c r="DN14" s="679"/>
      <c r="DO14" s="679"/>
      <c r="DP14" s="680"/>
      <c r="DQ14" s="684">
        <v>302304</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91387</v>
      </c>
      <c r="BH15" s="679"/>
      <c r="BI15" s="679"/>
      <c r="BJ15" s="679"/>
      <c r="BK15" s="679"/>
      <c r="BL15" s="679"/>
      <c r="BM15" s="679"/>
      <c r="BN15" s="680"/>
      <c r="BO15" s="715">
        <v>8.1</v>
      </c>
      <c r="BP15" s="715"/>
      <c r="BQ15" s="715"/>
      <c r="BR15" s="715"/>
      <c r="BS15" s="684" t="s">
        <v>175</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607687</v>
      </c>
      <c r="CS15" s="679"/>
      <c r="CT15" s="679"/>
      <c r="CU15" s="679"/>
      <c r="CV15" s="679"/>
      <c r="CW15" s="679"/>
      <c r="CX15" s="679"/>
      <c r="CY15" s="680"/>
      <c r="CZ15" s="715">
        <v>5.6</v>
      </c>
      <c r="DA15" s="715"/>
      <c r="DB15" s="715"/>
      <c r="DC15" s="715"/>
      <c r="DD15" s="684">
        <v>111611</v>
      </c>
      <c r="DE15" s="679"/>
      <c r="DF15" s="679"/>
      <c r="DG15" s="679"/>
      <c r="DH15" s="679"/>
      <c r="DI15" s="679"/>
      <c r="DJ15" s="679"/>
      <c r="DK15" s="679"/>
      <c r="DL15" s="679"/>
      <c r="DM15" s="679"/>
      <c r="DN15" s="679"/>
      <c r="DO15" s="679"/>
      <c r="DP15" s="680"/>
      <c r="DQ15" s="684">
        <v>348567</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1935</v>
      </c>
      <c r="S16" s="679"/>
      <c r="T16" s="679"/>
      <c r="U16" s="679"/>
      <c r="V16" s="679"/>
      <c r="W16" s="679"/>
      <c r="X16" s="679"/>
      <c r="Y16" s="680"/>
      <c r="Z16" s="715">
        <v>0</v>
      </c>
      <c r="AA16" s="715"/>
      <c r="AB16" s="715"/>
      <c r="AC16" s="715"/>
      <c r="AD16" s="716">
        <v>1935</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175</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40512</v>
      </c>
      <c r="CS16" s="679"/>
      <c r="CT16" s="679"/>
      <c r="CU16" s="679"/>
      <c r="CV16" s="679"/>
      <c r="CW16" s="679"/>
      <c r="CX16" s="679"/>
      <c r="CY16" s="680"/>
      <c r="CZ16" s="715">
        <v>0.4</v>
      </c>
      <c r="DA16" s="715"/>
      <c r="DB16" s="715"/>
      <c r="DC16" s="715"/>
      <c r="DD16" s="684" t="s">
        <v>175</v>
      </c>
      <c r="DE16" s="679"/>
      <c r="DF16" s="679"/>
      <c r="DG16" s="679"/>
      <c r="DH16" s="679"/>
      <c r="DI16" s="679"/>
      <c r="DJ16" s="679"/>
      <c r="DK16" s="679"/>
      <c r="DL16" s="679"/>
      <c r="DM16" s="679"/>
      <c r="DN16" s="679"/>
      <c r="DO16" s="679"/>
      <c r="DP16" s="680"/>
      <c r="DQ16" s="684">
        <v>6445</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24566</v>
      </c>
      <c r="S17" s="679"/>
      <c r="T17" s="679"/>
      <c r="U17" s="679"/>
      <c r="V17" s="679"/>
      <c r="W17" s="679"/>
      <c r="X17" s="679"/>
      <c r="Y17" s="680"/>
      <c r="Z17" s="715">
        <v>0.2</v>
      </c>
      <c r="AA17" s="715"/>
      <c r="AB17" s="715"/>
      <c r="AC17" s="715"/>
      <c r="AD17" s="716">
        <v>24566</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175</v>
      </c>
      <c r="BP17" s="715"/>
      <c r="BQ17" s="715"/>
      <c r="BR17" s="715"/>
      <c r="BS17" s="684" t="s">
        <v>175</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639007</v>
      </c>
      <c r="CS17" s="679"/>
      <c r="CT17" s="679"/>
      <c r="CU17" s="679"/>
      <c r="CV17" s="679"/>
      <c r="CW17" s="679"/>
      <c r="CX17" s="679"/>
      <c r="CY17" s="680"/>
      <c r="CZ17" s="715">
        <v>5.9</v>
      </c>
      <c r="DA17" s="715"/>
      <c r="DB17" s="715"/>
      <c r="DC17" s="715"/>
      <c r="DD17" s="684" t="s">
        <v>175</v>
      </c>
      <c r="DE17" s="679"/>
      <c r="DF17" s="679"/>
      <c r="DG17" s="679"/>
      <c r="DH17" s="679"/>
      <c r="DI17" s="679"/>
      <c r="DJ17" s="679"/>
      <c r="DK17" s="679"/>
      <c r="DL17" s="679"/>
      <c r="DM17" s="679"/>
      <c r="DN17" s="679"/>
      <c r="DO17" s="679"/>
      <c r="DP17" s="680"/>
      <c r="DQ17" s="684">
        <v>607754</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4236</v>
      </c>
      <c r="S18" s="679"/>
      <c r="T18" s="679"/>
      <c r="U18" s="679"/>
      <c r="V18" s="679"/>
      <c r="W18" s="679"/>
      <c r="X18" s="679"/>
      <c r="Y18" s="680"/>
      <c r="Z18" s="715">
        <v>0</v>
      </c>
      <c r="AA18" s="715"/>
      <c r="AB18" s="715"/>
      <c r="AC18" s="715"/>
      <c r="AD18" s="716">
        <v>4236</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175</v>
      </c>
      <c r="BP18" s="715"/>
      <c r="BQ18" s="715"/>
      <c r="BR18" s="715"/>
      <c r="BS18" s="684" t="s">
        <v>175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175</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894</v>
      </c>
      <c r="S19" s="679"/>
      <c r="T19" s="679"/>
      <c r="U19" s="679"/>
      <c r="V19" s="679"/>
      <c r="W19" s="679"/>
      <c r="X19" s="679"/>
      <c r="Y19" s="680"/>
      <c r="Z19" s="715">
        <v>0</v>
      </c>
      <c r="AA19" s="715"/>
      <c r="AB19" s="715"/>
      <c r="AC19" s="715"/>
      <c r="AD19" s="716">
        <v>894</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25311</v>
      </c>
      <c r="BH19" s="679"/>
      <c r="BI19" s="679"/>
      <c r="BJ19" s="679"/>
      <c r="BK19" s="679"/>
      <c r="BL19" s="679"/>
      <c r="BM19" s="679"/>
      <c r="BN19" s="680"/>
      <c r="BO19" s="715">
        <v>2.2999999999999998</v>
      </c>
      <c r="BP19" s="715"/>
      <c r="BQ19" s="715"/>
      <c r="BR19" s="715"/>
      <c r="BS19" s="684" t="s">
        <v>175</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338</v>
      </c>
      <c r="S20" s="679"/>
      <c r="T20" s="679"/>
      <c r="U20" s="679"/>
      <c r="V20" s="679"/>
      <c r="W20" s="679"/>
      <c r="X20" s="679"/>
      <c r="Y20" s="680"/>
      <c r="Z20" s="715">
        <v>0</v>
      </c>
      <c r="AA20" s="715"/>
      <c r="AB20" s="715"/>
      <c r="AC20" s="715"/>
      <c r="AD20" s="716">
        <v>338</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25311</v>
      </c>
      <c r="BH20" s="679"/>
      <c r="BI20" s="679"/>
      <c r="BJ20" s="679"/>
      <c r="BK20" s="679"/>
      <c r="BL20" s="679"/>
      <c r="BM20" s="679"/>
      <c r="BN20" s="680"/>
      <c r="BO20" s="715">
        <v>2.2999999999999998</v>
      </c>
      <c r="BP20" s="715"/>
      <c r="BQ20" s="715"/>
      <c r="BR20" s="715"/>
      <c r="BS20" s="684" t="s">
        <v>128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10897769</v>
      </c>
      <c r="CS20" s="679"/>
      <c r="CT20" s="679"/>
      <c r="CU20" s="679"/>
      <c r="CV20" s="679"/>
      <c r="CW20" s="679"/>
      <c r="CX20" s="679"/>
      <c r="CY20" s="680"/>
      <c r="CZ20" s="715">
        <v>100</v>
      </c>
      <c r="DA20" s="715"/>
      <c r="DB20" s="715"/>
      <c r="DC20" s="715"/>
      <c r="DD20" s="684">
        <v>2577750</v>
      </c>
      <c r="DE20" s="679"/>
      <c r="DF20" s="679"/>
      <c r="DG20" s="679"/>
      <c r="DH20" s="679"/>
      <c r="DI20" s="679"/>
      <c r="DJ20" s="679"/>
      <c r="DK20" s="679"/>
      <c r="DL20" s="679"/>
      <c r="DM20" s="679"/>
      <c r="DN20" s="679"/>
      <c r="DO20" s="679"/>
      <c r="DP20" s="680"/>
      <c r="DQ20" s="684">
        <v>3791762</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19098</v>
      </c>
      <c r="S21" s="679"/>
      <c r="T21" s="679"/>
      <c r="U21" s="679"/>
      <c r="V21" s="679"/>
      <c r="W21" s="679"/>
      <c r="X21" s="679"/>
      <c r="Y21" s="680"/>
      <c r="Z21" s="715">
        <v>0.2</v>
      </c>
      <c r="AA21" s="715"/>
      <c r="AB21" s="715"/>
      <c r="AC21" s="715"/>
      <c r="AD21" s="716">
        <v>19098</v>
      </c>
      <c r="AE21" s="716"/>
      <c r="AF21" s="716"/>
      <c r="AG21" s="716"/>
      <c r="AH21" s="716"/>
      <c r="AI21" s="716"/>
      <c r="AJ21" s="716"/>
      <c r="AK21" s="716"/>
      <c r="AL21" s="681">
        <v>0.6</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1766</v>
      </c>
      <c r="BH21" s="679"/>
      <c r="BI21" s="679"/>
      <c r="BJ21" s="679"/>
      <c r="BK21" s="679"/>
      <c r="BL21" s="679"/>
      <c r="BM21" s="679"/>
      <c r="BN21" s="680"/>
      <c r="BO21" s="715">
        <v>0.2</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2282688</v>
      </c>
      <c r="S22" s="679"/>
      <c r="T22" s="679"/>
      <c r="U22" s="679"/>
      <c r="V22" s="679"/>
      <c r="W22" s="679"/>
      <c r="X22" s="679"/>
      <c r="Y22" s="680"/>
      <c r="Z22" s="715">
        <v>19.399999999999999</v>
      </c>
      <c r="AA22" s="715"/>
      <c r="AB22" s="715"/>
      <c r="AC22" s="715"/>
      <c r="AD22" s="716">
        <v>1990414</v>
      </c>
      <c r="AE22" s="716"/>
      <c r="AF22" s="716"/>
      <c r="AG22" s="716"/>
      <c r="AH22" s="716"/>
      <c r="AI22" s="716"/>
      <c r="AJ22" s="716"/>
      <c r="AK22" s="716"/>
      <c r="AL22" s="681">
        <v>58.3</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175</v>
      </c>
      <c r="BH22" s="679"/>
      <c r="BI22" s="679"/>
      <c r="BJ22" s="679"/>
      <c r="BK22" s="679"/>
      <c r="BL22" s="679"/>
      <c r="BM22" s="679"/>
      <c r="BN22" s="680"/>
      <c r="BO22" s="715" t="s">
        <v>128</v>
      </c>
      <c r="BP22" s="715"/>
      <c r="BQ22" s="715"/>
      <c r="BR22" s="715"/>
      <c r="BS22" s="684" t="s">
        <v>175</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1990414</v>
      </c>
      <c r="S23" s="679"/>
      <c r="T23" s="679"/>
      <c r="U23" s="679"/>
      <c r="V23" s="679"/>
      <c r="W23" s="679"/>
      <c r="X23" s="679"/>
      <c r="Y23" s="680"/>
      <c r="Z23" s="715">
        <v>16.899999999999999</v>
      </c>
      <c r="AA23" s="715"/>
      <c r="AB23" s="715"/>
      <c r="AC23" s="715"/>
      <c r="AD23" s="716">
        <v>1990414</v>
      </c>
      <c r="AE23" s="716"/>
      <c r="AF23" s="716"/>
      <c r="AG23" s="716"/>
      <c r="AH23" s="716"/>
      <c r="AI23" s="716"/>
      <c r="AJ23" s="716"/>
      <c r="AK23" s="716"/>
      <c r="AL23" s="681">
        <v>58.3</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23545</v>
      </c>
      <c r="BH23" s="679"/>
      <c r="BI23" s="679"/>
      <c r="BJ23" s="679"/>
      <c r="BK23" s="679"/>
      <c r="BL23" s="679"/>
      <c r="BM23" s="679"/>
      <c r="BN23" s="680"/>
      <c r="BO23" s="715">
        <v>2.1</v>
      </c>
      <c r="BP23" s="715"/>
      <c r="BQ23" s="715"/>
      <c r="BR23" s="715"/>
      <c r="BS23" s="684" t="s">
        <v>128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292274</v>
      </c>
      <c r="S24" s="679"/>
      <c r="T24" s="679"/>
      <c r="U24" s="679"/>
      <c r="V24" s="679"/>
      <c r="W24" s="679"/>
      <c r="X24" s="679"/>
      <c r="Y24" s="680"/>
      <c r="Z24" s="715">
        <v>2.5</v>
      </c>
      <c r="AA24" s="715"/>
      <c r="AB24" s="715"/>
      <c r="AC24" s="715"/>
      <c r="AD24" s="716" t="s">
        <v>128</v>
      </c>
      <c r="AE24" s="716"/>
      <c r="AF24" s="716"/>
      <c r="AG24" s="716"/>
      <c r="AH24" s="716"/>
      <c r="AI24" s="716"/>
      <c r="AJ24" s="716"/>
      <c r="AK24" s="716"/>
      <c r="AL24" s="681" t="s">
        <v>128</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175</v>
      </c>
      <c r="BH24" s="679"/>
      <c r="BI24" s="679"/>
      <c r="BJ24" s="679"/>
      <c r="BK24" s="679"/>
      <c r="BL24" s="679"/>
      <c r="BM24" s="679"/>
      <c r="BN24" s="680"/>
      <c r="BO24" s="715" t="s">
        <v>175</v>
      </c>
      <c r="BP24" s="715"/>
      <c r="BQ24" s="715"/>
      <c r="BR24" s="715"/>
      <c r="BS24" s="684" t="s">
        <v>175</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2457534</v>
      </c>
      <c r="CS24" s="734"/>
      <c r="CT24" s="734"/>
      <c r="CU24" s="734"/>
      <c r="CV24" s="734"/>
      <c r="CW24" s="734"/>
      <c r="CX24" s="734"/>
      <c r="CY24" s="777"/>
      <c r="CZ24" s="778">
        <v>22.6</v>
      </c>
      <c r="DA24" s="749"/>
      <c r="DB24" s="749"/>
      <c r="DC24" s="781"/>
      <c r="DD24" s="776">
        <v>1547947</v>
      </c>
      <c r="DE24" s="734"/>
      <c r="DF24" s="734"/>
      <c r="DG24" s="734"/>
      <c r="DH24" s="734"/>
      <c r="DI24" s="734"/>
      <c r="DJ24" s="734"/>
      <c r="DK24" s="777"/>
      <c r="DL24" s="776">
        <v>1523205</v>
      </c>
      <c r="DM24" s="734"/>
      <c r="DN24" s="734"/>
      <c r="DO24" s="734"/>
      <c r="DP24" s="734"/>
      <c r="DQ24" s="734"/>
      <c r="DR24" s="734"/>
      <c r="DS24" s="734"/>
      <c r="DT24" s="734"/>
      <c r="DU24" s="734"/>
      <c r="DV24" s="777"/>
      <c r="DW24" s="778">
        <v>43</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175</v>
      </c>
      <c r="AE25" s="716"/>
      <c r="AF25" s="716"/>
      <c r="AG25" s="716"/>
      <c r="AH25" s="716"/>
      <c r="AI25" s="716"/>
      <c r="AJ25" s="716"/>
      <c r="AK25" s="716"/>
      <c r="AL25" s="681" t="s">
        <v>175</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175</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849055</v>
      </c>
      <c r="CS25" s="697"/>
      <c r="CT25" s="697"/>
      <c r="CU25" s="697"/>
      <c r="CV25" s="697"/>
      <c r="CW25" s="697"/>
      <c r="CX25" s="697"/>
      <c r="CY25" s="698"/>
      <c r="CZ25" s="681">
        <v>7.8</v>
      </c>
      <c r="DA25" s="699"/>
      <c r="DB25" s="699"/>
      <c r="DC25" s="700"/>
      <c r="DD25" s="684">
        <v>716606</v>
      </c>
      <c r="DE25" s="697"/>
      <c r="DF25" s="697"/>
      <c r="DG25" s="697"/>
      <c r="DH25" s="697"/>
      <c r="DI25" s="697"/>
      <c r="DJ25" s="697"/>
      <c r="DK25" s="698"/>
      <c r="DL25" s="684">
        <v>691867</v>
      </c>
      <c r="DM25" s="697"/>
      <c r="DN25" s="697"/>
      <c r="DO25" s="697"/>
      <c r="DP25" s="697"/>
      <c r="DQ25" s="697"/>
      <c r="DR25" s="697"/>
      <c r="DS25" s="697"/>
      <c r="DT25" s="697"/>
      <c r="DU25" s="697"/>
      <c r="DV25" s="698"/>
      <c r="DW25" s="681">
        <v>19.5</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3710063</v>
      </c>
      <c r="S26" s="679"/>
      <c r="T26" s="679"/>
      <c r="U26" s="679"/>
      <c r="V26" s="679"/>
      <c r="W26" s="679"/>
      <c r="X26" s="679"/>
      <c r="Y26" s="680"/>
      <c r="Z26" s="715">
        <v>31.5</v>
      </c>
      <c r="AA26" s="715"/>
      <c r="AB26" s="715"/>
      <c r="AC26" s="715"/>
      <c r="AD26" s="716">
        <v>3394244</v>
      </c>
      <c r="AE26" s="716"/>
      <c r="AF26" s="716"/>
      <c r="AG26" s="716"/>
      <c r="AH26" s="716"/>
      <c r="AI26" s="716"/>
      <c r="AJ26" s="716"/>
      <c r="AK26" s="716"/>
      <c r="AL26" s="681">
        <v>99.5</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541952</v>
      </c>
      <c r="CS26" s="679"/>
      <c r="CT26" s="679"/>
      <c r="CU26" s="679"/>
      <c r="CV26" s="679"/>
      <c r="CW26" s="679"/>
      <c r="CX26" s="679"/>
      <c r="CY26" s="680"/>
      <c r="CZ26" s="681">
        <v>5</v>
      </c>
      <c r="DA26" s="699"/>
      <c r="DB26" s="699"/>
      <c r="DC26" s="700"/>
      <c r="DD26" s="684">
        <v>422813</v>
      </c>
      <c r="DE26" s="679"/>
      <c r="DF26" s="679"/>
      <c r="DG26" s="679"/>
      <c r="DH26" s="679"/>
      <c r="DI26" s="679"/>
      <c r="DJ26" s="679"/>
      <c r="DK26" s="680"/>
      <c r="DL26" s="684" t="s">
        <v>175</v>
      </c>
      <c r="DM26" s="679"/>
      <c r="DN26" s="679"/>
      <c r="DO26" s="679"/>
      <c r="DP26" s="679"/>
      <c r="DQ26" s="679"/>
      <c r="DR26" s="679"/>
      <c r="DS26" s="679"/>
      <c r="DT26" s="679"/>
      <c r="DU26" s="679"/>
      <c r="DV26" s="680"/>
      <c r="DW26" s="681" t="s">
        <v>175</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1076</v>
      </c>
      <c r="S27" s="679"/>
      <c r="T27" s="679"/>
      <c r="U27" s="679"/>
      <c r="V27" s="679"/>
      <c r="W27" s="679"/>
      <c r="X27" s="679"/>
      <c r="Y27" s="680"/>
      <c r="Z27" s="715">
        <v>0</v>
      </c>
      <c r="AA27" s="715"/>
      <c r="AB27" s="715"/>
      <c r="AC27" s="715"/>
      <c r="AD27" s="716">
        <v>1076</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1123315</v>
      </c>
      <c r="BH27" s="679"/>
      <c r="BI27" s="679"/>
      <c r="BJ27" s="679"/>
      <c r="BK27" s="679"/>
      <c r="BL27" s="679"/>
      <c r="BM27" s="679"/>
      <c r="BN27" s="680"/>
      <c r="BO27" s="715">
        <v>100</v>
      </c>
      <c r="BP27" s="715"/>
      <c r="BQ27" s="715"/>
      <c r="BR27" s="715"/>
      <c r="BS27" s="684">
        <v>30678</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969472</v>
      </c>
      <c r="CS27" s="697"/>
      <c r="CT27" s="697"/>
      <c r="CU27" s="697"/>
      <c r="CV27" s="697"/>
      <c r="CW27" s="697"/>
      <c r="CX27" s="697"/>
      <c r="CY27" s="698"/>
      <c r="CZ27" s="681">
        <v>8.9</v>
      </c>
      <c r="DA27" s="699"/>
      <c r="DB27" s="699"/>
      <c r="DC27" s="700"/>
      <c r="DD27" s="684">
        <v>223587</v>
      </c>
      <c r="DE27" s="697"/>
      <c r="DF27" s="697"/>
      <c r="DG27" s="697"/>
      <c r="DH27" s="697"/>
      <c r="DI27" s="697"/>
      <c r="DJ27" s="697"/>
      <c r="DK27" s="698"/>
      <c r="DL27" s="684">
        <v>223584</v>
      </c>
      <c r="DM27" s="697"/>
      <c r="DN27" s="697"/>
      <c r="DO27" s="697"/>
      <c r="DP27" s="697"/>
      <c r="DQ27" s="697"/>
      <c r="DR27" s="697"/>
      <c r="DS27" s="697"/>
      <c r="DT27" s="697"/>
      <c r="DU27" s="697"/>
      <c r="DV27" s="698"/>
      <c r="DW27" s="681">
        <v>6.3</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91275</v>
      </c>
      <c r="S28" s="679"/>
      <c r="T28" s="679"/>
      <c r="U28" s="679"/>
      <c r="V28" s="679"/>
      <c r="W28" s="679"/>
      <c r="X28" s="679"/>
      <c r="Y28" s="680"/>
      <c r="Z28" s="715">
        <v>0.8</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639007</v>
      </c>
      <c r="CS28" s="679"/>
      <c r="CT28" s="679"/>
      <c r="CU28" s="679"/>
      <c r="CV28" s="679"/>
      <c r="CW28" s="679"/>
      <c r="CX28" s="679"/>
      <c r="CY28" s="680"/>
      <c r="CZ28" s="681">
        <v>5.9</v>
      </c>
      <c r="DA28" s="699"/>
      <c r="DB28" s="699"/>
      <c r="DC28" s="700"/>
      <c r="DD28" s="684">
        <v>607754</v>
      </c>
      <c r="DE28" s="679"/>
      <c r="DF28" s="679"/>
      <c r="DG28" s="679"/>
      <c r="DH28" s="679"/>
      <c r="DI28" s="679"/>
      <c r="DJ28" s="679"/>
      <c r="DK28" s="680"/>
      <c r="DL28" s="684">
        <v>607754</v>
      </c>
      <c r="DM28" s="679"/>
      <c r="DN28" s="679"/>
      <c r="DO28" s="679"/>
      <c r="DP28" s="679"/>
      <c r="DQ28" s="679"/>
      <c r="DR28" s="679"/>
      <c r="DS28" s="679"/>
      <c r="DT28" s="679"/>
      <c r="DU28" s="679"/>
      <c r="DV28" s="680"/>
      <c r="DW28" s="681">
        <v>17.2</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88867</v>
      </c>
      <c r="S29" s="679"/>
      <c r="T29" s="679"/>
      <c r="U29" s="679"/>
      <c r="V29" s="679"/>
      <c r="W29" s="679"/>
      <c r="X29" s="679"/>
      <c r="Y29" s="680"/>
      <c r="Z29" s="715">
        <v>0.8</v>
      </c>
      <c r="AA29" s="715"/>
      <c r="AB29" s="715"/>
      <c r="AC29" s="715"/>
      <c r="AD29" s="716">
        <v>4265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70</v>
      </c>
      <c r="CG29" s="712"/>
      <c r="CH29" s="712"/>
      <c r="CI29" s="712"/>
      <c r="CJ29" s="712"/>
      <c r="CK29" s="712"/>
      <c r="CL29" s="712"/>
      <c r="CM29" s="712"/>
      <c r="CN29" s="712"/>
      <c r="CO29" s="712"/>
      <c r="CP29" s="712"/>
      <c r="CQ29" s="713"/>
      <c r="CR29" s="678">
        <v>639007</v>
      </c>
      <c r="CS29" s="697"/>
      <c r="CT29" s="697"/>
      <c r="CU29" s="697"/>
      <c r="CV29" s="697"/>
      <c r="CW29" s="697"/>
      <c r="CX29" s="697"/>
      <c r="CY29" s="698"/>
      <c r="CZ29" s="681">
        <v>5.9</v>
      </c>
      <c r="DA29" s="699"/>
      <c r="DB29" s="699"/>
      <c r="DC29" s="700"/>
      <c r="DD29" s="684">
        <v>607754</v>
      </c>
      <c r="DE29" s="697"/>
      <c r="DF29" s="697"/>
      <c r="DG29" s="697"/>
      <c r="DH29" s="697"/>
      <c r="DI29" s="697"/>
      <c r="DJ29" s="697"/>
      <c r="DK29" s="698"/>
      <c r="DL29" s="684">
        <v>607754</v>
      </c>
      <c r="DM29" s="697"/>
      <c r="DN29" s="697"/>
      <c r="DO29" s="697"/>
      <c r="DP29" s="697"/>
      <c r="DQ29" s="697"/>
      <c r="DR29" s="697"/>
      <c r="DS29" s="697"/>
      <c r="DT29" s="697"/>
      <c r="DU29" s="697"/>
      <c r="DV29" s="698"/>
      <c r="DW29" s="681">
        <v>17.2</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6538</v>
      </c>
      <c r="S30" s="679"/>
      <c r="T30" s="679"/>
      <c r="U30" s="679"/>
      <c r="V30" s="679"/>
      <c r="W30" s="679"/>
      <c r="X30" s="679"/>
      <c r="Y30" s="680"/>
      <c r="Z30" s="715">
        <v>0.1</v>
      </c>
      <c r="AA30" s="715"/>
      <c r="AB30" s="715"/>
      <c r="AC30" s="715"/>
      <c r="AD30" s="716" t="s">
        <v>128</v>
      </c>
      <c r="AE30" s="716"/>
      <c r="AF30" s="716"/>
      <c r="AG30" s="716"/>
      <c r="AH30" s="716"/>
      <c r="AI30" s="716"/>
      <c r="AJ30" s="716"/>
      <c r="AK30" s="716"/>
      <c r="AL30" s="681" t="s">
        <v>175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580838</v>
      </c>
      <c r="CS30" s="679"/>
      <c r="CT30" s="679"/>
      <c r="CU30" s="679"/>
      <c r="CV30" s="679"/>
      <c r="CW30" s="679"/>
      <c r="CX30" s="679"/>
      <c r="CY30" s="680"/>
      <c r="CZ30" s="681">
        <v>5.3</v>
      </c>
      <c r="DA30" s="699"/>
      <c r="DB30" s="699"/>
      <c r="DC30" s="700"/>
      <c r="DD30" s="684">
        <v>556484</v>
      </c>
      <c r="DE30" s="679"/>
      <c r="DF30" s="679"/>
      <c r="DG30" s="679"/>
      <c r="DH30" s="679"/>
      <c r="DI30" s="679"/>
      <c r="DJ30" s="679"/>
      <c r="DK30" s="680"/>
      <c r="DL30" s="684">
        <v>556484</v>
      </c>
      <c r="DM30" s="679"/>
      <c r="DN30" s="679"/>
      <c r="DO30" s="679"/>
      <c r="DP30" s="679"/>
      <c r="DQ30" s="679"/>
      <c r="DR30" s="679"/>
      <c r="DS30" s="679"/>
      <c r="DT30" s="679"/>
      <c r="DU30" s="679"/>
      <c r="DV30" s="680"/>
      <c r="DW30" s="681">
        <v>15.7</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1431364</v>
      </c>
      <c r="S31" s="679"/>
      <c r="T31" s="679"/>
      <c r="U31" s="679"/>
      <c r="V31" s="679"/>
      <c r="W31" s="679"/>
      <c r="X31" s="679"/>
      <c r="Y31" s="680"/>
      <c r="Z31" s="715">
        <v>12.2</v>
      </c>
      <c r="AA31" s="715"/>
      <c r="AB31" s="715"/>
      <c r="AC31" s="715"/>
      <c r="AD31" s="716" t="s">
        <v>175</v>
      </c>
      <c r="AE31" s="716"/>
      <c r="AF31" s="716"/>
      <c r="AG31" s="716"/>
      <c r="AH31" s="716"/>
      <c r="AI31" s="716"/>
      <c r="AJ31" s="716"/>
      <c r="AK31" s="716"/>
      <c r="AL31" s="681" t="s">
        <v>128</v>
      </c>
      <c r="AM31" s="682"/>
      <c r="AN31" s="682"/>
      <c r="AO31" s="717"/>
      <c r="AP31" s="752" t="s">
        <v>311</v>
      </c>
      <c r="AQ31" s="753"/>
      <c r="AR31" s="753"/>
      <c r="AS31" s="753"/>
      <c r="AT31" s="758" t="s">
        <v>312</v>
      </c>
      <c r="AU31" s="231"/>
      <c r="AV31" s="231"/>
      <c r="AW31" s="231"/>
      <c r="AX31" s="744" t="s">
        <v>188</v>
      </c>
      <c r="AY31" s="745"/>
      <c r="AZ31" s="745"/>
      <c r="BA31" s="745"/>
      <c r="BB31" s="745"/>
      <c r="BC31" s="745"/>
      <c r="BD31" s="745"/>
      <c r="BE31" s="745"/>
      <c r="BF31" s="746"/>
      <c r="BG31" s="747">
        <v>98.9</v>
      </c>
      <c r="BH31" s="748"/>
      <c r="BI31" s="748"/>
      <c r="BJ31" s="748"/>
      <c r="BK31" s="748"/>
      <c r="BL31" s="748"/>
      <c r="BM31" s="749">
        <v>97</v>
      </c>
      <c r="BN31" s="748"/>
      <c r="BO31" s="748"/>
      <c r="BP31" s="748"/>
      <c r="BQ31" s="750"/>
      <c r="BR31" s="747">
        <v>99</v>
      </c>
      <c r="BS31" s="748"/>
      <c r="BT31" s="748"/>
      <c r="BU31" s="748"/>
      <c r="BV31" s="748"/>
      <c r="BW31" s="748"/>
      <c r="BX31" s="749">
        <v>97.5</v>
      </c>
      <c r="BY31" s="748"/>
      <c r="BZ31" s="748"/>
      <c r="CA31" s="748"/>
      <c r="CB31" s="750"/>
      <c r="CD31" s="768"/>
      <c r="CE31" s="769"/>
      <c r="CF31" s="711" t="s">
        <v>313</v>
      </c>
      <c r="CG31" s="712"/>
      <c r="CH31" s="712"/>
      <c r="CI31" s="712"/>
      <c r="CJ31" s="712"/>
      <c r="CK31" s="712"/>
      <c r="CL31" s="712"/>
      <c r="CM31" s="712"/>
      <c r="CN31" s="712"/>
      <c r="CO31" s="712"/>
      <c r="CP31" s="712"/>
      <c r="CQ31" s="713"/>
      <c r="CR31" s="678">
        <v>58169</v>
      </c>
      <c r="CS31" s="697"/>
      <c r="CT31" s="697"/>
      <c r="CU31" s="697"/>
      <c r="CV31" s="697"/>
      <c r="CW31" s="697"/>
      <c r="CX31" s="697"/>
      <c r="CY31" s="698"/>
      <c r="CZ31" s="681">
        <v>0.5</v>
      </c>
      <c r="DA31" s="699"/>
      <c r="DB31" s="699"/>
      <c r="DC31" s="700"/>
      <c r="DD31" s="684">
        <v>51270</v>
      </c>
      <c r="DE31" s="697"/>
      <c r="DF31" s="697"/>
      <c r="DG31" s="697"/>
      <c r="DH31" s="697"/>
      <c r="DI31" s="697"/>
      <c r="DJ31" s="697"/>
      <c r="DK31" s="698"/>
      <c r="DL31" s="684">
        <v>51270</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175</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98.9</v>
      </c>
      <c r="BH32" s="697"/>
      <c r="BI32" s="697"/>
      <c r="BJ32" s="697"/>
      <c r="BK32" s="697"/>
      <c r="BL32" s="697"/>
      <c r="BM32" s="682">
        <v>97.6</v>
      </c>
      <c r="BN32" s="743"/>
      <c r="BO32" s="743"/>
      <c r="BP32" s="743"/>
      <c r="BQ32" s="721"/>
      <c r="BR32" s="751">
        <v>99.3</v>
      </c>
      <c r="BS32" s="697"/>
      <c r="BT32" s="697"/>
      <c r="BU32" s="697"/>
      <c r="BV32" s="697"/>
      <c r="BW32" s="697"/>
      <c r="BX32" s="682">
        <v>98.2</v>
      </c>
      <c r="BY32" s="743"/>
      <c r="BZ32" s="743"/>
      <c r="CA32" s="743"/>
      <c r="CB32" s="721"/>
      <c r="CD32" s="770"/>
      <c r="CE32" s="771"/>
      <c r="CF32" s="711" t="s">
        <v>317</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550892</v>
      </c>
      <c r="S33" s="679"/>
      <c r="T33" s="679"/>
      <c r="U33" s="679"/>
      <c r="V33" s="679"/>
      <c r="W33" s="679"/>
      <c r="X33" s="679"/>
      <c r="Y33" s="680"/>
      <c r="Z33" s="715">
        <v>4.7</v>
      </c>
      <c r="AA33" s="715"/>
      <c r="AB33" s="715"/>
      <c r="AC33" s="715"/>
      <c r="AD33" s="716" t="s">
        <v>128</v>
      </c>
      <c r="AE33" s="716"/>
      <c r="AF33" s="716"/>
      <c r="AG33" s="716"/>
      <c r="AH33" s="716"/>
      <c r="AI33" s="716"/>
      <c r="AJ33" s="716"/>
      <c r="AK33" s="716"/>
      <c r="AL33" s="681" t="s">
        <v>175</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98.8</v>
      </c>
      <c r="BH33" s="663"/>
      <c r="BI33" s="663"/>
      <c r="BJ33" s="663"/>
      <c r="BK33" s="663"/>
      <c r="BL33" s="663"/>
      <c r="BM33" s="706">
        <v>96.3</v>
      </c>
      <c r="BN33" s="663"/>
      <c r="BO33" s="663"/>
      <c r="BP33" s="663"/>
      <c r="BQ33" s="727"/>
      <c r="BR33" s="742">
        <v>98.8</v>
      </c>
      <c r="BS33" s="663"/>
      <c r="BT33" s="663"/>
      <c r="BU33" s="663"/>
      <c r="BV33" s="663"/>
      <c r="BW33" s="663"/>
      <c r="BX33" s="706">
        <v>96.7</v>
      </c>
      <c r="BY33" s="663"/>
      <c r="BZ33" s="663"/>
      <c r="CA33" s="663"/>
      <c r="CB33" s="727"/>
      <c r="CD33" s="711" t="s">
        <v>320</v>
      </c>
      <c r="CE33" s="712"/>
      <c r="CF33" s="712"/>
      <c r="CG33" s="712"/>
      <c r="CH33" s="712"/>
      <c r="CI33" s="712"/>
      <c r="CJ33" s="712"/>
      <c r="CK33" s="712"/>
      <c r="CL33" s="712"/>
      <c r="CM33" s="712"/>
      <c r="CN33" s="712"/>
      <c r="CO33" s="712"/>
      <c r="CP33" s="712"/>
      <c r="CQ33" s="713"/>
      <c r="CR33" s="678">
        <v>5821993</v>
      </c>
      <c r="CS33" s="697"/>
      <c r="CT33" s="697"/>
      <c r="CU33" s="697"/>
      <c r="CV33" s="697"/>
      <c r="CW33" s="697"/>
      <c r="CX33" s="697"/>
      <c r="CY33" s="698"/>
      <c r="CZ33" s="681">
        <v>53.4</v>
      </c>
      <c r="DA33" s="699"/>
      <c r="DB33" s="699"/>
      <c r="DC33" s="700"/>
      <c r="DD33" s="684">
        <v>2057817</v>
      </c>
      <c r="DE33" s="697"/>
      <c r="DF33" s="697"/>
      <c r="DG33" s="697"/>
      <c r="DH33" s="697"/>
      <c r="DI33" s="697"/>
      <c r="DJ33" s="697"/>
      <c r="DK33" s="698"/>
      <c r="DL33" s="684">
        <v>1546437</v>
      </c>
      <c r="DM33" s="697"/>
      <c r="DN33" s="697"/>
      <c r="DO33" s="697"/>
      <c r="DP33" s="697"/>
      <c r="DQ33" s="697"/>
      <c r="DR33" s="697"/>
      <c r="DS33" s="697"/>
      <c r="DT33" s="697"/>
      <c r="DU33" s="697"/>
      <c r="DV33" s="698"/>
      <c r="DW33" s="681">
        <v>43.7</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51414</v>
      </c>
      <c r="S34" s="679"/>
      <c r="T34" s="679"/>
      <c r="U34" s="679"/>
      <c r="V34" s="679"/>
      <c r="W34" s="679"/>
      <c r="X34" s="679"/>
      <c r="Y34" s="680"/>
      <c r="Z34" s="715">
        <v>0.4</v>
      </c>
      <c r="AA34" s="715"/>
      <c r="AB34" s="715"/>
      <c r="AC34" s="715"/>
      <c r="AD34" s="716">
        <v>11118</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2976836</v>
      </c>
      <c r="CS34" s="679"/>
      <c r="CT34" s="679"/>
      <c r="CU34" s="679"/>
      <c r="CV34" s="679"/>
      <c r="CW34" s="679"/>
      <c r="CX34" s="679"/>
      <c r="CY34" s="680"/>
      <c r="CZ34" s="681">
        <v>27.3</v>
      </c>
      <c r="DA34" s="699"/>
      <c r="DB34" s="699"/>
      <c r="DC34" s="700"/>
      <c r="DD34" s="684">
        <v>481915</v>
      </c>
      <c r="DE34" s="679"/>
      <c r="DF34" s="679"/>
      <c r="DG34" s="679"/>
      <c r="DH34" s="679"/>
      <c r="DI34" s="679"/>
      <c r="DJ34" s="679"/>
      <c r="DK34" s="680"/>
      <c r="DL34" s="684">
        <v>383895</v>
      </c>
      <c r="DM34" s="679"/>
      <c r="DN34" s="679"/>
      <c r="DO34" s="679"/>
      <c r="DP34" s="679"/>
      <c r="DQ34" s="679"/>
      <c r="DR34" s="679"/>
      <c r="DS34" s="679"/>
      <c r="DT34" s="679"/>
      <c r="DU34" s="679"/>
      <c r="DV34" s="680"/>
      <c r="DW34" s="681">
        <v>10.8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2717577</v>
      </c>
      <c r="S35" s="679"/>
      <c r="T35" s="679"/>
      <c r="U35" s="679"/>
      <c r="V35" s="679"/>
      <c r="W35" s="679"/>
      <c r="X35" s="679"/>
      <c r="Y35" s="680"/>
      <c r="Z35" s="715">
        <v>23.1</v>
      </c>
      <c r="AA35" s="715"/>
      <c r="AB35" s="715"/>
      <c r="AC35" s="715"/>
      <c r="AD35" s="716" t="s">
        <v>128</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55686</v>
      </c>
      <c r="CS35" s="697"/>
      <c r="CT35" s="697"/>
      <c r="CU35" s="697"/>
      <c r="CV35" s="697"/>
      <c r="CW35" s="697"/>
      <c r="CX35" s="697"/>
      <c r="CY35" s="698"/>
      <c r="CZ35" s="681">
        <v>0.5</v>
      </c>
      <c r="DA35" s="699"/>
      <c r="DB35" s="699"/>
      <c r="DC35" s="700"/>
      <c r="DD35" s="684">
        <v>16066</v>
      </c>
      <c r="DE35" s="697"/>
      <c r="DF35" s="697"/>
      <c r="DG35" s="697"/>
      <c r="DH35" s="697"/>
      <c r="DI35" s="697"/>
      <c r="DJ35" s="697"/>
      <c r="DK35" s="698"/>
      <c r="DL35" s="684">
        <v>15881</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1467462</v>
      </c>
      <c r="S36" s="679"/>
      <c r="T36" s="679"/>
      <c r="U36" s="679"/>
      <c r="V36" s="679"/>
      <c r="W36" s="679"/>
      <c r="X36" s="679"/>
      <c r="Y36" s="680"/>
      <c r="Z36" s="715">
        <v>12.5</v>
      </c>
      <c r="AA36" s="715"/>
      <c r="AB36" s="715"/>
      <c r="AC36" s="715"/>
      <c r="AD36" s="716" t="s">
        <v>128</v>
      </c>
      <c r="AE36" s="716"/>
      <c r="AF36" s="716"/>
      <c r="AG36" s="716"/>
      <c r="AH36" s="716"/>
      <c r="AI36" s="716"/>
      <c r="AJ36" s="716"/>
      <c r="AK36" s="716"/>
      <c r="AL36" s="681" t="s">
        <v>128</v>
      </c>
      <c r="AM36" s="682"/>
      <c r="AN36" s="682"/>
      <c r="AO36" s="717"/>
      <c r="AP36" s="235"/>
      <c r="AQ36" s="730" t="s">
        <v>328</v>
      </c>
      <c r="AR36" s="731"/>
      <c r="AS36" s="731"/>
      <c r="AT36" s="731"/>
      <c r="AU36" s="731"/>
      <c r="AV36" s="731"/>
      <c r="AW36" s="731"/>
      <c r="AX36" s="731"/>
      <c r="AY36" s="732"/>
      <c r="AZ36" s="733">
        <v>687692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5294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1109207</v>
      </c>
      <c r="CS36" s="679"/>
      <c r="CT36" s="679"/>
      <c r="CU36" s="679"/>
      <c r="CV36" s="679"/>
      <c r="CW36" s="679"/>
      <c r="CX36" s="679"/>
      <c r="CY36" s="680"/>
      <c r="CZ36" s="681">
        <v>10.199999999999999</v>
      </c>
      <c r="DA36" s="699"/>
      <c r="DB36" s="699"/>
      <c r="DC36" s="700"/>
      <c r="DD36" s="684">
        <v>780990</v>
      </c>
      <c r="DE36" s="679"/>
      <c r="DF36" s="679"/>
      <c r="DG36" s="679"/>
      <c r="DH36" s="679"/>
      <c r="DI36" s="679"/>
      <c r="DJ36" s="679"/>
      <c r="DK36" s="680"/>
      <c r="DL36" s="684">
        <v>707545</v>
      </c>
      <c r="DM36" s="679"/>
      <c r="DN36" s="679"/>
      <c r="DO36" s="679"/>
      <c r="DP36" s="679"/>
      <c r="DQ36" s="679"/>
      <c r="DR36" s="679"/>
      <c r="DS36" s="679"/>
      <c r="DT36" s="679"/>
      <c r="DU36" s="679"/>
      <c r="DV36" s="680"/>
      <c r="DW36" s="681">
        <v>20</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503053</v>
      </c>
      <c r="S37" s="679"/>
      <c r="T37" s="679"/>
      <c r="U37" s="679"/>
      <c r="V37" s="679"/>
      <c r="W37" s="679"/>
      <c r="X37" s="679"/>
      <c r="Y37" s="680"/>
      <c r="Z37" s="715">
        <v>4.3</v>
      </c>
      <c r="AA37" s="715"/>
      <c r="AB37" s="715"/>
      <c r="AC37" s="715"/>
      <c r="AD37" s="716" t="s">
        <v>128</v>
      </c>
      <c r="AE37" s="716"/>
      <c r="AF37" s="716"/>
      <c r="AG37" s="716"/>
      <c r="AH37" s="716"/>
      <c r="AI37" s="716"/>
      <c r="AJ37" s="716"/>
      <c r="AK37" s="716"/>
      <c r="AL37" s="681" t="s">
        <v>128</v>
      </c>
      <c r="AM37" s="682"/>
      <c r="AN37" s="682"/>
      <c r="AO37" s="717"/>
      <c r="AQ37" s="718" t="s">
        <v>332</v>
      </c>
      <c r="AR37" s="719"/>
      <c r="AS37" s="719"/>
      <c r="AT37" s="719"/>
      <c r="AU37" s="719"/>
      <c r="AV37" s="719"/>
      <c r="AW37" s="719"/>
      <c r="AX37" s="719"/>
      <c r="AY37" s="720"/>
      <c r="AZ37" s="678">
        <v>45228</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-14793</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654612</v>
      </c>
      <c r="CS37" s="697"/>
      <c r="CT37" s="697"/>
      <c r="CU37" s="697"/>
      <c r="CV37" s="697"/>
      <c r="CW37" s="697"/>
      <c r="CX37" s="697"/>
      <c r="CY37" s="698"/>
      <c r="CZ37" s="681">
        <v>6</v>
      </c>
      <c r="DA37" s="699"/>
      <c r="DB37" s="699"/>
      <c r="DC37" s="700"/>
      <c r="DD37" s="684">
        <v>654584</v>
      </c>
      <c r="DE37" s="697"/>
      <c r="DF37" s="697"/>
      <c r="DG37" s="697"/>
      <c r="DH37" s="697"/>
      <c r="DI37" s="697"/>
      <c r="DJ37" s="697"/>
      <c r="DK37" s="698"/>
      <c r="DL37" s="684">
        <v>612207</v>
      </c>
      <c r="DM37" s="697"/>
      <c r="DN37" s="697"/>
      <c r="DO37" s="697"/>
      <c r="DP37" s="697"/>
      <c r="DQ37" s="697"/>
      <c r="DR37" s="697"/>
      <c r="DS37" s="697"/>
      <c r="DT37" s="697"/>
      <c r="DU37" s="697"/>
      <c r="DV37" s="698"/>
      <c r="DW37" s="681">
        <v>17.3</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96418</v>
      </c>
      <c r="S38" s="679"/>
      <c r="T38" s="679"/>
      <c r="U38" s="679"/>
      <c r="V38" s="679"/>
      <c r="W38" s="679"/>
      <c r="X38" s="679"/>
      <c r="Y38" s="680"/>
      <c r="Z38" s="715">
        <v>0.8</v>
      </c>
      <c r="AA38" s="715"/>
      <c r="AB38" s="715"/>
      <c r="AC38" s="715"/>
      <c r="AD38" s="716">
        <v>625</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42236</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2100</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687166</v>
      </c>
      <c r="CS38" s="679"/>
      <c r="CT38" s="679"/>
      <c r="CU38" s="679"/>
      <c r="CV38" s="679"/>
      <c r="CW38" s="679"/>
      <c r="CX38" s="679"/>
      <c r="CY38" s="680"/>
      <c r="CZ38" s="681">
        <v>6.3</v>
      </c>
      <c r="DA38" s="699"/>
      <c r="DB38" s="699"/>
      <c r="DC38" s="700"/>
      <c r="DD38" s="684">
        <v>534032</v>
      </c>
      <c r="DE38" s="679"/>
      <c r="DF38" s="679"/>
      <c r="DG38" s="679"/>
      <c r="DH38" s="679"/>
      <c r="DI38" s="679"/>
      <c r="DJ38" s="679"/>
      <c r="DK38" s="680"/>
      <c r="DL38" s="684">
        <v>439116</v>
      </c>
      <c r="DM38" s="679"/>
      <c r="DN38" s="679"/>
      <c r="DO38" s="679"/>
      <c r="DP38" s="679"/>
      <c r="DQ38" s="679"/>
      <c r="DR38" s="679"/>
      <c r="DS38" s="679"/>
      <c r="DT38" s="679"/>
      <c r="DU38" s="679"/>
      <c r="DV38" s="680"/>
      <c r="DW38" s="681">
        <v>12.4</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1051656</v>
      </c>
      <c r="S39" s="679"/>
      <c r="T39" s="679"/>
      <c r="U39" s="679"/>
      <c r="V39" s="679"/>
      <c r="W39" s="679"/>
      <c r="X39" s="679"/>
      <c r="Y39" s="680"/>
      <c r="Z39" s="715">
        <v>8.9</v>
      </c>
      <c r="AA39" s="715"/>
      <c r="AB39" s="715"/>
      <c r="AC39" s="715"/>
      <c r="AD39" s="716" t="s">
        <v>175</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10936</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3862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993098</v>
      </c>
      <c r="CS39" s="697"/>
      <c r="CT39" s="697"/>
      <c r="CU39" s="697"/>
      <c r="CV39" s="697"/>
      <c r="CW39" s="697"/>
      <c r="CX39" s="697"/>
      <c r="CY39" s="698"/>
      <c r="CZ39" s="681">
        <v>9.1</v>
      </c>
      <c r="DA39" s="699"/>
      <c r="DB39" s="699"/>
      <c r="DC39" s="700"/>
      <c r="DD39" s="684">
        <v>244814</v>
      </c>
      <c r="DE39" s="697"/>
      <c r="DF39" s="697"/>
      <c r="DG39" s="697"/>
      <c r="DH39" s="697"/>
      <c r="DI39" s="697"/>
      <c r="DJ39" s="697"/>
      <c r="DK39" s="698"/>
      <c r="DL39" s="684" t="s">
        <v>175</v>
      </c>
      <c r="DM39" s="697"/>
      <c r="DN39" s="697"/>
      <c r="DO39" s="697"/>
      <c r="DP39" s="697"/>
      <c r="DQ39" s="697"/>
      <c r="DR39" s="697"/>
      <c r="DS39" s="697"/>
      <c r="DT39" s="697"/>
      <c r="DU39" s="697"/>
      <c r="DV39" s="698"/>
      <c r="DW39" s="681" t="s">
        <v>175</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v>526</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95</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t="s">
        <v>128</v>
      </c>
      <c r="CS40" s="679"/>
      <c r="CT40" s="679"/>
      <c r="CU40" s="679"/>
      <c r="CV40" s="679"/>
      <c r="CW40" s="679"/>
      <c r="CX40" s="679"/>
      <c r="CY40" s="680"/>
      <c r="CZ40" s="681" t="s">
        <v>128</v>
      </c>
      <c r="DA40" s="699"/>
      <c r="DB40" s="699"/>
      <c r="DC40" s="700"/>
      <c r="DD40" s="684" t="s">
        <v>175</v>
      </c>
      <c r="DE40" s="679"/>
      <c r="DF40" s="679"/>
      <c r="DG40" s="679"/>
      <c r="DH40" s="679"/>
      <c r="DI40" s="679"/>
      <c r="DJ40" s="679"/>
      <c r="DK40" s="680"/>
      <c r="DL40" s="684" t="s">
        <v>175</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128156</v>
      </c>
      <c r="S41" s="679"/>
      <c r="T41" s="679"/>
      <c r="U41" s="679"/>
      <c r="V41" s="679"/>
      <c r="W41" s="679"/>
      <c r="X41" s="679"/>
      <c r="Y41" s="680"/>
      <c r="Z41" s="715">
        <v>1.1000000000000001</v>
      </c>
      <c r="AA41" s="715"/>
      <c r="AB41" s="715"/>
      <c r="AC41" s="715"/>
      <c r="AD41" s="716" t="s">
        <v>128</v>
      </c>
      <c r="AE41" s="716"/>
      <c r="AF41" s="716"/>
      <c r="AG41" s="716"/>
      <c r="AH41" s="716"/>
      <c r="AI41" s="716"/>
      <c r="AJ41" s="716"/>
      <c r="AK41" s="716"/>
      <c r="AL41" s="681" t="s">
        <v>128</v>
      </c>
      <c r="AM41" s="682"/>
      <c r="AN41" s="682"/>
      <c r="AO41" s="717"/>
      <c r="AQ41" s="718" t="s">
        <v>349</v>
      </c>
      <c r="AR41" s="719"/>
      <c r="AS41" s="719"/>
      <c r="AT41" s="719"/>
      <c r="AU41" s="719"/>
      <c r="AV41" s="719"/>
      <c r="AW41" s="719"/>
      <c r="AX41" s="719"/>
      <c r="AY41" s="720"/>
      <c r="AZ41" s="678">
        <v>155987</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11767655</v>
      </c>
      <c r="S42" s="701"/>
      <c r="T42" s="701"/>
      <c r="U42" s="701"/>
      <c r="V42" s="701"/>
      <c r="W42" s="701"/>
      <c r="X42" s="701"/>
      <c r="Y42" s="703"/>
      <c r="Z42" s="704">
        <v>100</v>
      </c>
      <c r="AA42" s="704"/>
      <c r="AB42" s="704"/>
      <c r="AC42" s="704"/>
      <c r="AD42" s="705">
        <v>3411328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432779</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299</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2618242</v>
      </c>
      <c r="CS42" s="679"/>
      <c r="CT42" s="679"/>
      <c r="CU42" s="679"/>
      <c r="CV42" s="679"/>
      <c r="CW42" s="679"/>
      <c r="CX42" s="679"/>
      <c r="CY42" s="680"/>
      <c r="CZ42" s="681">
        <v>24</v>
      </c>
      <c r="DA42" s="682"/>
      <c r="DB42" s="682"/>
      <c r="DC42" s="683"/>
      <c r="DD42" s="684">
        <v>185998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53585</v>
      </c>
      <c r="CS43" s="697"/>
      <c r="CT43" s="697"/>
      <c r="CU43" s="697"/>
      <c r="CV43" s="697"/>
      <c r="CW43" s="697"/>
      <c r="CX43" s="697"/>
      <c r="CY43" s="698"/>
      <c r="CZ43" s="681">
        <v>0.5</v>
      </c>
      <c r="DA43" s="699"/>
      <c r="DB43" s="699"/>
      <c r="DC43" s="700"/>
      <c r="DD43" s="684">
        <v>53585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2577750</v>
      </c>
      <c r="CS44" s="679"/>
      <c r="CT44" s="679"/>
      <c r="CU44" s="679"/>
      <c r="CV44" s="679"/>
      <c r="CW44" s="679"/>
      <c r="CX44" s="679"/>
      <c r="CY44" s="680"/>
      <c r="CZ44" s="681">
        <v>23.7</v>
      </c>
      <c r="DA44" s="682"/>
      <c r="DB44" s="682"/>
      <c r="DC44" s="683"/>
      <c r="DD44" s="684">
        <v>179573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1729565</v>
      </c>
      <c r="CS45" s="697"/>
      <c r="CT45" s="697"/>
      <c r="CU45" s="697"/>
      <c r="CV45" s="697"/>
      <c r="CW45" s="697"/>
      <c r="CX45" s="697"/>
      <c r="CY45" s="698"/>
      <c r="CZ45" s="681">
        <v>15.9</v>
      </c>
      <c r="DA45" s="699"/>
      <c r="DB45" s="699"/>
      <c r="DC45" s="700"/>
      <c r="DD45" s="684">
        <v>70293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846095</v>
      </c>
      <c r="CS46" s="679"/>
      <c r="CT46" s="679"/>
      <c r="CU46" s="679"/>
      <c r="CV46" s="679"/>
      <c r="CW46" s="679"/>
      <c r="CX46" s="679"/>
      <c r="CY46" s="680"/>
      <c r="CZ46" s="681">
        <v>7.8</v>
      </c>
      <c r="DA46" s="682"/>
      <c r="DB46" s="682"/>
      <c r="DC46" s="683"/>
      <c r="DD46" s="684">
        <v>107190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40492</v>
      </c>
      <c r="CS47" s="697"/>
      <c r="CT47" s="697"/>
      <c r="CU47" s="697"/>
      <c r="CV47" s="697"/>
      <c r="CW47" s="697"/>
      <c r="CX47" s="697"/>
      <c r="CY47" s="698"/>
      <c r="CZ47" s="681">
        <v>0.4</v>
      </c>
      <c r="DA47" s="699"/>
      <c r="DB47" s="699"/>
      <c r="DC47" s="700"/>
      <c r="DD47" s="684">
        <v>6425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365</v>
      </c>
      <c r="CS48" s="679"/>
      <c r="CT48" s="679"/>
      <c r="CU48" s="679"/>
      <c r="CV48" s="679"/>
      <c r="CW48" s="679"/>
      <c r="CX48" s="679"/>
      <c r="CY48" s="680"/>
      <c r="CZ48" s="681" t="s">
        <v>128</v>
      </c>
      <c r="DA48" s="682"/>
      <c r="DB48" s="682"/>
      <c r="DC48" s="683"/>
      <c r="DD48" s="684" t="s">
        <v>365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10897769</v>
      </c>
      <c r="CS49" s="663"/>
      <c r="CT49" s="663"/>
      <c r="CU49" s="663"/>
      <c r="CV49" s="663"/>
      <c r="CW49" s="663"/>
      <c r="CX49" s="663"/>
      <c r="CY49" s="664"/>
      <c r="CZ49" s="665">
        <v>100</v>
      </c>
      <c r="DA49" s="666"/>
      <c r="DB49" s="666"/>
      <c r="DC49" s="667"/>
      <c r="DD49" s="668">
        <v>3791762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rjqv2UTEApo6oODKaGCiOSWXL5mnsM2zwsp/sdsq6g40EsxBI+MQJ4EqI/Ue+xM53Nhj7t9vaP2gDCyFNQAVA==" saltValue="KfMm3L23Q88uNNMMz2XH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11859</v>
      </c>
      <c r="R7" s="1198"/>
      <c r="S7" s="1198"/>
      <c r="T7" s="1198"/>
      <c r="U7" s="1198"/>
      <c r="V7" s="1198">
        <v>10918</v>
      </c>
      <c r="W7" s="1198"/>
      <c r="X7" s="1198"/>
      <c r="Y7" s="1198"/>
      <c r="Z7" s="1198"/>
      <c r="AA7" s="1198">
        <v>941</v>
      </c>
      <c r="AB7" s="1198"/>
      <c r="AC7" s="1198"/>
      <c r="AD7" s="1198"/>
      <c r="AE7" s="1199"/>
      <c r="AF7" s="1200">
        <v>503</v>
      </c>
      <c r="AG7" s="1201"/>
      <c r="AH7" s="1201"/>
      <c r="AI7" s="1201"/>
      <c r="AJ7" s="1202"/>
      <c r="AK7" s="1184">
        <v>1467</v>
      </c>
      <c r="AL7" s="1185"/>
      <c r="AM7" s="1185"/>
      <c r="AN7" s="1185"/>
      <c r="AO7" s="1185"/>
      <c r="AP7" s="1185">
        <v>9105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65</v>
      </c>
      <c r="R8" s="1137"/>
      <c r="S8" s="1137"/>
      <c r="T8" s="1137"/>
      <c r="U8" s="1137"/>
      <c r="V8" s="1137">
        <v>137</v>
      </c>
      <c r="W8" s="1137"/>
      <c r="X8" s="1137"/>
      <c r="Y8" s="1137"/>
      <c r="Z8" s="1137"/>
      <c r="AA8" s="1137">
        <v>-71</v>
      </c>
      <c r="AB8" s="1137"/>
      <c r="AC8" s="1137"/>
      <c r="AD8" s="1137"/>
      <c r="AE8" s="1138"/>
      <c r="AF8" s="1112">
        <v>-71</v>
      </c>
      <c r="AG8" s="1113"/>
      <c r="AH8" s="1113"/>
      <c r="AI8" s="1113"/>
      <c r="AJ8" s="1114"/>
      <c r="AK8" s="1179">
        <v>36</v>
      </c>
      <c r="AL8" s="1180"/>
      <c r="AM8" s="1180"/>
      <c r="AN8" s="1180"/>
      <c r="AO8" s="1180"/>
      <c r="AP8" s="1180">
        <v>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11768</v>
      </c>
      <c r="R23" s="1162"/>
      <c r="S23" s="1162"/>
      <c r="T23" s="1162"/>
      <c r="U23" s="1162"/>
      <c r="V23" s="1162">
        <v>10898</v>
      </c>
      <c r="W23" s="1162"/>
      <c r="X23" s="1162"/>
      <c r="Y23" s="1162"/>
      <c r="Z23" s="1162"/>
      <c r="AA23" s="1162">
        <v>870</v>
      </c>
      <c r="AB23" s="1162"/>
      <c r="AC23" s="1162"/>
      <c r="AD23" s="1162"/>
      <c r="AE23" s="1163"/>
      <c r="AF23" s="1164">
        <v>432</v>
      </c>
      <c r="AG23" s="1162"/>
      <c r="AH23" s="1162"/>
      <c r="AI23" s="1162"/>
      <c r="AJ23" s="1165"/>
      <c r="AK23" s="1166"/>
      <c r="AL23" s="1167"/>
      <c r="AM23" s="1167"/>
      <c r="AN23" s="1167"/>
      <c r="AO23" s="1167"/>
      <c r="AP23" s="1162">
        <v>9110</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1715</v>
      </c>
      <c r="R28" s="1147"/>
      <c r="S28" s="1147"/>
      <c r="T28" s="1147"/>
      <c r="U28" s="1147"/>
      <c r="V28" s="1147">
        <v>1709</v>
      </c>
      <c r="W28" s="1147"/>
      <c r="X28" s="1147"/>
      <c r="Y28" s="1147"/>
      <c r="Z28" s="1147"/>
      <c r="AA28" s="1147">
        <v>5</v>
      </c>
      <c r="AB28" s="1147"/>
      <c r="AC28" s="1147"/>
      <c r="AD28" s="1147"/>
      <c r="AE28" s="1148"/>
      <c r="AF28" s="1149">
        <v>5</v>
      </c>
      <c r="AG28" s="1147"/>
      <c r="AH28" s="1147"/>
      <c r="AI28" s="1147"/>
      <c r="AJ28" s="1150"/>
      <c r="AK28" s="1151">
        <v>156</v>
      </c>
      <c r="AL28" s="1139"/>
      <c r="AM28" s="1139"/>
      <c r="AN28" s="1139"/>
      <c r="AO28" s="1139"/>
      <c r="AP28" s="1139" t="s">
        <v>580</v>
      </c>
      <c r="AQ28" s="1139"/>
      <c r="AR28" s="1139"/>
      <c r="AS28" s="1139"/>
      <c r="AT28" s="1139"/>
      <c r="AU28" s="1139" t="s">
        <v>581</v>
      </c>
      <c r="AV28" s="1139"/>
      <c r="AW28" s="1139"/>
      <c r="AX28" s="1139"/>
      <c r="AY28" s="1139"/>
      <c r="AZ28" s="1140" t="s">
        <v>580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1375</v>
      </c>
      <c r="R29" s="1137"/>
      <c r="S29" s="1137"/>
      <c r="T29" s="1137"/>
      <c r="U29" s="1137"/>
      <c r="V29" s="1137">
        <v>1301</v>
      </c>
      <c r="W29" s="1137"/>
      <c r="X29" s="1137"/>
      <c r="Y29" s="1137"/>
      <c r="Z29" s="1137"/>
      <c r="AA29" s="1137">
        <v>73</v>
      </c>
      <c r="AB29" s="1137"/>
      <c r="AC29" s="1137"/>
      <c r="AD29" s="1137"/>
      <c r="AE29" s="1138"/>
      <c r="AF29" s="1112">
        <v>73</v>
      </c>
      <c r="AG29" s="1113"/>
      <c r="AH29" s="1113"/>
      <c r="AI29" s="1113"/>
      <c r="AJ29" s="1114"/>
      <c r="AK29" s="1073">
        <v>252</v>
      </c>
      <c r="AL29" s="1064"/>
      <c r="AM29" s="1064"/>
      <c r="AN29" s="1064"/>
      <c r="AO29" s="1064"/>
      <c r="AP29" s="1064" t="s">
        <v>581</v>
      </c>
      <c r="AQ29" s="1064"/>
      <c r="AR29" s="1064"/>
      <c r="AS29" s="1064"/>
      <c r="AT29" s="1064"/>
      <c r="AU29" s="1064" t="s">
        <v>580</v>
      </c>
      <c r="AV29" s="1064"/>
      <c r="AW29" s="1064"/>
      <c r="AX29" s="1064"/>
      <c r="AY29" s="1064"/>
      <c r="AZ29" s="1135" t="s">
        <v>580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156</v>
      </c>
      <c r="R30" s="1137"/>
      <c r="S30" s="1137"/>
      <c r="T30" s="1137"/>
      <c r="U30" s="1137"/>
      <c r="V30" s="1137">
        <v>155</v>
      </c>
      <c r="W30" s="1137"/>
      <c r="X30" s="1137"/>
      <c r="Y30" s="1137"/>
      <c r="Z30" s="1137"/>
      <c r="AA30" s="1137">
        <v>1</v>
      </c>
      <c r="AB30" s="1137"/>
      <c r="AC30" s="1137"/>
      <c r="AD30" s="1137"/>
      <c r="AE30" s="1138"/>
      <c r="AF30" s="1112">
        <v>1</v>
      </c>
      <c r="AG30" s="1113"/>
      <c r="AH30" s="1113"/>
      <c r="AI30" s="1113"/>
      <c r="AJ30" s="1114"/>
      <c r="AK30" s="1073">
        <v>50</v>
      </c>
      <c r="AL30" s="1064"/>
      <c r="AM30" s="1064"/>
      <c r="AN30" s="1064"/>
      <c r="AO30" s="1064"/>
      <c r="AP30" s="1064" t="s">
        <v>580</v>
      </c>
      <c r="AQ30" s="1064"/>
      <c r="AR30" s="1064"/>
      <c r="AS30" s="1064"/>
      <c r="AT30" s="1064"/>
      <c r="AU30" s="1064" t="s">
        <v>580</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46</v>
      </c>
      <c r="R31" s="1137"/>
      <c r="S31" s="1137"/>
      <c r="T31" s="1137"/>
      <c r="U31" s="1137"/>
      <c r="V31" s="1137">
        <v>46</v>
      </c>
      <c r="W31" s="1137"/>
      <c r="X31" s="1137"/>
      <c r="Y31" s="1137"/>
      <c r="Z31" s="1137"/>
      <c r="AA31" s="1137" t="s">
        <v>580</v>
      </c>
      <c r="AB31" s="1137"/>
      <c r="AC31" s="1137"/>
      <c r="AD31" s="1137"/>
      <c r="AE31" s="1138"/>
      <c r="AF31" s="1112" t="s">
        <v>128</v>
      </c>
      <c r="AG31" s="1113"/>
      <c r="AH31" s="1113"/>
      <c r="AI31" s="1113"/>
      <c r="AJ31" s="1114"/>
      <c r="AK31" s="1073">
        <v>45</v>
      </c>
      <c r="AL31" s="1064"/>
      <c r="AM31" s="1064"/>
      <c r="AN31" s="1064"/>
      <c r="AO31" s="1064"/>
      <c r="AP31" s="1064" t="s">
        <v>580</v>
      </c>
      <c r="AQ31" s="1064"/>
      <c r="AR31" s="1064"/>
      <c r="AS31" s="1064"/>
      <c r="AT31" s="1064"/>
      <c r="AU31" s="1064" t="s">
        <v>580</v>
      </c>
      <c r="AV31" s="1064"/>
      <c r="AW31" s="1064"/>
      <c r="AX31" s="1064"/>
      <c r="AY31" s="1064"/>
      <c r="AZ31" s="1135" t="s">
        <v>580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245</v>
      </c>
      <c r="R32" s="1137"/>
      <c r="S32" s="1137"/>
      <c r="T32" s="1137"/>
      <c r="U32" s="1137"/>
      <c r="V32" s="1137">
        <v>207</v>
      </c>
      <c r="W32" s="1137"/>
      <c r="X32" s="1137"/>
      <c r="Y32" s="1137"/>
      <c r="Z32" s="1137"/>
      <c r="AA32" s="1137">
        <v>38</v>
      </c>
      <c r="AB32" s="1137"/>
      <c r="AC32" s="1137"/>
      <c r="AD32" s="1137"/>
      <c r="AE32" s="1138"/>
      <c r="AF32" s="1112">
        <v>111</v>
      </c>
      <c r="AG32" s="1113"/>
      <c r="AH32" s="1113"/>
      <c r="AI32" s="1113"/>
      <c r="AJ32" s="1114"/>
      <c r="AK32" s="1073" t="s">
        <v>580</v>
      </c>
      <c r="AL32" s="1064"/>
      <c r="AM32" s="1064"/>
      <c r="AN32" s="1064"/>
      <c r="AO32" s="1064"/>
      <c r="AP32" s="1064">
        <v>575</v>
      </c>
      <c r="AQ32" s="1064"/>
      <c r="AR32" s="1064"/>
      <c r="AS32" s="1064"/>
      <c r="AT32" s="1064"/>
      <c r="AU32" s="1064" t="s">
        <v>580</v>
      </c>
      <c r="AV32" s="1064"/>
      <c r="AW32" s="1064"/>
      <c r="AX32" s="1064"/>
      <c r="AY32" s="1064"/>
      <c r="AZ32" s="1135" t="s">
        <v>580</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48</v>
      </c>
      <c r="R33" s="1137"/>
      <c r="S33" s="1137"/>
      <c r="T33" s="1137"/>
      <c r="U33" s="1137"/>
      <c r="V33" s="1137">
        <v>48</v>
      </c>
      <c r="W33" s="1137"/>
      <c r="X33" s="1137"/>
      <c r="Y33" s="1137"/>
      <c r="Z33" s="1137"/>
      <c r="AA33" s="1137" t="s">
        <v>580</v>
      </c>
      <c r="AB33" s="1137"/>
      <c r="AC33" s="1137"/>
      <c r="AD33" s="1137"/>
      <c r="AE33" s="1138"/>
      <c r="AF33" s="1112" t="s">
        <v>128</v>
      </c>
      <c r="AG33" s="1113"/>
      <c r="AH33" s="1113"/>
      <c r="AI33" s="1113"/>
      <c r="AJ33" s="1114"/>
      <c r="AK33" s="1073">
        <v>42</v>
      </c>
      <c r="AL33" s="1064"/>
      <c r="AM33" s="1064"/>
      <c r="AN33" s="1064"/>
      <c r="AO33" s="1064"/>
      <c r="AP33" s="1064">
        <v>264</v>
      </c>
      <c r="AQ33" s="1064"/>
      <c r="AR33" s="1064"/>
      <c r="AS33" s="1064"/>
      <c r="AT33" s="1064"/>
      <c r="AU33" s="1064">
        <v>240</v>
      </c>
      <c r="AV33" s="1064"/>
      <c r="AW33" s="1064"/>
      <c r="AX33" s="1064"/>
      <c r="AY33" s="1064"/>
      <c r="AZ33" s="1135" t="s">
        <v>580</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190</v>
      </c>
      <c r="AG63" s="1052"/>
      <c r="AH63" s="1052"/>
      <c r="AI63" s="1052"/>
      <c r="AJ63" s="1123"/>
      <c r="AK63" s="1124"/>
      <c r="AL63" s="1056"/>
      <c r="AM63" s="1056"/>
      <c r="AN63" s="1056"/>
      <c r="AO63" s="1056"/>
      <c r="AP63" s="1052">
        <v>839</v>
      </c>
      <c r="AQ63" s="1052"/>
      <c r="AR63" s="1052"/>
      <c r="AS63" s="1052"/>
      <c r="AT63" s="1052"/>
      <c r="AU63" s="1052">
        <v>240</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397</v>
      </c>
      <c r="W66" s="1095"/>
      <c r="X66" s="1095"/>
      <c r="Y66" s="1095"/>
      <c r="Z66" s="1096"/>
      <c r="AA66" s="1094" t="s">
        <v>398</v>
      </c>
      <c r="AB66" s="1095"/>
      <c r="AC66" s="1095"/>
      <c r="AD66" s="1095"/>
      <c r="AE66" s="1096"/>
      <c r="AF66" s="1100" t="s">
        <v>399</v>
      </c>
      <c r="AG66" s="1101"/>
      <c r="AH66" s="1101"/>
      <c r="AI66" s="1101"/>
      <c r="AJ66" s="1102"/>
      <c r="AK66" s="1094" t="s">
        <v>400</v>
      </c>
      <c r="AL66" s="1089"/>
      <c r="AM66" s="1089"/>
      <c r="AN66" s="1089"/>
      <c r="AO66" s="1090"/>
      <c r="AP66" s="1094" t="s">
        <v>401</v>
      </c>
      <c r="AQ66" s="1095"/>
      <c r="AR66" s="1095"/>
      <c r="AS66" s="1095"/>
      <c r="AT66" s="1096"/>
      <c r="AU66" s="1094" t="s">
        <v>416</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582</v>
      </c>
      <c r="C68" s="1079"/>
      <c r="D68" s="1079"/>
      <c r="E68" s="1079"/>
      <c r="F68" s="1079"/>
      <c r="G68" s="1079"/>
      <c r="H68" s="1079"/>
      <c r="I68" s="1079"/>
      <c r="J68" s="1079"/>
      <c r="K68" s="1079"/>
      <c r="L68" s="1079"/>
      <c r="M68" s="1079"/>
      <c r="N68" s="1079"/>
      <c r="O68" s="1079"/>
      <c r="P68" s="1080"/>
      <c r="Q68" s="1081">
        <v>596</v>
      </c>
      <c r="R68" s="1075"/>
      <c r="S68" s="1075"/>
      <c r="T68" s="1075"/>
      <c r="U68" s="1075"/>
      <c r="V68" s="1075">
        <v>536</v>
      </c>
      <c r="W68" s="1075"/>
      <c r="X68" s="1075"/>
      <c r="Y68" s="1075"/>
      <c r="Z68" s="1075"/>
      <c r="AA68" s="1075">
        <v>59</v>
      </c>
      <c r="AB68" s="1075"/>
      <c r="AC68" s="1075"/>
      <c r="AD68" s="1075"/>
      <c r="AE68" s="1075"/>
      <c r="AF68" s="1075">
        <v>45</v>
      </c>
      <c r="AG68" s="1075"/>
      <c r="AH68" s="1075"/>
      <c r="AI68" s="1075"/>
      <c r="AJ68" s="1075"/>
      <c r="AK68" s="1075" t="s">
        <v>580</v>
      </c>
      <c r="AL68" s="1075"/>
      <c r="AM68" s="1075"/>
      <c r="AN68" s="1075"/>
      <c r="AO68" s="1075"/>
      <c r="AP68" s="1075">
        <v>48</v>
      </c>
      <c r="AQ68" s="1075"/>
      <c r="AR68" s="1075"/>
      <c r="AS68" s="1075"/>
      <c r="AT68" s="1075"/>
      <c r="AU68" s="1075">
        <v>31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583</v>
      </c>
      <c r="C69" s="1068"/>
      <c r="D69" s="1068"/>
      <c r="E69" s="1068"/>
      <c r="F69" s="1068"/>
      <c r="G69" s="1068"/>
      <c r="H69" s="1068"/>
      <c r="I69" s="1068"/>
      <c r="J69" s="1068"/>
      <c r="K69" s="1068"/>
      <c r="L69" s="1068"/>
      <c r="M69" s="1068"/>
      <c r="N69" s="1068"/>
      <c r="O69" s="1068"/>
      <c r="P69" s="1069"/>
      <c r="Q69" s="1070">
        <v>1253</v>
      </c>
      <c r="R69" s="1064"/>
      <c r="S69" s="1064"/>
      <c r="T69" s="1064"/>
      <c r="U69" s="1064"/>
      <c r="V69" s="1064">
        <v>1126</v>
      </c>
      <c r="W69" s="1064"/>
      <c r="X69" s="1064"/>
      <c r="Y69" s="1064"/>
      <c r="Z69" s="1064"/>
      <c r="AA69" s="1064">
        <v>127</v>
      </c>
      <c r="AB69" s="1064"/>
      <c r="AC69" s="1064"/>
      <c r="AD69" s="1064"/>
      <c r="AE69" s="1064"/>
      <c r="AF69" s="1064">
        <v>89</v>
      </c>
      <c r="AG69" s="1064"/>
      <c r="AH69" s="1064"/>
      <c r="AI69" s="1064"/>
      <c r="AJ69" s="1064"/>
      <c r="AK69" s="1064" t="s">
        <v>580</v>
      </c>
      <c r="AL69" s="1064"/>
      <c r="AM69" s="1064"/>
      <c r="AN69" s="1064"/>
      <c r="AO69" s="1064"/>
      <c r="AP69" s="1064">
        <v>197</v>
      </c>
      <c r="AQ69" s="1064"/>
      <c r="AR69" s="1064"/>
      <c r="AS69" s="1064"/>
      <c r="AT69" s="1064"/>
      <c r="AU69" s="1064">
        <v>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584</v>
      </c>
      <c r="C70" s="1068"/>
      <c r="D70" s="1068"/>
      <c r="E70" s="1068"/>
      <c r="F70" s="1068"/>
      <c r="G70" s="1068"/>
      <c r="H70" s="1068"/>
      <c r="I70" s="1068"/>
      <c r="J70" s="1068"/>
      <c r="K70" s="1068"/>
      <c r="L70" s="1068"/>
      <c r="M70" s="1068"/>
      <c r="N70" s="1068"/>
      <c r="O70" s="1068"/>
      <c r="P70" s="1069"/>
      <c r="Q70" s="1070">
        <v>479</v>
      </c>
      <c r="R70" s="1064"/>
      <c r="S70" s="1064"/>
      <c r="T70" s="1064"/>
      <c r="U70" s="1064"/>
      <c r="V70" s="1064">
        <v>467</v>
      </c>
      <c r="W70" s="1064"/>
      <c r="X70" s="1064"/>
      <c r="Y70" s="1064"/>
      <c r="Z70" s="1064"/>
      <c r="AA70" s="1064">
        <v>13</v>
      </c>
      <c r="AB70" s="1064"/>
      <c r="AC70" s="1064"/>
      <c r="AD70" s="1064"/>
      <c r="AE70" s="1064"/>
      <c r="AF70" s="1064">
        <v>13</v>
      </c>
      <c r="AG70" s="1064"/>
      <c r="AH70" s="1064"/>
      <c r="AI70" s="1064"/>
      <c r="AJ70" s="1064"/>
      <c r="AK70" s="1064">
        <v>47</v>
      </c>
      <c r="AL70" s="1064"/>
      <c r="AM70" s="1064"/>
      <c r="AN70" s="1064"/>
      <c r="AO70" s="1064"/>
      <c r="AP70" s="1064">
        <v>652</v>
      </c>
      <c r="AQ70" s="1064"/>
      <c r="AR70" s="1064"/>
      <c r="AS70" s="1064"/>
      <c r="AT70" s="1064"/>
      <c r="AU70" s="1064">
        <v>390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1">
        <v>247</v>
      </c>
      <c r="R71" s="1072"/>
      <c r="S71" s="1072"/>
      <c r="T71" s="1072"/>
      <c r="U71" s="1073"/>
      <c r="V71" s="1074">
        <v>241</v>
      </c>
      <c r="W71" s="1072"/>
      <c r="X71" s="1072"/>
      <c r="Y71" s="1072"/>
      <c r="Z71" s="1073"/>
      <c r="AA71" s="1074">
        <v>6</v>
      </c>
      <c r="AB71" s="1072"/>
      <c r="AC71" s="1072"/>
      <c r="AD71" s="1072"/>
      <c r="AE71" s="1073"/>
      <c r="AF71" s="1074">
        <v>6</v>
      </c>
      <c r="AG71" s="1072"/>
      <c r="AH71" s="1072"/>
      <c r="AI71" s="1072"/>
      <c r="AJ71" s="1073"/>
      <c r="AK71" s="1074">
        <v>12</v>
      </c>
      <c r="AL71" s="1072"/>
      <c r="AM71" s="1072"/>
      <c r="AN71" s="1072"/>
      <c r="AO71" s="1073"/>
      <c r="AP71" s="1074">
        <v>228</v>
      </c>
      <c r="AQ71" s="1072"/>
      <c r="AR71" s="1072"/>
      <c r="AS71" s="1072"/>
      <c r="AT71" s="1073"/>
      <c r="AU71" s="1074">
        <v>62</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585</v>
      </c>
      <c r="C72" s="1068"/>
      <c r="D72" s="1068"/>
      <c r="E72" s="1068"/>
      <c r="F72" s="1068"/>
      <c r="G72" s="1068"/>
      <c r="H72" s="1068"/>
      <c r="I72" s="1068"/>
      <c r="J72" s="1068"/>
      <c r="K72" s="1068"/>
      <c r="L72" s="1068"/>
      <c r="M72" s="1068"/>
      <c r="N72" s="1068"/>
      <c r="O72" s="1068"/>
      <c r="P72" s="1069"/>
      <c r="Q72" s="1071">
        <v>8036</v>
      </c>
      <c r="R72" s="1072"/>
      <c r="S72" s="1072"/>
      <c r="T72" s="1072"/>
      <c r="U72" s="1073"/>
      <c r="V72" s="1074">
        <v>6850</v>
      </c>
      <c r="W72" s="1072"/>
      <c r="X72" s="1072"/>
      <c r="Y72" s="1072"/>
      <c r="Z72" s="1073"/>
      <c r="AA72" s="1074">
        <v>1185</v>
      </c>
      <c r="AB72" s="1072"/>
      <c r="AC72" s="1072"/>
      <c r="AD72" s="1072"/>
      <c r="AE72" s="1073"/>
      <c r="AF72" s="1074">
        <v>1185</v>
      </c>
      <c r="AG72" s="1072"/>
      <c r="AH72" s="1072"/>
      <c r="AI72" s="1072"/>
      <c r="AJ72" s="1073"/>
      <c r="AK72" s="1074">
        <v>16</v>
      </c>
      <c r="AL72" s="1072"/>
      <c r="AM72" s="1072"/>
      <c r="AN72" s="1072"/>
      <c r="AO72" s="1073"/>
      <c r="AP72" s="1074" t="s">
        <v>580</v>
      </c>
      <c r="AQ72" s="1072"/>
      <c r="AR72" s="1072"/>
      <c r="AS72" s="1072"/>
      <c r="AT72" s="1073"/>
      <c r="AU72" s="1074" t="s">
        <v>580</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586</v>
      </c>
      <c r="C73" s="1068"/>
      <c r="D73" s="1068"/>
      <c r="E73" s="1068"/>
      <c r="F73" s="1068"/>
      <c r="G73" s="1068"/>
      <c r="H73" s="1068"/>
      <c r="I73" s="1068"/>
      <c r="J73" s="1068"/>
      <c r="K73" s="1068"/>
      <c r="L73" s="1068"/>
      <c r="M73" s="1068"/>
      <c r="N73" s="1068"/>
      <c r="O73" s="1068"/>
      <c r="P73" s="1069"/>
      <c r="Q73" s="1071">
        <v>128</v>
      </c>
      <c r="R73" s="1072"/>
      <c r="S73" s="1072"/>
      <c r="T73" s="1072"/>
      <c r="U73" s="1073"/>
      <c r="V73" s="1074">
        <v>127</v>
      </c>
      <c r="W73" s="1072"/>
      <c r="X73" s="1072"/>
      <c r="Y73" s="1072"/>
      <c r="Z73" s="1073"/>
      <c r="AA73" s="1074">
        <v>1</v>
      </c>
      <c r="AB73" s="1072"/>
      <c r="AC73" s="1072"/>
      <c r="AD73" s="1072"/>
      <c r="AE73" s="1073"/>
      <c r="AF73" s="1074">
        <v>1</v>
      </c>
      <c r="AG73" s="1072"/>
      <c r="AH73" s="1072"/>
      <c r="AI73" s="1072"/>
      <c r="AJ73" s="1073"/>
      <c r="AK73" s="1074">
        <v>25</v>
      </c>
      <c r="AL73" s="1072"/>
      <c r="AM73" s="1072"/>
      <c r="AN73" s="1072"/>
      <c r="AO73" s="1073"/>
      <c r="AP73" s="1074" t="s">
        <v>588</v>
      </c>
      <c r="AQ73" s="1072"/>
      <c r="AR73" s="1072"/>
      <c r="AS73" s="1072"/>
      <c r="AT73" s="1073"/>
      <c r="AU73" s="1074" t="s">
        <v>580</v>
      </c>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587</v>
      </c>
      <c r="C74" s="1068"/>
      <c r="D74" s="1068"/>
      <c r="E74" s="1068"/>
      <c r="F74" s="1068"/>
      <c r="G74" s="1068"/>
      <c r="H74" s="1068"/>
      <c r="I74" s="1068"/>
      <c r="J74" s="1068"/>
      <c r="K74" s="1068"/>
      <c r="L74" s="1068"/>
      <c r="M74" s="1068"/>
      <c r="N74" s="1068"/>
      <c r="O74" s="1068"/>
      <c r="P74" s="1069"/>
      <c r="Q74" s="1071">
        <v>274</v>
      </c>
      <c r="R74" s="1072"/>
      <c r="S74" s="1072"/>
      <c r="T74" s="1072"/>
      <c r="U74" s="1073"/>
      <c r="V74" s="1074">
        <v>252</v>
      </c>
      <c r="W74" s="1072"/>
      <c r="X74" s="1072"/>
      <c r="Y74" s="1072"/>
      <c r="Z74" s="1073"/>
      <c r="AA74" s="1074">
        <v>22</v>
      </c>
      <c r="AB74" s="1072"/>
      <c r="AC74" s="1072"/>
      <c r="AD74" s="1072"/>
      <c r="AE74" s="1073"/>
      <c r="AF74" s="1074">
        <v>22</v>
      </c>
      <c r="AG74" s="1072"/>
      <c r="AH74" s="1072"/>
      <c r="AI74" s="1072"/>
      <c r="AJ74" s="1073"/>
      <c r="AK74" s="1074">
        <v>16</v>
      </c>
      <c r="AL74" s="1072"/>
      <c r="AM74" s="1072"/>
      <c r="AN74" s="1072"/>
      <c r="AO74" s="1073"/>
      <c r="AP74" s="1074" t="s">
        <v>580</v>
      </c>
      <c r="AQ74" s="1072"/>
      <c r="AR74" s="1072"/>
      <c r="AS74" s="1072"/>
      <c r="AT74" s="1073"/>
      <c r="AU74" s="1074" t="s">
        <v>580</v>
      </c>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598</v>
      </c>
      <c r="C75" s="1068"/>
      <c r="D75" s="1068"/>
      <c r="E75" s="1068"/>
      <c r="F75" s="1068"/>
      <c r="G75" s="1068"/>
      <c r="H75" s="1068"/>
      <c r="I75" s="1068"/>
      <c r="J75" s="1068"/>
      <c r="K75" s="1068"/>
      <c r="L75" s="1068"/>
      <c r="M75" s="1068"/>
      <c r="N75" s="1068"/>
      <c r="O75" s="1068"/>
      <c r="P75" s="1069"/>
      <c r="Q75" s="1071">
        <v>109</v>
      </c>
      <c r="R75" s="1072"/>
      <c r="S75" s="1072"/>
      <c r="T75" s="1072"/>
      <c r="U75" s="1073"/>
      <c r="V75" s="1074">
        <v>100</v>
      </c>
      <c r="W75" s="1072"/>
      <c r="X75" s="1072"/>
      <c r="Y75" s="1072"/>
      <c r="Z75" s="1073"/>
      <c r="AA75" s="1074">
        <v>9</v>
      </c>
      <c r="AB75" s="1072"/>
      <c r="AC75" s="1072"/>
      <c r="AD75" s="1072"/>
      <c r="AE75" s="1073"/>
      <c r="AF75" s="1074">
        <v>9</v>
      </c>
      <c r="AG75" s="1072"/>
      <c r="AH75" s="1072"/>
      <c r="AI75" s="1072"/>
      <c r="AJ75" s="1073"/>
      <c r="AK75" s="1074">
        <v>9</v>
      </c>
      <c r="AL75" s="1072"/>
      <c r="AM75" s="1072"/>
      <c r="AN75" s="1072"/>
      <c r="AO75" s="1073"/>
      <c r="AP75" s="1074" t="s">
        <v>581</v>
      </c>
      <c r="AQ75" s="1072"/>
      <c r="AR75" s="1072"/>
      <c r="AS75" s="1072"/>
      <c r="AT75" s="1073"/>
      <c r="AU75" s="1074" t="s">
        <v>589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590</v>
      </c>
      <c r="C76" s="1068"/>
      <c r="D76" s="1068"/>
      <c r="E76" s="1068"/>
      <c r="F76" s="1068"/>
      <c r="G76" s="1068"/>
      <c r="H76" s="1068"/>
      <c r="I76" s="1068"/>
      <c r="J76" s="1068"/>
      <c r="K76" s="1068"/>
      <c r="L76" s="1068"/>
      <c r="M76" s="1068"/>
      <c r="N76" s="1068"/>
      <c r="O76" s="1068"/>
      <c r="P76" s="1069"/>
      <c r="Q76" s="1071">
        <v>359</v>
      </c>
      <c r="R76" s="1072"/>
      <c r="S76" s="1072"/>
      <c r="T76" s="1072"/>
      <c r="U76" s="1073"/>
      <c r="V76" s="1074">
        <v>358</v>
      </c>
      <c r="W76" s="1072"/>
      <c r="X76" s="1072"/>
      <c r="Y76" s="1072"/>
      <c r="Z76" s="1073"/>
      <c r="AA76" s="1074">
        <v>5</v>
      </c>
      <c r="AB76" s="1072"/>
      <c r="AC76" s="1072"/>
      <c r="AD76" s="1072"/>
      <c r="AE76" s="1073"/>
      <c r="AF76" s="1074">
        <v>5</v>
      </c>
      <c r="AG76" s="1072"/>
      <c r="AH76" s="1072"/>
      <c r="AI76" s="1072"/>
      <c r="AJ76" s="1073"/>
      <c r="AK76" s="1074" t="s">
        <v>580</v>
      </c>
      <c r="AL76" s="1072"/>
      <c r="AM76" s="1072"/>
      <c r="AN76" s="1072"/>
      <c r="AO76" s="1073"/>
      <c r="AP76" s="1074" t="s">
        <v>580</v>
      </c>
      <c r="AQ76" s="1072"/>
      <c r="AR76" s="1072"/>
      <c r="AS76" s="1072"/>
      <c r="AT76" s="1073"/>
      <c r="AU76" s="1074" t="s">
        <v>580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597</v>
      </c>
      <c r="C77" s="1068"/>
      <c r="D77" s="1068"/>
      <c r="E77" s="1068"/>
      <c r="F77" s="1068"/>
      <c r="G77" s="1068"/>
      <c r="H77" s="1068"/>
      <c r="I77" s="1068"/>
      <c r="J77" s="1068"/>
      <c r="K77" s="1068"/>
      <c r="L77" s="1068"/>
      <c r="M77" s="1068"/>
      <c r="N77" s="1068"/>
      <c r="O77" s="1068"/>
      <c r="P77" s="1069"/>
      <c r="Q77" s="1071">
        <v>152324</v>
      </c>
      <c r="R77" s="1072"/>
      <c r="S77" s="1072"/>
      <c r="T77" s="1072"/>
      <c r="U77" s="1073"/>
      <c r="V77" s="1074">
        <v>150619</v>
      </c>
      <c r="W77" s="1072"/>
      <c r="X77" s="1072"/>
      <c r="Y77" s="1072"/>
      <c r="Z77" s="1073"/>
      <c r="AA77" s="1074">
        <v>1705</v>
      </c>
      <c r="AB77" s="1072"/>
      <c r="AC77" s="1072"/>
      <c r="AD77" s="1072"/>
      <c r="AE77" s="1073"/>
      <c r="AF77" s="1074">
        <v>1705</v>
      </c>
      <c r="AG77" s="1072"/>
      <c r="AH77" s="1072"/>
      <c r="AI77" s="1072"/>
      <c r="AJ77" s="1073"/>
      <c r="AK77" s="1074">
        <v>1311</v>
      </c>
      <c r="AL77" s="1072"/>
      <c r="AM77" s="1072"/>
      <c r="AN77" s="1072"/>
      <c r="AO77" s="1073"/>
      <c r="AP77" s="1074" t="s">
        <v>599</v>
      </c>
      <c r="AQ77" s="1072"/>
      <c r="AR77" s="1072"/>
      <c r="AS77" s="1072"/>
      <c r="AT77" s="1073"/>
      <c r="AU77" s="1074" t="s">
        <v>600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3080</v>
      </c>
      <c r="AG88" s="1052"/>
      <c r="AH88" s="1052"/>
      <c r="AI88" s="1052"/>
      <c r="AJ88" s="1052"/>
      <c r="AK88" s="1056"/>
      <c r="AL88" s="1056"/>
      <c r="AM88" s="1056"/>
      <c r="AN88" s="1056"/>
      <c r="AO88" s="1056"/>
      <c r="AP88" s="1052">
        <v>1125</v>
      </c>
      <c r="AQ88" s="1052"/>
      <c r="AR88" s="1052"/>
      <c r="AS88" s="1052"/>
      <c r="AT88" s="1052"/>
      <c r="AU88" s="1052">
        <v>485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308</v>
      </c>
      <c r="AG109" s="987"/>
      <c r="AH109" s="987"/>
      <c r="AI109" s="987"/>
      <c r="AJ109" s="988"/>
      <c r="AK109" s="989" t="s">
        <v>307</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308</v>
      </c>
      <c r="BW109" s="987"/>
      <c r="BX109" s="987"/>
      <c r="BY109" s="987"/>
      <c r="BZ109" s="988"/>
      <c r="CA109" s="989" t="s">
        <v>307</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308</v>
      </c>
      <c r="DM109" s="987"/>
      <c r="DN109" s="987"/>
      <c r="DO109" s="987"/>
      <c r="DP109" s="988"/>
      <c r="DQ109" s="989" t="s">
        <v>307</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609598</v>
      </c>
      <c r="AB110" s="980"/>
      <c r="AC110" s="980"/>
      <c r="AD110" s="980"/>
      <c r="AE110" s="981"/>
      <c r="AF110" s="982">
        <v>647658</v>
      </c>
      <c r="AG110" s="980"/>
      <c r="AH110" s="980"/>
      <c r="AI110" s="980"/>
      <c r="AJ110" s="981"/>
      <c r="AK110" s="982">
        <v>639007</v>
      </c>
      <c r="AL110" s="980"/>
      <c r="AM110" s="980"/>
      <c r="AN110" s="980"/>
      <c r="AO110" s="981"/>
      <c r="AP110" s="983">
        <v>21.2</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8445690</v>
      </c>
      <c r="BR110" s="927"/>
      <c r="BS110" s="927"/>
      <c r="BT110" s="927"/>
      <c r="BU110" s="927"/>
      <c r="BV110" s="927">
        <v>8639271</v>
      </c>
      <c r="BW110" s="927"/>
      <c r="BX110" s="927"/>
      <c r="BY110" s="927"/>
      <c r="BZ110" s="927"/>
      <c r="CA110" s="927">
        <v>9110089</v>
      </c>
      <c r="CB110" s="927"/>
      <c r="CC110" s="927"/>
      <c r="CD110" s="927"/>
      <c r="CE110" s="927"/>
      <c r="CF110" s="951">
        <v>301.8</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433</v>
      </c>
      <c r="DH110" s="927"/>
      <c r="DI110" s="927"/>
      <c r="DJ110" s="927"/>
      <c r="DK110" s="927"/>
      <c r="DL110" s="927" t="s">
        <v>433</v>
      </c>
      <c r="DM110" s="927"/>
      <c r="DN110" s="927"/>
      <c r="DO110" s="927"/>
      <c r="DP110" s="927"/>
      <c r="DQ110" s="927" t="s">
        <v>433</v>
      </c>
      <c r="DR110" s="927"/>
      <c r="DS110" s="927"/>
      <c r="DT110" s="927"/>
      <c r="DU110" s="927"/>
      <c r="DV110" s="928" t="s">
        <v>434</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434</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128</v>
      </c>
      <c r="BW111" s="899"/>
      <c r="BX111" s="899"/>
      <c r="BY111" s="899"/>
      <c r="BZ111" s="899"/>
      <c r="CA111" s="899" t="s">
        <v>433</v>
      </c>
      <c r="CB111" s="899"/>
      <c r="CC111" s="899"/>
      <c r="CD111" s="899"/>
      <c r="CE111" s="899"/>
      <c r="CF111" s="960" t="s">
        <v>433</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433</v>
      </c>
      <c r="DM111" s="899"/>
      <c r="DN111" s="899"/>
      <c r="DO111" s="899"/>
      <c r="DP111" s="899"/>
      <c r="DQ111" s="899" t="s">
        <v>433</v>
      </c>
      <c r="DR111" s="899"/>
      <c r="DS111" s="899"/>
      <c r="DT111" s="899"/>
      <c r="DU111" s="899"/>
      <c r="DV111" s="876" t="s">
        <v>433</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433</v>
      </c>
      <c r="AG112" s="862"/>
      <c r="AH112" s="862"/>
      <c r="AI112" s="862"/>
      <c r="AJ112" s="863"/>
      <c r="AK112" s="864" t="s">
        <v>433</v>
      </c>
      <c r="AL112" s="862"/>
      <c r="AM112" s="862"/>
      <c r="AN112" s="862"/>
      <c r="AO112" s="863"/>
      <c r="AP112" s="909" t="s">
        <v>128</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267391</v>
      </c>
      <c r="BR112" s="899"/>
      <c r="BS112" s="899"/>
      <c r="BT112" s="899"/>
      <c r="BU112" s="899"/>
      <c r="BV112" s="899">
        <v>251853</v>
      </c>
      <c r="BW112" s="899"/>
      <c r="BX112" s="899"/>
      <c r="BY112" s="899"/>
      <c r="BZ112" s="899"/>
      <c r="CA112" s="899">
        <v>240274</v>
      </c>
      <c r="CB112" s="899"/>
      <c r="CC112" s="899"/>
      <c r="CD112" s="899"/>
      <c r="CE112" s="899"/>
      <c r="CF112" s="960">
        <v>8</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433</v>
      </c>
      <c r="DH112" s="899"/>
      <c r="DI112" s="899"/>
      <c r="DJ112" s="899"/>
      <c r="DK112" s="899"/>
      <c r="DL112" s="899" t="s">
        <v>433</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22600</v>
      </c>
      <c r="AB113" s="1008"/>
      <c r="AC113" s="1008"/>
      <c r="AD113" s="1008"/>
      <c r="AE113" s="1009"/>
      <c r="AF113" s="1010">
        <v>19461</v>
      </c>
      <c r="AG113" s="1008"/>
      <c r="AH113" s="1008"/>
      <c r="AI113" s="1008"/>
      <c r="AJ113" s="1009"/>
      <c r="AK113" s="1010">
        <v>19648</v>
      </c>
      <c r="AL113" s="1008"/>
      <c r="AM113" s="1008"/>
      <c r="AN113" s="1008"/>
      <c r="AO113" s="1009"/>
      <c r="AP113" s="1011">
        <v>0.7</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717040</v>
      </c>
      <c r="BR113" s="899"/>
      <c r="BS113" s="899"/>
      <c r="BT113" s="899"/>
      <c r="BU113" s="899"/>
      <c r="BV113" s="899">
        <v>590311</v>
      </c>
      <c r="BW113" s="899"/>
      <c r="BX113" s="899"/>
      <c r="BY113" s="899"/>
      <c r="BZ113" s="899"/>
      <c r="CA113" s="899">
        <v>484585</v>
      </c>
      <c r="CB113" s="899"/>
      <c r="CC113" s="899"/>
      <c r="CD113" s="899"/>
      <c r="CE113" s="899"/>
      <c r="CF113" s="960">
        <v>16.100000000000001</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433</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123658</v>
      </c>
      <c r="AB114" s="862"/>
      <c r="AC114" s="862"/>
      <c r="AD114" s="862"/>
      <c r="AE114" s="863"/>
      <c r="AF114" s="864">
        <v>129163</v>
      </c>
      <c r="AG114" s="862"/>
      <c r="AH114" s="862"/>
      <c r="AI114" s="862"/>
      <c r="AJ114" s="863"/>
      <c r="AK114" s="864">
        <v>109766</v>
      </c>
      <c r="AL114" s="862"/>
      <c r="AM114" s="862"/>
      <c r="AN114" s="862"/>
      <c r="AO114" s="863"/>
      <c r="AP114" s="909">
        <v>3.6</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1114061</v>
      </c>
      <c r="BR114" s="899"/>
      <c r="BS114" s="899"/>
      <c r="BT114" s="899"/>
      <c r="BU114" s="899"/>
      <c r="BV114" s="899">
        <v>1043853</v>
      </c>
      <c r="BW114" s="899"/>
      <c r="BX114" s="899"/>
      <c r="BY114" s="899"/>
      <c r="BZ114" s="899"/>
      <c r="CA114" s="899">
        <v>1029063</v>
      </c>
      <c r="CB114" s="899"/>
      <c r="CC114" s="899"/>
      <c r="CD114" s="899"/>
      <c r="CE114" s="899"/>
      <c r="CF114" s="960">
        <v>34.1</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433</v>
      </c>
      <c r="DM114" s="862"/>
      <c r="DN114" s="862"/>
      <c r="DO114" s="862"/>
      <c r="DP114" s="863"/>
      <c r="DQ114" s="864" t="s">
        <v>128</v>
      </c>
      <c r="DR114" s="862"/>
      <c r="DS114" s="862"/>
      <c r="DT114" s="862"/>
      <c r="DU114" s="863"/>
      <c r="DV114" s="909" t="s">
        <v>433</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214</v>
      </c>
      <c r="AB115" s="1008"/>
      <c r="AC115" s="1008"/>
      <c r="AD115" s="1008"/>
      <c r="AE115" s="1009"/>
      <c r="AF115" s="1010">
        <v>130</v>
      </c>
      <c r="AG115" s="1008"/>
      <c r="AH115" s="1008"/>
      <c r="AI115" s="1008"/>
      <c r="AJ115" s="1009"/>
      <c r="AK115" s="1010">
        <v>102</v>
      </c>
      <c r="AL115" s="1008"/>
      <c r="AM115" s="1008"/>
      <c r="AN115" s="1008"/>
      <c r="AO115" s="1009"/>
      <c r="AP115" s="1011">
        <v>0</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433</v>
      </c>
      <c r="BW115" s="899"/>
      <c r="BX115" s="899"/>
      <c r="BY115" s="899"/>
      <c r="BZ115" s="899"/>
      <c r="CA115" s="899" t="s">
        <v>128</v>
      </c>
      <c r="CB115" s="899"/>
      <c r="CC115" s="899"/>
      <c r="CD115" s="899"/>
      <c r="CE115" s="899"/>
      <c r="CF115" s="960" t="s">
        <v>433</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433</v>
      </c>
      <c r="DH115" s="862"/>
      <c r="DI115" s="862"/>
      <c r="DJ115" s="862"/>
      <c r="DK115" s="863"/>
      <c r="DL115" s="864" t="s">
        <v>448</v>
      </c>
      <c r="DM115" s="862"/>
      <c r="DN115" s="862"/>
      <c r="DO115" s="862"/>
      <c r="DP115" s="863"/>
      <c r="DQ115" s="864" t="s">
        <v>433</v>
      </c>
      <c r="DR115" s="862"/>
      <c r="DS115" s="862"/>
      <c r="DT115" s="862"/>
      <c r="DU115" s="863"/>
      <c r="DV115" s="909" t="s">
        <v>433</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433</v>
      </c>
      <c r="AB116" s="862"/>
      <c r="AC116" s="862"/>
      <c r="AD116" s="862"/>
      <c r="AE116" s="863"/>
      <c r="AF116" s="864" t="s">
        <v>128</v>
      </c>
      <c r="AG116" s="862"/>
      <c r="AH116" s="862"/>
      <c r="AI116" s="862"/>
      <c r="AJ116" s="863"/>
      <c r="AK116" s="864" t="s">
        <v>433</v>
      </c>
      <c r="AL116" s="862"/>
      <c r="AM116" s="862"/>
      <c r="AN116" s="862"/>
      <c r="AO116" s="863"/>
      <c r="AP116" s="909" t="s">
        <v>448</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433</v>
      </c>
      <c r="BR116" s="899"/>
      <c r="BS116" s="899"/>
      <c r="BT116" s="899"/>
      <c r="BU116" s="899"/>
      <c r="BV116" s="899" t="s">
        <v>128</v>
      </c>
      <c r="BW116" s="899"/>
      <c r="BX116" s="899"/>
      <c r="BY116" s="899"/>
      <c r="BZ116" s="899"/>
      <c r="CA116" s="899" t="s">
        <v>128</v>
      </c>
      <c r="CB116" s="899"/>
      <c r="CC116" s="899"/>
      <c r="CD116" s="899"/>
      <c r="CE116" s="899"/>
      <c r="CF116" s="960" t="s">
        <v>433</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433</v>
      </c>
      <c r="DH116" s="862"/>
      <c r="DI116" s="862"/>
      <c r="DJ116" s="862"/>
      <c r="DK116" s="863"/>
      <c r="DL116" s="864" t="s">
        <v>448</v>
      </c>
      <c r="DM116" s="862"/>
      <c r="DN116" s="862"/>
      <c r="DO116" s="862"/>
      <c r="DP116" s="863"/>
      <c r="DQ116" s="864" t="s">
        <v>433</v>
      </c>
      <c r="DR116" s="862"/>
      <c r="DS116" s="862"/>
      <c r="DT116" s="862"/>
      <c r="DU116" s="863"/>
      <c r="DV116" s="909" t="s">
        <v>433</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756070</v>
      </c>
      <c r="AB117" s="994"/>
      <c r="AC117" s="994"/>
      <c r="AD117" s="994"/>
      <c r="AE117" s="995"/>
      <c r="AF117" s="996">
        <v>796412</v>
      </c>
      <c r="AG117" s="994"/>
      <c r="AH117" s="994"/>
      <c r="AI117" s="994"/>
      <c r="AJ117" s="995"/>
      <c r="AK117" s="996">
        <v>768523</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433</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433</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308</v>
      </c>
      <c r="AG118" s="987"/>
      <c r="AH118" s="987"/>
      <c r="AI118" s="987"/>
      <c r="AJ118" s="988"/>
      <c r="AK118" s="989" t="s">
        <v>307</v>
      </c>
      <c r="AL118" s="987"/>
      <c r="AM118" s="987"/>
      <c r="AN118" s="987"/>
      <c r="AO118" s="988"/>
      <c r="AP118" s="990" t="s">
        <v>427</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433</v>
      </c>
      <c r="BR118" s="930"/>
      <c r="BS118" s="930"/>
      <c r="BT118" s="930"/>
      <c r="BU118" s="930"/>
      <c r="BV118" s="930" t="s">
        <v>433</v>
      </c>
      <c r="BW118" s="930"/>
      <c r="BX118" s="930"/>
      <c r="BY118" s="930"/>
      <c r="BZ118" s="930"/>
      <c r="CA118" s="930" t="s">
        <v>433</v>
      </c>
      <c r="CB118" s="930"/>
      <c r="CC118" s="930"/>
      <c r="CD118" s="930"/>
      <c r="CE118" s="930"/>
      <c r="CF118" s="960" t="s">
        <v>128</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433</v>
      </c>
      <c r="DR118" s="862"/>
      <c r="DS118" s="862"/>
      <c r="DT118" s="862"/>
      <c r="DU118" s="863"/>
      <c r="DV118" s="909" t="s">
        <v>433</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433</v>
      </c>
      <c r="AL119" s="980"/>
      <c r="AM119" s="980"/>
      <c r="AN119" s="980"/>
      <c r="AO119" s="981"/>
      <c r="AP119" s="983" t="s">
        <v>128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460</v>
      </c>
      <c r="BP119" s="963"/>
      <c r="BQ119" s="967">
        <v>10544182</v>
      </c>
      <c r="BR119" s="930"/>
      <c r="BS119" s="930"/>
      <c r="BT119" s="930"/>
      <c r="BU119" s="930"/>
      <c r="BV119" s="930">
        <v>10525288</v>
      </c>
      <c r="BW119" s="930"/>
      <c r="BX119" s="930"/>
      <c r="BY119" s="930"/>
      <c r="BZ119" s="930"/>
      <c r="CA119" s="930">
        <v>10864011</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433</v>
      </c>
      <c r="AB120" s="862"/>
      <c r="AC120" s="862"/>
      <c r="AD120" s="862"/>
      <c r="AE120" s="863"/>
      <c r="AF120" s="864" t="s">
        <v>433</v>
      </c>
      <c r="AG120" s="862"/>
      <c r="AH120" s="862"/>
      <c r="AI120" s="862"/>
      <c r="AJ120" s="863"/>
      <c r="AK120" s="864" t="s">
        <v>128</v>
      </c>
      <c r="AL120" s="862"/>
      <c r="AM120" s="862"/>
      <c r="AN120" s="862"/>
      <c r="AO120" s="863"/>
      <c r="AP120" s="909" t="s">
        <v>128</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3212598</v>
      </c>
      <c r="BR120" s="927"/>
      <c r="BS120" s="927"/>
      <c r="BT120" s="927"/>
      <c r="BU120" s="927"/>
      <c r="BV120" s="927">
        <v>4483718</v>
      </c>
      <c r="BW120" s="927"/>
      <c r="BX120" s="927"/>
      <c r="BY120" s="927"/>
      <c r="BZ120" s="927"/>
      <c r="CA120" s="927">
        <v>4059051</v>
      </c>
      <c r="CB120" s="927"/>
      <c r="CC120" s="927"/>
      <c r="CD120" s="927"/>
      <c r="CE120" s="927"/>
      <c r="CF120" s="951">
        <v>134.5</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267391</v>
      </c>
      <c r="DH120" s="927"/>
      <c r="DI120" s="927"/>
      <c r="DJ120" s="927"/>
      <c r="DK120" s="927"/>
      <c r="DL120" s="927">
        <v>251853</v>
      </c>
      <c r="DM120" s="927"/>
      <c r="DN120" s="927"/>
      <c r="DO120" s="927"/>
      <c r="DP120" s="927"/>
      <c r="DQ120" s="927">
        <v>240274</v>
      </c>
      <c r="DR120" s="927"/>
      <c r="DS120" s="927"/>
      <c r="DT120" s="927"/>
      <c r="DU120" s="927"/>
      <c r="DV120" s="928">
        <v>8</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433</v>
      </c>
      <c r="AB121" s="862"/>
      <c r="AC121" s="862"/>
      <c r="AD121" s="862"/>
      <c r="AE121" s="863"/>
      <c r="AF121" s="864" t="s">
        <v>433</v>
      </c>
      <c r="AG121" s="862"/>
      <c r="AH121" s="862"/>
      <c r="AI121" s="862"/>
      <c r="AJ121" s="863"/>
      <c r="AK121" s="864" t="s">
        <v>128</v>
      </c>
      <c r="AL121" s="862"/>
      <c r="AM121" s="862"/>
      <c r="AN121" s="862"/>
      <c r="AO121" s="863"/>
      <c r="AP121" s="909" t="s">
        <v>433</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650076</v>
      </c>
      <c r="BR121" s="899"/>
      <c r="BS121" s="899"/>
      <c r="BT121" s="899"/>
      <c r="BU121" s="899"/>
      <c r="BV121" s="899">
        <v>664878</v>
      </c>
      <c r="BW121" s="899"/>
      <c r="BX121" s="899"/>
      <c r="BY121" s="899"/>
      <c r="BZ121" s="899"/>
      <c r="CA121" s="899">
        <v>606525</v>
      </c>
      <c r="CB121" s="899"/>
      <c r="CC121" s="899"/>
      <c r="CD121" s="899"/>
      <c r="CE121" s="899"/>
      <c r="CF121" s="960">
        <v>20.100000000000001</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128</v>
      </c>
      <c r="DM121" s="899"/>
      <c r="DN121" s="899"/>
      <c r="DO121" s="899"/>
      <c r="DP121" s="899"/>
      <c r="DQ121" s="899" t="s">
        <v>433</v>
      </c>
      <c r="DR121" s="899"/>
      <c r="DS121" s="899"/>
      <c r="DT121" s="899"/>
      <c r="DU121" s="899"/>
      <c r="DV121" s="876" t="s">
        <v>128</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433</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5203541</v>
      </c>
      <c r="BR122" s="930"/>
      <c r="BS122" s="930"/>
      <c r="BT122" s="930"/>
      <c r="BU122" s="930"/>
      <c r="BV122" s="930">
        <v>5206178</v>
      </c>
      <c r="BW122" s="930"/>
      <c r="BX122" s="930"/>
      <c r="BY122" s="930"/>
      <c r="BZ122" s="930"/>
      <c r="CA122" s="930">
        <v>5588922</v>
      </c>
      <c r="CB122" s="930"/>
      <c r="CC122" s="930"/>
      <c r="CD122" s="930"/>
      <c r="CE122" s="930"/>
      <c r="CF122" s="931">
        <v>185.2</v>
      </c>
      <c r="CG122" s="932"/>
      <c r="CH122" s="932"/>
      <c r="CI122" s="932"/>
      <c r="CJ122" s="932"/>
      <c r="CK122" s="954"/>
      <c r="CL122" s="940"/>
      <c r="CM122" s="940"/>
      <c r="CN122" s="940"/>
      <c r="CO122" s="941"/>
      <c r="CP122" s="920" t="s">
        <v>469</v>
      </c>
      <c r="CQ122" s="921"/>
      <c r="CR122" s="921"/>
      <c r="CS122" s="921"/>
      <c r="CT122" s="921"/>
      <c r="CU122" s="921"/>
      <c r="CV122" s="921"/>
      <c r="CW122" s="921"/>
      <c r="CX122" s="921"/>
      <c r="CY122" s="921"/>
      <c r="CZ122" s="921"/>
      <c r="DA122" s="921"/>
      <c r="DB122" s="921"/>
      <c r="DC122" s="921"/>
      <c r="DD122" s="921"/>
      <c r="DE122" s="921"/>
      <c r="DF122" s="922"/>
      <c r="DG122" s="898" t="s">
        <v>433</v>
      </c>
      <c r="DH122" s="899"/>
      <c r="DI122" s="899"/>
      <c r="DJ122" s="899"/>
      <c r="DK122" s="899"/>
      <c r="DL122" s="899" t="s">
        <v>433</v>
      </c>
      <c r="DM122" s="899"/>
      <c r="DN122" s="899"/>
      <c r="DO122" s="899"/>
      <c r="DP122" s="899"/>
      <c r="DQ122" s="899" t="s">
        <v>433</v>
      </c>
      <c r="DR122" s="899"/>
      <c r="DS122" s="899"/>
      <c r="DT122" s="899"/>
      <c r="DU122" s="899"/>
      <c r="DV122" s="876" t="s">
        <v>128</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433</v>
      </c>
      <c r="AB123" s="862"/>
      <c r="AC123" s="862"/>
      <c r="AD123" s="862"/>
      <c r="AE123" s="863"/>
      <c r="AF123" s="864" t="s">
        <v>128</v>
      </c>
      <c r="AG123" s="862"/>
      <c r="AH123" s="862"/>
      <c r="AI123" s="862"/>
      <c r="AJ123" s="863"/>
      <c r="AK123" s="864" t="s">
        <v>433</v>
      </c>
      <c r="AL123" s="862"/>
      <c r="AM123" s="862"/>
      <c r="AN123" s="862"/>
      <c r="AO123" s="863"/>
      <c r="AP123" s="909" t="s">
        <v>433</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470</v>
      </c>
      <c r="BP123" s="963"/>
      <c r="BQ123" s="917">
        <v>9066215</v>
      </c>
      <c r="BR123" s="918"/>
      <c r="BS123" s="918"/>
      <c r="BT123" s="918"/>
      <c r="BU123" s="918"/>
      <c r="BV123" s="918">
        <v>10354774</v>
      </c>
      <c r="BW123" s="918"/>
      <c r="BX123" s="918"/>
      <c r="BY123" s="918"/>
      <c r="BZ123" s="918"/>
      <c r="CA123" s="918">
        <v>10254498</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433</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433</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48.8</v>
      </c>
      <c r="BR124" s="916"/>
      <c r="BS124" s="916"/>
      <c r="BT124" s="916"/>
      <c r="BU124" s="916"/>
      <c r="BV124" s="916">
        <v>5.6</v>
      </c>
      <c r="BW124" s="916"/>
      <c r="BX124" s="916"/>
      <c r="BY124" s="916"/>
      <c r="BZ124" s="916"/>
      <c r="CA124" s="916">
        <v>20.100000000000001</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214</v>
      </c>
      <c r="AB127" s="862"/>
      <c r="AC127" s="862"/>
      <c r="AD127" s="862"/>
      <c r="AE127" s="863"/>
      <c r="AF127" s="864">
        <v>130</v>
      </c>
      <c r="AG127" s="862"/>
      <c r="AH127" s="862"/>
      <c r="AI127" s="862"/>
      <c r="AJ127" s="863"/>
      <c r="AK127" s="864">
        <v>102</v>
      </c>
      <c r="AL127" s="862"/>
      <c r="AM127" s="862"/>
      <c r="AN127" s="862"/>
      <c r="AO127" s="863"/>
      <c r="AP127" s="909">
        <v>0</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46068</v>
      </c>
      <c r="AB128" s="883"/>
      <c r="AC128" s="883"/>
      <c r="AD128" s="883"/>
      <c r="AE128" s="884"/>
      <c r="AF128" s="885">
        <v>39448</v>
      </c>
      <c r="AG128" s="883"/>
      <c r="AH128" s="883"/>
      <c r="AI128" s="883"/>
      <c r="AJ128" s="884"/>
      <c r="AK128" s="885">
        <v>31253</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3454033</v>
      </c>
      <c r="AB129" s="862"/>
      <c r="AC129" s="862"/>
      <c r="AD129" s="862"/>
      <c r="AE129" s="863"/>
      <c r="AF129" s="864">
        <v>3436702</v>
      </c>
      <c r="AG129" s="862"/>
      <c r="AH129" s="862"/>
      <c r="AI129" s="862"/>
      <c r="AJ129" s="863"/>
      <c r="AK129" s="864">
        <v>3470442</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427522</v>
      </c>
      <c r="AB130" s="862"/>
      <c r="AC130" s="862"/>
      <c r="AD130" s="862"/>
      <c r="AE130" s="863"/>
      <c r="AF130" s="864">
        <v>424162</v>
      </c>
      <c r="AG130" s="862"/>
      <c r="AH130" s="862"/>
      <c r="AI130" s="862"/>
      <c r="AJ130" s="863"/>
      <c r="AK130" s="864">
        <v>451922</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3026511</v>
      </c>
      <c r="AB131" s="845"/>
      <c r="AC131" s="845"/>
      <c r="AD131" s="845"/>
      <c r="AE131" s="846"/>
      <c r="AF131" s="847">
        <v>3012540</v>
      </c>
      <c r="AG131" s="845"/>
      <c r="AH131" s="845"/>
      <c r="AI131" s="845"/>
      <c r="AJ131" s="846"/>
      <c r="AK131" s="847">
        <v>3018520</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20.100000000000001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9.3335196870000008</v>
      </c>
      <c r="AB132" s="825"/>
      <c r="AC132" s="825"/>
      <c r="AD132" s="825"/>
      <c r="AE132" s="826"/>
      <c r="AF132" s="827">
        <v>11.04722261</v>
      </c>
      <c r="AG132" s="825"/>
      <c r="AH132" s="825"/>
      <c r="AI132" s="825"/>
      <c r="AJ132" s="826"/>
      <c r="AK132" s="827">
        <v>9.4532419860000001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9.6999999999999993</v>
      </c>
      <c r="AB133" s="804"/>
      <c r="AC133" s="804"/>
      <c r="AD133" s="804"/>
      <c r="AE133" s="805"/>
      <c r="AF133" s="803">
        <v>9.9</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h/3CQYUG3UlMnbKhm1Ig8nXRKARLJZj4gyIl2iiaYimvv01M6Yy7As3Tcmw+zX8DmZYZPd/niuRauSHVXganA==" saltValue="Uct0I3rmQZsjhK+Lc8Ti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cVR354Ya1X8CbqDQRKeqY4IX0yRkADnagtvFNhfZXhB2/W+xQEe/TV6H7DnkYB2oTkpQhk0iYGRZ0vmZlrHDQ==" saltValue="DfQ34KLm8X9BVXhKT9Qwy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NCvDVfQRL1YK3C5CrCuui9e51Ls4tI051V6JHc7LuotrxrCTS09DKGS+2unBFnnkQNIEVZUIVf8LGGUETGXyw==" saltValue="wceSvMyLzwjLigXBRNZt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849055</v>
      </c>
      <c r="AP9" s="313">
        <v>71536</v>
      </c>
      <c r="AQ9" s="314">
        <v>92300</v>
      </c>
      <c r="AR9" s="315">
        <v>-22.5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165292</v>
      </c>
      <c r="AP10" s="316">
        <v>13926</v>
      </c>
      <c r="AQ10" s="317">
        <v>10627</v>
      </c>
      <c r="AR10" s="318">
        <v>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227571</v>
      </c>
      <c r="AP11" s="316">
        <v>19174</v>
      </c>
      <c r="AQ11" s="317">
        <v>14044</v>
      </c>
      <c r="AR11" s="318">
        <v>36.5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t="s">
        <v>508</v>
      </c>
      <c r="AP12" s="316" t="s">
        <v>508</v>
      </c>
      <c r="AQ12" s="317">
        <v>859</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508</v>
      </c>
      <c r="AP13" s="316" t="s">
        <v>508</v>
      </c>
      <c r="AQ13" s="317">
        <v>30</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62634</v>
      </c>
      <c r="AP14" s="316">
        <v>5277</v>
      </c>
      <c r="AQ14" s="317">
        <v>4161</v>
      </c>
      <c r="AR14" s="318">
        <v>26.8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53585</v>
      </c>
      <c r="AP15" s="316">
        <v>4515</v>
      </c>
      <c r="AQ15" s="317">
        <v>2030</v>
      </c>
      <c r="AR15" s="318">
        <v>122.4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-98719</v>
      </c>
      <c r="AP16" s="316">
        <v>-8317</v>
      </c>
      <c r="AQ16" s="317">
        <v>-8642</v>
      </c>
      <c r="AR16" s="318">
        <v>-3.8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1259418</v>
      </c>
      <c r="AP17" s="316">
        <v>106110</v>
      </c>
      <c r="AQ17" s="317">
        <v>115409</v>
      </c>
      <c r="AR17" s="318">
        <v>-8.1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10.36</v>
      </c>
      <c r="AP21" s="329">
        <v>10.59</v>
      </c>
      <c r="AQ21" s="330">
        <v>-0.23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93.2</v>
      </c>
      <c r="AP22" s="334">
        <v>96.7</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639007</v>
      </c>
      <c r="AP32" s="343">
        <v>53838</v>
      </c>
      <c r="AQ32" s="344">
        <v>54047</v>
      </c>
      <c r="AR32" s="345">
        <v>-0.4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508</v>
      </c>
      <c r="AP34" s="343" t="s">
        <v>508</v>
      </c>
      <c r="AQ34" s="344" t="s">
        <v>508</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19648</v>
      </c>
      <c r="AP35" s="343">
        <v>1655</v>
      </c>
      <c r="AQ35" s="344">
        <v>14654</v>
      </c>
      <c r="AR35" s="345">
        <v>-88.7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109766</v>
      </c>
      <c r="AP36" s="343">
        <v>9248</v>
      </c>
      <c r="AQ36" s="344">
        <v>3772</v>
      </c>
      <c r="AR36" s="345">
        <v>145.19999999999999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102</v>
      </c>
      <c r="AP37" s="343">
        <v>9</v>
      </c>
      <c r="AQ37" s="344">
        <v>740</v>
      </c>
      <c r="AR37" s="345">
        <v>-98.8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t="s">
        <v>508</v>
      </c>
      <c r="AP38" s="346" t="s">
        <v>508</v>
      </c>
      <c r="AQ38" s="347">
        <v>12</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-31253</v>
      </c>
      <c r="AP39" s="343">
        <v>-2633</v>
      </c>
      <c r="AQ39" s="344">
        <v>-2627</v>
      </c>
      <c r="AR39" s="345">
        <v>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-451922</v>
      </c>
      <c r="AP40" s="343">
        <v>-38076</v>
      </c>
      <c r="AQ40" s="344">
        <v>-48398</v>
      </c>
      <c r="AR40" s="345">
        <v>-21.3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285348</v>
      </c>
      <c r="AP41" s="343">
        <v>24041</v>
      </c>
      <c r="AQ41" s="344">
        <v>22201</v>
      </c>
      <c r="AR41" s="345">
        <v>8.3000000000000007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293649</v>
      </c>
      <c r="AN51" s="365">
        <v>22966</v>
      </c>
      <c r="AO51" s="366">
        <v>-86.1</v>
      </c>
      <c r="AP51" s="367">
        <v>106092</v>
      </c>
      <c r="AQ51" s="368">
        <v>15.5</v>
      </c>
      <c r="AR51" s="369">
        <v>-101.6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211245</v>
      </c>
      <c r="AN52" s="373">
        <v>16522</v>
      </c>
      <c r="AO52" s="374">
        <v>-89.3</v>
      </c>
      <c r="AP52" s="375">
        <v>44299</v>
      </c>
      <c r="AQ52" s="376">
        <v>-18.600000000000001</v>
      </c>
      <c r="AR52" s="377">
        <v>-70.7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495926</v>
      </c>
      <c r="AN53" s="365">
        <v>39674</v>
      </c>
      <c r="AO53" s="366">
        <v>72.8</v>
      </c>
      <c r="AP53" s="367">
        <v>79466</v>
      </c>
      <c r="AQ53" s="368">
        <v>-25.1</v>
      </c>
      <c r="AR53" s="369">
        <v>97.9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372058</v>
      </c>
      <c r="AN54" s="373">
        <v>29765</v>
      </c>
      <c r="AO54" s="374">
        <v>80.2</v>
      </c>
      <c r="AP54" s="375">
        <v>44645</v>
      </c>
      <c r="AQ54" s="376">
        <v>0.8</v>
      </c>
      <c r="AR54" s="377">
        <v>79.400000000000006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755836</v>
      </c>
      <c r="AN55" s="365">
        <v>61430</v>
      </c>
      <c r="AO55" s="366">
        <v>54.8</v>
      </c>
      <c r="AP55" s="367">
        <v>90072</v>
      </c>
      <c r="AQ55" s="368">
        <v>13.3</v>
      </c>
      <c r="AR55" s="369">
        <v>41.5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304490</v>
      </c>
      <c r="AN56" s="373">
        <v>24747</v>
      </c>
      <c r="AO56" s="374">
        <v>-16.899999999999999</v>
      </c>
      <c r="AP56" s="375">
        <v>46083</v>
      </c>
      <c r="AQ56" s="376">
        <v>3.2</v>
      </c>
      <c r="AR56" s="377">
        <v>-20.100000000000001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1573731</v>
      </c>
      <c r="AN57" s="365">
        <v>130297</v>
      </c>
      <c r="AO57" s="366">
        <v>112.1</v>
      </c>
      <c r="AP57" s="367">
        <v>88328</v>
      </c>
      <c r="AQ57" s="368">
        <v>-1.9</v>
      </c>
      <c r="AR57" s="369">
        <v>114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332328</v>
      </c>
      <c r="AN58" s="373">
        <v>27515</v>
      </c>
      <c r="AO58" s="374">
        <v>11.2</v>
      </c>
      <c r="AP58" s="375">
        <v>49013</v>
      </c>
      <c r="AQ58" s="376">
        <v>6.4</v>
      </c>
      <c r="AR58" s="377">
        <v>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2577750</v>
      </c>
      <c r="AN59" s="365">
        <v>217183</v>
      </c>
      <c r="AO59" s="366">
        <v>66.7</v>
      </c>
      <c r="AP59" s="367">
        <v>103390</v>
      </c>
      <c r="AQ59" s="368">
        <v>17.100000000000001</v>
      </c>
      <c r="AR59" s="369">
        <v>49.6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846095</v>
      </c>
      <c r="AN60" s="373">
        <v>71286</v>
      </c>
      <c r="AO60" s="374">
        <v>159.1</v>
      </c>
      <c r="AP60" s="375">
        <v>51269</v>
      </c>
      <c r="AQ60" s="376">
        <v>4.5999999999999996</v>
      </c>
      <c r="AR60" s="377">
        <v>154.5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1139378</v>
      </c>
      <c r="AN61" s="380">
        <v>94310</v>
      </c>
      <c r="AO61" s="381">
        <v>44.1</v>
      </c>
      <c r="AP61" s="382">
        <v>93470</v>
      </c>
      <c r="AQ61" s="383">
        <v>3.8</v>
      </c>
      <c r="AR61" s="369">
        <v>40.299999999999997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413243</v>
      </c>
      <c r="AN62" s="373">
        <v>33967</v>
      </c>
      <c r="AO62" s="374">
        <v>28.9</v>
      </c>
      <c r="AP62" s="375">
        <v>47062</v>
      </c>
      <c r="AQ62" s="376">
        <v>-0.7</v>
      </c>
      <c r="AR62" s="377">
        <v>29.6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52dSaN5B4R0VCblk7BMFMmewsAH7jRkzrVyhxXn02ysZfUJ3i/9srsDeD520Mi87cMMqK35EvjiuBzjvkYLgQ==" saltValue="PVF28PbuDrZpk76/HZpK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I5JcMWDPZr8BUAcp3EvniJZt+yBjq1n4OT2RutKYHpXx1I7QcM8J3ZhT8JCty5l9swq33zlawn0aSsuVPZ+//A==" saltValue="unXpJoW+N7R3lbedwbB5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QU3sLoWcRZEq1Loa15vXh5ryI6HNBNeRpfwHiJiTq/Kc/AEwuCWhSDIR4FSYcqfGNTVT3H1U3iV2334XkMToKQ==" saltValue="I+OyXiSRaAfEEVR3Lc4d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1.01</v>
      </c>
      <c r="G47" s="12">
        <v>3.65</v>
      </c>
      <c r="H47" s="12">
        <v>8.6999999999999993</v>
      </c>
      <c r="I47" s="12">
        <v>13.41</v>
      </c>
      <c r="J47" s="13">
        <v>19.64</v>
      </c>
    </row>
    <row r="48" spans="2:10" ht="57.75" customHeight="1" x14ac:dyDescent="0.15">
      <c r="B48" s="14"/>
      <c r="C48" s="1238" t="s">
        <v>4</v>
      </c>
      <c r="D48" s="1238"/>
      <c r="E48" s="1239"/>
      <c r="F48" s="15">
        <v>3.21</v>
      </c>
      <c r="G48" s="16">
        <v>5.31</v>
      </c>
      <c r="H48" s="16">
        <v>8.7200000000000006</v>
      </c>
      <c r="I48" s="16">
        <v>5.31</v>
      </c>
      <c r="J48" s="17">
        <v>12.45</v>
      </c>
    </row>
    <row r="49" spans="2:10" ht="57.75" customHeight="1" thickBot="1" x14ac:dyDescent="0.2">
      <c r="B49" s="18"/>
      <c r="C49" s="1240" t="s">
        <v>5</v>
      </c>
      <c r="D49" s="1240"/>
      <c r="E49" s="1241"/>
      <c r="F49" s="19">
        <v>2.39</v>
      </c>
      <c r="G49" s="20">
        <v>4.67</v>
      </c>
      <c r="H49" s="20">
        <v>8.25</v>
      </c>
      <c r="I49" s="20">
        <v>1.21</v>
      </c>
      <c r="J49" s="21">
        <v>13.55</v>
      </c>
    </row>
    <row r="50" spans="2:10" ht="13.5" customHeight="1" x14ac:dyDescent="0.15"/>
  </sheetData>
  <sheetProtection algorithmName="SHA-512" hashValue="bffMvgJ51sKsUM83wUnG1+TvMP7joaLhTxQeCpWrafVR/HMgrlgsDxrnfnKHVP+HMdoXJ52vWn/wx/edxHsvSw==" saltValue="DA43u/6TJmEdVws39Mqi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2021-10-13T04:53:20Z</cp:lastPrinted>
  <dcterms:created xsi:type="dcterms:W3CDTF">2021-02-05T03:42:45Z</dcterms:created>
  <dcterms:modified xsi:type="dcterms:W3CDTF">2021-10-27T22:52:06Z</dcterms:modified>
  <cp:category/>
</cp:coreProperties>
</file>