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AM36" i="10" l="1"/>
  <c r="BE34"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<sst xmlns="http://schemas.openxmlformats.org/spreadsheetml/2006/main" count="1141" uniqueCount="630">
  <si>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</si>
  <si>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</si>
  <si>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</si>
  <si>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</si>
  <si>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</si>
  <si>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</si>
  <si>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</si>
  <si>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</si>
  <si>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</si>
  <si>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</si>
  <si>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</si>
  <si>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</si>
  <si>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</si>
  <si>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</si>
  <si>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</si>
  <si>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</si>
  <si>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</si>
  <si>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</si>
  <si>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</si>
  <si>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</si>
  <si>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</si>
  <si>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</si>
  <si>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</si>
  <si>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</si>
  <si>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</si>
  <si>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</si>
  <si>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</si>
  <si>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</si>
  <si>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</si>
  <si>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</si>
  <si>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</si>
  <si>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</si>
  <si>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</si>
  <si>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</si>
  <si>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</si>
  <si>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</si>
  <si>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</si>
  <si>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</si>
  <si>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</si>
  <si>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</si>
  <si>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</si>
  <si>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</si>
  <si>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</si>
  <si>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</si>
  <si>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</si>
  <si>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</si>
  <si>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</si>
  <si>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</si>
  <si>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</si>
  <si>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</si>
  <si>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</si>
  <si>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</si>
  <si>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</si>
  <si>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</si>
  <si>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</si>
  <si>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</si>
  <si>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</si>
  <si>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</si>
  <si>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</si>
  <si>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</si>
  <si>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</si>
  <si>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</si>
  <si>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</si>
  <si>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</si>
  <si>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</si>
  <si>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</si>
  <si>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</si>
  <si>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</si>
  <si>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</si>
  <si>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</si>
  <si>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</si>
  <si>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</si>
  <si>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</si>
  <si>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</si>
  <si>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</si>
  <si>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</si>
  <si>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</si>
  <si>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</si>
  <si>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</si>
  <si>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</si>
  <si>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</si>
  <si>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</si>
  <si>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</si>
  <si>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</si>
  <si>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</si>
  <si>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</si>
  <si>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</si>
  <si>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</si>
  <si>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</si>
  <si>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</si>
  <si>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</si>
  <si>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</si>
  <si>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</si>
  <si>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</si>
  <si>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</si>
  <si>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</si>
  <si>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</si>
  <si>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</si>
  <si>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</si>
  <si>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</si>
  <si>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</si>
  <si>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</si>
  <si>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</si>
  <si>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</si>
  <si>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</si>
  <si>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</si>
  <si>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</si>
  <si>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</si>
  <si>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</si>
  <si>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</si>
  <si>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</si>
  <si>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</si>
  <si>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</si>
  <si>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</si>
  <si>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</si>
  <si>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</si>
  <si>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</si>
  <si>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</si>
  <si>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</si>
  <si>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</si>
  <si>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</si>
  <si>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</si>
  <si>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</si>
  <si>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</si>
  <si>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</si>
  <si>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</si>
  <si>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</si>
  <si>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</si>
  <si>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</si>
  <si>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</si>
  <si>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</si>
  <si>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</si>
  <si>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</si>
  <si>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</si>
  <si>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</si>
  <si>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</si>
  <si>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</si>
  <si>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</si>
  <si>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</si>
  <si>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</si>
  <si>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</si>
  <si>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</si>
  <si>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</si>
  <si>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</si>
  <si>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</si>
  <si>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</si>
  <si>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</si>
  <si>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</si>
  <si>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</si>
  <si>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</si>
  <si>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</si>
  <si>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</si>
  <si>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病院事業会計</t>
    <phoneticPr fontId="5"/>
  </si>
  <si>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</si>
  <si>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</si>
  <si>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</si>
  <si>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</si>
  <si>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</si>
  <si>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</si>
  <si>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</si>
  <si>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</si>
  <si>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</si>
  <si>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</si>
  <si>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</si>
  <si>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</si>
  <si>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</si>
  <si>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</si>
  <si>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</si>
  <si>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</si>
  <si>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</si>
  <si>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</si>
  <si>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</si>
  <si>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</si>
  <si>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</si>
  <si>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</si>
  <si>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</si>
  <si>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</si>
  <si>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</si>
  <si>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</si>
  <si>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</si>
  <si>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</si>
  <si>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</si>
  <si>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</si>
  <si>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</si>
  <si>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</si>
  <si>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</si>
  <si>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</si>
  <si>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</si>
  <si>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</si>
  <si>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</si>
  <si>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</si>
  <si>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</si>
  <si>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</si>
  <si>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</si>
  <si>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</si>
  <si>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</si>
  <si>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</si>
  <si>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</si>
  <si>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</si>
  <si>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</si>
  <si>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</si>
  <si>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</si>
  <si>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</si>
  <si>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</si>
  <si>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</si>
  <si>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</si>
  <si>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</si>
  <si>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</si>
  <si>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</si>
  <si>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</si>
  <si>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</si>
  <si>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</si>
  <si>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</si>
  <si>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</si>
  <si>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</si>
  <si>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和歌山県串本町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</si>
  <si>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</si>
  <si>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</si>
  <si>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</si>
  <si>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</si>
  <si>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</si>
  <si>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</si>
  <si>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</si>
  <si>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</si>
  <si>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</si>
  <si>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</si>
  <si>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</si>
  <si>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</si>
  <si>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</si>
  <si>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</si>
  <si>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</si>
  <si>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</si>
  <si>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</si>
  <si>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</si>
  <si>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</si>
  <si>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</si>
  <si>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</si>
  <si>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</si>
  <si>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</si>
  <si>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</si>
  <si>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</si>
  <si>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</si>
  <si>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</si>
  <si>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</si>
  <si>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</si>
  <si>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</si>
  <si>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</si>
  <si>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</si>
  <si>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</si>
  <si>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</si>
  <si>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</si>
  <si>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</si>
  <si>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</si>
  <si>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</si>
  <si>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</si>
  <si>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</si>
  <si>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</si>
  <si>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</si>
  <si>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</si>
  <si>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</si>
  <si>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</si>
  <si>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</si>
  <si>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</si>
  <si>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</si>
  <si>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</si>
  <si>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</si>
  <si>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</si>
  <si>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</si>
  <si>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</si>
  <si>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</si>
  <si>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</si>
  <si>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</si>
  <si>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</si>
  <si>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</si>
  <si>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</si>
  <si>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</si>
  <si>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</si>
  <si>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</si>
  <si>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</si>
  <si>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</si>
  <si>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</si>
  <si>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</si>
  <si>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</si>
  <si>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</si>
  <si>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</si>
  <si>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</si>
  <si>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</si>
  <si>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</si>
  <si>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</si>
  <si>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</si>
  <si>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</si>
  <si>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</si>
  <si>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</si>
  <si>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</si>
  <si>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</si>
  <si>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</si>
  <si>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</si>
  <si>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</si>
  <si>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</si>
  <si>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</si>
  <si>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</si>
  <si>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</si>
  <si>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</si>
  <si>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</si>
  <si>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</si>
  <si>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</si>
  <si>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</si>
  <si>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</si>
  <si>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</si>
  <si>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</si>
  <si>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</si>
  <si>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</si>
  <si>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</si>
  <si>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</si>
  <si>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</si>
  <si>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</si>
  <si>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</si>
  <si>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</si>
  <si>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</si>
  <si>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</si>
  <si>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</si>
  <si>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</si>
  <si>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</si>
  <si>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</si>
  <si>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</si>
  <si>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</si>
  <si>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</si>
  <si>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</si>
  <si>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</si>
  <si>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</si>
  <si>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</si>
  <si>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</si>
  <si>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</si>
  <si>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</si>
  <si>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</si>
  <si>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</si>
  <si>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</si>
  <si>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</si>
  <si>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</si>
  <si>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</si>
  <si>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</si>
  <si>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</si>
  <si>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</si>
  <si>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</si>
  <si>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</si>
  <si>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</si>
  <si>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</si>
  <si>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</si>
  <si>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</si>
  <si>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</si>
  <si>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</si>
  <si>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</si>
  <si>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</si>
  <si>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</si>
  <si>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</si>
  <si>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</si>
  <si>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</si>
  <si>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</si>
  <si>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</si>
  <si>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</si>
  <si>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</si>
  <si>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</si>
  <si>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</si>
  <si>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</si>
  <si>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</si>
  <si>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和歌山県串本町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</si>
  <si>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</si>
  <si>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</si>
  <si>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</si>
  <si>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</si>
  <si>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</si>
  <si>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</si>
  <si>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</si>
  <si>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</si>
  <si>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</si>
  <si>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</si>
  <si>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</si>
  <si>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</si>
  <si>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</si>
  <si>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</si>
  <si>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</si>
  <si>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</si>
  <si>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</si>
  <si>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</si>
  <si>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</si>
  <si>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</si>
  <si>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</si>
  <si>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</si>
  <si>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</si>
  <si>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</si>
  <si>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</si>
  <si>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</si>
  <si>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</si>
  <si>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</si>
  <si>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</si>
  <si>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</si>
  <si>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</si>
  <si>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</si>
  <si>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</si>
  <si>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</si>
  <si>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</si>
  <si>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</si>
  <si>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</si>
  <si>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</si>
  <si>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</si>
  <si>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</si>
  <si>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</si>
  <si>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国民宿舎事業会計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</si>
  <si>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</si>
  <si>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</si>
  <si>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</si>
  <si>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</si>
  <si>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</si>
  <si>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</si>
  <si>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</si>
  <si>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</si>
  <si>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</si>
  <si>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</si>
  <si>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</si>
  <si>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</si>
  <si>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</si>
  <si>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</si>
  <si>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</si>
  <si>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</si>
  <si>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</si>
  <si>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</si>
  <si>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</si>
  <si>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</si>
  <si>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</si>
  <si>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</si>
  <si>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</si>
  <si>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</si>
  <si>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</si>
  <si>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</si>
  <si>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</si>
  <si>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</si>
  <si>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</si>
  <si>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</si>
  <si>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</si>
  <si>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</si>
  <si>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</si>
  <si>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</si>
  <si>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</si>
  <si>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</si>
  <si>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</si>
  <si>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</si>
  <si>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</si>
  <si>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</si>
  <si>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</si>
  <si>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</si>
  <si>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</si>
  <si>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</si>
  <si>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</si>
  <si>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</si>
  <si>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</si>
  <si>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</si>
  <si>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</si>
  <si>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</si>
  <si>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</si>
  <si>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</si>
  <si>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</si>
  <si>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</si>
  <si>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</si>
  <si>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</si>
  <si>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</si>
  <si>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</si>
  <si>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</si>
  <si>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</si>
  <si>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</si>
  <si>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</si>
  <si>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</si>
  <si>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</si>
  <si>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</si>
  <si>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</si>
  <si>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</si>
  <si>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</si>
  <si>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</si>
  <si>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下水道事業特別会計</t>
    <phoneticPr fontId="5"/>
  </si>
  <si>
    <t>(Ｆ)</t>
    <phoneticPr fontId="5"/>
  </si>
  <si>
    <t>通所介護事業特別会計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</si>
  <si>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</si>
  <si>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</si>
  <si>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</si>
  <si>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</si>
  <si>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</si>
  <si>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</si>
  <si>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</si>
  <si>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</si>
  <si>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</si>
  <si>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</si>
  <si>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</si>
  <si>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</si>
  <si>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</si>
  <si>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</si>
  <si>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</si>
  <si>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</si>
  <si>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</si>
  <si>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</si>
  <si>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</si>
  <si>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</si>
  <si>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</si>
  <si>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</si>
  <si>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</si>
  <si>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</si>
  <si>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</si>
  <si>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</si>
  <si>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</si>
  <si>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</si>
  <si>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</si>
  <si>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</si>
  <si>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</si>
  <si>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</si>
  <si>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</si>
  <si>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</si>
  <si>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</si>
  <si>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</si>
  <si>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</si>
  <si>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</si>
  <si>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</si>
  <si>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</si>
  <si>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</si>
  <si>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</si>
  <si>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</si>
  <si>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</si>
  <si>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</si>
  <si>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</si>
  <si>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</si>
  <si>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</si>
  <si>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</si>
  <si>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</si>
  <si>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</si>
  <si>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</si>
  <si>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</si>
  <si>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</si>
  <si>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</si>
  <si>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</si>
  <si>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</si>
  <si>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</si>
  <si>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</si>
  <si>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</si>
  <si>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</si>
  <si>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</si>
  <si>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</si>
  <si>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</si>
  <si>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</si>
  <si>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</si>
  <si>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</si>
  <si>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</si>
  <si>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</si>
  <si>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</si>
  <si>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</si>
  <si>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</si>
  <si>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</si>
  <si>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</si>
  <si>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</si>
  <si>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</si>
  <si>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</si>
  <si>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</si>
  <si>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</si>
  <si>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</si>
  <si>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</si>
  <si>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</si>
  <si>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</si>
  <si>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</si>
  <si>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0.26</t>
  </si>
  <si>
    <t>▲ 1.93</t>
  </si>
  <si>
    <t>▲ 1.25</t>
  </si>
  <si>
    <t>▲ 2.57</t>
  </si>
  <si>
    <t>病院事業会計</t>
  </si>
  <si>
    <t>▲ 1.69</t>
  </si>
  <si>
    <t>▲ 3.94</t>
  </si>
  <si>
    <t>▲ 4.63</t>
  </si>
  <si>
    <t>水道事業特別会計</t>
  </si>
  <si>
    <t>一般会計</t>
  </si>
  <si>
    <t>国民健康保険事業特別会計</t>
  </si>
  <si>
    <t>▲ 1.31</t>
  </si>
  <si>
    <t>▲ 0.19</t>
  </si>
  <si>
    <t>介護保険事業特別会計</t>
  </si>
  <si>
    <t>後期高齢者医療特別会計</t>
  </si>
  <si>
    <t>住宅資金貸付事業特別会計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</si>
  <si>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</si>
  <si>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</si>
  <si>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</si>
  <si>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</si>
  <si>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</si>
  <si>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</si>
  <si>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</si>
  <si>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</si>
  <si>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9">
      <t>ソウゴウ</t>
    </rPh>
    <rPh sb="9" eb="11">
      <t>ジム</t>
    </rPh>
    <rPh sb="11" eb="13">
      <t>クミアイ</t>
    </rPh>
    <phoneticPr fontId="2"/>
  </si>
  <si>
    <t>紀南地方老人福祉施設組合（普通会計）</t>
    <rPh sb="0" eb="1">
      <t>キノ</t>
    </rPh>
    <rPh sb="1" eb="2">
      <t>ミナミ</t>
    </rPh>
    <rPh sb="2" eb="4">
      <t>チホウ</t>
    </rPh>
    <rPh sb="4" eb="6">
      <t>ロウジン</t>
    </rPh>
    <rPh sb="6" eb="8">
      <t>フクシ</t>
    </rPh>
    <rPh sb="8" eb="10">
      <t>シセツ</t>
    </rPh>
    <rPh sb="10" eb="12">
      <t>クミアイ</t>
    </rPh>
    <rPh sb="13" eb="15">
      <t>フツウ</t>
    </rPh>
    <rPh sb="15" eb="17">
      <t>カイケイ</t>
    </rPh>
    <phoneticPr fontId="2"/>
  </si>
  <si>
    <t>紀南地方老人福祉施設組合（公営企業会計）</t>
    <rPh sb="0" eb="1">
      <t>キノ</t>
    </rPh>
    <rPh sb="1" eb="2">
      <t>ミナミ</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</si>
  <si>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串本町古座川町衛生施設事務組合</t>
    <rPh sb="0" eb="3">
      <t>クシモトチョウ</t>
    </rPh>
    <rPh sb="3" eb="7">
      <t>コザガワチョウ</t>
    </rPh>
    <rPh sb="7" eb="9">
      <t>エイセイ</t>
    </rPh>
    <rPh sb="9" eb="11">
      <t>シセツ</t>
    </rPh>
    <rPh sb="11" eb="13">
      <t>ジム</t>
    </rPh>
    <rPh sb="13" eb="15">
      <t>クミアイ</t>
    </rPh>
    <phoneticPr fontId="2"/>
  </si>
  <si>
    <t>紀南学園事務組合</t>
    <rPh sb="0" eb="1">
      <t>キノ</t>
    </rPh>
    <rPh sb="1" eb="2">
      <t>ミナミ</t>
    </rPh>
    <rPh sb="2" eb="4">
      <t>ガクエン</t>
    </rPh>
    <rPh sb="4" eb="6">
      <t>ジム</t>
    </rPh>
    <rPh sb="6" eb="8">
      <t>クミアイ</t>
    </rPh>
    <phoneticPr fontId="2"/>
  </si>
  <si>
    <t>東牟婁郡町村新宮市老人福祉施設事務組合（普通会計）</t>
    <rPh sb="0" eb="4">
      <t>ヒガシムログン</t>
    </rPh>
    <rPh sb="4" eb="6">
      <t>チョウソン</t>
    </rPh>
    <rPh sb="6" eb="8">
      <t>シングウ</t>
    </rPh>
    <rPh sb="8" eb="9">
      <t>シ</t>
    </rPh>
    <rPh sb="9" eb="11">
      <t>ロウジン</t>
    </rPh>
    <rPh sb="11" eb="13">
      <t>フクシ</t>
    </rPh>
    <rPh sb="13" eb="15">
      <t>シセツ</t>
    </rPh>
    <rPh sb="15" eb="17">
      <t>ジム</t>
    </rPh>
    <rPh sb="17" eb="19">
      <t>クミアイ</t>
    </rPh>
    <rPh sb="20" eb="22">
      <t>フツウ</t>
    </rPh>
    <rPh sb="22" eb="24">
      <t>カイケイ</t>
    </rPh>
    <phoneticPr fontId="2"/>
  </si>
  <si>
    <t>東牟婁郡町村新宮市老人福祉施設事務組合（公営企業会計）</t>
    <rPh sb="0" eb="4">
      <t>ヒガシムログン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2"/>
  </si>
  <si>
    <t>紀南地方児童福祉施設組合</t>
    <rPh sb="0" eb="1">
      <t>キノ</t>
    </rPh>
    <rPh sb="1" eb="2">
      <t>ミナミ</t>
    </rPh>
    <rPh sb="2" eb="4">
      <t>チホウ</t>
    </rPh>
    <rPh sb="4" eb="6">
      <t>ジドウ</t>
    </rPh>
    <rPh sb="6" eb="8">
      <t>フクシ</t>
    </rPh>
    <rPh sb="8" eb="10">
      <t>シセツ</t>
    </rPh>
    <rPh sb="10" eb="12">
      <t>クミアイ</t>
    </rPh>
    <phoneticPr fontId="2"/>
  </si>
  <si>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2"/>
  </si>
  <si>
    <t>新宮周辺広域市町村圏事務組合（公営企業会計）</t>
    <rPh sb="0" eb="2">
      <t>シングウ</t>
    </rPh>
    <rPh sb="2" eb="4">
      <t>シュウヘン</t>
    </rPh>
    <rPh sb="4" eb="6">
      <t>コウイキ</t>
    </rPh>
    <rPh sb="6" eb="9">
      <t>シチョウソン</t>
    </rPh>
    <rPh sb="9" eb="10">
      <t>ケン</t>
    </rPh>
    <rPh sb="10" eb="12">
      <t>ジム</t>
    </rPh>
    <rPh sb="12" eb="14">
      <t>クミアイ</t>
    </rPh>
    <rPh sb="15" eb="17">
      <t>コウエイ</t>
    </rPh>
    <rPh sb="17" eb="19">
      <t>キギョウ</t>
    </rPh>
    <rPh sb="19" eb="21">
      <t>カイケイ</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</si>
  <si>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</si>
  <si>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</si>
  <si>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和歌山県住宅新築資金等貸付回収管理組合</t>
    <rPh sb="0" eb="4">
      <t>ワカヤマケン</t>
    </rPh>
    <rPh sb="4" eb="6">
      <t>ジュウタク</t>
    </rPh>
    <rPh sb="6" eb="8">
      <t>シンチク</t>
    </rPh>
    <rPh sb="8" eb="10">
      <t>シキン</t>
    </rPh>
    <rPh sb="10" eb="11">
      <t>ナド</t>
    </rPh>
    <rPh sb="11" eb="13">
      <t>カシツケ</t>
    </rPh>
    <rPh sb="13" eb="15">
      <t>カイシュウ</t>
    </rPh>
    <rPh sb="15" eb="17">
      <t>カンリ</t>
    </rPh>
    <rPh sb="17" eb="19">
      <t>クミアイ</t>
    </rPh>
    <phoneticPr fontId="2"/>
  </si>
  <si>
    <t>紀南環境広域施設事務組合</t>
    <rPh sb="0" eb="1">
      <t>キノ</t>
    </rPh>
    <rPh sb="1" eb="2">
      <t>ミナミ</t>
    </rPh>
    <rPh sb="2" eb="4">
      <t>カンキョウ</t>
    </rPh>
    <rPh sb="4" eb="6">
      <t>コウイキ</t>
    </rPh>
    <rPh sb="6" eb="8">
      <t>シセツ</t>
    </rPh>
    <rPh sb="8" eb="10">
      <t>ジム</t>
    </rPh>
    <rPh sb="10" eb="12">
      <t>クミアイ</t>
    </rPh>
    <phoneticPr fontId="2"/>
  </si>
  <si>
    <t>和歌山地方税回収機構</t>
    <rPh sb="0" eb="3">
      <t>ワカヤマ</t>
    </rPh>
    <rPh sb="3" eb="6">
      <t>チホウゼイ</t>
    </rPh>
    <rPh sb="6" eb="8">
      <t>カイシュウ</t>
    </rPh>
    <rPh sb="8" eb="10">
      <t>キコウ</t>
    </rPh>
    <phoneticPr fontId="2"/>
  </si>
  <si>
    <t>串本町土地開発公社</t>
    <rPh sb="0" eb="3">
      <t>クシモトチョウ</t>
    </rPh>
    <rPh sb="3" eb="5">
      <t>トチ</t>
    </rPh>
    <rPh sb="5" eb="7">
      <t>カイハツ</t>
    </rPh>
    <rPh sb="7" eb="9">
      <t>コウシャ</t>
    </rPh>
    <phoneticPr fontId="2"/>
  </si>
  <si>
    <t>串本町ふるさと振興公社</t>
    <rPh sb="0" eb="3">
      <t>クシモトチョウ</t>
    </rPh>
    <rPh sb="7" eb="9">
      <t>シンコウ</t>
    </rPh>
    <rPh sb="9" eb="11">
      <t>コウシャ</t>
    </rPh>
    <phoneticPr fontId="2"/>
  </si>
  <si>
    <t>-</t>
    <phoneticPr fontId="2"/>
  </si>
  <si>
    <t>-</t>
    <phoneticPr fontId="2"/>
  </si>
  <si>
    <t>合併市町村振興基金</t>
    <rPh sb="0" eb="2">
      <t>ガッペイ</t>
    </rPh>
    <rPh sb="2" eb="5">
      <t>シチョウソン</t>
    </rPh>
    <rPh sb="5" eb="7">
      <t>シンコウ</t>
    </rPh>
    <rPh sb="7" eb="9">
      <t>キキン</t>
    </rPh>
    <phoneticPr fontId="2"/>
  </si>
  <si>
    <t>庁舎建設準備基金</t>
    <rPh sb="0" eb="2">
      <t>チョウシャ</t>
    </rPh>
    <rPh sb="2" eb="4">
      <t>ケンセツ</t>
    </rPh>
    <rPh sb="4" eb="6">
      <t>ジュンビ</t>
    </rPh>
    <rPh sb="6" eb="8">
      <t>キキン</t>
    </rPh>
    <phoneticPr fontId="2"/>
  </si>
  <si>
    <t>ふるさとのまちづくり応援基金</t>
    <rPh sb="10" eb="12">
      <t>オウエン</t>
    </rPh>
    <rPh sb="12" eb="14">
      <t>キキン</t>
    </rPh>
    <phoneticPr fontId="2"/>
  </si>
  <si>
    <t>福祉基金</t>
    <rPh sb="0" eb="2">
      <t>フクシ</t>
    </rPh>
    <rPh sb="2" eb="4">
      <t>キキン</t>
    </rPh>
    <phoneticPr fontId="2"/>
  </si>
  <si>
    <t>道路整備基金</t>
    <rPh sb="0" eb="2">
      <t>ドウロ</t>
    </rPh>
    <rPh sb="2" eb="4">
      <t>セイビ</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</si>
  <si>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</si>
  <si>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</si>
  <si>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</si>
  <si>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及び有形固定資産減価償却率のいずれも、類似団体内平均値を上回っている。今後は、庁舎やこども園、小学校の高台への移転が予定されていることに加え、老朽化が進む各施設の長寿命化や建替えに多くの財源が必要となることから、長寿命化計画や個別施設計画を策定するなど老朽化の度合いを把握し、計画的な施設更新が必要であ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</si>
  <si>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</si>
  <si>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</si>
  <si>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</si>
  <si>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</si>
  <si>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</si>
  <si>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</si>
  <si>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25年度から平成28年度までは一定の水準で維持されており、類似団体内平均値を下回ってきたが、平成29年度以降は地方債元利償還金が増加したことなどから比率が上昇し、類似団体内平均値を上回っている。将来負担比率は平成25年度から下がり続けているが、類似団体内平均値を上回っている。
　今後は、庁舎やこども園、小学校の高台への移転が予定されていることに加え、老朽化が進む各施設の長寿命化や建替えに多くの財源が必要となることから、実質公債費比率及び将来負担比率は悪化する見込みである。過疎対策事業債などの交付税算入率の高い地方債の活用や、事業の取捨選択、計画的な施設更新等により、実質公債費比率及び将来負担比率の抑制が必要である。</t>
    <rPh sb="63" eb="65">
      <t>イコウ</t>
    </rPh>
    <phoneticPr fontId="5"/>
  </si>
  <si>
    <t>将来負担比率</t>
    <phoneticPr fontId="5"/>
  </si>
  <si>
    <t>実質公債費比率</t>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</si>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</sst>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B86C-478A-B53C-8CD49C4563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107699</c:v>
                </c:pt>
                <c:pt idx="1">
                  <c:v>161444</c:v>
                </c:pt>
                <c:pt idx="2">
                  <c:v>59726</c:v>
                </c:pt>
                <c:pt idx="3">
                  <c:v>66783</c:v>
                </c:pt>
                <c:pt idx="4">
                  <c:v>67051</c:v>
                </c:pt>
              </c:numCache>
            </c:numRef>
          </c:val>
          <c:smooth val="0"/>
          <c:extLst>
            <c:ext xmlns:c16="http://schemas.microsoft.com/office/drawing/2014/chart" uri="{C3380CC4-5D6E-409C-BE32-E72D297353CC}">
              <c16:uniqueId val="{00000001-B86C-478A-B53C-8CD49C45637D}"/>
            </c:ext>
          </c:extLst>
        </c:ser>
        <c:dLbls>
          <c:showLegendKey val="0"/>
          <c:showVal val="0"/>
          <c:showCatName val="0"/>
          <c:showSerName val="0"/>
          <c:showPercent val="0"/>
          <c:showBubbleSize val="0"/>
        </c:dLbls>
        <c:marker val="1"/>
        <c:smooth val="0"/>
        <c:axId val="163291904"/>
        <c:axId val="163293824"/>
      </c:lineChart>
      <c:catAx>
        <c:axId val="16329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293824"/>
        <c:crosses val="autoZero"/>
        <c:auto val="1"/>
        <c:lblAlgn val="ctr"/>
        <c:lblOffset val="100"/>
        <c:tickLblSkip val="1"/>
        <c:tickMarkSkip val="1"/>
        <c:noMultiLvlLbl val="0"/>
      </c:catAx>
      <c:valAx>
        <c:axId val="163293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29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2.95</c:v>
                </c:pt>
                <c:pt idx="1">
                  <c:v>3.65</c:v>
                </c:pt>
                <c:pt idx="2">
                  <c:v>3.99</c:v>
                </c:pt>
                <c:pt idx="3">
                  <c:v>4.28</c:v>
                </c:pt>
                <c:pt idx="4">
                  <c:v>3.44</c:v>
                </c:pt>
              </c:numCache>
            </c:numRef>
          </c:val>
          <c:extLst>
            <c:ext xmlns:c16="http://schemas.microsoft.com/office/drawing/2014/chart" uri="{C3380CC4-5D6E-409C-BE32-E72D297353CC}">
              <c16:uniqueId val="{00000000-3694-459C-AB79-EB4693A0F2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22.59</c:v>
                </c:pt>
                <c:pt idx="1">
                  <c:v>21.99</c:v>
                </c:pt>
                <c:pt idx="2">
                  <c:v>20.07</c:v>
                </c:pt>
                <c:pt idx="3">
                  <c:v>18.760000000000002</c:v>
                </c:pt>
                <c:pt idx="4">
                  <c:v>17.04</c:v>
                </c:pt>
              </c:numCache>
            </c:numRef>
          </c:val>
          <c:extLst>
            <c:ext xmlns:c16="http://schemas.microsoft.com/office/drawing/2014/chart" uri="{C3380CC4-5D6E-409C-BE32-E72D297353CC}">
              <c16:uniqueId val="{00000001-3694-459C-AB79-EB4693A0F2FF}"/>
            </c:ext>
          </c:extLst>
        </c:ser>
        <c:dLbls>
          <c:showLegendKey val="0"/>
          <c:showVal val="0"/>
          <c:showCatName val="0"/>
          <c:showSerName val="0"/>
          <c:showPercent val="0"/>
          <c:showBubbleSize val="0"/>
        </c:dLbls>
        <c:gapWidth val="250"/>
        <c:overlap val="100"/>
        <c:axId val="165478784"/>
        <c:axId val="16548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-0.26</c:v>
                </c:pt>
                <c:pt idx="1">
                  <c:v>0.79</c:v>
                </c:pt>
                <c:pt idx="2">
                  <c:v>-1.93</c:v>
                </c:pt>
                <c:pt idx="3">
                  <c:v>-1.25</c:v>
                </c:pt>
                <c:pt idx="4">
                  <c:v>-2.57</c:v>
                </c:pt>
              </c:numCache>
            </c:numRef>
          </c:val>
          <c:smooth val="0"/>
          <c:extLst>
            <c:ext xmlns:c16="http://schemas.microsoft.com/office/drawing/2014/chart" uri="{C3380CC4-5D6E-409C-BE32-E72D297353CC}">
              <c16:uniqueId val="{00000002-3694-459C-AB79-EB4693A0F2FF}"/>
            </c:ext>
          </c:extLst>
        </c:ser>
        <c:dLbls>
          <c:showLegendKey val="0"/>
          <c:showVal val="0"/>
          <c:showCatName val="0"/>
          <c:showSerName val="0"/>
          <c:showPercent val="0"/>
          <c:showBubbleSize val="0"/>
        </c:dLbls>
        <c:marker val="1"/>
        <c:smooth val="0"/>
        <c:axId val="165478784"/>
        <c:axId val="165480704"/>
      </c:lineChart>
      <c:catAx>
        <c:axId val="1654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480704"/>
        <c:crosses val="autoZero"/>
        <c:auto val="1"/>
        <c:lblAlgn val="ctr"/>
        <c:lblOffset val="100"/>
        <c:tickLblSkip val="1"/>
        <c:tickMarkSkip val="1"/>
        <c:noMultiLvlLbl val="0"/>
      </c:catAx>
      <c:valAx>
        <c:axId val="16548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EA9-4ABE-9805-B19D4CA4CB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A9-4ABE-9805-B19D4CA4CB6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2-FEA9-4ABE-9805-B19D4CA4CB67}"/>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0.08</c:v>
                </c:pt>
                <c:pt idx="4">
                  <c:v>#N/A</c:v>
                </c:pt>
                <c:pt idx="5">
                  <c:v>0</c:v>
                </c:pt>
                <c:pt idx="6">
                  <c:v>#N/A</c:v>
                </c:pt>
                <c:pt idx="7">
                  <c:v>0.04</c:v>
                </c:pt>
                <c:pt idx="8">
                  <c:v>#N/A</c:v>
                </c:pt>
                <c:pt idx="9">
                  <c:v>0.04</c:v>
                </c:pt>
              </c:numCache>
            </c:numRef>
          </c:val>
          <c:extLst>
            <c:ext xmlns:c16="http://schemas.microsoft.com/office/drawing/2014/chart" uri="{C3380CC4-5D6E-409C-BE32-E72D297353CC}">
              <c16:uniqueId val="{00000003-FEA9-4ABE-9805-B19D4CA4CB6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0.08</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4-FEA9-4ABE-9805-B19D4CA4CB6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0.94</c:v>
                </c:pt>
                <c:pt idx="2">
                  <c:v>#N/A</c:v>
                </c:pt>
                <c:pt idx="3">
                  <c:v>1.66</c:v>
                </c:pt>
                <c:pt idx="4">
                  <c:v>#N/A</c:v>
                </c:pt>
                <c:pt idx="5">
                  <c:v>1.8</c:v>
                </c:pt>
                <c:pt idx="6">
                  <c:v>#N/A</c:v>
                </c:pt>
                <c:pt idx="7">
                  <c:v>2.09</c:v>
                </c:pt>
                <c:pt idx="8">
                  <c:v>#N/A</c:v>
                </c:pt>
                <c:pt idx="9">
                  <c:v>0.79</c:v>
                </c:pt>
              </c:numCache>
            </c:numRef>
          </c:val>
          <c:extLst>
            <c:ext xmlns:c16="http://schemas.microsoft.com/office/drawing/2014/chart" uri="{C3380CC4-5D6E-409C-BE32-E72D297353CC}">
              <c16:uniqueId val="{00000005-FEA9-4ABE-9805-B19D4CA4CB6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1.31</c:v>
                </c:pt>
                <c:pt idx="1">
                  <c:v>#N/A</c:v>
                </c:pt>
                <c:pt idx="2">
                  <c:v>0.19</c:v>
                </c:pt>
                <c:pt idx="3">
                  <c:v>#N/A</c:v>
                </c:pt>
                <c:pt idx="4">
                  <c:v>#N/A</c:v>
                </c:pt>
                <c:pt idx="5">
                  <c:v>1.2</c:v>
                </c:pt>
                <c:pt idx="6">
                  <c:v>#N/A</c:v>
                </c:pt>
                <c:pt idx="7">
                  <c:v>1.1100000000000001</c:v>
                </c:pt>
                <c:pt idx="8">
                  <c:v>#N/A</c:v>
                </c:pt>
                <c:pt idx="9">
                  <c:v>1.1100000000000001</c:v>
                </c:pt>
              </c:numCache>
            </c:numRef>
          </c:val>
          <c:extLst>
            <c:ext xmlns:c16="http://schemas.microsoft.com/office/drawing/2014/chart" uri="{C3380CC4-5D6E-409C-BE32-E72D297353CC}">
              <c16:uniqueId val="{00000006-FEA9-4ABE-9805-B19D4CA4CB6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2.86</c:v>
                </c:pt>
                <c:pt idx="2">
                  <c:v>#N/A</c:v>
                </c:pt>
                <c:pt idx="3">
                  <c:v>3.56</c:v>
                </c:pt>
                <c:pt idx="4">
                  <c:v>#N/A</c:v>
                </c:pt>
                <c:pt idx="5">
                  <c:v>3.97</c:v>
                </c:pt>
                <c:pt idx="6">
                  <c:v>#N/A</c:v>
                </c:pt>
                <c:pt idx="7">
                  <c:v>4.2300000000000004</c:v>
                </c:pt>
                <c:pt idx="8">
                  <c:v>#N/A</c:v>
                </c:pt>
                <c:pt idx="9">
                  <c:v>3.39</c:v>
                </c:pt>
              </c:numCache>
            </c:numRef>
          </c:val>
          <c:extLst>
            <c:ext xmlns:c16="http://schemas.microsoft.com/office/drawing/2014/chart" uri="{C3380CC4-5D6E-409C-BE32-E72D297353CC}">
              <c16:uniqueId val="{00000007-FEA9-4ABE-9805-B19D4CA4CB67}"/>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c:v>
                </c:pt>
                <c:pt idx="2">
                  <c:v>#N/A</c:v>
                </c:pt>
                <c:pt idx="3">
                  <c:v>13.12</c:v>
                </c:pt>
                <c:pt idx="4">
                  <c:v>#N/A</c:v>
                </c:pt>
                <c:pt idx="5">
                  <c:v>13.54</c:v>
                </c:pt>
                <c:pt idx="6">
                  <c:v>#N/A</c:v>
                </c:pt>
                <c:pt idx="7">
                  <c:v>13.47</c:v>
                </c:pt>
                <c:pt idx="8">
                  <c:v>#N/A</c:v>
                </c:pt>
                <c:pt idx="9">
                  <c:v>13.16</c:v>
                </c:pt>
              </c:numCache>
            </c:numRef>
          </c:val>
          <c:extLst>
            <c:ext xmlns:c16="http://schemas.microsoft.com/office/drawing/2014/chart" uri="{C3380CC4-5D6E-409C-BE32-E72D297353CC}">
              <c16:uniqueId val="{00000008-FEA9-4ABE-9805-B19D4CA4CB6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c:v>
                </c:pt>
                <c:pt idx="2">
                  <c:v>#N/A</c:v>
                </c:pt>
                <c:pt idx="3">
                  <c:v>1.28</c:v>
                </c:pt>
                <c:pt idx="4">
                  <c:v>1.69</c:v>
                </c:pt>
                <c:pt idx="5">
                  <c:v>#N/A</c:v>
                </c:pt>
                <c:pt idx="6">
                  <c:v>3.94</c:v>
                </c:pt>
                <c:pt idx="7">
                  <c:v>#N/A</c:v>
                </c:pt>
                <c:pt idx="8">
                  <c:v>4.63</c:v>
                </c:pt>
                <c:pt idx="9">
                  <c:v>#N/A</c:v>
                </c:pt>
              </c:numCache>
            </c:numRef>
          </c:val>
          <c:extLst>
            <c:ext xmlns:c16="http://schemas.microsoft.com/office/drawing/2014/chart" uri="{C3380CC4-5D6E-409C-BE32-E72D297353CC}">
              <c16:uniqueId val="{00000009-FEA9-4ABE-9805-B19D4CA4CB67}"/>
            </c:ext>
          </c:extLst>
        </c:ser>
        <c:dLbls>
          <c:showLegendKey val="0"/>
          <c:showVal val="0"/>
          <c:showCatName val="0"/>
          <c:showSerName val="0"/>
          <c:showPercent val="0"/>
          <c:showBubbleSize val="0"/>
        </c:dLbls>
        <c:gapWidth val="150"/>
        <c:overlap val="100"/>
        <c:axId val="165661312"/>
        <c:axId val="165671296"/>
      </c:barChart>
      <c:catAx>
        <c:axId val="1656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71296"/>
        <c:crosses val="autoZero"/>
        <c:auto val="1"/>
        <c:lblAlgn val="ctr"/>
        <c:lblOffset val="100"/>
        <c:tickLblSkip val="1"/>
        <c:tickMarkSkip val="1"/>
        <c:noMultiLvlLbl val="0"/>
      </c:catAx>
      <c:valAx>
        <c:axId val="16567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6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995</c:v>
                </c:pt>
                <c:pt idx="5">
                  <c:v>1042</c:v>
                </c:pt>
                <c:pt idx="8">
                  <c:v>1054</c:v>
                </c:pt>
                <c:pt idx="11">
                  <c:v>1139</c:v>
                </c:pt>
                <c:pt idx="14">
                  <c:v>1162</c:v>
                </c:pt>
              </c:numCache>
            </c:numRef>
          </c:val>
          <c:extLst>
            <c:ext xmlns:c16="http://schemas.microsoft.com/office/drawing/2014/chart" uri="{C3380CC4-5D6E-409C-BE32-E72D297353CC}">
              <c16:uniqueId val="{00000000-4CEC-4665-A184-BAF4B2CDD4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EC-4665-A184-BAF4B2CDD4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2-4CEC-4665-A184-BAF4B2CDD4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75</c:v>
                </c:pt>
                <c:pt idx="3">
                  <c:v>85</c:v>
                </c:pt>
                <c:pt idx="6">
                  <c:v>85</c:v>
                </c:pt>
                <c:pt idx="9">
                  <c:v>157</c:v>
                </c:pt>
                <c:pt idx="12">
                  <c:v>144</c:v>
                </c:pt>
              </c:numCache>
            </c:numRef>
          </c:val>
          <c:extLst>
            <c:ext xmlns:c16="http://schemas.microsoft.com/office/drawing/2014/chart" uri="{C3380CC4-5D6E-409C-BE32-E72D297353CC}">
              <c16:uniqueId val="{00000003-4CEC-4665-A184-BAF4B2CDD4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158</c:v>
                </c:pt>
                <c:pt idx="3">
                  <c:v>168</c:v>
                </c:pt>
                <c:pt idx="6">
                  <c:v>169</c:v>
                </c:pt>
                <c:pt idx="9">
                  <c:v>131</c:v>
                </c:pt>
                <c:pt idx="12">
                  <c:v>137</c:v>
                </c:pt>
              </c:numCache>
            </c:numRef>
          </c:val>
          <c:extLst>
            <c:ext xmlns:c16="http://schemas.microsoft.com/office/drawing/2014/chart" uri="{C3380CC4-5D6E-409C-BE32-E72D297353CC}">
              <c16:uniqueId val="{00000004-4CEC-4665-A184-BAF4B2CDD4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EC-4665-A184-BAF4B2CDD4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EC-4665-A184-BAF4B2CDD4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1170</c:v>
                </c:pt>
                <c:pt idx="3">
                  <c:v>1196</c:v>
                </c:pt>
                <c:pt idx="6">
                  <c:v>1217</c:v>
                </c:pt>
                <c:pt idx="9">
                  <c:v>1322</c:v>
                </c:pt>
                <c:pt idx="12">
                  <c:v>1383</c:v>
                </c:pt>
              </c:numCache>
            </c:numRef>
          </c:val>
          <c:extLst>
            <c:ext xmlns:c16="http://schemas.microsoft.com/office/drawing/2014/chart" uri="{C3380CC4-5D6E-409C-BE32-E72D297353CC}">
              <c16:uniqueId val="{00000007-4CEC-4665-A184-BAF4B2CDD489}"/>
            </c:ext>
          </c:extLst>
        </c:ser>
        <c:dLbls>
          <c:showLegendKey val="0"/>
          <c:showVal val="0"/>
          <c:showCatName val="0"/>
          <c:showSerName val="0"/>
          <c:showPercent val="0"/>
          <c:showBubbleSize val="0"/>
        </c:dLbls>
        <c:gapWidth val="100"/>
        <c:overlap val="100"/>
        <c:axId val="163776384"/>
        <c:axId val="16379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412</c:v>
                </c:pt>
                <c:pt idx="2">
                  <c:v>#N/A</c:v>
                </c:pt>
                <c:pt idx="3">
                  <c:v>#N/A</c:v>
                </c:pt>
                <c:pt idx="4">
                  <c:v>409</c:v>
                </c:pt>
                <c:pt idx="5">
                  <c:v>#N/A</c:v>
                </c:pt>
                <c:pt idx="6">
                  <c:v>#N/A</c:v>
                </c:pt>
                <c:pt idx="7">
                  <c:v>417</c:v>
                </c:pt>
                <c:pt idx="8">
                  <c:v>#N/A</c:v>
                </c:pt>
                <c:pt idx="9">
                  <c:v>#N/A</c:v>
                </c:pt>
                <c:pt idx="10">
                  <c:v>471</c:v>
                </c:pt>
                <c:pt idx="11">
                  <c:v>#N/A</c:v>
                </c:pt>
                <c:pt idx="12">
                  <c:v>#N/A</c:v>
                </c:pt>
                <c:pt idx="13">
                  <c:v>502</c:v>
                </c:pt>
                <c:pt idx="14">
                  <c:v>#N/A</c:v>
                </c:pt>
              </c:numCache>
            </c:numRef>
          </c:val>
          <c:smooth val="0"/>
          <c:extLst>
            <c:ext xmlns:c16="http://schemas.microsoft.com/office/drawing/2014/chart" uri="{C3380CC4-5D6E-409C-BE32-E72D297353CC}">
              <c16:uniqueId val="{00000008-4CEC-4665-A184-BAF4B2CDD489}"/>
            </c:ext>
          </c:extLst>
        </c:ser>
        <c:dLbls>
          <c:showLegendKey val="0"/>
          <c:showVal val="0"/>
          <c:showCatName val="0"/>
          <c:showSerName val="0"/>
          <c:showPercent val="0"/>
          <c:showBubbleSize val="0"/>
        </c:dLbls>
        <c:marker val="1"/>
        <c:smooth val="0"/>
        <c:axId val="163776384"/>
        <c:axId val="163799040"/>
      </c:lineChart>
      <c:catAx>
        <c:axId val="1637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99040"/>
        <c:crosses val="autoZero"/>
        <c:auto val="1"/>
        <c:lblAlgn val="ctr"/>
        <c:lblOffset val="100"/>
        <c:tickLblSkip val="1"/>
        <c:tickMarkSkip val="1"/>
        <c:noMultiLvlLbl val="0"/>
      </c:catAx>
      <c:valAx>
        <c:axId val="16379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7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10907</c:v>
                </c:pt>
                <c:pt idx="5">
                  <c:v>11420</c:v>
                </c:pt>
                <c:pt idx="8">
                  <c:v>10997</c:v>
                </c:pt>
                <c:pt idx="11">
                  <c:v>10583</c:v>
                </c:pt>
                <c:pt idx="14">
                  <c:v>10315</c:v>
                </c:pt>
              </c:numCache>
            </c:numRef>
          </c:val>
          <c:extLst>
            <c:ext xmlns:c16="http://schemas.microsoft.com/office/drawing/2014/chart" uri="{C3380CC4-5D6E-409C-BE32-E72D297353CC}">
              <c16:uniqueId val="{00000000-1178-4822-8585-78BA9D615D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c:v>
                </c:pt>
                <c:pt idx="5">
                  <c:v>10</c:v>
                </c:pt>
                <c:pt idx="8">
                  <c:v>7</c:v>
                </c:pt>
                <c:pt idx="11">
                  <c:v>3</c:v>
                </c:pt>
                <c:pt idx="14">
                  <c:v>0</c:v>
                </c:pt>
              </c:numCache>
            </c:numRef>
          </c:val>
          <c:extLst>
            <c:ext xmlns:c16="http://schemas.microsoft.com/office/drawing/2014/chart" uri="{C3380CC4-5D6E-409C-BE32-E72D297353CC}">
              <c16:uniqueId val="{00000001-1178-4822-8585-78BA9D615D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2355</c:v>
                </c:pt>
                <c:pt idx="5">
                  <c:v>2466</c:v>
                </c:pt>
                <c:pt idx="8">
                  <c:v>2503</c:v>
                </c:pt>
                <c:pt idx="11">
                  <c:v>2792</c:v>
                </c:pt>
                <c:pt idx="14">
                  <c:v>2902</c:v>
                </c:pt>
              </c:numCache>
            </c:numRef>
          </c:val>
          <c:extLst>
            <c:ext xmlns:c16="http://schemas.microsoft.com/office/drawing/2014/chart" uri="{C3380CC4-5D6E-409C-BE32-E72D297353CC}">
              <c16:uniqueId val="{00000002-1178-4822-8585-78BA9D615D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78-4822-8585-78BA9D615D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78-4822-8585-78BA9D615D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78-4822-8585-78BA9D615D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1888</c:v>
                </c:pt>
                <c:pt idx="3">
                  <c:v>1736</c:v>
                </c:pt>
                <c:pt idx="6">
                  <c:v>1629</c:v>
                </c:pt>
                <c:pt idx="9">
                  <c:v>1534</c:v>
                </c:pt>
                <c:pt idx="12">
                  <c:v>1343</c:v>
                </c:pt>
              </c:numCache>
            </c:numRef>
          </c:val>
          <c:extLst>
            <c:ext xmlns:c16="http://schemas.microsoft.com/office/drawing/2014/chart" uri="{C3380CC4-5D6E-409C-BE32-E72D297353CC}">
              <c16:uniqueId val="{00000006-1178-4822-8585-78BA9D615D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1455</c:v>
                </c:pt>
                <c:pt idx="3">
                  <c:v>1375</c:v>
                </c:pt>
                <c:pt idx="6">
                  <c:v>1284</c:v>
                </c:pt>
                <c:pt idx="9">
                  <c:v>1126</c:v>
                </c:pt>
                <c:pt idx="12">
                  <c:v>969</c:v>
                </c:pt>
              </c:numCache>
            </c:numRef>
          </c:val>
          <c:extLst>
            <c:ext xmlns:c16="http://schemas.microsoft.com/office/drawing/2014/chart" uri="{C3380CC4-5D6E-409C-BE32-E72D297353CC}">
              <c16:uniqueId val="{00000007-1178-4822-8585-78BA9D615D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1386</c:v>
                </c:pt>
                <c:pt idx="3">
                  <c:v>1350</c:v>
                </c:pt>
                <c:pt idx="6">
                  <c:v>1162</c:v>
                </c:pt>
                <c:pt idx="9">
                  <c:v>1416</c:v>
                </c:pt>
                <c:pt idx="12">
                  <c:v>1559</c:v>
                </c:pt>
              </c:numCache>
            </c:numRef>
          </c:val>
          <c:extLst>
            <c:ext xmlns:c16="http://schemas.microsoft.com/office/drawing/2014/chart" uri="{C3380CC4-5D6E-409C-BE32-E72D297353CC}">
              <c16:uniqueId val="{00000008-1178-4822-8585-78BA9D615D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121</c:v>
                </c:pt>
              </c:numCache>
            </c:numRef>
          </c:val>
          <c:extLst>
            <c:ext xmlns:c16="http://schemas.microsoft.com/office/drawing/2014/chart" uri="{C3380CC4-5D6E-409C-BE32-E72D297353CC}">
              <c16:uniqueId val="{00000009-1178-4822-8585-78BA9D615D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12496</c:v>
                </c:pt>
                <c:pt idx="3">
                  <c:v>13463</c:v>
                </c:pt>
                <c:pt idx="6">
                  <c:v>13103</c:v>
                </c:pt>
                <c:pt idx="9">
                  <c:v>12813</c:v>
                </c:pt>
                <c:pt idx="12">
                  <c:v>12469</c:v>
                </c:pt>
              </c:numCache>
            </c:numRef>
          </c:val>
          <c:extLst>
            <c:ext xmlns:c16="http://schemas.microsoft.com/office/drawing/2014/chart" uri="{C3380CC4-5D6E-409C-BE32-E72D297353CC}">
              <c16:uniqueId val="{0000000A-1178-4822-8585-78BA9D615D2A}"/>
            </c:ext>
          </c:extLst>
        </c:ser>
        <c:dLbls>
          <c:showLegendKey val="0"/>
          <c:showVal val="0"/>
          <c:showCatName val="0"/>
          <c:showSerName val="0"/>
          <c:showPercent val="0"/>
          <c:showBubbleSize val="0"/>
        </c:dLbls>
        <c:gapWidth val="100"/>
        <c:overlap val="100"/>
        <c:axId val="172787968"/>
        <c:axId val="17280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3953</c:v>
                </c:pt>
                <c:pt idx="2">
                  <c:v>#N/A</c:v>
                </c:pt>
                <c:pt idx="3">
                  <c:v>#N/A</c:v>
                </c:pt>
                <c:pt idx="4">
                  <c:v>4027</c:v>
                </c:pt>
                <c:pt idx="5">
                  <c:v>#N/A</c:v>
                </c:pt>
                <c:pt idx="6">
                  <c:v>#N/A</c:v>
                </c:pt>
                <c:pt idx="7">
                  <c:v>3671</c:v>
                </c:pt>
                <c:pt idx="8">
                  <c:v>#N/A</c:v>
                </c:pt>
                <c:pt idx="9">
                  <c:v>#N/A</c:v>
                </c:pt>
                <c:pt idx="10">
                  <c:v>3510</c:v>
                </c:pt>
                <c:pt idx="11">
                  <c:v>#N/A</c:v>
                </c:pt>
                <c:pt idx="12">
                  <c:v>#N/A</c:v>
                </c:pt>
                <c:pt idx="13">
                  <c:v>3244</c:v>
                </c:pt>
                <c:pt idx="14">
                  <c:v>#N/A</c:v>
                </c:pt>
              </c:numCache>
            </c:numRef>
          </c:val>
          <c:smooth val="0"/>
          <c:extLst>
            <c:ext xmlns:c16="http://schemas.microsoft.com/office/drawing/2014/chart" uri="{C3380CC4-5D6E-409C-BE32-E72D297353CC}">
              <c16:uniqueId val="{0000000B-1178-4822-8585-78BA9D615D2A}"/>
            </c:ext>
          </c:extLst>
        </c:ser>
        <c:dLbls>
          <c:showLegendKey val="0"/>
          <c:showVal val="0"/>
          <c:showCatName val="0"/>
          <c:showSerName val="0"/>
          <c:showPercent val="0"/>
          <c:showBubbleSize val="0"/>
        </c:dLbls>
        <c:marker val="1"/>
        <c:smooth val="0"/>
        <c:axId val="172787968"/>
        <c:axId val="172806528"/>
      </c:lineChart>
      <c:catAx>
        <c:axId val="1727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806528"/>
        <c:crosses val="autoZero"/>
        <c:auto val="1"/>
        <c:lblAlgn val="ctr"/>
        <c:lblOffset val="100"/>
        <c:tickLblSkip val="1"/>
        <c:tickMarkSkip val="1"/>
        <c:noMultiLvlLbl val="0"/>
      </c:catAx>
      <c:valAx>
        <c:axId val="1728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1228</c:v>
                </c:pt>
                <c:pt idx="1">
                  <c:v>1137</c:v>
                </c:pt>
                <c:pt idx="2">
                  <c:v>1032</c:v>
                </c:pt>
              </c:numCache>
            </c:numRef>
          </c:val>
          <c:extLst>
            <c:ext xmlns:c16="http://schemas.microsoft.com/office/drawing/2014/chart" uri="{C3380CC4-5D6E-409C-BE32-E72D297353CC}">
              <c16:uniqueId val="{00000000-8BD5-482D-AFAD-B6216D17B0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567</c:v>
                </c:pt>
                <c:pt idx="1">
                  <c:v>593</c:v>
                </c:pt>
                <c:pt idx="2">
                  <c:v>599</c:v>
                </c:pt>
              </c:numCache>
            </c:numRef>
          </c:val>
          <c:extLst>
            <c:ext xmlns:c16="http://schemas.microsoft.com/office/drawing/2014/chart" uri="{C3380CC4-5D6E-409C-BE32-E72D297353CC}">
              <c16:uniqueId val="{00000001-8BD5-482D-AFAD-B6216D17B0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1678</c:v>
                </c:pt>
                <c:pt idx="1">
                  <c:v>1858</c:v>
                </c:pt>
                <c:pt idx="2">
                  <c:v>1906</c:v>
                </c:pt>
              </c:numCache>
            </c:numRef>
          </c:val>
          <c:extLst>
            <c:ext xmlns:c16="http://schemas.microsoft.com/office/drawing/2014/chart" uri="{C3380CC4-5D6E-409C-BE32-E72D297353CC}">
              <c16:uniqueId val="{00000002-8BD5-482D-AFAD-B6216D17B0B5}"/>
            </c:ext>
          </c:extLst>
        </c:ser>
        <c:dLbls>
          <c:showLegendKey val="0"/>
          <c:showVal val="0"/>
          <c:showCatName val="0"/>
          <c:showSerName val="0"/>
          <c:showPercent val="0"/>
          <c:showBubbleSize val="0"/>
        </c:dLbls>
        <c:gapWidth val="120"/>
        <c:overlap val="100"/>
        <c:axId val="173053824"/>
        <c:axId val="173055360"/>
      </c:barChart>
      <c:catAx>
        <c:axId val="1730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3055360"/>
        <c:crosses val="autoZero"/>
        <c:auto val="1"/>
        <c:lblAlgn val="ctr"/>
        <c:lblOffset val="100"/>
        <c:tickLblSkip val="1"/>
        <c:tickMarkSkip val="1"/>
        <c:noMultiLvlLbl val="0"/>
      </c:catAx>
      <c:valAx>
        <c:axId val="173055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0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{33CB5456-98CD-4B7C-8F6C-538BFDAE0607}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50-49B5-94BB-73E57488D4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{6077B365-DCB6-4BF6-89A5-92C311B2CC80}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50-49B5-94BB-73E57488D4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{C1C76702-95AF-4C7B-B63C-021E87A94F4C}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50-49B5-94BB-73E57488D4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{A4B731F5-DB4D-42C2-8822-FA0106B296E9}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50-49B5-94BB-73E57488D4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{AE74FCB6-14D7-4EC3-86C3-60F9A76C63B7}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50-49B5-94BB-73E57488D4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{0B450C7E-CA75-4F4E-95CC-F2558FA5DB6D}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50-49B5-94BB-73E57488D4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{C2A3CDF2-3DA2-4135-8B36-642CF399C180}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50-49B5-94BB-73E57488D4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{4A602FD4-EEFA-4D61-973C-277A93D6DC79}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50-49B5-94BB-73E57488D4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{8117D671-31E9-4B37-849D-7AF835AED60E}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50-49B5-94BB-73E57488D4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61.5</c:v>
                </c:pt>
                <c:pt idx="24">
                  <c:v>62.6</c:v>
                </c:pt>
                <c:pt idx="32">
                  <c:v>63.7</c:v>
                </c:pt>
              </c:numCache>
            </c:numRef>
          </c:xVal>
          <c:yVal>
            <c:numRef>
              <c:f>公会計指標分析・財政指標組合せ分析表!$BP$51:$DC$51</c:f>
              <c:numCache>
                <c:formatCode>#,##0.0;"▲ "#,##0.0</c:formatCode>
                <c:ptCount val="40"/>
                <c:pt idx="16">
                  <c:v>72.400000000000006</c:v>
                </c:pt>
                <c:pt idx="24">
                  <c:v>71.3</c:v>
                </c:pt>
                <c:pt idx="32">
                  <c:v>66.2</c:v>
                </c:pt>
              </c:numCache>
            </c:numRef>
          </c:yVal>
          <c:smooth val="0"/>
          <c:extLst>
            <c:ext xmlns:c16="http://schemas.microsoft.com/office/drawing/2014/chart" uri="{C3380CC4-5D6E-409C-BE32-E72D297353CC}">
              <c16:uniqueId val="{00000009-AD50-49B5-94BB-73E57488D4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{362EAD3C-238B-493A-8CB1-EEAFAC9973CB}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50-49B5-94BB-73E57488D4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{0FC5CFF1-068D-4B36-8B55-760B7340CC6F}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50-49B5-94BB-73E57488D4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{5466A79A-B90F-43BF-B416-F86DC947D791}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50-49B5-94BB-73E57488D4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{168B6436-FDA0-43DC-AC7B-87F0B2132EFC}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50-49B5-94BB-73E57488D4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{651D6334-976B-4C0E-A96A-73053EF8D3E1}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50-49B5-94BB-73E57488D4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{5376834C-7336-4A21-985A-BC1C4AD997C7}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50-49B5-94BB-73E57488D4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{B0EE1861-2824-470F-9092-5DB5035C1B82}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50-49B5-94BB-73E57488D4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{4A07FD4D-F898-4553-B896-24E752701F6D}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50-49B5-94BB-73E57488D4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{99BAEC50-AD7B-4713-BB3F-57AF0AAC85CD}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50-49B5-94BB-73E57488D4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AD50-49B5-94BB-73E57488D4D9}"/>
            </c:ext>
          </c:extLst>
        </c:ser>
        <c:dLbls>
          <c:showLegendKey val="0"/>
          <c:showVal val="1"/>
          <c:showCatName val="0"/>
          <c:showSerName val="0"/>
          <c:showPercent val="0"/>
          <c:showBubbleSize val="0"/>
        </c:dLbls>
        <c:axId val="230493384"/>
        <c:axId val="230493768"/>
      </c:scatterChart>
      <c:valAx>
        <c:axId val="230493384"/>
        <c:scaling>
          <c:orientation val="minMax"/>
          <c:max val="64.3"/>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493768"/>
        <c:crosses val="autoZero"/>
        <c:crossBetween val="midCat"/>
      </c:valAx>
      <c:valAx>
        <c:axId val="230493768"/>
        <c:scaling>
          <c:orientation val="minMax"/>
          <c:max val="82"/>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493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{929FE125-4D25-470C-9C21-863635481D0E}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EB-436E-B170-964C89452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{5F6399F4-539C-4FA8-95BD-9FC5C47B02BD}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EB-436E-B170-964C89452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{84DD52AC-A2CB-4D48-A02E-8A05234E237C}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EB-436E-B170-964C89452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{B4437603-C6A9-41E8-8D90-35C215EA2B8F}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EB-436E-B170-964C89452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{8B732354-0917-4610-BBED-DB18CB611843}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EB-436E-B170-964C89452E5C}"/>
                </c:ext>
              </c:extLst>
            </c:dLbl>
            <c:dLbl>
              <c:idx val="8"/>
              <c:layout>
                <c:manualLayout>
                  <c:x val="-1.823562808425002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{C129A029-22E6-4963-85ED-42E8AD3F3185}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EB-436E-B170-964C89452E5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{28BC4E9A-4B31-460D-8BA7-13C45D1DE1F9}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EB-436E-B170-964C89452E5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{351E2552-F6E6-4A54-A954-592044AA1C2E}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EB-436E-B170-964C89452E5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{F552104B-818F-47FC-9046-A5F1D490DCDA}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EB-436E-B170-964C89452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8</c:v>
                </c:pt>
                <c:pt idx="24">
                  <c:v>8.5</c:v>
                </c:pt>
                <c:pt idx="32">
                  <c:v>9.3000000000000007</c:v>
                </c:pt>
              </c:numCache>
            </c:numRef>
          </c:xVal>
          <c:yVal>
            <c:numRef>
              <c:f>公会計指標分析・財政指標組合せ分析表!$BP$73:$DC$73</c:f>
              <c:numCache>
                <c:formatCode>#,##0.0;"▲ "#,##0.0</c:formatCode>
                <c:ptCount val="40"/>
                <c:pt idx="0">
                  <c:v>78.3</c:v>
                </c:pt>
                <c:pt idx="8">
                  <c:v>78</c:v>
                </c:pt>
                <c:pt idx="16">
                  <c:v>72.400000000000006</c:v>
                </c:pt>
                <c:pt idx="24">
                  <c:v>71.3</c:v>
                </c:pt>
                <c:pt idx="32">
                  <c:v>66.2</c:v>
                </c:pt>
              </c:numCache>
            </c:numRef>
          </c:yVal>
          <c:smooth val="0"/>
          <c:extLst>
            <c:ext xmlns:c16="http://schemas.microsoft.com/office/drawing/2014/chart" uri="{C3380CC4-5D6E-409C-BE32-E72D297353CC}">
              <c16:uniqueId val="{00000009-B8EB-436E-B170-964C89452E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{721CA36A-A739-4AE1-B46E-0DA456219F54}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EB-436E-B170-964C89452E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{7D89F54D-D077-493A-851F-2B98C04B9C2E}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EB-436E-B170-964C89452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{8FD77DA8-504B-4975-BF5E-7250B24DDE2B}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EB-436E-B170-964C89452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{2B829043-5629-47C5-88C2-4B43D6231A39}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EB-436E-B170-964C89452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{A3BCD471-2E57-423E-A894-B7F5FB8608A9}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EB-436E-B170-964C89452E5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{3A123B6F-6132-4E8D-BE8D-0F87A2C584F5}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EB-436E-B170-964C89452E5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{7F98F6F4-FA63-4F91-87CB-FD677A1CCF33}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EB-436E-B170-964C89452E5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{633C8E5D-F7F0-4DC7-8918-FBB60A8E1BED}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EB-436E-B170-964C89452E5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{3BB58422-2C6D-429A-9EDC-ECC2E9EBC664}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EB-436E-B170-964C89452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B8EB-436E-B170-964C89452E5C}"/>
            </c:ext>
          </c:extLst>
        </c:ser>
        <c:dLbls>
          <c:showLegendKey val="0"/>
          <c:showVal val="1"/>
          <c:showCatName val="0"/>
          <c:showSerName val="0"/>
          <c:showPercent val="0"/>
          <c:showBubbleSize val="0"/>
        </c:dLbls>
        <c:axId val="230273544"/>
        <c:axId val="230278024"/>
      </c:scatterChart>
      <c:valAx>
        <c:axId val="230273544"/>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278024"/>
        <c:crosses val="autoZero"/>
        <c:crossBetween val="midCat"/>
      </c:valAx>
      <c:valAx>
        <c:axId val="230278024"/>
        <c:scaling>
          <c:orientation val="minMax"/>
          <c:max val="8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273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基準財政需要額に算入される公債費は高い数値を維持しているものの、元利償還額が増加しており実質公債費比率の分子が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百万円増加している。単年度の実質公債費比率は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ポイント悪化している。また実質公債費比率の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か年平均は</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悪化している。今後、災害に備えた防災対策として公共施設の高台移転などの大型事業を予定しており、公債費の増加が見込まれることから、建設事業の取捨選択や事業費の圧縮により地方債の発行を抑制するなど適切な地方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公営企業債等繰入見込額が増加したものの一般会計の地方債の償還が進んだことなどから将来負担額が減少し、将来負担比率が</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％良化し</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となった。今後、災害に備えた防災対策として公共施設の高台移転などの大型事業を予定しており、地方債残高の増加が見込まれることから、建設事業の取捨選択や事業費の圧縮により地方債の発行を抑制するなど適切な地方債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和歌山県串本町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百万円の増加し、その他特定目的基金は、ふるさとのまちづくり応援基金や庁舎建設準備基金の増加などにより前年度比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財政調整基金については、取り崩しに頼ることのない適正な予算管理と財政運営に努める。その他特定目的基金については、それぞれの基金の目的の使途に応じて取り崩しを行っていく。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（基金の使途）旧町住民の連帯の強化又は旧町の区域における地域振興等に要する経費の財源に充てることができる。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年度から取崩しを行っており、学校給食管理経費や高速道路推進事業などに充てている。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（今後の方針）使途に応じた取り崩しを継続する。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（基金の使途）観光振興をはじめとする、ふるさとのまちづくりに資する事業に充てることができる。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（今後の方針）使途に応じた取り崩しを継続する。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庁舎建設準備基金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（基金の使途）庁舎の建設事業に要する経費及びその準備に要する経費の財源に充てることができる。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（増減理由）新庁舎建設に向けて、平成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（今後の方針）使途に応じた取り崩しを予定している。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財源不足分の取り崩しを行う一方で、前年度実質収支額の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同基金の取り崩しに頼ることのない適正な予算管理と財政運営に努める。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過疎対策事業債（ソフト事業分）について、後年の償還に備え交付税措置額を除いた額を試算し積立てを行うとともに、当該年度の元利償還金に対して取崩しを行っている。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年度は積立額が取崩額を上回ったため、前年度比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過疎対策事業債（ソフト事業分）については、今後も引き続き償還が続くため現行の運用を維持する。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有形固定資産減価償却率は、全国平均、和歌山県平均</a:t>
          </a:r>
          <a:r>
            <a:rPr kumimoji="1" lang="ja-JP" altLang="en-US" sz="1100">
              <a:solidFill>
                <a:schemeClr val="dk1"/>
              </a:solidFill>
              <a:effectLst/>
              <a:latin typeface="+mn-lt"/>
              <a:ea typeface="+mn-ea"/>
              <a:cs typeface="+mn-cs"/>
            </a:rPr>
            <a:t>、類似団体平均を</a:t>
          </a:r>
          <a:r>
            <a:rPr kumimoji="1" lang="ja-JP" altLang="ja-JP" sz="1100">
              <a:solidFill>
                <a:schemeClr val="dk1"/>
              </a:solidFill>
              <a:effectLst/>
              <a:latin typeface="+mn-lt"/>
              <a:ea typeface="+mn-ea"/>
              <a:cs typeface="+mn-cs"/>
            </a:rPr>
            <a:t>上回っている。</a:t>
          </a:r>
          <a:endParaRPr lang="ja-JP" altLang="ja-JP">
            <a:effectLst/>
          </a:endParaRPr>
        </a:p>
        <a:p>
          <a:r>
            <a:rPr kumimoji="1" lang="ja-JP" altLang="ja-JP" sz="1100">
              <a:solidFill>
                <a:schemeClr val="dk1"/>
              </a:solidFill>
              <a:effectLst/>
              <a:latin typeface="+mn-lt"/>
              <a:ea typeface="+mn-ea"/>
              <a:cs typeface="+mn-cs"/>
            </a:rPr>
            <a:t>　今後は、庁舎やこども園、小学校の高台への移転が予定されていることに加え、老朽化が進む各施設の長寿命化や建替えに多くの財源が必要となることから、</a:t>
          </a:r>
          <a:r>
            <a:rPr kumimoji="1" lang="ja-JP" altLang="en-US" sz="1100">
              <a:solidFill>
                <a:schemeClr val="dk1"/>
              </a:solidFill>
              <a:effectLst/>
              <a:latin typeface="+mn-lt"/>
              <a:ea typeface="+mn-ea"/>
              <a:cs typeface="+mn-cs"/>
            </a:rPr>
            <a:t>長寿命化計画や個別施設計画を策定するなど老朽化の度合いを把握し、</a:t>
          </a:r>
          <a:r>
            <a:rPr kumimoji="1" lang="ja-JP" altLang="ja-JP" sz="1100">
              <a:solidFill>
                <a:schemeClr val="dk1"/>
              </a:solidFill>
              <a:effectLst/>
              <a:latin typeface="+mn-lt"/>
              <a:ea typeface="+mn-ea"/>
              <a:cs typeface="+mn-cs"/>
            </a:rPr>
            <a:t>計画的な施設更新が必要である。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81" name="楕円 80"/>
        <xdr:cNvSpPr/>
      </xdr:nvSpPr>
      <xdr:spPr>
        <a:xfrm>
          <a:off x="47117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82" name="有形固定資産減価償却率該当値テキスト"/>
        <xdr:cNvSpPr txBox="1"/>
      </xdr:nvSpPr>
      <xdr:spPr>
        <a:xfrm>
          <a:off x="48133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3" name="楕円 82"/>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54519</xdr:rowOff>
    </xdr:to>
    <xdr:cxnSp macro="">
      <xdr:nvCxnSpPr>
        <xdr:cNvPr id="84" name="直線コネクタ 83"/>
        <xdr:cNvCxnSpPr/>
      </xdr:nvCxnSpPr>
      <xdr:spPr>
        <a:xfrm flipV="1">
          <a:off x="4051300" y="576416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85" name="楕円 84"/>
        <xdr:cNvSpPr/>
      </xdr:nvSpPr>
      <xdr:spPr>
        <a:xfrm>
          <a:off x="3238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88447</xdr:rowOff>
    </xdr:to>
    <xdr:cxnSp macro="">
      <xdr:nvCxnSpPr>
        <xdr:cNvPr id="86" name="直線コネクタ 85"/>
        <xdr:cNvCxnSpPr/>
      </xdr:nvCxnSpPr>
      <xdr:spPr>
        <a:xfrm flipV="1">
          <a:off x="3289300" y="579809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7"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88"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90" name="n_1mainValue有形固定資産減価償却率"/>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91" name="n_2mainValue有形固定資産減価償却率"/>
        <xdr:cNvSpPr txBox="1"/>
      </xdr:nvSpPr>
      <xdr:spPr>
        <a:xfrm>
          <a:off x="3086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は、和歌山県平均を下回っているものの、全国平均、類似団体内平均を上回っている。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148976</xdr:rowOff>
    </xdr:from>
    <xdr:to>
      <xdr:col>76</xdr:col>
      <xdr:colOff>73025</xdr:colOff>
      <xdr:row>31</xdr:row>
      <xdr:rowOff>79126</xdr:rowOff>
    </xdr:to>
    <xdr:sp macro="" textlink="">
      <xdr:nvSpPr>
        <xdr:cNvPr id="131" name="楕円 130"/>
        <xdr:cNvSpPr/>
      </xdr:nvSpPr>
      <xdr:spPr>
        <a:xfrm>
          <a:off x="14744700" y="60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403</xdr:rowOff>
    </xdr:from>
    <xdr:ext cx="469744" cy="259045"/>
    <xdr:sp macro="" textlink="">
      <xdr:nvSpPr>
        <xdr:cNvPr id="132" name="債務償還比率該当値テキスト"/>
        <xdr:cNvSpPr txBox="1"/>
      </xdr:nvSpPr>
      <xdr:spPr>
        <a:xfrm>
          <a:off x="14846300" y="59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127991</xdr:rowOff>
    </xdr:from>
    <xdr:to>
      <xdr:col>72</xdr:col>
      <xdr:colOff>123825</xdr:colOff>
      <xdr:row>31</xdr:row>
      <xdr:rowOff>58141</xdr:rowOff>
    </xdr:to>
    <xdr:sp macro="" textlink="">
      <xdr:nvSpPr>
        <xdr:cNvPr id="133" name="楕円 132"/>
        <xdr:cNvSpPr/>
      </xdr:nvSpPr>
      <xdr:spPr>
        <a:xfrm>
          <a:off x="14033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7341</xdr:rowOff>
    </xdr:from>
    <xdr:to>
      <xdr:col>76</xdr:col>
      <xdr:colOff>22225</xdr:colOff>
      <xdr:row>31</xdr:row>
      <xdr:rowOff>28326</xdr:rowOff>
    </xdr:to>
    <xdr:cxnSp macro="">
      <xdr:nvCxnSpPr>
        <xdr:cNvPr id="134" name="直線コネクタ 133"/>
        <xdr:cNvCxnSpPr/>
      </xdr:nvCxnSpPr>
      <xdr:spPr>
        <a:xfrm>
          <a:off x="14084300" y="6093816"/>
          <a:ext cx="711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74668</xdr:rowOff>
    </xdr:from>
    <xdr:ext cx="469744" cy="259045"/>
    <xdr:sp macro="" textlink="">
      <xdr:nvSpPr>
        <xdr:cNvPr id="136" name="n_1mainValue債務償還比率"/>
        <xdr:cNvSpPr txBox="1"/>
      </xdr:nvSpPr>
      <xdr:spPr>
        <a:xfrm>
          <a:off x="13836727"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1" name="楕円 70"/>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36212</xdr:rowOff>
    </xdr:from>
    <xdr:ext cx="405111" cy="259045"/>
    <xdr:sp macro="" textlink="">
      <xdr:nvSpPr>
        <xdr:cNvPr id="72" name="【道路】&#10;有形固定資産減価償却率該当値テキスト"/>
        <xdr:cNvSpPr txBox="1"/>
      </xdr:nvSpPr>
      <xdr:spPr>
        <a:xfrm>
          <a:off x="4673600"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3" name="楕円 72"/>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144780</xdr:rowOff>
    </xdr:to>
    <xdr:cxnSp macro="">
      <xdr:nvCxnSpPr>
        <xdr:cNvPr id="74" name="直線コネクタ 73"/>
        <xdr:cNvCxnSpPr/>
      </xdr:nvCxnSpPr>
      <xdr:spPr>
        <a:xfrm flipV="1">
          <a:off x="3797300" y="6452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5" name="楕円 74"/>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9525</xdr:rowOff>
    </xdr:to>
    <xdr:cxnSp macro="">
      <xdr:nvCxnSpPr>
        <xdr:cNvPr id="76" name="直線コネクタ 75"/>
        <xdr:cNvCxnSpPr/>
      </xdr:nvCxnSpPr>
      <xdr:spPr>
        <a:xfrm flipV="1">
          <a:off x="2908300" y="648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0" name="n_1mainValue【道路】&#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1"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19558</xdr:rowOff>
    </xdr:from>
    <xdr:to>
      <xdr:col>55</xdr:col>
      <xdr:colOff>50800</xdr:colOff>
      <xdr:row>42</xdr:row>
      <xdr:rowOff>121158</xdr:rowOff>
    </xdr:to>
    <xdr:sp macro="" textlink="">
      <xdr:nvSpPr>
        <xdr:cNvPr id="122" name="楕円 121"/>
        <xdr:cNvSpPr/>
      </xdr:nvSpPr>
      <xdr:spPr>
        <a:xfrm>
          <a:off x="10426700" y="72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3" name="【道路】&#10;一人当たり延長該当値テキスト"/>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20069</xdr:rowOff>
    </xdr:from>
    <xdr:to>
      <xdr:col>50</xdr:col>
      <xdr:colOff>165100</xdr:colOff>
      <xdr:row>42</xdr:row>
      <xdr:rowOff>121669</xdr:rowOff>
    </xdr:to>
    <xdr:sp macro="" textlink="">
      <xdr:nvSpPr>
        <xdr:cNvPr id="124" name="楕円 123"/>
        <xdr:cNvSpPr/>
      </xdr:nvSpPr>
      <xdr:spPr>
        <a:xfrm>
          <a:off x="9588500" y="72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70358</xdr:rowOff>
    </xdr:from>
    <xdr:to>
      <xdr:col>55</xdr:col>
      <xdr:colOff>0</xdr:colOff>
      <xdr:row>42</xdr:row>
      <xdr:rowOff>70869</xdr:rowOff>
    </xdr:to>
    <xdr:cxnSp macro="">
      <xdr:nvCxnSpPr>
        <xdr:cNvPr id="125" name="直線コネクタ 124"/>
        <xdr:cNvCxnSpPr/>
      </xdr:nvCxnSpPr>
      <xdr:spPr>
        <a:xfrm flipV="1">
          <a:off x="9639300" y="7271258"/>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22353</xdr:rowOff>
    </xdr:from>
    <xdr:to>
      <xdr:col>46</xdr:col>
      <xdr:colOff>38100</xdr:colOff>
      <xdr:row>42</xdr:row>
      <xdr:rowOff>123953</xdr:rowOff>
    </xdr:to>
    <xdr:sp macro="" textlink="">
      <xdr:nvSpPr>
        <xdr:cNvPr id="126" name="楕円 125"/>
        <xdr:cNvSpPr/>
      </xdr:nvSpPr>
      <xdr:spPr>
        <a:xfrm>
          <a:off x="8699500" y="72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70869</xdr:rowOff>
    </xdr:from>
    <xdr:to>
      <xdr:col>50</xdr:col>
      <xdr:colOff>114300</xdr:colOff>
      <xdr:row>42</xdr:row>
      <xdr:rowOff>73153</xdr:rowOff>
    </xdr:to>
    <xdr:cxnSp macro="">
      <xdr:nvCxnSpPr>
        <xdr:cNvPr id="127" name="直線コネクタ 126"/>
        <xdr:cNvCxnSpPr/>
      </xdr:nvCxnSpPr>
      <xdr:spPr>
        <a:xfrm flipV="1">
          <a:off x="8750300" y="7271769"/>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112796</xdr:rowOff>
    </xdr:from>
    <xdr:ext cx="534377" cy="259045"/>
    <xdr:sp macro="" textlink="">
      <xdr:nvSpPr>
        <xdr:cNvPr id="131" name="n_1mainValue【道路】&#10;一人当たり延長"/>
        <xdr:cNvSpPr txBox="1"/>
      </xdr:nvSpPr>
      <xdr:spPr>
        <a:xfrm>
          <a:off x="9359411" y="73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115080</xdr:rowOff>
    </xdr:from>
    <xdr:ext cx="534377" cy="259045"/>
    <xdr:sp macro="" textlink="">
      <xdr:nvSpPr>
        <xdr:cNvPr id="132" name="n_2mainValue【道路】&#10;一人当たり延長"/>
        <xdr:cNvSpPr txBox="1"/>
      </xdr:nvSpPr>
      <xdr:spPr>
        <a:xfrm>
          <a:off x="8483111" y="73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65133</xdr:rowOff>
    </xdr:from>
    <xdr:to>
      <xdr:col>24</xdr:col>
      <xdr:colOff>114300</xdr:colOff>
      <xdr:row>58</xdr:row>
      <xdr:rowOff>166733</xdr:rowOff>
    </xdr:to>
    <xdr:sp macro="" textlink="">
      <xdr:nvSpPr>
        <xdr:cNvPr id="173" name="楕円 172"/>
        <xdr:cNvSpPr/>
      </xdr:nvSpPr>
      <xdr:spPr>
        <a:xfrm>
          <a:off x="4584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88010</xdr:rowOff>
    </xdr:from>
    <xdr:ext cx="405111" cy="259045"/>
    <xdr:sp macro="" textlink="">
      <xdr:nvSpPr>
        <xdr:cNvPr id="174" name="【橋りょう・トンネル】&#10;有形固定資産減価償却率該当値テキスト"/>
        <xdr:cNvSpPr txBox="1"/>
      </xdr:nvSpPr>
      <xdr:spPr>
        <a:xfrm>
          <a:off x="4673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71665</xdr:rowOff>
    </xdr:from>
    <xdr:to>
      <xdr:col>20</xdr:col>
      <xdr:colOff>38100</xdr:colOff>
      <xdr:row>59</xdr:row>
      <xdr:rowOff>1815</xdr:rowOff>
    </xdr:to>
    <xdr:sp macro="" textlink="">
      <xdr:nvSpPr>
        <xdr:cNvPr id="175" name="楕円 174"/>
        <xdr:cNvSpPr/>
      </xdr:nvSpPr>
      <xdr:spPr>
        <a:xfrm>
          <a:off x="3746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115933</xdr:rowOff>
    </xdr:from>
    <xdr:to>
      <xdr:col>24</xdr:col>
      <xdr:colOff>63500</xdr:colOff>
      <xdr:row>58</xdr:row>
      <xdr:rowOff>122465</xdr:rowOff>
    </xdr:to>
    <xdr:cxnSp macro="">
      <xdr:nvCxnSpPr>
        <xdr:cNvPr id="176" name="直線コネクタ 175"/>
        <xdr:cNvCxnSpPr/>
      </xdr:nvCxnSpPr>
      <xdr:spPr>
        <a:xfrm flipV="1">
          <a:off x="3797300" y="1006003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94524</xdr:rowOff>
    </xdr:from>
    <xdr:to>
      <xdr:col>15</xdr:col>
      <xdr:colOff>101600</xdr:colOff>
      <xdr:row>59</xdr:row>
      <xdr:rowOff>24674</xdr:rowOff>
    </xdr:to>
    <xdr:sp macro="" textlink="">
      <xdr:nvSpPr>
        <xdr:cNvPr id="177" name="楕円 176"/>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122465</xdr:rowOff>
    </xdr:from>
    <xdr:to>
      <xdr:col>19</xdr:col>
      <xdr:colOff>177800</xdr:colOff>
      <xdr:row>58</xdr:row>
      <xdr:rowOff>145324</xdr:rowOff>
    </xdr:to>
    <xdr:cxnSp macro="">
      <xdr:nvCxnSpPr>
        <xdr:cNvPr id="178" name="直線コネクタ 177"/>
        <xdr:cNvCxnSpPr/>
      </xdr:nvCxnSpPr>
      <xdr:spPr>
        <a:xfrm flipV="1">
          <a:off x="2908300" y="100665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9"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0"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18342</xdr:rowOff>
    </xdr:from>
    <xdr:ext cx="405111" cy="259045"/>
    <xdr:sp macro="" textlink="">
      <xdr:nvSpPr>
        <xdr:cNvPr id="182" name="n_1mainValue【橋りょう・トンネル】&#10;有形固定資産減価償却率"/>
        <xdr:cNvSpPr txBox="1"/>
      </xdr:nvSpPr>
      <xdr:spPr>
        <a:xfrm>
          <a:off x="35820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41201</xdr:rowOff>
    </xdr:from>
    <xdr:ext cx="405111" cy="259045"/>
    <xdr:sp macro="" textlink="">
      <xdr:nvSpPr>
        <xdr:cNvPr id="183" name="n_2mainValue【橋りょう・トンネル】&#10;有形固定資産減価償却率"/>
        <xdr:cNvSpPr txBox="1"/>
      </xdr:nvSpPr>
      <xdr:spPr>
        <a:xfrm>
          <a:off x="2705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8043</xdr:rowOff>
    </xdr:from>
    <xdr:to>
      <xdr:col>55</xdr:col>
      <xdr:colOff>50800</xdr:colOff>
      <xdr:row>64</xdr:row>
      <xdr:rowOff>109643</xdr:rowOff>
    </xdr:to>
    <xdr:sp macro="" textlink="">
      <xdr:nvSpPr>
        <xdr:cNvPr id="224" name="楕円 223"/>
        <xdr:cNvSpPr/>
      </xdr:nvSpPr>
      <xdr:spPr>
        <a:xfrm>
          <a:off x="10426700" y="109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94420</xdr:rowOff>
    </xdr:from>
    <xdr:ext cx="599010" cy="259045"/>
    <xdr:sp macro="" textlink="">
      <xdr:nvSpPr>
        <xdr:cNvPr id="225" name="【橋りょう・トンネル】&#10;一人当たり有形固定資産（償却資産）額該当値テキスト"/>
        <xdr:cNvSpPr txBox="1"/>
      </xdr:nvSpPr>
      <xdr:spPr>
        <a:xfrm>
          <a:off x="10515600" y="108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10174</xdr:rowOff>
    </xdr:from>
    <xdr:to>
      <xdr:col>50</xdr:col>
      <xdr:colOff>165100</xdr:colOff>
      <xdr:row>64</xdr:row>
      <xdr:rowOff>111774</xdr:rowOff>
    </xdr:to>
    <xdr:sp macro="" textlink="">
      <xdr:nvSpPr>
        <xdr:cNvPr id="226" name="楕円 225"/>
        <xdr:cNvSpPr/>
      </xdr:nvSpPr>
      <xdr:spPr>
        <a:xfrm>
          <a:off x="9588500" y="109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58843</xdr:rowOff>
    </xdr:from>
    <xdr:to>
      <xdr:col>55</xdr:col>
      <xdr:colOff>0</xdr:colOff>
      <xdr:row>64</xdr:row>
      <xdr:rowOff>60974</xdr:rowOff>
    </xdr:to>
    <xdr:cxnSp macro="">
      <xdr:nvCxnSpPr>
        <xdr:cNvPr id="227" name="直線コネクタ 226"/>
        <xdr:cNvCxnSpPr/>
      </xdr:nvCxnSpPr>
      <xdr:spPr>
        <a:xfrm flipV="1">
          <a:off x="9639300" y="11031643"/>
          <a:ext cx="8382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11943</xdr:rowOff>
    </xdr:from>
    <xdr:to>
      <xdr:col>46</xdr:col>
      <xdr:colOff>38100</xdr:colOff>
      <xdr:row>64</xdr:row>
      <xdr:rowOff>113543</xdr:rowOff>
    </xdr:to>
    <xdr:sp macro="" textlink="">
      <xdr:nvSpPr>
        <xdr:cNvPr id="228" name="楕円 227"/>
        <xdr:cNvSpPr/>
      </xdr:nvSpPr>
      <xdr:spPr>
        <a:xfrm>
          <a:off x="8699500" y="109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60974</xdr:rowOff>
    </xdr:from>
    <xdr:to>
      <xdr:col>50</xdr:col>
      <xdr:colOff>114300</xdr:colOff>
      <xdr:row>64</xdr:row>
      <xdr:rowOff>62743</xdr:rowOff>
    </xdr:to>
    <xdr:cxnSp macro="">
      <xdr:nvCxnSpPr>
        <xdr:cNvPr id="229" name="直線コネクタ 228"/>
        <xdr:cNvCxnSpPr/>
      </xdr:nvCxnSpPr>
      <xdr:spPr>
        <a:xfrm flipV="1">
          <a:off x="8750300" y="11033774"/>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102901</xdr:rowOff>
    </xdr:from>
    <xdr:ext cx="599010" cy="259045"/>
    <xdr:sp macro="" textlink="">
      <xdr:nvSpPr>
        <xdr:cNvPr id="233" name="n_1mainValue【橋りょう・トンネル】&#10;一人当たり有形固定資産（償却資産）額"/>
        <xdr:cNvSpPr txBox="1"/>
      </xdr:nvSpPr>
      <xdr:spPr>
        <a:xfrm>
          <a:off x="9327095" y="110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104670</xdr:rowOff>
    </xdr:from>
    <xdr:ext cx="599010" cy="259045"/>
    <xdr:sp macro="" textlink="">
      <xdr:nvSpPr>
        <xdr:cNvPr id="234" name="n_2mainValue【橋りょう・トンネル】&#10;一人当たり有形固定資産（償却資産）額"/>
        <xdr:cNvSpPr txBox="1"/>
      </xdr:nvSpPr>
      <xdr:spPr>
        <a:xfrm>
          <a:off x="8450795" y="110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4" name="楕円 273"/>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59072</xdr:rowOff>
    </xdr:from>
    <xdr:ext cx="405111" cy="259045"/>
    <xdr:sp macro="" textlink="">
      <xdr:nvSpPr>
        <xdr:cNvPr id="275" name="【公営住宅】&#10;有形固定資産減価償却率該当値テキスト"/>
        <xdr:cNvSpPr txBox="1"/>
      </xdr:nvSpPr>
      <xdr:spPr>
        <a:xfrm>
          <a:off x="4673600"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76" name="楕円 27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131445</xdr:rowOff>
    </xdr:to>
    <xdr:cxnSp macro="">
      <xdr:nvCxnSpPr>
        <xdr:cNvPr id="277" name="直線コネクタ 276"/>
        <xdr:cNvCxnSpPr/>
      </xdr:nvCxnSpPr>
      <xdr:spPr>
        <a:xfrm>
          <a:off x="3797300" y="13982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278" name="楕円 277"/>
        <xdr:cNvSpPr/>
      </xdr:nvSpPr>
      <xdr:spPr>
        <a:xfrm>
          <a:off x="2857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81</xdr:row>
      <xdr:rowOff>95250</xdr:rowOff>
    </xdr:to>
    <xdr:cxnSp macro="">
      <xdr:nvCxnSpPr>
        <xdr:cNvPr id="279" name="直線コネクタ 278"/>
        <xdr:cNvCxnSpPr/>
      </xdr:nvCxnSpPr>
      <xdr:spPr>
        <a:xfrm>
          <a:off x="2908300" y="13786486"/>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1"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283" name="n_1main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284" name="n_2mainValue【公営住宅】&#10;有形固定資産減価償却率"/>
        <xdr:cNvSpPr txBox="1"/>
      </xdr:nvSpPr>
      <xdr:spPr>
        <a:xfrm>
          <a:off x="2705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11"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29363</xdr:rowOff>
    </xdr:from>
    <xdr:to>
      <xdr:col>55</xdr:col>
      <xdr:colOff>50800</xdr:colOff>
      <xdr:row>83</xdr:row>
      <xdr:rowOff>130963</xdr:rowOff>
    </xdr:to>
    <xdr:sp macro="" textlink="">
      <xdr:nvSpPr>
        <xdr:cNvPr id="321" name="楕円 320"/>
        <xdr:cNvSpPr/>
      </xdr:nvSpPr>
      <xdr:spPr>
        <a:xfrm>
          <a:off x="10426700" y="142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7790</xdr:rowOff>
    </xdr:from>
    <xdr:ext cx="469744" cy="259045"/>
    <xdr:sp macro="" textlink="">
      <xdr:nvSpPr>
        <xdr:cNvPr id="322" name="【公営住宅】&#10;一人当たり面積該当値テキスト"/>
        <xdr:cNvSpPr txBox="1"/>
      </xdr:nvSpPr>
      <xdr:spPr>
        <a:xfrm>
          <a:off x="10515600" y="142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xdr:rowOff>
    </xdr:from>
    <xdr:to>
      <xdr:col>50</xdr:col>
      <xdr:colOff>165100</xdr:colOff>
      <xdr:row>83</xdr:row>
      <xdr:rowOff>105359</xdr:rowOff>
    </xdr:to>
    <xdr:sp macro="" textlink="">
      <xdr:nvSpPr>
        <xdr:cNvPr id="323" name="楕円 322"/>
        <xdr:cNvSpPr/>
      </xdr:nvSpPr>
      <xdr:spPr>
        <a:xfrm>
          <a:off x="9588500" y="142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54559</xdr:rowOff>
    </xdr:from>
    <xdr:to>
      <xdr:col>55</xdr:col>
      <xdr:colOff>0</xdr:colOff>
      <xdr:row>83</xdr:row>
      <xdr:rowOff>80163</xdr:rowOff>
    </xdr:to>
    <xdr:cxnSp macro="">
      <xdr:nvCxnSpPr>
        <xdr:cNvPr id="324" name="直線コネクタ 323"/>
        <xdr:cNvCxnSpPr/>
      </xdr:nvCxnSpPr>
      <xdr:spPr>
        <a:xfrm>
          <a:off x="9639300" y="14284909"/>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46737</xdr:rowOff>
    </xdr:from>
    <xdr:to>
      <xdr:col>46</xdr:col>
      <xdr:colOff>38100</xdr:colOff>
      <xdr:row>83</xdr:row>
      <xdr:rowOff>148337</xdr:rowOff>
    </xdr:to>
    <xdr:sp macro="" textlink="">
      <xdr:nvSpPr>
        <xdr:cNvPr id="325" name="楕円 324"/>
        <xdr:cNvSpPr/>
      </xdr:nvSpPr>
      <xdr:spPr>
        <a:xfrm>
          <a:off x="8699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54559</xdr:rowOff>
    </xdr:from>
    <xdr:to>
      <xdr:col>50</xdr:col>
      <xdr:colOff>114300</xdr:colOff>
      <xdr:row>83</xdr:row>
      <xdr:rowOff>97537</xdr:rowOff>
    </xdr:to>
    <xdr:cxnSp macro="">
      <xdr:nvCxnSpPr>
        <xdr:cNvPr id="326" name="直線コネクタ 325"/>
        <xdr:cNvCxnSpPr/>
      </xdr:nvCxnSpPr>
      <xdr:spPr>
        <a:xfrm flipV="1">
          <a:off x="8750300" y="14284909"/>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96486</xdr:rowOff>
    </xdr:from>
    <xdr:ext cx="469744" cy="259045"/>
    <xdr:sp macro="" textlink="">
      <xdr:nvSpPr>
        <xdr:cNvPr id="330" name="n_1mainValue【公営住宅】&#10;一人当たり面積"/>
        <xdr:cNvSpPr txBox="1"/>
      </xdr:nvSpPr>
      <xdr:spPr>
        <a:xfrm>
          <a:off x="9391727" y="143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139464</xdr:rowOff>
    </xdr:from>
    <xdr:ext cx="469744" cy="259045"/>
    <xdr:sp macro="" textlink="">
      <xdr:nvSpPr>
        <xdr:cNvPr id="331" name="n_2mainValue【公営住宅】&#10;一人当たり面積"/>
        <xdr:cNvSpPr txBox="1"/>
      </xdr:nvSpPr>
      <xdr:spPr>
        <a:xfrm>
          <a:off x="8515427" y="143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3" name="テキスト ボックス 34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1" name="テキスト ボックス 35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55" name="直線コネクタ 354"/>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56"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57" name="直線コネクタ 356"/>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58"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59" name="直線コネクタ 358"/>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130191</xdr:rowOff>
    </xdr:from>
    <xdr:ext cx="405111" cy="259045"/>
    <xdr:sp macro="" textlink="">
      <xdr:nvSpPr>
        <xdr:cNvPr id="360" name="【港湾・漁港】&#10;有形固定資産減価償却率平均値テキスト"/>
        <xdr:cNvSpPr txBox="1"/>
      </xdr:nvSpPr>
      <xdr:spPr>
        <a:xfrm>
          <a:off x="4673600" y="1727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61" name="フローチャート: 判断 360"/>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62" name="フローチャート: 判断 361"/>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63" name="フローチャート: 判断 362"/>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64" name="フローチャート: 判断 363"/>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166370</xdr:rowOff>
    </xdr:from>
    <xdr:to>
      <xdr:col>24</xdr:col>
      <xdr:colOff>114300</xdr:colOff>
      <xdr:row>107</xdr:row>
      <xdr:rowOff>96520</xdr:rowOff>
    </xdr:to>
    <xdr:sp macro="" textlink="">
      <xdr:nvSpPr>
        <xdr:cNvPr id="370" name="楕円 369"/>
        <xdr:cNvSpPr/>
      </xdr:nvSpPr>
      <xdr:spPr>
        <a:xfrm>
          <a:off x="4584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144797</xdr:rowOff>
    </xdr:from>
    <xdr:ext cx="405111" cy="259045"/>
    <xdr:sp macro="" textlink="">
      <xdr:nvSpPr>
        <xdr:cNvPr id="371" name="【港湾・漁港】&#10;有形固定資産減価償却率該当値テキスト"/>
        <xdr:cNvSpPr txBox="1"/>
      </xdr:nvSpPr>
      <xdr:spPr>
        <a:xfrm>
          <a:off x="4673600"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137795</xdr:rowOff>
    </xdr:from>
    <xdr:to>
      <xdr:col>20</xdr:col>
      <xdr:colOff>38100</xdr:colOff>
      <xdr:row>104</xdr:row>
      <xdr:rowOff>67945</xdr:rowOff>
    </xdr:to>
    <xdr:sp macro="" textlink="">
      <xdr:nvSpPr>
        <xdr:cNvPr id="372" name="楕円 371"/>
        <xdr:cNvSpPr/>
      </xdr:nvSpPr>
      <xdr:spPr>
        <a:xfrm>
          <a:off x="3746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17145</xdr:rowOff>
    </xdr:from>
    <xdr:to>
      <xdr:col>24</xdr:col>
      <xdr:colOff>63500</xdr:colOff>
      <xdr:row>107</xdr:row>
      <xdr:rowOff>45720</xdr:rowOff>
    </xdr:to>
    <xdr:cxnSp macro="">
      <xdr:nvCxnSpPr>
        <xdr:cNvPr id="373" name="直線コネクタ 372"/>
        <xdr:cNvCxnSpPr/>
      </xdr:nvCxnSpPr>
      <xdr:spPr>
        <a:xfrm>
          <a:off x="3797300" y="17847945"/>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84455</xdr:rowOff>
    </xdr:from>
    <xdr:to>
      <xdr:col>15</xdr:col>
      <xdr:colOff>101600</xdr:colOff>
      <xdr:row>104</xdr:row>
      <xdr:rowOff>14605</xdr:rowOff>
    </xdr:to>
    <xdr:sp macro="" textlink="">
      <xdr:nvSpPr>
        <xdr:cNvPr id="374" name="楕円 373"/>
        <xdr:cNvSpPr/>
      </xdr:nvSpPr>
      <xdr:spPr>
        <a:xfrm>
          <a:off x="2857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135255</xdr:rowOff>
    </xdr:from>
    <xdr:to>
      <xdr:col>19</xdr:col>
      <xdr:colOff>177800</xdr:colOff>
      <xdr:row>104</xdr:row>
      <xdr:rowOff>17145</xdr:rowOff>
    </xdr:to>
    <xdr:cxnSp macro="">
      <xdr:nvCxnSpPr>
        <xdr:cNvPr id="375" name="直線コネクタ 374"/>
        <xdr:cNvCxnSpPr/>
      </xdr:nvCxnSpPr>
      <xdr:spPr>
        <a:xfrm>
          <a:off x="2908300" y="17794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76"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77"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4463</xdr:rowOff>
    </xdr:from>
    <xdr:ext cx="405111" cy="259045"/>
    <xdr:sp macro="" textlink="">
      <xdr:nvSpPr>
        <xdr:cNvPr id="378" name="n_3aveValue【港湾・漁港】&#10;有形固定資産減価償却率"/>
        <xdr:cNvSpPr txBox="1"/>
      </xdr:nvSpPr>
      <xdr:spPr>
        <a:xfrm>
          <a:off x="1816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59072</xdr:rowOff>
    </xdr:from>
    <xdr:ext cx="405111" cy="259045"/>
    <xdr:sp macro="" textlink="">
      <xdr:nvSpPr>
        <xdr:cNvPr id="379" name="n_1mainValue【港湾・漁港】&#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5732</xdr:rowOff>
    </xdr:from>
    <xdr:ext cx="405111" cy="259045"/>
    <xdr:sp macro="" textlink="">
      <xdr:nvSpPr>
        <xdr:cNvPr id="380" name="n_2mainValue【港湾・漁港】&#10;有形固定資産減価償却率"/>
        <xdr:cNvSpPr txBox="1"/>
      </xdr:nvSpPr>
      <xdr:spPr>
        <a:xfrm>
          <a:off x="2705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2" name="テキスト ボックス 39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4" name="テキスト ボックス 39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6" name="テキスト ボックス 39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8" name="テキスト ボックス 39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0" name="テキスト ボックス 39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02" name="直線コネクタ 401"/>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03"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04" name="直線コネクタ 403"/>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05"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06" name="直線コネクタ 405"/>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07"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08" name="フローチャート: 判断 407"/>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09" name="フローチャート: 判断 408"/>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10" name="フローチャート: 判断 409"/>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11" name="フローチャート: 判断 410"/>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23154</xdr:rowOff>
    </xdr:from>
    <xdr:to>
      <xdr:col>55</xdr:col>
      <xdr:colOff>50800</xdr:colOff>
      <xdr:row>108</xdr:row>
      <xdr:rowOff>124754</xdr:rowOff>
    </xdr:to>
    <xdr:sp macro="" textlink="">
      <xdr:nvSpPr>
        <xdr:cNvPr id="417" name="楕円 416"/>
        <xdr:cNvSpPr/>
      </xdr:nvSpPr>
      <xdr:spPr>
        <a:xfrm>
          <a:off x="10426700" y="185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109531</xdr:rowOff>
    </xdr:from>
    <xdr:ext cx="469744" cy="259045"/>
    <xdr:sp macro="" textlink="">
      <xdr:nvSpPr>
        <xdr:cNvPr id="418" name="【港湾・漁港】&#10;一人当たり有形固定資産（償却資産）額該当値テキスト"/>
        <xdr:cNvSpPr txBox="1"/>
      </xdr:nvSpPr>
      <xdr:spPr>
        <a:xfrm>
          <a:off x="10515600" y="1845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24688</xdr:rowOff>
    </xdr:from>
    <xdr:to>
      <xdr:col>50</xdr:col>
      <xdr:colOff>165100</xdr:colOff>
      <xdr:row>108</xdr:row>
      <xdr:rowOff>126288</xdr:rowOff>
    </xdr:to>
    <xdr:sp macro="" textlink="">
      <xdr:nvSpPr>
        <xdr:cNvPr id="419" name="楕円 418"/>
        <xdr:cNvSpPr/>
      </xdr:nvSpPr>
      <xdr:spPr>
        <a:xfrm>
          <a:off x="9588500" y="18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73954</xdr:rowOff>
    </xdr:from>
    <xdr:to>
      <xdr:col>55</xdr:col>
      <xdr:colOff>0</xdr:colOff>
      <xdr:row>108</xdr:row>
      <xdr:rowOff>75488</xdr:rowOff>
    </xdr:to>
    <xdr:cxnSp macro="">
      <xdr:nvCxnSpPr>
        <xdr:cNvPr id="420" name="直線コネクタ 419"/>
        <xdr:cNvCxnSpPr/>
      </xdr:nvCxnSpPr>
      <xdr:spPr>
        <a:xfrm flipV="1">
          <a:off x="9639300" y="18590554"/>
          <a:ext cx="8382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24767</xdr:rowOff>
    </xdr:from>
    <xdr:to>
      <xdr:col>46</xdr:col>
      <xdr:colOff>38100</xdr:colOff>
      <xdr:row>108</xdr:row>
      <xdr:rowOff>126367</xdr:rowOff>
    </xdr:to>
    <xdr:sp macro="" textlink="">
      <xdr:nvSpPr>
        <xdr:cNvPr id="421" name="楕円 420"/>
        <xdr:cNvSpPr/>
      </xdr:nvSpPr>
      <xdr:spPr>
        <a:xfrm>
          <a:off x="8699500" y="185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75488</xdr:rowOff>
    </xdr:from>
    <xdr:to>
      <xdr:col>50</xdr:col>
      <xdr:colOff>114300</xdr:colOff>
      <xdr:row>108</xdr:row>
      <xdr:rowOff>75567</xdr:rowOff>
    </xdr:to>
    <xdr:cxnSp macro="">
      <xdr:nvCxnSpPr>
        <xdr:cNvPr id="422" name="直線コネクタ 421"/>
        <xdr:cNvCxnSpPr/>
      </xdr:nvCxnSpPr>
      <xdr:spPr>
        <a:xfrm flipV="1">
          <a:off x="8750300" y="18592088"/>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23"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24"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25"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117415</xdr:rowOff>
    </xdr:from>
    <xdr:ext cx="469744" cy="259045"/>
    <xdr:sp macro="" textlink="">
      <xdr:nvSpPr>
        <xdr:cNvPr id="426" name="n_1mainValue【港湾・漁港】&#10;一人当たり有形固定資産（償却資産）額"/>
        <xdr:cNvSpPr txBox="1"/>
      </xdr:nvSpPr>
      <xdr:spPr>
        <a:xfrm>
          <a:off x="9391728" y="186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117494</xdr:rowOff>
    </xdr:from>
    <xdr:ext cx="469744" cy="259045"/>
    <xdr:sp macro="" textlink="">
      <xdr:nvSpPr>
        <xdr:cNvPr id="427" name="n_2mainValue【港湾・漁港】&#10;一人当たり有形固定資産（償却資産）額"/>
        <xdr:cNvSpPr txBox="1"/>
      </xdr:nvSpPr>
      <xdr:spPr>
        <a:xfrm>
          <a:off x="8515428" y="186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8" name="テキスト ボックス 4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8" name="テキスト ボックス 4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52" name="直線コネクタ 451"/>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53"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54" name="直線コネクタ 453"/>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6" name="直線コネクタ 45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57"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58" name="フローチャート: 判断 45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59" name="フローチャート: 判断 45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60" name="フローチャート: 判断 45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61" name="フローチャート: 判断 46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44450</xdr:rowOff>
    </xdr:from>
    <xdr:to>
      <xdr:col>85</xdr:col>
      <xdr:colOff>177800</xdr:colOff>
      <xdr:row>34</xdr:row>
      <xdr:rowOff>146050</xdr:rowOff>
    </xdr:to>
    <xdr:sp macro="" textlink="">
      <xdr:nvSpPr>
        <xdr:cNvPr id="467" name="楕円 466"/>
        <xdr:cNvSpPr/>
      </xdr:nvSpPr>
      <xdr:spPr>
        <a:xfrm>
          <a:off x="16268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67327</xdr:rowOff>
    </xdr:from>
    <xdr:ext cx="405111" cy="259045"/>
    <xdr:sp macro="" textlink="">
      <xdr:nvSpPr>
        <xdr:cNvPr id="468" name="【認定こども園・幼稚園・保育所】&#10;有形固定資産減価償却率該当値テキスト"/>
        <xdr:cNvSpPr txBox="1"/>
      </xdr:nvSpPr>
      <xdr:spPr>
        <a:xfrm>
          <a:off x="163576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469" name="楕円 468"/>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34</xdr:row>
      <xdr:rowOff>114300</xdr:rowOff>
    </xdr:to>
    <xdr:cxnSp macro="">
      <xdr:nvCxnSpPr>
        <xdr:cNvPr id="470" name="直線コネクタ 469"/>
        <xdr:cNvCxnSpPr/>
      </xdr:nvCxnSpPr>
      <xdr:spPr>
        <a:xfrm flipV="1">
          <a:off x="15481300" y="5924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84455</xdr:rowOff>
    </xdr:from>
    <xdr:to>
      <xdr:col>76</xdr:col>
      <xdr:colOff>165100</xdr:colOff>
      <xdr:row>35</xdr:row>
      <xdr:rowOff>14605</xdr:rowOff>
    </xdr:to>
    <xdr:sp macro="" textlink="">
      <xdr:nvSpPr>
        <xdr:cNvPr id="471" name="楕円 470"/>
        <xdr:cNvSpPr/>
      </xdr:nvSpPr>
      <xdr:spPr>
        <a:xfrm>
          <a:off x="14541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34</xdr:row>
      <xdr:rowOff>135255</xdr:rowOff>
    </xdr:to>
    <xdr:cxnSp macro="">
      <xdr:nvCxnSpPr>
        <xdr:cNvPr id="472" name="直線コネクタ 471"/>
        <xdr:cNvCxnSpPr/>
      </xdr:nvCxnSpPr>
      <xdr:spPr>
        <a:xfrm flipV="1">
          <a:off x="14592300" y="59436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7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7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47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476" name="n_1mainValue【認定こども園・幼稚園・保育所】&#10;有形固定資産減価償却率"/>
        <xdr:cNvSpPr txBox="1"/>
      </xdr:nvSpPr>
      <xdr:spPr>
        <a:xfrm>
          <a:off x="15266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31132</xdr:rowOff>
    </xdr:from>
    <xdr:ext cx="405111" cy="259045"/>
    <xdr:sp macro="" textlink="">
      <xdr:nvSpPr>
        <xdr:cNvPr id="477" name="n_2mainValue【認定こども園・幼稚園・保育所】&#10;有形固定資産減価償却率"/>
        <xdr:cNvSpPr txBox="1"/>
      </xdr:nvSpPr>
      <xdr:spPr>
        <a:xfrm>
          <a:off x="14389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8" name="直線コネクタ 4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9" name="テキスト ボックス 4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0" name="直線コネクタ 4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1" name="テキスト ボックス 4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2" name="直線コネクタ 4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3" name="テキスト ボックス 4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4" name="直線コネクタ 4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5" name="テキスト ボックス 4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6" name="直線コネクタ 4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7" name="テキスト ボックス 4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8" name="直線コネクタ 4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9" name="テキスト ボックス 4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503" name="直線コネクタ 502"/>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0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05" name="直線コネクタ 50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06"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07" name="直線コネクタ 506"/>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508"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09" name="フローチャート: 判断 508"/>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10" name="フローチャート: 判断 509"/>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11" name="フローチャート: 判断 510"/>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12" name="フローチャート: 判断 51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118473</xdr:rowOff>
    </xdr:from>
    <xdr:to>
      <xdr:col>116</xdr:col>
      <xdr:colOff>114300</xdr:colOff>
      <xdr:row>38</xdr:row>
      <xdr:rowOff>48623</xdr:rowOff>
    </xdr:to>
    <xdr:sp macro="" textlink="">
      <xdr:nvSpPr>
        <xdr:cNvPr id="518" name="楕円 517"/>
        <xdr:cNvSpPr/>
      </xdr:nvSpPr>
      <xdr:spPr>
        <a:xfrm>
          <a:off x="22110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141350</xdr:rowOff>
    </xdr:from>
    <xdr:ext cx="469744" cy="259045"/>
    <xdr:sp macro="" textlink="">
      <xdr:nvSpPr>
        <xdr:cNvPr id="519" name="【認定こども園・幼稚園・保育所】&#10;一人当たり面積該当値テキスト"/>
        <xdr:cNvSpPr txBox="1"/>
      </xdr:nvSpPr>
      <xdr:spPr>
        <a:xfrm>
          <a:off x="22199600" y="63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520" name="楕円 519"/>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169273</xdr:rowOff>
    </xdr:to>
    <xdr:cxnSp macro="">
      <xdr:nvCxnSpPr>
        <xdr:cNvPr id="521" name="直線コネクタ 520"/>
        <xdr:cNvCxnSpPr/>
      </xdr:nvCxnSpPr>
      <xdr:spPr>
        <a:xfrm>
          <a:off x="21323300" y="64998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115207</xdr:rowOff>
    </xdr:from>
    <xdr:to>
      <xdr:col>107</xdr:col>
      <xdr:colOff>101600</xdr:colOff>
      <xdr:row>38</xdr:row>
      <xdr:rowOff>45357</xdr:rowOff>
    </xdr:to>
    <xdr:sp macro="" textlink="">
      <xdr:nvSpPr>
        <xdr:cNvPr id="522" name="楕円 521"/>
        <xdr:cNvSpPr/>
      </xdr:nvSpPr>
      <xdr:spPr>
        <a:xfrm>
          <a:off x="2038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166007</xdr:rowOff>
    </xdr:to>
    <xdr:cxnSp macro="">
      <xdr:nvCxnSpPr>
        <xdr:cNvPr id="523" name="直線コネクタ 522"/>
        <xdr:cNvCxnSpPr/>
      </xdr:nvCxnSpPr>
      <xdr:spPr>
        <a:xfrm flipV="1">
          <a:off x="20434300" y="64998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524"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525"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26"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527"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61884</xdr:rowOff>
    </xdr:from>
    <xdr:ext cx="469744" cy="259045"/>
    <xdr:sp macro="" textlink="">
      <xdr:nvSpPr>
        <xdr:cNvPr id="528" name="n_2mainValue【認定こども園・幼稚園・保育所】&#10;一人当たり面積"/>
        <xdr:cNvSpPr txBox="1"/>
      </xdr:nvSpPr>
      <xdr:spPr>
        <a:xfrm>
          <a:off x="20199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53" name="直線コネクタ 55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5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55" name="直線コネクタ 55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5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57" name="直線コネクタ 55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8"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9" name="フローチャート: 判断 55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60" name="フローチャート: 判断 55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61" name="フローチャート: 判断 56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62" name="フローチャート: 判断 56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68" name="楕円 567"/>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569" name="【学校施設】&#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570" name="楕円 569"/>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76200</xdr:rowOff>
    </xdr:to>
    <xdr:cxnSp macro="">
      <xdr:nvCxnSpPr>
        <xdr:cNvPr id="571" name="直線コネクタ 570"/>
        <xdr:cNvCxnSpPr/>
      </xdr:nvCxnSpPr>
      <xdr:spPr>
        <a:xfrm flipV="1">
          <a:off x="15481300" y="100926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59690</xdr:rowOff>
    </xdr:from>
    <xdr:to>
      <xdr:col>76</xdr:col>
      <xdr:colOff>165100</xdr:colOff>
      <xdr:row>59</xdr:row>
      <xdr:rowOff>161290</xdr:rowOff>
    </xdr:to>
    <xdr:sp macro="" textlink="">
      <xdr:nvSpPr>
        <xdr:cNvPr id="572" name="楕円 571"/>
        <xdr:cNvSpPr/>
      </xdr:nvSpPr>
      <xdr:spPr>
        <a:xfrm>
          <a:off x="14541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110490</xdr:rowOff>
    </xdr:to>
    <xdr:cxnSp macro="">
      <xdr:nvCxnSpPr>
        <xdr:cNvPr id="573" name="直線コネクタ 572"/>
        <xdr:cNvCxnSpPr/>
      </xdr:nvCxnSpPr>
      <xdr:spPr>
        <a:xfrm flipV="1">
          <a:off x="14592300" y="10191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74"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75"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76"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143527</xdr:rowOff>
    </xdr:from>
    <xdr:ext cx="405111" cy="259045"/>
    <xdr:sp macro="" textlink="">
      <xdr:nvSpPr>
        <xdr:cNvPr id="577" name="n_1mainValue【学校施設】&#10;有形固定資産減価償却率"/>
        <xdr:cNvSpPr txBox="1"/>
      </xdr:nvSpPr>
      <xdr:spPr>
        <a:xfrm>
          <a:off x="15266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6367</xdr:rowOff>
    </xdr:from>
    <xdr:ext cx="405111" cy="259045"/>
    <xdr:sp macro="" textlink="">
      <xdr:nvSpPr>
        <xdr:cNvPr id="578" name="n_2mainValue【学校施設】&#10;有形固定資産減価償却率"/>
        <xdr:cNvSpPr txBox="1"/>
      </xdr:nvSpPr>
      <xdr:spPr>
        <a:xfrm>
          <a:off x="14389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0" name="直線コネクタ 5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1" name="テキスト ボックス 5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2" name="直線コネクタ 5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3" name="テキスト ボックス 5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4" name="直線コネクタ 5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5" name="テキスト ボックス 5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6" name="直線コネクタ 5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7" name="テキスト ボックス 5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8" name="直線コネクタ 5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9" name="テキスト ボックス 5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03" name="直線コネクタ 602"/>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04"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05" name="直線コネクタ 604"/>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06"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07" name="直線コネクタ 606"/>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08"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09" name="フローチャート: 判断 608"/>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10" name="フローチャート: 判断 609"/>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11" name="フローチャート: 判断 610"/>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12" name="フローチャート: 判断 611"/>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24257</xdr:rowOff>
    </xdr:from>
    <xdr:to>
      <xdr:col>116</xdr:col>
      <xdr:colOff>114300</xdr:colOff>
      <xdr:row>61</xdr:row>
      <xdr:rowOff>125857</xdr:rowOff>
    </xdr:to>
    <xdr:sp macro="" textlink="">
      <xdr:nvSpPr>
        <xdr:cNvPr id="618" name="楕円 617"/>
        <xdr:cNvSpPr/>
      </xdr:nvSpPr>
      <xdr:spPr>
        <a:xfrm>
          <a:off x="22110700" y="10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47134</xdr:rowOff>
    </xdr:from>
    <xdr:ext cx="469744" cy="259045"/>
    <xdr:sp macro="" textlink="">
      <xdr:nvSpPr>
        <xdr:cNvPr id="619" name="【学校施設】&#10;一人当たり面積該当値テキスト"/>
        <xdr:cNvSpPr txBox="1"/>
      </xdr:nvSpPr>
      <xdr:spPr>
        <a:xfrm>
          <a:off x="22199600" y="103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44069</xdr:rowOff>
    </xdr:from>
    <xdr:to>
      <xdr:col>112</xdr:col>
      <xdr:colOff>38100</xdr:colOff>
      <xdr:row>61</xdr:row>
      <xdr:rowOff>145669</xdr:rowOff>
    </xdr:to>
    <xdr:sp macro="" textlink="">
      <xdr:nvSpPr>
        <xdr:cNvPr id="620" name="楕円 619"/>
        <xdr:cNvSpPr/>
      </xdr:nvSpPr>
      <xdr:spPr>
        <a:xfrm>
          <a:off x="21272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75057</xdr:rowOff>
    </xdr:from>
    <xdr:to>
      <xdr:col>116</xdr:col>
      <xdr:colOff>63500</xdr:colOff>
      <xdr:row>61</xdr:row>
      <xdr:rowOff>94869</xdr:rowOff>
    </xdr:to>
    <xdr:cxnSp macro="">
      <xdr:nvCxnSpPr>
        <xdr:cNvPr id="621" name="直線コネクタ 620"/>
        <xdr:cNvCxnSpPr/>
      </xdr:nvCxnSpPr>
      <xdr:spPr>
        <a:xfrm flipV="1">
          <a:off x="21323300" y="10533507"/>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41021</xdr:rowOff>
    </xdr:from>
    <xdr:to>
      <xdr:col>107</xdr:col>
      <xdr:colOff>101600</xdr:colOff>
      <xdr:row>61</xdr:row>
      <xdr:rowOff>142621</xdr:rowOff>
    </xdr:to>
    <xdr:sp macro="" textlink="">
      <xdr:nvSpPr>
        <xdr:cNvPr id="622" name="楕円 621"/>
        <xdr:cNvSpPr/>
      </xdr:nvSpPr>
      <xdr:spPr>
        <a:xfrm>
          <a:off x="20383500" y="104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91821</xdr:rowOff>
    </xdr:from>
    <xdr:to>
      <xdr:col>111</xdr:col>
      <xdr:colOff>177800</xdr:colOff>
      <xdr:row>61</xdr:row>
      <xdr:rowOff>94869</xdr:rowOff>
    </xdr:to>
    <xdr:cxnSp macro="">
      <xdr:nvCxnSpPr>
        <xdr:cNvPr id="623" name="直線コネクタ 622"/>
        <xdr:cNvCxnSpPr/>
      </xdr:nvCxnSpPr>
      <xdr:spPr>
        <a:xfrm>
          <a:off x="20434300" y="1055027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624"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625"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626"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162196</xdr:rowOff>
    </xdr:from>
    <xdr:ext cx="469744" cy="259045"/>
    <xdr:sp macro="" textlink="">
      <xdr:nvSpPr>
        <xdr:cNvPr id="627" name="n_1mainValue【学校施設】&#10;一人当たり面積"/>
        <xdr:cNvSpPr txBox="1"/>
      </xdr:nvSpPr>
      <xdr:spPr>
        <a:xfrm>
          <a:off x="21075727" y="102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159148</xdr:rowOff>
    </xdr:from>
    <xdr:ext cx="469744" cy="259045"/>
    <xdr:sp macro="" textlink="">
      <xdr:nvSpPr>
        <xdr:cNvPr id="628" name="n_2mainValue【学校施設】&#10;一人当たり面積"/>
        <xdr:cNvSpPr txBox="1"/>
      </xdr:nvSpPr>
      <xdr:spPr>
        <a:xfrm>
          <a:off x="20199427" y="102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0" name="テキスト ボックス 63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0" name="テキスト ボックス 64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2" name="テキスト ボックス 6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54" name="直線コネクタ 65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5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56" name="直線コネクタ 65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59"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60" name="フローチャート: 判断 65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61" name="フローチャート: 判断 66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62" name="フローチャート: 判断 66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63" name="フローチャート: 判断 66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669" name="楕円 668"/>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670" name="【児童館】&#10;有形固定資産減価償却率該当値テキスト"/>
        <xdr:cNvSpPr txBox="1"/>
      </xdr:nvSpPr>
      <xdr:spPr>
        <a:xfrm>
          <a:off x="16357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160382</xdr:rowOff>
    </xdr:from>
    <xdr:to>
      <xdr:col>81</xdr:col>
      <xdr:colOff>101600</xdr:colOff>
      <xdr:row>79</xdr:row>
      <xdr:rowOff>90532</xdr:rowOff>
    </xdr:to>
    <xdr:sp macro="" textlink="">
      <xdr:nvSpPr>
        <xdr:cNvPr id="671" name="楕円 670"/>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39732</xdr:rowOff>
    </xdr:to>
    <xdr:cxnSp macro="">
      <xdr:nvCxnSpPr>
        <xdr:cNvPr id="672" name="直線コネクタ 671"/>
        <xdr:cNvCxnSpPr/>
      </xdr:nvCxnSpPr>
      <xdr:spPr>
        <a:xfrm flipV="1">
          <a:off x="15481300" y="135483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73"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74"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75"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81659</xdr:rowOff>
    </xdr:from>
    <xdr:ext cx="405111" cy="259045"/>
    <xdr:sp macro="" textlink="">
      <xdr:nvSpPr>
        <xdr:cNvPr id="676" name="n_1mainValue【児童館】&#10;有形固定資産減価償却率"/>
        <xdr:cNvSpPr txBox="1"/>
      </xdr:nvSpPr>
      <xdr:spPr>
        <a:xfrm>
          <a:off x="15266044" y="1362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98" name="直線コネクタ 697"/>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0" name="直線コネクタ 6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701"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702" name="直線コネクタ 701"/>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703"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04" name="フローチャート: 判断 703"/>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05" name="フローチャート: 判断 704"/>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06" name="フローチャート: 判断 705"/>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07" name="フローチャート: 判断 70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713" name="楕円 712"/>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714" name="【児童館】&#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15" name="楕円 714"/>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159258</xdr:rowOff>
    </xdr:to>
    <xdr:cxnSp macro="">
      <xdr:nvCxnSpPr>
        <xdr:cNvPr id="716" name="直線コネクタ 715"/>
        <xdr:cNvCxnSpPr/>
      </xdr:nvCxnSpPr>
      <xdr:spPr>
        <a:xfrm flipV="1">
          <a:off x="21323300" y="147279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17"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18"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19"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20"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43" name="直線コネクタ 742"/>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44"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45" name="直線コネクタ 74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4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47" name="直線コネクタ 74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48"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49" name="フローチャート: 判断 748"/>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50" name="フローチャート: 判断 749"/>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51" name="フローチャート: 判断 750"/>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52" name="フローチャート: 判断 751"/>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137413</xdr:rowOff>
    </xdr:from>
    <xdr:to>
      <xdr:col>85</xdr:col>
      <xdr:colOff>177800</xdr:colOff>
      <xdr:row>102</xdr:row>
      <xdr:rowOff>67563</xdr:rowOff>
    </xdr:to>
    <xdr:sp macro="" textlink="">
      <xdr:nvSpPr>
        <xdr:cNvPr id="758" name="楕円 757"/>
        <xdr:cNvSpPr/>
      </xdr:nvSpPr>
      <xdr:spPr>
        <a:xfrm>
          <a:off x="16268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160290</xdr:rowOff>
    </xdr:from>
    <xdr:ext cx="405111" cy="259045"/>
    <xdr:sp macro="" textlink="">
      <xdr:nvSpPr>
        <xdr:cNvPr id="759" name="【公民館】&#10;有形固定資産減価償却率該当値テキスト"/>
        <xdr:cNvSpPr txBox="1"/>
      </xdr:nvSpPr>
      <xdr:spPr>
        <a:xfrm>
          <a:off x="16357600" y="1730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103124</xdr:rowOff>
    </xdr:from>
    <xdr:to>
      <xdr:col>81</xdr:col>
      <xdr:colOff>101600</xdr:colOff>
      <xdr:row>102</xdr:row>
      <xdr:rowOff>33274</xdr:rowOff>
    </xdr:to>
    <xdr:sp macro="" textlink="">
      <xdr:nvSpPr>
        <xdr:cNvPr id="760" name="楕円 759"/>
        <xdr:cNvSpPr/>
      </xdr:nvSpPr>
      <xdr:spPr>
        <a:xfrm>
          <a:off x="15430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153924</xdr:rowOff>
    </xdr:from>
    <xdr:to>
      <xdr:col>85</xdr:col>
      <xdr:colOff>127000</xdr:colOff>
      <xdr:row>102</xdr:row>
      <xdr:rowOff>16763</xdr:rowOff>
    </xdr:to>
    <xdr:cxnSp macro="">
      <xdr:nvCxnSpPr>
        <xdr:cNvPr id="761" name="直線コネクタ 760"/>
        <xdr:cNvCxnSpPr/>
      </xdr:nvCxnSpPr>
      <xdr:spPr>
        <a:xfrm>
          <a:off x="15481300" y="17470374"/>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135128</xdr:rowOff>
    </xdr:from>
    <xdr:to>
      <xdr:col>76</xdr:col>
      <xdr:colOff>165100</xdr:colOff>
      <xdr:row>102</xdr:row>
      <xdr:rowOff>65278</xdr:rowOff>
    </xdr:to>
    <xdr:sp macro="" textlink="">
      <xdr:nvSpPr>
        <xdr:cNvPr id="762" name="楕円 761"/>
        <xdr:cNvSpPr/>
      </xdr:nvSpPr>
      <xdr:spPr>
        <a:xfrm>
          <a:off x="14541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153924</xdr:rowOff>
    </xdr:from>
    <xdr:to>
      <xdr:col>81</xdr:col>
      <xdr:colOff>50800</xdr:colOff>
      <xdr:row>102</xdr:row>
      <xdr:rowOff>14478</xdr:rowOff>
    </xdr:to>
    <xdr:cxnSp macro="">
      <xdr:nvCxnSpPr>
        <xdr:cNvPr id="763" name="直線コネクタ 762"/>
        <xdr:cNvCxnSpPr/>
      </xdr:nvCxnSpPr>
      <xdr:spPr>
        <a:xfrm flipV="1">
          <a:off x="14592300" y="174703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64"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65"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66"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49801</xdr:rowOff>
    </xdr:from>
    <xdr:ext cx="405111" cy="259045"/>
    <xdr:sp macro="" textlink="">
      <xdr:nvSpPr>
        <xdr:cNvPr id="767" name="n_1mainValue【公民館】&#10;有形固定資産減価償却率"/>
        <xdr:cNvSpPr txBox="1"/>
      </xdr:nvSpPr>
      <xdr:spPr>
        <a:xfrm>
          <a:off x="15266044" y="171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81805</xdr:rowOff>
    </xdr:from>
    <xdr:ext cx="405111" cy="259045"/>
    <xdr:sp macro="" textlink="">
      <xdr:nvSpPr>
        <xdr:cNvPr id="768" name="n_2mainValue【公民館】&#10;有形固定資産減価償却率"/>
        <xdr:cNvSpPr txBox="1"/>
      </xdr:nvSpPr>
      <xdr:spPr>
        <a:xfrm>
          <a:off x="143897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94" name="直線コネクタ 793"/>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95"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96" name="直線コネクタ 795"/>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97"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98" name="直線コネクタ 797"/>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99"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00" name="フローチャート: 判断 799"/>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01" name="フローチャート: 判断 800"/>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02" name="フローチャート: 判断 801"/>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803" name="フローチャート: 判断 802"/>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111942</xdr:rowOff>
    </xdr:from>
    <xdr:to>
      <xdr:col>116</xdr:col>
      <xdr:colOff>114300</xdr:colOff>
      <xdr:row>107</xdr:row>
      <xdr:rowOff>42092</xdr:rowOff>
    </xdr:to>
    <xdr:sp macro="" textlink="">
      <xdr:nvSpPr>
        <xdr:cNvPr id="809" name="楕円 808"/>
        <xdr:cNvSpPr/>
      </xdr:nvSpPr>
      <xdr:spPr>
        <a:xfrm>
          <a:off x="22110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134819</xdr:rowOff>
    </xdr:from>
    <xdr:ext cx="469744" cy="259045"/>
    <xdr:sp macro="" textlink="">
      <xdr:nvSpPr>
        <xdr:cNvPr id="810" name="【公民館】&#10;一人当たり面積該当値テキスト"/>
        <xdr:cNvSpPr txBox="1"/>
      </xdr:nvSpPr>
      <xdr:spPr>
        <a:xfrm>
          <a:off x="22199600" y="181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811" name="楕円 810"/>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162742</xdr:rowOff>
    </xdr:from>
    <xdr:to>
      <xdr:col>116</xdr:col>
      <xdr:colOff>63500</xdr:colOff>
      <xdr:row>106</xdr:row>
      <xdr:rowOff>170906</xdr:rowOff>
    </xdr:to>
    <xdr:cxnSp macro="">
      <xdr:nvCxnSpPr>
        <xdr:cNvPr id="812" name="直線コネクタ 811"/>
        <xdr:cNvCxnSpPr/>
      </xdr:nvCxnSpPr>
      <xdr:spPr>
        <a:xfrm flipV="1">
          <a:off x="21323300" y="1833644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13" name="楕円 812"/>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7620</xdr:rowOff>
    </xdr:to>
    <xdr:cxnSp macro="">
      <xdr:nvCxnSpPr>
        <xdr:cNvPr id="814" name="直線コネクタ 813"/>
        <xdr:cNvCxnSpPr/>
      </xdr:nvCxnSpPr>
      <xdr:spPr>
        <a:xfrm flipV="1">
          <a:off x="20434300" y="183446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15"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16"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817"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66783</xdr:rowOff>
    </xdr:from>
    <xdr:ext cx="469744" cy="259045"/>
    <xdr:sp macro="" textlink="">
      <xdr:nvSpPr>
        <xdr:cNvPr id="818" name="n_1mainValue【公民館】&#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74947</xdr:rowOff>
    </xdr:from>
    <xdr:ext cx="469744" cy="259045"/>
    <xdr:sp macro="" textlink="">
      <xdr:nvSpPr>
        <xdr:cNvPr id="819" name="n_2mainValue【公民館】&#10;一人当たり面積"/>
        <xdr:cNvSpPr txBox="1"/>
      </xdr:nvSpPr>
      <xdr:spPr>
        <a:xfrm>
          <a:off x="20199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多くの施設で老朽化が進んでおり、有形固定資産減価償却率は</a:t>
          </a:r>
          <a:r>
            <a:rPr kumimoji="1" lang="ja-JP" altLang="en-US" sz="1100">
              <a:solidFill>
                <a:schemeClr val="dk1"/>
              </a:solidFill>
              <a:effectLst/>
              <a:latin typeface="+mn-lt"/>
              <a:ea typeface="+mn-ea"/>
              <a:cs typeface="+mn-cs"/>
            </a:rPr>
            <a:t>全国平均、和歌山県平均と比べ高い傾向にある。現在は、庁舎や認定こども園の建設事業を進めているところであり、各施設の長寿命化や建替えについて、</a:t>
          </a:r>
          <a:r>
            <a:rPr kumimoji="1" lang="ja-JP" altLang="ja-JP" sz="1100">
              <a:solidFill>
                <a:schemeClr val="dk1"/>
              </a:solidFill>
              <a:effectLst/>
              <a:latin typeface="+mn-lt"/>
              <a:ea typeface="+mn-ea"/>
              <a:cs typeface="+mn-cs"/>
            </a:rPr>
            <a:t>計画的に取り組んでいく必要がある。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100165</xdr:rowOff>
    </xdr:from>
    <xdr:ext cx="405111" cy="259045"/>
    <xdr:sp macro="" textlink="">
      <xdr:nvSpPr>
        <xdr:cNvPr id="65"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xdr:rowOff>
    </xdr:from>
    <xdr:to>
      <xdr:col>15</xdr:col>
      <xdr:colOff>101600</xdr:colOff>
      <xdr:row>38</xdr:row>
      <xdr:rowOff>113937</xdr:rowOff>
    </xdr:to>
    <xdr:sp macro="" textlink="">
      <xdr:nvSpPr>
        <xdr:cNvPr id="66" name="フローチャート: 判断 65"/>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105064</xdr:rowOff>
    </xdr:from>
    <xdr:ext cx="405111" cy="259045"/>
    <xdr:sp macro="" textlink="">
      <xdr:nvSpPr>
        <xdr:cNvPr id="67"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102144</xdr:rowOff>
    </xdr:from>
    <xdr:to>
      <xdr:col>10</xdr:col>
      <xdr:colOff>165100</xdr:colOff>
      <xdr:row>39</xdr:row>
      <xdr:rowOff>32294</xdr:rowOff>
    </xdr:to>
    <xdr:sp macro="" textlink="">
      <xdr:nvSpPr>
        <xdr:cNvPr id="68" name="フローチャート: 判断 67"/>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48821</xdr:rowOff>
    </xdr:from>
    <xdr:ext cx="405111" cy="259045"/>
    <xdr:sp macro="" textlink="">
      <xdr:nvSpPr>
        <xdr:cNvPr id="69"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1"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2"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14"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44450</xdr:rowOff>
    </xdr:from>
    <xdr:to>
      <xdr:col>46</xdr:col>
      <xdr:colOff>38100</xdr:colOff>
      <xdr:row>40</xdr:row>
      <xdr:rowOff>146050</xdr:rowOff>
    </xdr:to>
    <xdr:sp macro="" textlink="">
      <xdr:nvSpPr>
        <xdr:cNvPr id="115" name="フローチャート: 判断 114"/>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162577</xdr:rowOff>
    </xdr:from>
    <xdr:ext cx="469744" cy="259045"/>
    <xdr:sp macro="" textlink="">
      <xdr:nvSpPr>
        <xdr:cNvPr id="116"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40640</xdr:rowOff>
    </xdr:from>
    <xdr:to>
      <xdr:col>41</xdr:col>
      <xdr:colOff>101600</xdr:colOff>
      <xdr:row>40</xdr:row>
      <xdr:rowOff>142240</xdr:rowOff>
    </xdr:to>
    <xdr:sp macro="" textlink="">
      <xdr:nvSpPr>
        <xdr:cNvPr id="117" name="フローチャート: 判断 116"/>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158767</xdr:rowOff>
    </xdr:from>
    <xdr:ext cx="469744" cy="259045"/>
    <xdr:sp macro="" textlink="">
      <xdr:nvSpPr>
        <xdr:cNvPr id="118"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24" name="楕円 123"/>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25"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26" name="楕円 125"/>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87630</xdr:rowOff>
    </xdr:to>
    <xdr:cxnSp macro="">
      <xdr:nvCxnSpPr>
        <xdr:cNvPr id="127" name="直線コネクタ 126"/>
        <xdr:cNvCxnSpPr/>
      </xdr:nvCxnSpPr>
      <xdr:spPr>
        <a:xfrm flipV="1">
          <a:off x="9639300" y="711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28" name="楕円 127"/>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91440</xdr:rowOff>
    </xdr:to>
    <xdr:cxnSp macro="">
      <xdr:nvCxnSpPr>
        <xdr:cNvPr id="129" name="直線コネクタ 128"/>
        <xdr:cNvCxnSpPr/>
      </xdr:nvCxnSpPr>
      <xdr:spPr>
        <a:xfrm flipV="1">
          <a:off x="8750300" y="711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129557</xdr:rowOff>
    </xdr:from>
    <xdr:ext cx="469744" cy="259045"/>
    <xdr:sp macro="" textlink="">
      <xdr:nvSpPr>
        <xdr:cNvPr id="130"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31" name="n_2mainValue【図書館】&#10;一人当たり面積"/>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2"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165"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66" name="フローチャート: 判断 165"/>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16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9"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128815</xdr:rowOff>
    </xdr:from>
    <xdr:to>
      <xdr:col>24</xdr:col>
      <xdr:colOff>114300</xdr:colOff>
      <xdr:row>57</xdr:row>
      <xdr:rowOff>58965</xdr:rowOff>
    </xdr:to>
    <xdr:sp macro="" textlink="">
      <xdr:nvSpPr>
        <xdr:cNvPr id="175" name="楕円 174"/>
        <xdr:cNvSpPr/>
      </xdr:nvSpPr>
      <xdr:spPr>
        <a:xfrm>
          <a:off x="4584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151692</xdr:rowOff>
    </xdr:from>
    <xdr:ext cx="405111" cy="259045"/>
    <xdr:sp macro="" textlink="">
      <xdr:nvSpPr>
        <xdr:cNvPr id="176" name="【体育館・プール】&#10;有形固定資産減価償却率該当値テキスト"/>
        <xdr:cNvSpPr txBox="1"/>
      </xdr:nvSpPr>
      <xdr:spPr>
        <a:xfrm>
          <a:off x="4673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77" name="楕円 176"/>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8165</xdr:rowOff>
    </xdr:from>
    <xdr:to>
      <xdr:col>24</xdr:col>
      <xdr:colOff>63500</xdr:colOff>
      <xdr:row>57</xdr:row>
      <xdr:rowOff>45720</xdr:rowOff>
    </xdr:to>
    <xdr:cxnSp macro="">
      <xdr:nvCxnSpPr>
        <xdr:cNvPr id="178" name="直線コネクタ 177"/>
        <xdr:cNvCxnSpPr/>
      </xdr:nvCxnSpPr>
      <xdr:spPr>
        <a:xfrm flipV="1">
          <a:off x="3797300" y="97808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27577</xdr:rowOff>
    </xdr:from>
    <xdr:to>
      <xdr:col>15</xdr:col>
      <xdr:colOff>101600</xdr:colOff>
      <xdr:row>57</xdr:row>
      <xdr:rowOff>129177</xdr:rowOff>
    </xdr:to>
    <xdr:sp macro="" textlink="">
      <xdr:nvSpPr>
        <xdr:cNvPr id="179" name="楕円 178"/>
        <xdr:cNvSpPr/>
      </xdr:nvSpPr>
      <xdr:spPr>
        <a:xfrm>
          <a:off x="2857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78377</xdr:rowOff>
    </xdr:to>
    <xdr:cxnSp macro="">
      <xdr:nvCxnSpPr>
        <xdr:cNvPr id="180" name="直線コネクタ 179"/>
        <xdr:cNvCxnSpPr/>
      </xdr:nvCxnSpPr>
      <xdr:spPr>
        <a:xfrm flipV="1">
          <a:off x="2908300" y="98183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113047</xdr:rowOff>
    </xdr:from>
    <xdr:ext cx="405111" cy="259045"/>
    <xdr:sp macro="" textlink="">
      <xdr:nvSpPr>
        <xdr:cNvPr id="181" name="n_1mainValue【体育館・プール】&#10;有形固定資産減価償却率"/>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145704</xdr:rowOff>
    </xdr:from>
    <xdr:ext cx="405111" cy="259045"/>
    <xdr:sp macro="" textlink="">
      <xdr:nvSpPr>
        <xdr:cNvPr id="182" name="n_2mainValue【体育館・プール】&#10;有形固定資産減価償却率"/>
        <xdr:cNvSpPr txBox="1"/>
      </xdr:nvSpPr>
      <xdr:spPr>
        <a:xfrm>
          <a:off x="27057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3"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16"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217" name="フローチャート: 判断 216"/>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218"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219" name="フローチャート: 判断 218"/>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220"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153851</xdr:rowOff>
    </xdr:from>
    <xdr:to>
      <xdr:col>55</xdr:col>
      <xdr:colOff>50800</xdr:colOff>
      <xdr:row>63</xdr:row>
      <xdr:rowOff>84001</xdr:rowOff>
    </xdr:to>
    <xdr:sp macro="" textlink="">
      <xdr:nvSpPr>
        <xdr:cNvPr id="226" name="楕円 225"/>
        <xdr:cNvSpPr/>
      </xdr:nvSpPr>
      <xdr:spPr>
        <a:xfrm>
          <a:off x="10426700" y="107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132278</xdr:rowOff>
    </xdr:from>
    <xdr:ext cx="469744" cy="259045"/>
    <xdr:sp macro="" textlink="">
      <xdr:nvSpPr>
        <xdr:cNvPr id="227" name="【体育館・プール】&#10;一人当たり面積該当値テキスト"/>
        <xdr:cNvSpPr txBox="1"/>
      </xdr:nvSpPr>
      <xdr:spPr>
        <a:xfrm>
          <a:off x="10515600" y="107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159294</xdr:rowOff>
    </xdr:from>
    <xdr:to>
      <xdr:col>50</xdr:col>
      <xdr:colOff>165100</xdr:colOff>
      <xdr:row>63</xdr:row>
      <xdr:rowOff>89444</xdr:rowOff>
    </xdr:to>
    <xdr:sp macro="" textlink="">
      <xdr:nvSpPr>
        <xdr:cNvPr id="228" name="楕円 227"/>
        <xdr:cNvSpPr/>
      </xdr:nvSpPr>
      <xdr:spPr>
        <a:xfrm>
          <a:off x="9588500" y="107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33201</xdr:rowOff>
    </xdr:from>
    <xdr:to>
      <xdr:col>55</xdr:col>
      <xdr:colOff>0</xdr:colOff>
      <xdr:row>63</xdr:row>
      <xdr:rowOff>38644</xdr:rowOff>
    </xdr:to>
    <xdr:cxnSp macro="">
      <xdr:nvCxnSpPr>
        <xdr:cNvPr id="229" name="直線コネクタ 228"/>
        <xdr:cNvCxnSpPr/>
      </xdr:nvCxnSpPr>
      <xdr:spPr>
        <a:xfrm flipV="1">
          <a:off x="9639300" y="10834551"/>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58601</xdr:rowOff>
    </xdr:from>
    <xdr:to>
      <xdr:col>46</xdr:col>
      <xdr:colOff>38100</xdr:colOff>
      <xdr:row>57</xdr:row>
      <xdr:rowOff>160201</xdr:rowOff>
    </xdr:to>
    <xdr:sp macro="" textlink="">
      <xdr:nvSpPr>
        <xdr:cNvPr id="230" name="楕円 229"/>
        <xdr:cNvSpPr/>
      </xdr:nvSpPr>
      <xdr:spPr>
        <a:xfrm>
          <a:off x="8699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109401</xdr:rowOff>
    </xdr:from>
    <xdr:to>
      <xdr:col>50</xdr:col>
      <xdr:colOff>114300</xdr:colOff>
      <xdr:row>63</xdr:row>
      <xdr:rowOff>38644</xdr:rowOff>
    </xdr:to>
    <xdr:cxnSp macro="">
      <xdr:nvCxnSpPr>
        <xdr:cNvPr id="231" name="直線コネクタ 230"/>
        <xdr:cNvCxnSpPr/>
      </xdr:nvCxnSpPr>
      <xdr:spPr>
        <a:xfrm>
          <a:off x="8750300" y="9882051"/>
          <a:ext cx="889000" cy="9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80571</xdr:rowOff>
    </xdr:from>
    <xdr:ext cx="469744" cy="259045"/>
    <xdr:sp macro="" textlink="">
      <xdr:nvSpPr>
        <xdr:cNvPr id="232" name="n_1mainValue【体育館・プール】&#10;一人当たり面積"/>
        <xdr:cNvSpPr txBox="1"/>
      </xdr:nvSpPr>
      <xdr:spPr>
        <a:xfrm>
          <a:off x="9391727"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5278</xdr:rowOff>
    </xdr:from>
    <xdr:ext cx="469744" cy="259045"/>
    <xdr:sp macro="" textlink="">
      <xdr:nvSpPr>
        <xdr:cNvPr id="233" name="n_2mainValue【体育館・プール】&#10;一人当たり面積"/>
        <xdr:cNvSpPr txBox="1"/>
      </xdr:nvSpPr>
      <xdr:spPr>
        <a:xfrm>
          <a:off x="8515427" y="960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8" name="直線コネクタ 257"/>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9"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60" name="直線コネクタ 259"/>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2" name="直線コネクタ 2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63"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4" name="フローチャート: 判断 26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65" name="フローチャート: 判断 26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266"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267" name="フローチャート: 判断 266"/>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268"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269" name="フローチャート: 判断 26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270"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6" name="楕円 275"/>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77" name="【福祉施設】&#10;有形固定資産減価償却率該当値テキスト"/>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278" name="楕円 277"/>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26670</xdr:rowOff>
    </xdr:to>
    <xdr:cxnSp macro="">
      <xdr:nvCxnSpPr>
        <xdr:cNvPr id="279" name="直線コネクタ 278"/>
        <xdr:cNvCxnSpPr/>
      </xdr:nvCxnSpPr>
      <xdr:spPr>
        <a:xfrm>
          <a:off x="3797300" y="136893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280" name="楕円 279"/>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79</xdr:row>
      <xdr:rowOff>144780</xdr:rowOff>
    </xdr:to>
    <xdr:cxnSp macro="">
      <xdr:nvCxnSpPr>
        <xdr:cNvPr id="281" name="直線コネクタ 280"/>
        <xdr:cNvCxnSpPr/>
      </xdr:nvCxnSpPr>
      <xdr:spPr>
        <a:xfrm>
          <a:off x="2908300" y="13677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40657</xdr:rowOff>
    </xdr:from>
    <xdr:ext cx="405111" cy="259045"/>
    <xdr:sp macro="" textlink="">
      <xdr:nvSpPr>
        <xdr:cNvPr id="282" name="n_1mainValue【福祉施設】&#10;有形固定資産減価償却率"/>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283" name="n_2mainValue【福祉施設】&#10;有形固定資産減価償却率"/>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7" name="直線コネクタ 306"/>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8"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9" name="直線コネクタ 308"/>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10"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11" name="直線コネクタ 310"/>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12"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13" name="フローチャート: 判断 31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14" name="フローチャート: 判断 313"/>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1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16" name="フローチャート: 判断 315"/>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105427</xdr:rowOff>
    </xdr:from>
    <xdr:ext cx="469744" cy="259045"/>
    <xdr:sp macro="" textlink="">
      <xdr:nvSpPr>
        <xdr:cNvPr id="317" name="n_2aveValue【福祉施設】&#10;一人当たり面積"/>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318" name="フローチャート: 判断 317"/>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319"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16511</xdr:rowOff>
    </xdr:from>
    <xdr:to>
      <xdr:col>55</xdr:col>
      <xdr:colOff>50800</xdr:colOff>
      <xdr:row>86</xdr:row>
      <xdr:rowOff>118111</xdr:rowOff>
    </xdr:to>
    <xdr:sp macro="" textlink="">
      <xdr:nvSpPr>
        <xdr:cNvPr id="325" name="楕円 324"/>
        <xdr:cNvSpPr/>
      </xdr:nvSpPr>
      <xdr:spPr>
        <a:xfrm>
          <a:off x="104267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102888</xdr:rowOff>
    </xdr:from>
    <xdr:ext cx="469744" cy="259045"/>
    <xdr:sp macro="" textlink="">
      <xdr:nvSpPr>
        <xdr:cNvPr id="326" name="【福祉施設】&#10;一人当たり面積該当値テキスト"/>
        <xdr:cNvSpPr txBox="1"/>
      </xdr:nvSpPr>
      <xdr:spPr>
        <a:xfrm>
          <a:off x="105156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327" name="楕円 326"/>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67311</xdr:rowOff>
    </xdr:from>
    <xdr:to>
      <xdr:col>55</xdr:col>
      <xdr:colOff>0</xdr:colOff>
      <xdr:row>86</xdr:row>
      <xdr:rowOff>68580</xdr:rowOff>
    </xdr:to>
    <xdr:cxnSp macro="">
      <xdr:nvCxnSpPr>
        <xdr:cNvPr id="328" name="直線コネクタ 327"/>
        <xdr:cNvCxnSpPr/>
      </xdr:nvCxnSpPr>
      <xdr:spPr>
        <a:xfrm flipV="1">
          <a:off x="9639300" y="148120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114300</xdr:rowOff>
    </xdr:from>
    <xdr:to>
      <xdr:col>46</xdr:col>
      <xdr:colOff>38100</xdr:colOff>
      <xdr:row>84</xdr:row>
      <xdr:rowOff>44450</xdr:rowOff>
    </xdr:to>
    <xdr:sp macro="" textlink="">
      <xdr:nvSpPr>
        <xdr:cNvPr id="329" name="楕円 328"/>
        <xdr:cNvSpPr/>
      </xdr:nvSpPr>
      <xdr:spPr>
        <a:xfrm>
          <a:off x="8699500" y="143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165100</xdr:rowOff>
    </xdr:from>
    <xdr:to>
      <xdr:col>50</xdr:col>
      <xdr:colOff>114300</xdr:colOff>
      <xdr:row>86</xdr:row>
      <xdr:rowOff>68580</xdr:rowOff>
    </xdr:to>
    <xdr:cxnSp macro="">
      <xdr:nvCxnSpPr>
        <xdr:cNvPr id="330" name="直線コネクタ 329"/>
        <xdr:cNvCxnSpPr/>
      </xdr:nvCxnSpPr>
      <xdr:spPr>
        <a:xfrm>
          <a:off x="8750300" y="14395450"/>
          <a:ext cx="889000" cy="4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110507</xdr:rowOff>
    </xdr:from>
    <xdr:ext cx="469744" cy="259045"/>
    <xdr:sp macro="" textlink="">
      <xdr:nvSpPr>
        <xdr:cNvPr id="331" name="n_1mainValue【福祉施設】&#10;一人当たり面積"/>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60977</xdr:rowOff>
    </xdr:from>
    <xdr:ext cx="469744" cy="259045"/>
    <xdr:sp macro="" textlink="">
      <xdr:nvSpPr>
        <xdr:cNvPr id="332" name="n_2mainValue【福祉施設】&#10;一人当たり面積"/>
        <xdr:cNvSpPr txBox="1"/>
      </xdr:nvSpPr>
      <xdr:spPr>
        <a:xfrm>
          <a:off x="85154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57" name="直線コネクタ 356"/>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58"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59" name="直線コネクタ 358"/>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362"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63" name="フローチャート: 判断 362"/>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64" name="フローチャート: 判断 363"/>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365"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366" name="フローチャート: 判断 365"/>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367"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368" name="フローチャート: 判断 367"/>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369"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29211</xdr:rowOff>
    </xdr:from>
    <xdr:to>
      <xdr:col>24</xdr:col>
      <xdr:colOff>114300</xdr:colOff>
      <xdr:row>106</xdr:row>
      <xdr:rowOff>130811</xdr:rowOff>
    </xdr:to>
    <xdr:sp macro="" textlink="">
      <xdr:nvSpPr>
        <xdr:cNvPr id="375" name="楕円 374"/>
        <xdr:cNvSpPr/>
      </xdr:nvSpPr>
      <xdr:spPr>
        <a:xfrm>
          <a:off x="4584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7638</xdr:rowOff>
    </xdr:from>
    <xdr:ext cx="405111" cy="259045"/>
    <xdr:sp macro="" textlink="">
      <xdr:nvSpPr>
        <xdr:cNvPr id="376" name="【市民会館】&#10;有形固定資産減価償却率該当値テキスト"/>
        <xdr:cNvSpPr txBox="1"/>
      </xdr:nvSpPr>
      <xdr:spPr>
        <a:xfrm>
          <a:off x="4673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377" name="楕円 376"/>
        <xdr:cNvSpPr/>
      </xdr:nvSpPr>
      <xdr:spPr>
        <a:xfrm>
          <a:off x="3746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106680</xdr:rowOff>
    </xdr:from>
    <xdr:to>
      <xdr:col>24</xdr:col>
      <xdr:colOff>63500</xdr:colOff>
      <xdr:row>106</xdr:row>
      <xdr:rowOff>80011</xdr:rowOff>
    </xdr:to>
    <xdr:cxnSp macro="">
      <xdr:nvCxnSpPr>
        <xdr:cNvPr id="378" name="直線コネクタ 377"/>
        <xdr:cNvCxnSpPr/>
      </xdr:nvCxnSpPr>
      <xdr:spPr>
        <a:xfrm>
          <a:off x="3797300" y="1810893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79" name="楕円 378"/>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106680</xdr:rowOff>
    </xdr:to>
    <xdr:cxnSp macro="">
      <xdr:nvCxnSpPr>
        <xdr:cNvPr id="380" name="直線コネクタ 379"/>
        <xdr:cNvCxnSpPr/>
      </xdr:nvCxnSpPr>
      <xdr:spPr>
        <a:xfrm>
          <a:off x="2908300" y="18021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148607</xdr:rowOff>
    </xdr:from>
    <xdr:ext cx="405111" cy="259045"/>
    <xdr:sp macro="" textlink="">
      <xdr:nvSpPr>
        <xdr:cNvPr id="381" name="n_1mainValue【市民会館】&#10;有形固定資産減価償却率"/>
        <xdr:cNvSpPr txBox="1"/>
      </xdr:nvSpPr>
      <xdr:spPr>
        <a:xfrm>
          <a:off x="3582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86377</xdr:rowOff>
    </xdr:from>
    <xdr:ext cx="405111" cy="259045"/>
    <xdr:sp macro="" textlink="">
      <xdr:nvSpPr>
        <xdr:cNvPr id="382" name="n_2mainValue【市民会館】&#10;有形固定資産減価償却率"/>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04" name="直線コネクタ 403"/>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05"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06" name="直線コネクタ 405"/>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07"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08" name="直線コネクタ 40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09"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10" name="フローチャート: 判断 409"/>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11" name="フローチャート: 判断 410"/>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412"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413" name="フローチャート: 判断 41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414"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415" name="フローチャート: 判断 414"/>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416"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7" name="テキスト ボックス 4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125985</xdr:rowOff>
    </xdr:from>
    <xdr:to>
      <xdr:col>55</xdr:col>
      <xdr:colOff>50800</xdr:colOff>
      <xdr:row>106</xdr:row>
      <xdr:rowOff>56135</xdr:rowOff>
    </xdr:to>
    <xdr:sp macro="" textlink="">
      <xdr:nvSpPr>
        <xdr:cNvPr id="422" name="楕円 421"/>
        <xdr:cNvSpPr/>
      </xdr:nvSpPr>
      <xdr:spPr>
        <a:xfrm>
          <a:off x="10426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104412</xdr:rowOff>
    </xdr:from>
    <xdr:ext cx="469744" cy="259045"/>
    <xdr:sp macro="" textlink="">
      <xdr:nvSpPr>
        <xdr:cNvPr id="423" name="【市民会館】&#10;一人当たり面積該当値テキスト"/>
        <xdr:cNvSpPr txBox="1"/>
      </xdr:nvSpPr>
      <xdr:spPr>
        <a:xfrm>
          <a:off x="10515600"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135128</xdr:rowOff>
    </xdr:from>
    <xdr:to>
      <xdr:col>50</xdr:col>
      <xdr:colOff>165100</xdr:colOff>
      <xdr:row>106</xdr:row>
      <xdr:rowOff>65278</xdr:rowOff>
    </xdr:to>
    <xdr:sp macro="" textlink="">
      <xdr:nvSpPr>
        <xdr:cNvPr id="424" name="楕円 423"/>
        <xdr:cNvSpPr/>
      </xdr:nvSpPr>
      <xdr:spPr>
        <a:xfrm>
          <a:off x="9588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5335</xdr:rowOff>
    </xdr:from>
    <xdr:to>
      <xdr:col>55</xdr:col>
      <xdr:colOff>0</xdr:colOff>
      <xdr:row>106</xdr:row>
      <xdr:rowOff>14478</xdr:rowOff>
    </xdr:to>
    <xdr:cxnSp macro="">
      <xdr:nvCxnSpPr>
        <xdr:cNvPr id="425" name="直線コネクタ 424"/>
        <xdr:cNvCxnSpPr/>
      </xdr:nvCxnSpPr>
      <xdr:spPr>
        <a:xfrm flipV="1">
          <a:off x="9639300" y="181790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144272</xdr:rowOff>
    </xdr:from>
    <xdr:to>
      <xdr:col>46</xdr:col>
      <xdr:colOff>38100</xdr:colOff>
      <xdr:row>106</xdr:row>
      <xdr:rowOff>74422</xdr:rowOff>
    </xdr:to>
    <xdr:sp macro="" textlink="">
      <xdr:nvSpPr>
        <xdr:cNvPr id="426" name="楕円 425"/>
        <xdr:cNvSpPr/>
      </xdr:nvSpPr>
      <xdr:spPr>
        <a:xfrm>
          <a:off x="8699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xdr:rowOff>
    </xdr:from>
    <xdr:to>
      <xdr:col>50</xdr:col>
      <xdr:colOff>114300</xdr:colOff>
      <xdr:row>106</xdr:row>
      <xdr:rowOff>23622</xdr:rowOff>
    </xdr:to>
    <xdr:cxnSp macro="">
      <xdr:nvCxnSpPr>
        <xdr:cNvPr id="427" name="直線コネクタ 426"/>
        <xdr:cNvCxnSpPr/>
      </xdr:nvCxnSpPr>
      <xdr:spPr>
        <a:xfrm flipV="1">
          <a:off x="8750300" y="181881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56405</xdr:rowOff>
    </xdr:from>
    <xdr:ext cx="469744" cy="259045"/>
    <xdr:sp macro="" textlink="">
      <xdr:nvSpPr>
        <xdr:cNvPr id="428" name="n_1mainValue【市民会館】&#10;一人当たり面積"/>
        <xdr:cNvSpPr txBox="1"/>
      </xdr:nvSpPr>
      <xdr:spPr>
        <a:xfrm>
          <a:off x="9391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65549</xdr:rowOff>
    </xdr:from>
    <xdr:ext cx="469744" cy="259045"/>
    <xdr:sp macro="" textlink="">
      <xdr:nvSpPr>
        <xdr:cNvPr id="429" name="n_2mainValue【市民会館】&#10;一人当たり面積"/>
        <xdr:cNvSpPr txBox="1"/>
      </xdr:nvSpPr>
      <xdr:spPr>
        <a:xfrm>
          <a:off x="85154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54" name="直線コネクタ 453"/>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55"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56" name="直線コネクタ 455"/>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8" name="直線コネクタ 4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459"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60" name="フローチャート: 判断 45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61" name="フローチャート: 判断 46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462"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463" name="フローチャート: 判断 46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464"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465" name="フローチャート: 判断 464"/>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466"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105410</xdr:rowOff>
    </xdr:from>
    <xdr:to>
      <xdr:col>85</xdr:col>
      <xdr:colOff>177800</xdr:colOff>
      <xdr:row>42</xdr:row>
      <xdr:rowOff>35560</xdr:rowOff>
    </xdr:to>
    <xdr:sp macro="" textlink="">
      <xdr:nvSpPr>
        <xdr:cNvPr id="472" name="楕円 471"/>
        <xdr:cNvSpPr/>
      </xdr:nvSpPr>
      <xdr:spPr>
        <a:xfrm>
          <a:off x="16268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20337</xdr:rowOff>
    </xdr:from>
    <xdr:ext cx="405111" cy="259045"/>
    <xdr:sp macro="" textlink="">
      <xdr:nvSpPr>
        <xdr:cNvPr id="473" name="【一般廃棄物処理施設】&#10;有形固定資産減価償却率該当値テキスト"/>
        <xdr:cNvSpPr txBox="1"/>
      </xdr:nvSpPr>
      <xdr:spPr>
        <a:xfrm>
          <a:off x="163576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10160</xdr:rowOff>
    </xdr:from>
    <xdr:to>
      <xdr:col>81</xdr:col>
      <xdr:colOff>101600</xdr:colOff>
      <xdr:row>42</xdr:row>
      <xdr:rowOff>111760</xdr:rowOff>
    </xdr:to>
    <xdr:sp macro="" textlink="">
      <xdr:nvSpPr>
        <xdr:cNvPr id="474" name="楕円 473"/>
        <xdr:cNvSpPr/>
      </xdr:nvSpPr>
      <xdr:spPr>
        <a:xfrm>
          <a:off x="15430500" y="72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156210</xdr:rowOff>
    </xdr:from>
    <xdr:to>
      <xdr:col>85</xdr:col>
      <xdr:colOff>127000</xdr:colOff>
      <xdr:row>42</xdr:row>
      <xdr:rowOff>60960</xdr:rowOff>
    </xdr:to>
    <xdr:cxnSp macro="">
      <xdr:nvCxnSpPr>
        <xdr:cNvPr id="475" name="直線コネクタ 474"/>
        <xdr:cNvCxnSpPr/>
      </xdr:nvCxnSpPr>
      <xdr:spPr>
        <a:xfrm flipV="1">
          <a:off x="15481300" y="7185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154940</xdr:rowOff>
    </xdr:from>
    <xdr:to>
      <xdr:col>76</xdr:col>
      <xdr:colOff>165100</xdr:colOff>
      <xdr:row>42</xdr:row>
      <xdr:rowOff>85090</xdr:rowOff>
    </xdr:to>
    <xdr:sp macro="" textlink="">
      <xdr:nvSpPr>
        <xdr:cNvPr id="476" name="楕円 475"/>
        <xdr:cNvSpPr/>
      </xdr:nvSpPr>
      <xdr:spPr>
        <a:xfrm>
          <a:off x="14541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34290</xdr:rowOff>
    </xdr:from>
    <xdr:to>
      <xdr:col>81</xdr:col>
      <xdr:colOff>50800</xdr:colOff>
      <xdr:row>42</xdr:row>
      <xdr:rowOff>60960</xdr:rowOff>
    </xdr:to>
    <xdr:cxnSp macro="">
      <xdr:nvCxnSpPr>
        <xdr:cNvPr id="477" name="直線コネクタ 476"/>
        <xdr:cNvCxnSpPr/>
      </xdr:nvCxnSpPr>
      <xdr:spPr>
        <a:xfrm>
          <a:off x="14592300" y="7235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102887</xdr:rowOff>
    </xdr:from>
    <xdr:ext cx="405111" cy="259045"/>
    <xdr:sp macro="" textlink="">
      <xdr:nvSpPr>
        <xdr:cNvPr id="478" name="n_1mainValue【一般廃棄物処理施設】&#10;有形固定資産減価償却率"/>
        <xdr:cNvSpPr txBox="1"/>
      </xdr:nvSpPr>
      <xdr:spPr>
        <a:xfrm>
          <a:off x="15266044"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76217</xdr:rowOff>
    </xdr:from>
    <xdr:ext cx="405111" cy="259045"/>
    <xdr:sp macro="" textlink="">
      <xdr:nvSpPr>
        <xdr:cNvPr id="479" name="n_2mainValue【一般廃棄物処理施設】&#10;有形固定資産減価償却率"/>
        <xdr:cNvSpPr txBox="1"/>
      </xdr:nvSpPr>
      <xdr:spPr>
        <a:xfrm>
          <a:off x="14389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3" name="テキスト ボックス 49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5" name="テキスト ボックス 4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7" name="テキスト ボックス 4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03" name="直線コネクタ 502"/>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04"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05" name="直線コネクタ 504"/>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06"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07" name="直線コネクタ 506"/>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08"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09" name="フローチャート: 判断 508"/>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10" name="フローチャート: 判断 509"/>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511"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512" name="フローチャート: 判断 511"/>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513"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514" name="フローチャート: 判断 513"/>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515"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6" name="テキスト ボックス 5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160262</xdr:rowOff>
    </xdr:from>
    <xdr:to>
      <xdr:col>116</xdr:col>
      <xdr:colOff>114300</xdr:colOff>
      <xdr:row>40</xdr:row>
      <xdr:rowOff>90412</xdr:rowOff>
    </xdr:to>
    <xdr:sp macro="" textlink="">
      <xdr:nvSpPr>
        <xdr:cNvPr id="521" name="楕円 520"/>
        <xdr:cNvSpPr/>
      </xdr:nvSpPr>
      <xdr:spPr>
        <a:xfrm>
          <a:off x="22110700" y="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138689</xdr:rowOff>
    </xdr:from>
    <xdr:ext cx="534377" cy="259045"/>
    <xdr:sp macro="" textlink="">
      <xdr:nvSpPr>
        <xdr:cNvPr id="522" name="【一般廃棄物処理施設】&#10;一人当たり有形固定資産（償却資産）額該当値テキスト"/>
        <xdr:cNvSpPr txBox="1"/>
      </xdr:nvSpPr>
      <xdr:spPr>
        <a:xfrm>
          <a:off x="22199600" y="68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167620</xdr:rowOff>
    </xdr:from>
    <xdr:to>
      <xdr:col>112</xdr:col>
      <xdr:colOff>38100</xdr:colOff>
      <xdr:row>40</xdr:row>
      <xdr:rowOff>97770</xdr:rowOff>
    </xdr:to>
    <xdr:sp macro="" textlink="">
      <xdr:nvSpPr>
        <xdr:cNvPr id="523" name="楕円 522"/>
        <xdr:cNvSpPr/>
      </xdr:nvSpPr>
      <xdr:spPr>
        <a:xfrm>
          <a:off x="21272500" y="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39612</xdr:rowOff>
    </xdr:from>
    <xdr:to>
      <xdr:col>116</xdr:col>
      <xdr:colOff>63500</xdr:colOff>
      <xdr:row>40</xdr:row>
      <xdr:rowOff>46970</xdr:rowOff>
    </xdr:to>
    <xdr:cxnSp macro="">
      <xdr:nvCxnSpPr>
        <xdr:cNvPr id="524" name="直線コネクタ 523"/>
        <xdr:cNvCxnSpPr/>
      </xdr:nvCxnSpPr>
      <xdr:spPr>
        <a:xfrm flipV="1">
          <a:off x="21323300" y="6897612"/>
          <a:ext cx="8382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33950</xdr:rowOff>
    </xdr:from>
    <xdr:to>
      <xdr:col>107</xdr:col>
      <xdr:colOff>101600</xdr:colOff>
      <xdr:row>41</xdr:row>
      <xdr:rowOff>135550</xdr:rowOff>
    </xdr:to>
    <xdr:sp macro="" textlink="">
      <xdr:nvSpPr>
        <xdr:cNvPr id="525" name="楕円 524"/>
        <xdr:cNvSpPr/>
      </xdr:nvSpPr>
      <xdr:spPr>
        <a:xfrm>
          <a:off x="20383500" y="70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46970</xdr:rowOff>
    </xdr:from>
    <xdr:to>
      <xdr:col>111</xdr:col>
      <xdr:colOff>177800</xdr:colOff>
      <xdr:row>41</xdr:row>
      <xdr:rowOff>84750</xdr:rowOff>
    </xdr:to>
    <xdr:cxnSp macro="">
      <xdr:nvCxnSpPr>
        <xdr:cNvPr id="526" name="直線コネクタ 525"/>
        <xdr:cNvCxnSpPr/>
      </xdr:nvCxnSpPr>
      <xdr:spPr>
        <a:xfrm flipV="1">
          <a:off x="20434300" y="6904970"/>
          <a:ext cx="889000" cy="20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88897</xdr:rowOff>
    </xdr:from>
    <xdr:ext cx="534377" cy="259045"/>
    <xdr:sp macro="" textlink="">
      <xdr:nvSpPr>
        <xdr:cNvPr id="527" name="n_1mainValue【一般廃棄物処理施設】&#10;一人当たり有形固定資産（償却資産）額"/>
        <xdr:cNvSpPr txBox="1"/>
      </xdr:nvSpPr>
      <xdr:spPr>
        <a:xfrm>
          <a:off x="21043411" y="6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126677</xdr:rowOff>
    </xdr:from>
    <xdr:ext cx="534377" cy="259045"/>
    <xdr:sp macro="" textlink="">
      <xdr:nvSpPr>
        <xdr:cNvPr id="528" name="n_2mainValue【一般廃棄物処理施設】&#10;一人当たり有形固定資産（償却資産）額"/>
        <xdr:cNvSpPr txBox="1"/>
      </xdr:nvSpPr>
      <xdr:spPr>
        <a:xfrm>
          <a:off x="20167111" y="71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0" name="直線コネクタ 5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1" name="テキスト ボックス 5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2" name="直線コネクタ 5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3" name="テキスト ボックス 5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4" name="直線コネクタ 5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5" name="テキスト ボックス 5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6" name="直線コネクタ 5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7" name="テキスト ボックス 5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51" name="直線コネクタ 550"/>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52"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53" name="直線コネクタ 552"/>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54"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55" name="直線コネクタ 554"/>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556" name="【保健センター・保健所】&#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57" name="フローチャート: 判断 556"/>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58" name="フローチャート: 判断 557"/>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559"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560" name="フローチャート: 判断 559"/>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561"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562" name="フローチャート: 判断 561"/>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563"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36068</xdr:rowOff>
    </xdr:from>
    <xdr:to>
      <xdr:col>85</xdr:col>
      <xdr:colOff>177800</xdr:colOff>
      <xdr:row>60</xdr:row>
      <xdr:rowOff>137668</xdr:rowOff>
    </xdr:to>
    <xdr:sp macro="" textlink="">
      <xdr:nvSpPr>
        <xdr:cNvPr id="569" name="楕円 568"/>
        <xdr:cNvSpPr/>
      </xdr:nvSpPr>
      <xdr:spPr>
        <a:xfrm>
          <a:off x="16268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14495</xdr:rowOff>
    </xdr:from>
    <xdr:ext cx="405111" cy="259045"/>
    <xdr:sp macro="" textlink="">
      <xdr:nvSpPr>
        <xdr:cNvPr id="570" name="【保健センター・保健所】&#10;有形固定資産減価償却率該当値テキスト"/>
        <xdr:cNvSpPr txBox="1"/>
      </xdr:nvSpPr>
      <xdr:spPr>
        <a:xfrm>
          <a:off x="16357600"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71" name="楕円 570"/>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86868</xdr:rowOff>
    </xdr:from>
    <xdr:to>
      <xdr:col>85</xdr:col>
      <xdr:colOff>127000</xdr:colOff>
      <xdr:row>60</xdr:row>
      <xdr:rowOff>137160</xdr:rowOff>
    </xdr:to>
    <xdr:cxnSp macro="">
      <xdr:nvCxnSpPr>
        <xdr:cNvPr id="572" name="直線コネクタ 571"/>
        <xdr:cNvCxnSpPr/>
      </xdr:nvCxnSpPr>
      <xdr:spPr>
        <a:xfrm flipV="1">
          <a:off x="15481300" y="103738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573" name="楕円 572"/>
        <xdr:cNvSpPr/>
      </xdr:nvSpPr>
      <xdr:spPr>
        <a:xfrm>
          <a:off x="14541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16002</xdr:rowOff>
    </xdr:to>
    <xdr:cxnSp macro="">
      <xdr:nvCxnSpPr>
        <xdr:cNvPr id="574" name="直線コネクタ 573"/>
        <xdr:cNvCxnSpPr/>
      </xdr:nvCxnSpPr>
      <xdr:spPr>
        <a:xfrm flipV="1">
          <a:off x="14592300" y="10424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7637</xdr:rowOff>
    </xdr:from>
    <xdr:ext cx="405111" cy="259045"/>
    <xdr:sp macro="" textlink="">
      <xdr:nvSpPr>
        <xdr:cNvPr id="575"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57929</xdr:rowOff>
    </xdr:from>
    <xdr:ext cx="405111" cy="259045"/>
    <xdr:sp macro="" textlink="">
      <xdr:nvSpPr>
        <xdr:cNvPr id="576" name="n_2mainValue【保健センター・保健所】&#10;有形固定資産減価償却率"/>
        <xdr:cNvSpPr txBox="1"/>
      </xdr:nvSpPr>
      <xdr:spPr>
        <a:xfrm>
          <a:off x="14389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98" name="直線コネクタ 597"/>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99"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00" name="直線コネクタ 599"/>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601"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602" name="直線コネクタ 601"/>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03"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04" name="フローチャート: 判断 60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05" name="フローチャート: 判断 604"/>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46499</xdr:rowOff>
    </xdr:from>
    <xdr:ext cx="469744" cy="259045"/>
    <xdr:sp macro="" textlink="">
      <xdr:nvSpPr>
        <xdr:cNvPr id="606"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607" name="フローチャート: 判断 606"/>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32783</xdr:rowOff>
    </xdr:from>
    <xdr:ext cx="469744" cy="259045"/>
    <xdr:sp macro="" textlink="">
      <xdr:nvSpPr>
        <xdr:cNvPr id="608"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609" name="フローチャート: 判断 608"/>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610"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113792</xdr:rowOff>
    </xdr:from>
    <xdr:to>
      <xdr:col>116</xdr:col>
      <xdr:colOff>114300</xdr:colOff>
      <xdr:row>61</xdr:row>
      <xdr:rowOff>43942</xdr:rowOff>
    </xdr:to>
    <xdr:sp macro="" textlink="">
      <xdr:nvSpPr>
        <xdr:cNvPr id="616" name="楕円 615"/>
        <xdr:cNvSpPr/>
      </xdr:nvSpPr>
      <xdr:spPr>
        <a:xfrm>
          <a:off x="22110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136669</xdr:rowOff>
    </xdr:from>
    <xdr:ext cx="469744" cy="259045"/>
    <xdr:sp macro="" textlink="">
      <xdr:nvSpPr>
        <xdr:cNvPr id="617" name="【保健センター・保健所】&#10;一人当たり面積該当値テキスト"/>
        <xdr:cNvSpPr txBox="1"/>
      </xdr:nvSpPr>
      <xdr:spPr>
        <a:xfrm>
          <a:off x="22199600" y="102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122936</xdr:rowOff>
    </xdr:from>
    <xdr:to>
      <xdr:col>112</xdr:col>
      <xdr:colOff>38100</xdr:colOff>
      <xdr:row>61</xdr:row>
      <xdr:rowOff>53086</xdr:rowOff>
    </xdr:to>
    <xdr:sp macro="" textlink="">
      <xdr:nvSpPr>
        <xdr:cNvPr id="618" name="楕円 617"/>
        <xdr:cNvSpPr/>
      </xdr:nvSpPr>
      <xdr:spPr>
        <a:xfrm>
          <a:off x="21272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164592</xdr:rowOff>
    </xdr:from>
    <xdr:to>
      <xdr:col>116</xdr:col>
      <xdr:colOff>63500</xdr:colOff>
      <xdr:row>61</xdr:row>
      <xdr:rowOff>2286</xdr:rowOff>
    </xdr:to>
    <xdr:cxnSp macro="">
      <xdr:nvCxnSpPr>
        <xdr:cNvPr id="619" name="直線コネクタ 618"/>
        <xdr:cNvCxnSpPr/>
      </xdr:nvCxnSpPr>
      <xdr:spPr>
        <a:xfrm flipV="1">
          <a:off x="21323300" y="104515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136652</xdr:rowOff>
    </xdr:from>
    <xdr:to>
      <xdr:col>107</xdr:col>
      <xdr:colOff>101600</xdr:colOff>
      <xdr:row>61</xdr:row>
      <xdr:rowOff>66802</xdr:rowOff>
    </xdr:to>
    <xdr:sp macro="" textlink="">
      <xdr:nvSpPr>
        <xdr:cNvPr id="620" name="楕円 619"/>
        <xdr:cNvSpPr/>
      </xdr:nvSpPr>
      <xdr:spPr>
        <a:xfrm>
          <a:off x="20383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xdr:rowOff>
    </xdr:from>
    <xdr:to>
      <xdr:col>111</xdr:col>
      <xdr:colOff>177800</xdr:colOff>
      <xdr:row>61</xdr:row>
      <xdr:rowOff>16002</xdr:rowOff>
    </xdr:to>
    <xdr:cxnSp macro="">
      <xdr:nvCxnSpPr>
        <xdr:cNvPr id="621" name="直線コネクタ 620"/>
        <xdr:cNvCxnSpPr/>
      </xdr:nvCxnSpPr>
      <xdr:spPr>
        <a:xfrm flipV="1">
          <a:off x="20434300" y="10460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69613</xdr:rowOff>
    </xdr:from>
    <xdr:ext cx="469744" cy="259045"/>
    <xdr:sp macro="" textlink="">
      <xdr:nvSpPr>
        <xdr:cNvPr id="622" name="n_1mainValue【保健センター・保健所】&#10;一人当たり面積"/>
        <xdr:cNvSpPr txBox="1"/>
      </xdr:nvSpPr>
      <xdr:spPr>
        <a:xfrm>
          <a:off x="210757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83329</xdr:rowOff>
    </xdr:from>
    <xdr:ext cx="469744" cy="259045"/>
    <xdr:sp macro="" textlink="">
      <xdr:nvSpPr>
        <xdr:cNvPr id="623" name="n_2mainValue【保健センター・保健所】&#10;一人当たり面積"/>
        <xdr:cNvSpPr txBox="1"/>
      </xdr:nvSpPr>
      <xdr:spPr>
        <a:xfrm>
          <a:off x="20199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49" name="直線コネクタ 648"/>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5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51" name="直線コネクタ 65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52"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53" name="直線コネクタ 652"/>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54"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55" name="フローチャート: 判断 654"/>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56" name="フローチャート: 判断 655"/>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657"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58" name="フローチャート: 判断 657"/>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65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660" name="フローチャート: 判断 659"/>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661"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667" name="楕円 666"/>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668" name="【消防施設】&#10;有形固定資産減価償却率該当値テキスト"/>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669" name="楕円 668"/>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131173</xdr:rowOff>
    </xdr:to>
    <xdr:cxnSp macro="">
      <xdr:nvCxnSpPr>
        <xdr:cNvPr id="670" name="直線コネクタ 669"/>
        <xdr:cNvCxnSpPr/>
      </xdr:nvCxnSpPr>
      <xdr:spPr>
        <a:xfrm flipV="1">
          <a:off x="15481300" y="1432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71" name="楕円 670"/>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131173</xdr:rowOff>
    </xdr:to>
    <xdr:cxnSp macro="">
      <xdr:nvCxnSpPr>
        <xdr:cNvPr id="672" name="直線コネクタ 671"/>
        <xdr:cNvCxnSpPr/>
      </xdr:nvCxnSpPr>
      <xdr:spPr>
        <a:xfrm>
          <a:off x="14592300" y="14257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1650</xdr:rowOff>
    </xdr:from>
    <xdr:ext cx="405111" cy="259045"/>
    <xdr:sp macro="" textlink="">
      <xdr:nvSpPr>
        <xdr:cNvPr id="673" name="n_1mainValue【消防施設】&#10;有形固定資産減価償却率"/>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74"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96" name="直線コネクタ 695"/>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9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98" name="直線コネクタ 69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99"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700" name="直線コネクタ 699"/>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701"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02" name="フローチャート: 判断 701"/>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703" name="フローチャート: 判断 702"/>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704"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705" name="フローチャート: 判断 70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70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707" name="フローチャート: 判断 706"/>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708"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69596</xdr:rowOff>
    </xdr:from>
    <xdr:to>
      <xdr:col>116</xdr:col>
      <xdr:colOff>114300</xdr:colOff>
      <xdr:row>83</xdr:row>
      <xdr:rowOff>171196</xdr:rowOff>
    </xdr:to>
    <xdr:sp macro="" textlink="">
      <xdr:nvSpPr>
        <xdr:cNvPr id="714" name="楕円 713"/>
        <xdr:cNvSpPr/>
      </xdr:nvSpPr>
      <xdr:spPr>
        <a:xfrm>
          <a:off x="221107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92473</xdr:rowOff>
    </xdr:from>
    <xdr:ext cx="469744" cy="259045"/>
    <xdr:sp macro="" textlink="">
      <xdr:nvSpPr>
        <xdr:cNvPr id="715" name="【消防施設】&#10;一人当たり面積該当値テキスト"/>
        <xdr:cNvSpPr txBox="1"/>
      </xdr:nvSpPr>
      <xdr:spPr>
        <a:xfrm>
          <a:off x="22199600"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78739</xdr:rowOff>
    </xdr:from>
    <xdr:to>
      <xdr:col>112</xdr:col>
      <xdr:colOff>38100</xdr:colOff>
      <xdr:row>84</xdr:row>
      <xdr:rowOff>8889</xdr:rowOff>
    </xdr:to>
    <xdr:sp macro="" textlink="">
      <xdr:nvSpPr>
        <xdr:cNvPr id="716" name="楕円 715"/>
        <xdr:cNvSpPr/>
      </xdr:nvSpPr>
      <xdr:spPr>
        <a:xfrm>
          <a:off x="2127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120396</xdr:rowOff>
    </xdr:from>
    <xdr:to>
      <xdr:col>116</xdr:col>
      <xdr:colOff>63500</xdr:colOff>
      <xdr:row>83</xdr:row>
      <xdr:rowOff>129539</xdr:rowOff>
    </xdr:to>
    <xdr:cxnSp macro="">
      <xdr:nvCxnSpPr>
        <xdr:cNvPr id="717" name="直線コネクタ 716"/>
        <xdr:cNvCxnSpPr/>
      </xdr:nvCxnSpPr>
      <xdr:spPr>
        <a:xfrm flipV="1">
          <a:off x="21323300" y="1435074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83313</xdr:rowOff>
    </xdr:from>
    <xdr:to>
      <xdr:col>107</xdr:col>
      <xdr:colOff>101600</xdr:colOff>
      <xdr:row>83</xdr:row>
      <xdr:rowOff>13463</xdr:rowOff>
    </xdr:to>
    <xdr:sp macro="" textlink="">
      <xdr:nvSpPr>
        <xdr:cNvPr id="718" name="楕円 717"/>
        <xdr:cNvSpPr/>
      </xdr:nvSpPr>
      <xdr:spPr>
        <a:xfrm>
          <a:off x="20383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134113</xdr:rowOff>
    </xdr:from>
    <xdr:to>
      <xdr:col>111</xdr:col>
      <xdr:colOff>177800</xdr:colOff>
      <xdr:row>83</xdr:row>
      <xdr:rowOff>129539</xdr:rowOff>
    </xdr:to>
    <xdr:cxnSp macro="">
      <xdr:nvCxnSpPr>
        <xdr:cNvPr id="719" name="直線コネクタ 718"/>
        <xdr:cNvCxnSpPr/>
      </xdr:nvCxnSpPr>
      <xdr:spPr>
        <a:xfrm>
          <a:off x="20434300" y="14193013"/>
          <a:ext cx="889000" cy="16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25416</xdr:rowOff>
    </xdr:from>
    <xdr:ext cx="469744" cy="259045"/>
    <xdr:sp macro="" textlink="">
      <xdr:nvSpPr>
        <xdr:cNvPr id="720" name="n_1mainValue【消防施設】&#10;一人当たり面積"/>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29990</xdr:rowOff>
    </xdr:from>
    <xdr:ext cx="469744" cy="259045"/>
    <xdr:sp macro="" textlink="">
      <xdr:nvSpPr>
        <xdr:cNvPr id="721" name="n_2mainValue【消防施設】&#10;一人当たり面積"/>
        <xdr:cNvSpPr txBox="1"/>
      </xdr:nvSpPr>
      <xdr:spPr>
        <a:xfrm>
          <a:off x="20199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47" name="直線コネクタ 746"/>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48"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49" name="直線コネクタ 748"/>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5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51" name="直線コネクタ 75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752"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53" name="フローチャート: 判断 752"/>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54" name="フローチャート: 判断 753"/>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755"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56" name="フローチャート: 判断 75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757"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758" name="フローチャート: 判断 757"/>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759"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765" name="楕円 764"/>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766" name="【庁舎】&#10;有形固定資産減価償却率該当値テキスト"/>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767" name="楕円 766"/>
        <xdr:cNvSpPr/>
      </xdr:nvSpPr>
      <xdr:spPr>
        <a:xfrm>
          <a:off x="15430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138249</xdr:rowOff>
    </xdr:to>
    <xdr:cxnSp macro="">
      <xdr:nvCxnSpPr>
        <xdr:cNvPr id="768" name="直線コネクタ 767"/>
        <xdr:cNvCxnSpPr/>
      </xdr:nvCxnSpPr>
      <xdr:spPr>
        <a:xfrm flipV="1">
          <a:off x="15481300" y="175983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769" name="楕円 768"/>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138249</xdr:rowOff>
    </xdr:from>
    <xdr:to>
      <xdr:col>81</xdr:col>
      <xdr:colOff>50800</xdr:colOff>
      <xdr:row>102</xdr:row>
      <xdr:rowOff>162742</xdr:rowOff>
    </xdr:to>
    <xdr:cxnSp macro="">
      <xdr:nvCxnSpPr>
        <xdr:cNvPr id="770" name="直線コネクタ 769"/>
        <xdr:cNvCxnSpPr/>
      </xdr:nvCxnSpPr>
      <xdr:spPr>
        <a:xfrm flipV="1">
          <a:off x="14592300" y="176261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34126</xdr:rowOff>
    </xdr:from>
    <xdr:ext cx="405111" cy="259045"/>
    <xdr:sp macro="" textlink="">
      <xdr:nvSpPr>
        <xdr:cNvPr id="771" name="n_1mainValue【庁舎】&#10;有形固定資産減価償却率"/>
        <xdr:cNvSpPr txBox="1"/>
      </xdr:nvSpPr>
      <xdr:spPr>
        <a:xfrm>
          <a:off x="152660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772" name="n_2mainValue【庁舎】&#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96" name="直線コネクタ 795"/>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97"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98" name="直線コネクタ 797"/>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99"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800" name="直線コネクタ 799"/>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801"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802" name="フローチャート: 判断 801"/>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803" name="フローチャート: 判断 802"/>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804"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805" name="フローチャート: 判断 804"/>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806"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807" name="フローチャート: 判断 806"/>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808"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138176</xdr:rowOff>
    </xdr:from>
    <xdr:to>
      <xdr:col>116</xdr:col>
      <xdr:colOff>114300</xdr:colOff>
      <xdr:row>108</xdr:row>
      <xdr:rowOff>68326</xdr:rowOff>
    </xdr:to>
    <xdr:sp macro="" textlink="">
      <xdr:nvSpPr>
        <xdr:cNvPr id="814" name="楕円 813"/>
        <xdr:cNvSpPr/>
      </xdr:nvSpPr>
      <xdr:spPr>
        <a:xfrm>
          <a:off x="221107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815"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141224</xdr:rowOff>
    </xdr:from>
    <xdr:to>
      <xdr:col>112</xdr:col>
      <xdr:colOff>38100</xdr:colOff>
      <xdr:row>108</xdr:row>
      <xdr:rowOff>71374</xdr:rowOff>
    </xdr:to>
    <xdr:sp macro="" textlink="">
      <xdr:nvSpPr>
        <xdr:cNvPr id="816" name="楕円 815"/>
        <xdr:cNvSpPr/>
      </xdr:nvSpPr>
      <xdr:spPr>
        <a:xfrm>
          <a:off x="21272500" y="184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17526</xdr:rowOff>
    </xdr:from>
    <xdr:to>
      <xdr:col>116</xdr:col>
      <xdr:colOff>63500</xdr:colOff>
      <xdr:row>108</xdr:row>
      <xdr:rowOff>20574</xdr:rowOff>
    </xdr:to>
    <xdr:cxnSp macro="">
      <xdr:nvCxnSpPr>
        <xdr:cNvPr id="817" name="直線コネクタ 816"/>
        <xdr:cNvCxnSpPr/>
      </xdr:nvCxnSpPr>
      <xdr:spPr>
        <a:xfrm flipV="1">
          <a:off x="21323300" y="1853412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144272</xdr:rowOff>
    </xdr:from>
    <xdr:to>
      <xdr:col>107</xdr:col>
      <xdr:colOff>101600</xdr:colOff>
      <xdr:row>108</xdr:row>
      <xdr:rowOff>74422</xdr:rowOff>
    </xdr:to>
    <xdr:sp macro="" textlink="">
      <xdr:nvSpPr>
        <xdr:cNvPr id="818" name="楕円 817"/>
        <xdr:cNvSpPr/>
      </xdr:nvSpPr>
      <xdr:spPr>
        <a:xfrm>
          <a:off x="20383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20574</xdr:rowOff>
    </xdr:from>
    <xdr:to>
      <xdr:col>111</xdr:col>
      <xdr:colOff>177800</xdr:colOff>
      <xdr:row>108</xdr:row>
      <xdr:rowOff>23622</xdr:rowOff>
    </xdr:to>
    <xdr:cxnSp macro="">
      <xdr:nvCxnSpPr>
        <xdr:cNvPr id="819" name="直線コネクタ 818"/>
        <xdr:cNvCxnSpPr/>
      </xdr:nvCxnSpPr>
      <xdr:spPr>
        <a:xfrm flipV="1">
          <a:off x="20434300" y="185371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87901</xdr:rowOff>
    </xdr:from>
    <xdr:ext cx="469744" cy="259045"/>
    <xdr:sp macro="" textlink="">
      <xdr:nvSpPr>
        <xdr:cNvPr id="820" name="n_1mainValue【庁舎】&#10;一人当たり面積"/>
        <xdr:cNvSpPr txBox="1"/>
      </xdr:nvSpPr>
      <xdr:spPr>
        <a:xfrm>
          <a:off x="21075727" y="182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90949</xdr:rowOff>
    </xdr:from>
    <xdr:ext cx="469744" cy="259045"/>
    <xdr:sp macro="" textlink="">
      <xdr:nvSpPr>
        <xdr:cNvPr id="821" name="n_2mainValue【庁舎】&#10;一人当たり面積"/>
        <xdr:cNvSpPr txBox="1"/>
      </xdr:nvSpPr>
      <xdr:spPr>
        <a:xfrm>
          <a:off x="20199427" y="182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有形固定資産減価償却率は、図書館において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％となっている。また、体育館・プール、</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いずれも全国平均・和歌山県平均・類似団体内平均を上回っている。庁舎や認定こども園の建設事業を進めているところであり、各施設の長寿命化や建替えについて、計画的に取り組んでいく必要がある。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下回っている。また、自主財源である町税収入は低迷しており、歳入全体に占める割合は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％と非常に低くなっている。今後も税収の減少や交付税の削減等により、非常に厳しい財政状況が予想されるため、活力ある町づくりを進めることで税収を確保し、財政力指数の改善に努める。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経常経費充当一般財源等において、扶助費が</a:t>
          </a:r>
          <a:r>
            <a:rPr kumimoji="1" lang="en-US" altLang="ja-JP" sz="1300">
              <a:latin typeface="ＭＳ Ｐゴシック" panose="020B0600070205080204" pitchFamily="50" charset="-128"/>
              <a:ea typeface="ＭＳ Ｐゴシック" panose="020B0600070205080204" pitchFamily="50" charset="-128"/>
            </a:rPr>
            <a:t>34,013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％）減少となったが、公債費が</a:t>
          </a:r>
          <a:r>
            <a:rPr kumimoji="1" lang="en-US" altLang="ja-JP" sz="1300">
              <a:latin typeface="ＭＳ Ｐゴシック" panose="020B0600070205080204" pitchFamily="50" charset="-128"/>
              <a:ea typeface="ＭＳ Ｐゴシック" panose="020B0600070205080204" pitchFamily="50" charset="-128"/>
            </a:rPr>
            <a:t>61,869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％）増加するなど経常経費充当一般財源等全体で</a:t>
          </a:r>
          <a:r>
            <a:rPr kumimoji="1" lang="en-US" altLang="ja-JP" sz="1300">
              <a:latin typeface="ＭＳ Ｐゴシック" panose="020B0600070205080204" pitchFamily="50" charset="-128"/>
              <a:ea typeface="ＭＳ Ｐゴシック" panose="020B0600070205080204" pitchFamily="50" charset="-128"/>
            </a:rPr>
            <a:t>19,353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％）増加している。歳入経常一般財源等においては、地方消費税交付金で</a:t>
          </a:r>
          <a:r>
            <a:rPr kumimoji="1" lang="en-US" altLang="ja-JP" sz="1300">
              <a:latin typeface="ＭＳ Ｐゴシック" panose="020B0600070205080204" pitchFamily="50" charset="-128"/>
              <a:ea typeface="ＭＳ Ｐゴシック" panose="020B0600070205080204" pitchFamily="50" charset="-128"/>
            </a:rPr>
            <a:t>16,705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％）増加となったが、地方税が</a:t>
          </a:r>
          <a:r>
            <a:rPr kumimoji="1" lang="en-US" altLang="ja-JP" sz="1300">
              <a:latin typeface="ＭＳ Ｐゴシック" panose="020B0600070205080204" pitchFamily="50" charset="-128"/>
              <a:ea typeface="ＭＳ Ｐゴシック" panose="020B0600070205080204" pitchFamily="50" charset="-128"/>
            </a:rPr>
            <a:t>7,596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％）減少となるなど歳入経常一般財源等全体で</a:t>
          </a:r>
          <a:r>
            <a:rPr kumimoji="1" lang="en-US" altLang="ja-JP" sz="1300">
              <a:latin typeface="ＭＳ Ｐゴシック" panose="020B0600070205080204" pitchFamily="50" charset="-128"/>
              <a:ea typeface="ＭＳ Ｐゴシック" panose="020B0600070205080204" pitchFamily="50" charset="-128"/>
            </a:rPr>
            <a:t>41,049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％）減少している。これらの要因から経常収支比率は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％悪化している。施設の統廃合や事務事業の見直しによる財政基盤のスリム化を図りつつ、活力ある町づくりを進めることで税収確保に努めていく。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22134</xdr:rowOff>
    </xdr:from>
    <xdr:to>
      <xdr:col>23</xdr:col>
      <xdr:colOff>133350</xdr:colOff>
      <xdr:row>64</xdr:row>
      <xdr:rowOff>60053</xdr:rowOff>
    </xdr:to>
    <xdr:cxnSp macro="">
      <xdr:nvCxnSpPr>
        <xdr:cNvPr id="135" name="直線コネクタ 134"/>
        <xdr:cNvCxnSpPr/>
      </xdr:nvCxnSpPr>
      <xdr:spPr>
        <a:xfrm>
          <a:off x="4114800" y="1099493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64</xdr:row>
      <xdr:rowOff>22134</xdr:rowOff>
    </xdr:to>
    <xdr:cxnSp macro="">
      <xdr:nvCxnSpPr>
        <xdr:cNvPr id="138" name="直線コネクタ 137"/>
        <xdr:cNvCxnSpPr/>
      </xdr:nvCxnSpPr>
      <xdr:spPr>
        <a:xfrm>
          <a:off x="3225800" y="109673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79828</xdr:rowOff>
    </xdr:from>
    <xdr:to>
      <xdr:col>15</xdr:col>
      <xdr:colOff>82550</xdr:colOff>
      <xdr:row>63</xdr:row>
      <xdr:rowOff>166007</xdr:rowOff>
    </xdr:to>
    <xdr:cxnSp macro="">
      <xdr:nvCxnSpPr>
        <xdr:cNvPr id="141" name="直線コネクタ 140"/>
        <xdr:cNvCxnSpPr/>
      </xdr:nvCxnSpPr>
      <xdr:spPr>
        <a:xfrm>
          <a:off x="2336800" y="108811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79828</xdr:rowOff>
    </xdr:from>
    <xdr:to>
      <xdr:col>11</xdr:col>
      <xdr:colOff>31750</xdr:colOff>
      <xdr:row>63</xdr:row>
      <xdr:rowOff>159113</xdr:rowOff>
    </xdr:to>
    <xdr:cxnSp macro="">
      <xdr:nvCxnSpPr>
        <xdr:cNvPr id="144" name="直線コネクタ 143"/>
        <xdr:cNvCxnSpPr/>
      </xdr:nvCxnSpPr>
      <xdr:spPr>
        <a:xfrm flipV="1">
          <a:off x="1447800" y="1088117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4" name="楕円 153"/>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152780</xdr:rowOff>
    </xdr:from>
    <xdr:ext cx="762000" cy="259045"/>
    <xdr:sp macro="" textlink="">
      <xdr:nvSpPr>
        <xdr:cNvPr id="155" name="財政構造の弾力性該当値テキスト"/>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142784</xdr:rowOff>
    </xdr:from>
    <xdr:to>
      <xdr:col>19</xdr:col>
      <xdr:colOff>184150</xdr:colOff>
      <xdr:row>64</xdr:row>
      <xdr:rowOff>72934</xdr:rowOff>
    </xdr:to>
    <xdr:sp macro="" textlink="">
      <xdr:nvSpPr>
        <xdr:cNvPr id="156" name="楕円 155"/>
        <xdr:cNvSpPr/>
      </xdr:nvSpPr>
      <xdr:spPr>
        <a:xfrm>
          <a:off x="4064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57711</xdr:rowOff>
    </xdr:from>
    <xdr:ext cx="736600" cy="259045"/>
    <xdr:sp macro="" textlink="">
      <xdr:nvSpPr>
        <xdr:cNvPr id="157" name="テキスト ボックス 156"/>
        <xdr:cNvSpPr txBox="1"/>
      </xdr:nvSpPr>
      <xdr:spPr>
        <a:xfrm>
          <a:off x="3733800" y="110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115207</xdr:rowOff>
    </xdr:from>
    <xdr:to>
      <xdr:col>15</xdr:col>
      <xdr:colOff>133350</xdr:colOff>
      <xdr:row>64</xdr:row>
      <xdr:rowOff>45357</xdr:rowOff>
    </xdr:to>
    <xdr:sp macro="" textlink="">
      <xdr:nvSpPr>
        <xdr:cNvPr id="158" name="楕円 157"/>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30134</xdr:rowOff>
    </xdr:from>
    <xdr:ext cx="762000" cy="259045"/>
    <xdr:sp macro="" textlink="">
      <xdr:nvSpPr>
        <xdr:cNvPr id="159" name="テキスト ボックス 158"/>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29028</xdr:rowOff>
    </xdr:from>
    <xdr:to>
      <xdr:col>11</xdr:col>
      <xdr:colOff>82550</xdr:colOff>
      <xdr:row>63</xdr:row>
      <xdr:rowOff>130628</xdr:rowOff>
    </xdr:to>
    <xdr:sp macro="" textlink="">
      <xdr:nvSpPr>
        <xdr:cNvPr id="160" name="楕円 159"/>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115405</xdr:rowOff>
    </xdr:from>
    <xdr:ext cx="762000" cy="259045"/>
    <xdr:sp macro="" textlink="">
      <xdr:nvSpPr>
        <xdr:cNvPr id="161" name="テキスト ボックス 160"/>
        <xdr:cNvSpPr txBox="1"/>
      </xdr:nvSpPr>
      <xdr:spPr>
        <a:xfrm>
          <a:off x="1955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2" name="楕円 161"/>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3" name="テキスト ボックス 162"/>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21,832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％）増加、物件費は</a:t>
          </a:r>
          <a:r>
            <a:rPr kumimoji="1" lang="en-US" altLang="ja-JP" sz="1300">
              <a:latin typeface="ＭＳ Ｐゴシック" panose="020B0600070205080204" pitchFamily="50" charset="-128"/>
              <a:ea typeface="ＭＳ Ｐゴシック" panose="020B0600070205080204" pitchFamily="50" charset="-128"/>
            </a:rPr>
            <a:t>140,911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％）増加している。平成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後、分庁舎方式を採用していることや隣町の消防業務を受託していることから職員数が多く類似団体と比較して人件費が高い傾向にある。今後も職員数の管理や施設の統廃合など合併効果を生かした経費の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26254</xdr:rowOff>
    </xdr:from>
    <xdr:to>
      <xdr:col>23</xdr:col>
      <xdr:colOff>133350</xdr:colOff>
      <xdr:row>82</xdr:row>
      <xdr:rowOff>56127</xdr:rowOff>
    </xdr:to>
    <xdr:cxnSp macro="">
      <xdr:nvCxnSpPr>
        <xdr:cNvPr id="199" name="直線コネクタ 198"/>
        <xdr:cNvCxnSpPr/>
      </xdr:nvCxnSpPr>
      <xdr:spPr>
        <a:xfrm>
          <a:off x="4114800" y="14085154"/>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26254</xdr:rowOff>
    </xdr:from>
    <xdr:to>
      <xdr:col>19</xdr:col>
      <xdr:colOff>133350</xdr:colOff>
      <xdr:row>82</xdr:row>
      <xdr:rowOff>32032</xdr:rowOff>
    </xdr:to>
    <xdr:cxnSp macro="">
      <xdr:nvCxnSpPr>
        <xdr:cNvPr id="202" name="直線コネクタ 201"/>
        <xdr:cNvCxnSpPr/>
      </xdr:nvCxnSpPr>
      <xdr:spPr>
        <a:xfrm flipV="1">
          <a:off x="3225800" y="14085154"/>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19382</xdr:rowOff>
    </xdr:from>
    <xdr:to>
      <xdr:col>15</xdr:col>
      <xdr:colOff>82550</xdr:colOff>
      <xdr:row>82</xdr:row>
      <xdr:rowOff>32032</xdr:rowOff>
    </xdr:to>
    <xdr:cxnSp macro="">
      <xdr:nvCxnSpPr>
        <xdr:cNvPr id="205" name="直線コネクタ 204"/>
        <xdr:cNvCxnSpPr/>
      </xdr:nvCxnSpPr>
      <xdr:spPr>
        <a:xfrm>
          <a:off x="2336800" y="14078282"/>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170830</xdr:rowOff>
    </xdr:from>
    <xdr:to>
      <xdr:col>11</xdr:col>
      <xdr:colOff>31750</xdr:colOff>
      <xdr:row>82</xdr:row>
      <xdr:rowOff>19382</xdr:rowOff>
    </xdr:to>
    <xdr:cxnSp macro="">
      <xdr:nvCxnSpPr>
        <xdr:cNvPr id="208" name="直線コネクタ 207"/>
        <xdr:cNvCxnSpPr/>
      </xdr:nvCxnSpPr>
      <xdr:spPr>
        <a:xfrm>
          <a:off x="1447800" y="1405828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5327</xdr:rowOff>
    </xdr:from>
    <xdr:to>
      <xdr:col>23</xdr:col>
      <xdr:colOff>184150</xdr:colOff>
      <xdr:row>82</xdr:row>
      <xdr:rowOff>106927</xdr:rowOff>
    </xdr:to>
    <xdr:sp macro="" textlink="">
      <xdr:nvSpPr>
        <xdr:cNvPr id="218" name="楕円 217"/>
        <xdr:cNvSpPr/>
      </xdr:nvSpPr>
      <xdr:spPr>
        <a:xfrm>
          <a:off x="4902200" y="140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148854</xdr:rowOff>
    </xdr:from>
    <xdr:ext cx="762000" cy="259045"/>
    <xdr:sp macro="" textlink="">
      <xdr:nvSpPr>
        <xdr:cNvPr id="219" name="人件費・物件費等の状況該当値テキスト"/>
        <xdr:cNvSpPr txBox="1"/>
      </xdr:nvSpPr>
      <xdr:spPr>
        <a:xfrm>
          <a:off x="5041900" y="1403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146904</xdr:rowOff>
    </xdr:from>
    <xdr:to>
      <xdr:col>19</xdr:col>
      <xdr:colOff>184150</xdr:colOff>
      <xdr:row>82</xdr:row>
      <xdr:rowOff>77054</xdr:rowOff>
    </xdr:to>
    <xdr:sp macro="" textlink="">
      <xdr:nvSpPr>
        <xdr:cNvPr id="220" name="楕円 219"/>
        <xdr:cNvSpPr/>
      </xdr:nvSpPr>
      <xdr:spPr>
        <a:xfrm>
          <a:off x="4064000" y="140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61831</xdr:rowOff>
    </xdr:from>
    <xdr:ext cx="736600" cy="259045"/>
    <xdr:sp macro="" textlink="">
      <xdr:nvSpPr>
        <xdr:cNvPr id="221" name="テキスト ボックス 220"/>
        <xdr:cNvSpPr txBox="1"/>
      </xdr:nvSpPr>
      <xdr:spPr>
        <a:xfrm>
          <a:off x="3733800" y="14120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152682</xdr:rowOff>
    </xdr:from>
    <xdr:to>
      <xdr:col>15</xdr:col>
      <xdr:colOff>133350</xdr:colOff>
      <xdr:row>82</xdr:row>
      <xdr:rowOff>82832</xdr:rowOff>
    </xdr:to>
    <xdr:sp macro="" textlink="">
      <xdr:nvSpPr>
        <xdr:cNvPr id="222" name="楕円 221"/>
        <xdr:cNvSpPr/>
      </xdr:nvSpPr>
      <xdr:spPr>
        <a:xfrm>
          <a:off x="3175000" y="140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67609</xdr:rowOff>
    </xdr:from>
    <xdr:ext cx="762000" cy="259045"/>
    <xdr:sp macro="" textlink="">
      <xdr:nvSpPr>
        <xdr:cNvPr id="223" name="テキスト ボックス 222"/>
        <xdr:cNvSpPr txBox="1"/>
      </xdr:nvSpPr>
      <xdr:spPr>
        <a:xfrm>
          <a:off x="2844800" y="1412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140032</xdr:rowOff>
    </xdr:from>
    <xdr:to>
      <xdr:col>11</xdr:col>
      <xdr:colOff>82550</xdr:colOff>
      <xdr:row>82</xdr:row>
      <xdr:rowOff>70182</xdr:rowOff>
    </xdr:to>
    <xdr:sp macro="" textlink="">
      <xdr:nvSpPr>
        <xdr:cNvPr id="224" name="楕円 223"/>
        <xdr:cNvSpPr/>
      </xdr:nvSpPr>
      <xdr:spPr>
        <a:xfrm>
          <a:off x="2286000" y="140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54959</xdr:rowOff>
    </xdr:from>
    <xdr:ext cx="762000" cy="259045"/>
    <xdr:sp macro="" textlink="">
      <xdr:nvSpPr>
        <xdr:cNvPr id="225" name="テキスト ボックス 224"/>
        <xdr:cNvSpPr txBox="1"/>
      </xdr:nvSpPr>
      <xdr:spPr>
        <a:xfrm>
          <a:off x="1955800" y="1411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120030</xdr:rowOff>
    </xdr:from>
    <xdr:to>
      <xdr:col>7</xdr:col>
      <xdr:colOff>31750</xdr:colOff>
      <xdr:row>82</xdr:row>
      <xdr:rowOff>50180</xdr:rowOff>
    </xdr:to>
    <xdr:sp macro="" textlink="">
      <xdr:nvSpPr>
        <xdr:cNvPr id="226" name="楕円 225"/>
        <xdr:cNvSpPr/>
      </xdr:nvSpPr>
      <xdr:spPr>
        <a:xfrm>
          <a:off x="1397000" y="140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34957</xdr:rowOff>
    </xdr:from>
    <xdr:ext cx="762000" cy="259045"/>
    <xdr:sp macro="" textlink="">
      <xdr:nvSpPr>
        <xdr:cNvPr id="227" name="テキスト ボックス 226"/>
        <xdr:cNvSpPr txBox="1"/>
      </xdr:nvSpPr>
      <xdr:spPr>
        <a:xfrm>
          <a:off x="1066800" y="140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技能労務職員については、行政職給料表の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級のみで運用するなど人件費の抑制に努めており、類似団体を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％、全国町村平均で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％下回っている。適正な給与水準を確保しつつ、適切な職員数管理を行い、人件費の抑制に努めていく。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85</xdr:row>
      <xdr:rowOff>39793</xdr:rowOff>
    </xdr:to>
    <xdr:cxnSp macro="">
      <xdr:nvCxnSpPr>
        <xdr:cNvPr id="261" name="直線コネクタ 260"/>
        <xdr:cNvCxnSpPr/>
      </xdr:nvCxnSpPr>
      <xdr:spPr>
        <a:xfrm flipV="1">
          <a:off x="16179800" y="145889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39793</xdr:rowOff>
    </xdr:from>
    <xdr:to>
      <xdr:col>77</xdr:col>
      <xdr:colOff>44450</xdr:colOff>
      <xdr:row>85</xdr:row>
      <xdr:rowOff>88054</xdr:rowOff>
    </xdr:to>
    <xdr:cxnSp macro="">
      <xdr:nvCxnSpPr>
        <xdr:cNvPr id="264" name="直線コネクタ 263"/>
        <xdr:cNvCxnSpPr/>
      </xdr:nvCxnSpPr>
      <xdr:spPr>
        <a:xfrm flipV="1">
          <a:off x="15290800" y="146130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15663</xdr:rowOff>
    </xdr:from>
    <xdr:to>
      <xdr:col>72</xdr:col>
      <xdr:colOff>203200</xdr:colOff>
      <xdr:row>85</xdr:row>
      <xdr:rowOff>88054</xdr:rowOff>
    </xdr:to>
    <xdr:cxnSp macro="">
      <xdr:nvCxnSpPr>
        <xdr:cNvPr id="267" name="直線コネクタ 266"/>
        <xdr:cNvCxnSpPr/>
      </xdr:nvCxnSpPr>
      <xdr:spPr>
        <a:xfrm>
          <a:off x="14401800" y="1458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15663</xdr:rowOff>
    </xdr:to>
    <xdr:cxnSp macro="">
      <xdr:nvCxnSpPr>
        <xdr:cNvPr id="270" name="直線コネクタ 269"/>
        <xdr:cNvCxnSpPr/>
      </xdr:nvCxnSpPr>
      <xdr:spPr>
        <a:xfrm>
          <a:off x="13512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80" name="楕円 279"/>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81"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160443</xdr:rowOff>
    </xdr:from>
    <xdr:to>
      <xdr:col>77</xdr:col>
      <xdr:colOff>95250</xdr:colOff>
      <xdr:row>85</xdr:row>
      <xdr:rowOff>90593</xdr:rowOff>
    </xdr:to>
    <xdr:sp macro="" textlink="">
      <xdr:nvSpPr>
        <xdr:cNvPr id="282" name="楕円 281"/>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100770</xdr:rowOff>
    </xdr:from>
    <xdr:ext cx="736600" cy="259045"/>
    <xdr:sp macro="" textlink="">
      <xdr:nvSpPr>
        <xdr:cNvPr id="283" name="テキスト ボックス 282"/>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37254</xdr:rowOff>
    </xdr:from>
    <xdr:to>
      <xdr:col>73</xdr:col>
      <xdr:colOff>44450</xdr:colOff>
      <xdr:row>85</xdr:row>
      <xdr:rowOff>138854</xdr:rowOff>
    </xdr:to>
    <xdr:sp macro="" textlink="">
      <xdr:nvSpPr>
        <xdr:cNvPr id="284" name="楕円 283"/>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149031</xdr:rowOff>
    </xdr:from>
    <xdr:ext cx="762000" cy="259045"/>
    <xdr:sp macro="" textlink="">
      <xdr:nvSpPr>
        <xdr:cNvPr id="285" name="テキスト ボックス 284"/>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136313</xdr:rowOff>
    </xdr:from>
    <xdr:to>
      <xdr:col>68</xdr:col>
      <xdr:colOff>203200</xdr:colOff>
      <xdr:row>85</xdr:row>
      <xdr:rowOff>66463</xdr:rowOff>
    </xdr:to>
    <xdr:sp macro="" textlink="">
      <xdr:nvSpPr>
        <xdr:cNvPr id="286" name="楕円 285"/>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76640</xdr:rowOff>
    </xdr:from>
    <xdr:ext cx="762000" cy="259045"/>
    <xdr:sp macro="" textlink="">
      <xdr:nvSpPr>
        <xdr:cNvPr id="287" name="テキスト ボックス 286"/>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8" name="楕円 287"/>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9" name="テキスト ボックス 288"/>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年間は新規の職員採用を停止し、平成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年度までは定員適正化計画に基づく職員管理を行ってきた。平成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年度以降は定員適正化計画を踏まえた定員管理を行っている。合併後、分庁舎方式を採用していることや隣町の消防業務を受託していることから類似団体平均を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人上回る結果となっている。行政サービスを低下させることのない職員の事務能力向上を図りながら、職員数の管理に努めていく。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48320</xdr:rowOff>
    </xdr:from>
    <xdr:to>
      <xdr:col>81</xdr:col>
      <xdr:colOff>44450</xdr:colOff>
      <xdr:row>65</xdr:row>
      <xdr:rowOff>78196</xdr:rowOff>
    </xdr:to>
    <xdr:cxnSp macro="">
      <xdr:nvCxnSpPr>
        <xdr:cNvPr id="326" name="直線コネクタ 325"/>
        <xdr:cNvCxnSpPr/>
      </xdr:nvCxnSpPr>
      <xdr:spPr>
        <a:xfrm>
          <a:off x="16179800" y="11192570"/>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11551</xdr:rowOff>
    </xdr:from>
    <xdr:to>
      <xdr:col>77</xdr:col>
      <xdr:colOff>44450</xdr:colOff>
      <xdr:row>65</xdr:row>
      <xdr:rowOff>48320</xdr:rowOff>
    </xdr:to>
    <xdr:cxnSp macro="">
      <xdr:nvCxnSpPr>
        <xdr:cNvPr id="329" name="直線コネクタ 328"/>
        <xdr:cNvCxnSpPr/>
      </xdr:nvCxnSpPr>
      <xdr:spPr>
        <a:xfrm>
          <a:off x="15290800" y="11155801"/>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127846</xdr:rowOff>
    </xdr:from>
    <xdr:to>
      <xdr:col>72</xdr:col>
      <xdr:colOff>203200</xdr:colOff>
      <xdr:row>65</xdr:row>
      <xdr:rowOff>11551</xdr:rowOff>
    </xdr:to>
    <xdr:cxnSp macro="">
      <xdr:nvCxnSpPr>
        <xdr:cNvPr id="332" name="直線コネクタ 331"/>
        <xdr:cNvCxnSpPr/>
      </xdr:nvCxnSpPr>
      <xdr:spPr>
        <a:xfrm>
          <a:off x="14401800" y="11100646"/>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95673</xdr:rowOff>
    </xdr:from>
    <xdr:to>
      <xdr:col>68</xdr:col>
      <xdr:colOff>152400</xdr:colOff>
      <xdr:row>64</xdr:row>
      <xdr:rowOff>127846</xdr:rowOff>
    </xdr:to>
    <xdr:cxnSp macro="">
      <xdr:nvCxnSpPr>
        <xdr:cNvPr id="335" name="直線コネクタ 334"/>
        <xdr:cNvCxnSpPr/>
      </xdr:nvCxnSpPr>
      <xdr:spPr>
        <a:xfrm>
          <a:off x="13512800" y="1106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27396</xdr:rowOff>
    </xdr:from>
    <xdr:to>
      <xdr:col>81</xdr:col>
      <xdr:colOff>95250</xdr:colOff>
      <xdr:row>65</xdr:row>
      <xdr:rowOff>128996</xdr:rowOff>
    </xdr:to>
    <xdr:sp macro="" textlink="">
      <xdr:nvSpPr>
        <xdr:cNvPr id="345" name="楕円 344"/>
        <xdr:cNvSpPr/>
      </xdr:nvSpPr>
      <xdr:spPr>
        <a:xfrm>
          <a:off x="16967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170923</xdr:rowOff>
    </xdr:from>
    <xdr:ext cx="762000" cy="259045"/>
    <xdr:sp macro="" textlink="">
      <xdr:nvSpPr>
        <xdr:cNvPr id="346" name="定員管理の状況該当値テキスト"/>
        <xdr:cNvSpPr txBox="1"/>
      </xdr:nvSpPr>
      <xdr:spPr>
        <a:xfrm>
          <a:off x="17106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168970</xdr:rowOff>
    </xdr:from>
    <xdr:to>
      <xdr:col>77</xdr:col>
      <xdr:colOff>95250</xdr:colOff>
      <xdr:row>65</xdr:row>
      <xdr:rowOff>99120</xdr:rowOff>
    </xdr:to>
    <xdr:sp macro="" textlink="">
      <xdr:nvSpPr>
        <xdr:cNvPr id="347" name="楕円 346"/>
        <xdr:cNvSpPr/>
      </xdr:nvSpPr>
      <xdr:spPr>
        <a:xfrm>
          <a:off x="16129000" y="11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83897</xdr:rowOff>
    </xdr:from>
    <xdr:ext cx="736600" cy="259045"/>
    <xdr:sp macro="" textlink="">
      <xdr:nvSpPr>
        <xdr:cNvPr id="348" name="テキスト ボックス 347"/>
        <xdr:cNvSpPr txBox="1"/>
      </xdr:nvSpPr>
      <xdr:spPr>
        <a:xfrm>
          <a:off x="15798800" y="1122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132201</xdr:rowOff>
    </xdr:from>
    <xdr:to>
      <xdr:col>73</xdr:col>
      <xdr:colOff>44450</xdr:colOff>
      <xdr:row>65</xdr:row>
      <xdr:rowOff>62351</xdr:rowOff>
    </xdr:to>
    <xdr:sp macro="" textlink="">
      <xdr:nvSpPr>
        <xdr:cNvPr id="349" name="楕円 348"/>
        <xdr:cNvSpPr/>
      </xdr:nvSpPr>
      <xdr:spPr>
        <a:xfrm>
          <a:off x="15240000" y="111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47128</xdr:rowOff>
    </xdr:from>
    <xdr:ext cx="762000" cy="259045"/>
    <xdr:sp macro="" textlink="">
      <xdr:nvSpPr>
        <xdr:cNvPr id="350" name="テキスト ボックス 349"/>
        <xdr:cNvSpPr txBox="1"/>
      </xdr:nvSpPr>
      <xdr:spPr>
        <a:xfrm>
          <a:off x="14909800" y="1119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51" name="楕円 350"/>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52" name="テキスト ボックス 351"/>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44873</xdr:rowOff>
    </xdr:from>
    <xdr:to>
      <xdr:col>64</xdr:col>
      <xdr:colOff>152400</xdr:colOff>
      <xdr:row>64</xdr:row>
      <xdr:rowOff>146473</xdr:rowOff>
    </xdr:to>
    <xdr:sp macro="" textlink="">
      <xdr:nvSpPr>
        <xdr:cNvPr id="353" name="楕円 352"/>
        <xdr:cNvSpPr/>
      </xdr:nvSpPr>
      <xdr:spPr>
        <a:xfrm>
          <a:off x="13462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131250</xdr:rowOff>
    </xdr:from>
    <xdr:ext cx="762000" cy="259045"/>
    <xdr:sp macro="" textlink="">
      <xdr:nvSpPr>
        <xdr:cNvPr id="354" name="テキスト ボックス 353"/>
        <xdr:cNvSpPr txBox="1"/>
      </xdr:nvSpPr>
      <xdr:spPr>
        <a:xfrm>
          <a:off x="13131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基準財政需要額に算入される公債費は高い数値を維持しているものの、元利償還額が増加しており、単年度の実質公債費比率は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％悪化している。また実質公債費比率の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ている。今後、災害に備えた防災対策として公共施設の高台移転などの大型事業を予定しており、公債費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163068</xdr:rowOff>
    </xdr:to>
    <xdr:cxnSp macro="">
      <xdr:nvCxnSpPr>
        <xdr:cNvPr id="385" name="直線コネクタ 384"/>
        <xdr:cNvCxnSpPr/>
      </xdr:nvCxnSpPr>
      <xdr:spPr>
        <a:xfrm>
          <a:off x="16179800" y="715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8" name="直線コネクタ 387"/>
        <xdr:cNvCxnSpPr/>
      </xdr:nvCxnSpPr>
      <xdr:spPr>
        <a:xfrm>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100330</xdr:rowOff>
    </xdr:to>
    <xdr:cxnSp macro="">
      <xdr:nvCxnSpPr>
        <xdr:cNvPr id="391" name="直線コネクタ 390"/>
        <xdr:cNvCxnSpPr/>
      </xdr:nvCxnSpPr>
      <xdr:spPr>
        <a:xfrm>
          <a:off x="14401800" y="71249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95504</xdr:rowOff>
    </xdr:to>
    <xdr:cxnSp macro="">
      <xdr:nvCxnSpPr>
        <xdr:cNvPr id="394" name="直線コネクタ 393"/>
        <xdr:cNvCxnSpPr/>
      </xdr:nvCxnSpPr>
      <xdr:spPr>
        <a:xfrm>
          <a:off x="13512800" y="712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4" name="楕円 403"/>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5"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9" name="テキスト ボックス 40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10" name="楕円 409"/>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11" name="テキスト ボックス 410"/>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12" name="楕円 411"/>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13" name="テキスト ボックス 412"/>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公営企業債等繰入見込額が増加したものの一般会計の地方債の償還が進んだことなどから将来負担額が減少し、将来負担比率が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％良化し</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となった。今後、災害に備えた防災対策として公共施設の高台移転などの大型事業を予定しており、地方債残高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27381</xdr:rowOff>
    </xdr:from>
    <xdr:to>
      <xdr:col>81</xdr:col>
      <xdr:colOff>44450</xdr:colOff>
      <xdr:row>16</xdr:row>
      <xdr:rowOff>51994</xdr:rowOff>
    </xdr:to>
    <xdr:cxnSp macro="">
      <xdr:nvCxnSpPr>
        <xdr:cNvPr id="445" name="直線コネクタ 444"/>
        <xdr:cNvCxnSpPr/>
      </xdr:nvCxnSpPr>
      <xdr:spPr>
        <a:xfrm flipV="1">
          <a:off x="16179800" y="2770581"/>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51994</xdr:rowOff>
    </xdr:from>
    <xdr:to>
      <xdr:col>77</xdr:col>
      <xdr:colOff>44450</xdr:colOff>
      <xdr:row>16</xdr:row>
      <xdr:rowOff>57302</xdr:rowOff>
    </xdr:to>
    <xdr:cxnSp macro="">
      <xdr:nvCxnSpPr>
        <xdr:cNvPr id="448" name="直線コネクタ 447"/>
        <xdr:cNvCxnSpPr/>
      </xdr:nvCxnSpPr>
      <xdr:spPr>
        <a:xfrm flipV="1">
          <a:off x="15290800" y="279519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57302</xdr:rowOff>
    </xdr:from>
    <xdr:to>
      <xdr:col>72</xdr:col>
      <xdr:colOff>203200</xdr:colOff>
      <xdr:row>16</xdr:row>
      <xdr:rowOff>84328</xdr:rowOff>
    </xdr:to>
    <xdr:cxnSp macro="">
      <xdr:nvCxnSpPr>
        <xdr:cNvPr id="451" name="直線コネクタ 450"/>
        <xdr:cNvCxnSpPr/>
      </xdr:nvCxnSpPr>
      <xdr:spPr>
        <a:xfrm flipV="1">
          <a:off x="14401800" y="2800502"/>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85776</xdr:rowOff>
    </xdr:to>
    <xdr:cxnSp macro="">
      <xdr:nvCxnSpPr>
        <xdr:cNvPr id="454" name="直線コネクタ 453"/>
        <xdr:cNvCxnSpPr/>
      </xdr:nvCxnSpPr>
      <xdr:spPr>
        <a:xfrm flipV="1">
          <a:off x="13512800" y="282752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148031</xdr:rowOff>
    </xdr:from>
    <xdr:to>
      <xdr:col>81</xdr:col>
      <xdr:colOff>95250</xdr:colOff>
      <xdr:row>16</xdr:row>
      <xdr:rowOff>78181</xdr:rowOff>
    </xdr:to>
    <xdr:sp macro="" textlink="">
      <xdr:nvSpPr>
        <xdr:cNvPr id="464" name="楕円 463"/>
        <xdr:cNvSpPr/>
      </xdr:nvSpPr>
      <xdr:spPr>
        <a:xfrm>
          <a:off x="169672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120108</xdr:rowOff>
    </xdr:from>
    <xdr:ext cx="762000" cy="259045"/>
    <xdr:sp macro="" textlink="">
      <xdr:nvSpPr>
        <xdr:cNvPr id="465" name="将来負担の状況該当値テキスト"/>
        <xdr:cNvSpPr txBox="1"/>
      </xdr:nvSpPr>
      <xdr:spPr>
        <a:xfrm>
          <a:off x="17106900" y="269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1194</xdr:rowOff>
    </xdr:from>
    <xdr:to>
      <xdr:col>77</xdr:col>
      <xdr:colOff>95250</xdr:colOff>
      <xdr:row>16</xdr:row>
      <xdr:rowOff>102794</xdr:rowOff>
    </xdr:to>
    <xdr:sp macro="" textlink="">
      <xdr:nvSpPr>
        <xdr:cNvPr id="466" name="楕円 465"/>
        <xdr:cNvSpPr/>
      </xdr:nvSpPr>
      <xdr:spPr>
        <a:xfrm>
          <a:off x="16129000" y="27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87571</xdr:rowOff>
    </xdr:from>
    <xdr:ext cx="736600" cy="259045"/>
    <xdr:sp macro="" textlink="">
      <xdr:nvSpPr>
        <xdr:cNvPr id="467" name="テキスト ボックス 466"/>
        <xdr:cNvSpPr txBox="1"/>
      </xdr:nvSpPr>
      <xdr:spPr>
        <a:xfrm>
          <a:off x="15798800" y="283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6502</xdr:rowOff>
    </xdr:from>
    <xdr:to>
      <xdr:col>73</xdr:col>
      <xdr:colOff>44450</xdr:colOff>
      <xdr:row>16</xdr:row>
      <xdr:rowOff>108102</xdr:rowOff>
    </xdr:to>
    <xdr:sp macro="" textlink="">
      <xdr:nvSpPr>
        <xdr:cNvPr id="468" name="楕円 467"/>
        <xdr:cNvSpPr/>
      </xdr:nvSpPr>
      <xdr:spPr>
        <a:xfrm>
          <a:off x="15240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92879</xdr:rowOff>
    </xdr:from>
    <xdr:ext cx="762000" cy="259045"/>
    <xdr:sp macro="" textlink="">
      <xdr:nvSpPr>
        <xdr:cNvPr id="469" name="テキスト ボックス 468"/>
        <xdr:cNvSpPr txBox="1"/>
      </xdr:nvSpPr>
      <xdr:spPr>
        <a:xfrm>
          <a:off x="14909800" y="283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70" name="楕円 469"/>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71" name="テキスト ボックス 470"/>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34976</xdr:rowOff>
    </xdr:from>
    <xdr:to>
      <xdr:col>64</xdr:col>
      <xdr:colOff>152400</xdr:colOff>
      <xdr:row>16</xdr:row>
      <xdr:rowOff>136576</xdr:rowOff>
    </xdr:to>
    <xdr:sp macro="" textlink="">
      <xdr:nvSpPr>
        <xdr:cNvPr id="472" name="楕円 471"/>
        <xdr:cNvSpPr/>
      </xdr:nvSpPr>
      <xdr:spPr>
        <a:xfrm>
          <a:off x="13462000" y="27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121353</xdr:rowOff>
    </xdr:from>
    <xdr:ext cx="762000" cy="259045"/>
    <xdr:sp macro="" textlink="">
      <xdr:nvSpPr>
        <xdr:cNvPr id="473" name="テキスト ボックス 472"/>
        <xdr:cNvSpPr txBox="1"/>
      </xdr:nvSpPr>
      <xdr:spPr>
        <a:xfrm>
          <a:off x="13131800" y="286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年度の合併後、分庁舎方式を採用していることや隣町の消防業務を受託していることから職員数が多く人件費が高くなっている。平成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年度は期末勤勉手当などが増加し、人件費全体で増加している。人件費に係る経常収支比率は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％上回っている。適正な給与水準を確保しつつ、適切な職員数管理を行い、人件費の抑制に努めていく。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37846</xdr:rowOff>
    </xdr:to>
    <xdr:cxnSp macro="">
      <xdr:nvCxnSpPr>
        <xdr:cNvPr id="64" name="直線コネクタ 63"/>
        <xdr:cNvCxnSpPr/>
      </xdr:nvCxnSpPr>
      <xdr:spPr>
        <a:xfrm flipV="1">
          <a:off x="3987800" y="6376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42418</xdr:rowOff>
    </xdr:to>
    <xdr:cxnSp macro="">
      <xdr:nvCxnSpPr>
        <xdr:cNvPr id="67" name="直線コネクタ 66"/>
        <xdr:cNvCxnSpPr/>
      </xdr:nvCxnSpPr>
      <xdr:spPr>
        <a:xfrm flipV="1">
          <a:off x="3098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42418</xdr:rowOff>
    </xdr:to>
    <xdr:cxnSp macro="">
      <xdr:nvCxnSpPr>
        <xdr:cNvPr id="70" name="直線コネクタ 69"/>
        <xdr:cNvCxnSpPr/>
      </xdr:nvCxnSpPr>
      <xdr:spPr>
        <a:xfrm>
          <a:off x="2209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69850</xdr:rowOff>
    </xdr:to>
    <xdr:cxnSp macro="">
      <xdr:nvCxnSpPr>
        <xdr:cNvPr id="73" name="直線コネクタ 72"/>
        <xdr:cNvCxnSpPr/>
      </xdr:nvCxnSpPr>
      <xdr:spPr>
        <a:xfrm flipV="1">
          <a:off x="1320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物件費全体で地籍調査事業などの増加により</a:t>
          </a:r>
          <a:r>
            <a:rPr kumimoji="1" lang="en-US" altLang="ja-JP" sz="1300">
              <a:latin typeface="ＭＳ Ｐゴシック" panose="020B0600070205080204" pitchFamily="50" charset="-128"/>
              <a:ea typeface="ＭＳ Ｐゴシック" panose="020B0600070205080204" pitchFamily="50" charset="-128"/>
            </a:rPr>
            <a:t>140,911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％）増加している。物件費に係る経常収支比率は類似団体を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％となっている。施設の統廃合や事務事業の徹底した見直しによる行財政基盤のスリム化を図り、経常経費の圧縮に努めていく。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85090</xdr:rowOff>
    </xdr:to>
    <xdr:cxnSp macro="">
      <xdr:nvCxnSpPr>
        <xdr:cNvPr id="125" name="直線コネクタ 124"/>
        <xdr:cNvCxnSpPr/>
      </xdr:nvCxnSpPr>
      <xdr:spPr>
        <a:xfrm>
          <a:off x="15671800" y="2992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138430</xdr:rowOff>
    </xdr:to>
    <xdr:cxnSp macro="">
      <xdr:nvCxnSpPr>
        <xdr:cNvPr id="128" name="直線コネクタ 127"/>
        <xdr:cNvCxnSpPr/>
      </xdr:nvCxnSpPr>
      <xdr:spPr>
        <a:xfrm flipV="1">
          <a:off x="14782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138430</xdr:rowOff>
    </xdr:to>
    <xdr:cxnSp macro="">
      <xdr:nvCxnSpPr>
        <xdr:cNvPr id="131" name="直線コネクタ 130"/>
        <xdr:cNvCxnSpPr/>
      </xdr:nvCxnSpPr>
      <xdr:spPr>
        <a:xfrm>
          <a:off x="13893800" y="300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92710</xdr:rowOff>
    </xdr:to>
    <xdr:cxnSp macro="">
      <xdr:nvCxnSpPr>
        <xdr:cNvPr id="134" name="直線コネクタ 133"/>
        <xdr:cNvCxnSpPr/>
      </xdr:nvCxnSpPr>
      <xdr:spPr>
        <a:xfrm>
          <a:off x="13004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8" name="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0" name="楕円 149"/>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1" name="テキスト ボックス 150"/>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3" name="テキスト ボックス 152"/>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臨時福祉給付金給付事業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経済対策分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や児童手当経費などの減少により扶助費全体で減少している。扶助費に係る経常収支比率は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％下回っている。少子高齢化や社会保障制度の見直しにより扶助費の増加が見込まれるため、町単独で実施する施策についても見直しを検討していかなければならない。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165100</xdr:rowOff>
    </xdr:to>
    <xdr:cxnSp macro="">
      <xdr:nvCxnSpPr>
        <xdr:cNvPr id="186" name="直線コネクタ 185"/>
        <xdr:cNvCxnSpPr/>
      </xdr:nvCxnSpPr>
      <xdr:spPr>
        <a:xfrm flipV="1">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165100</xdr:rowOff>
    </xdr:to>
    <xdr:cxnSp macro="">
      <xdr:nvCxnSpPr>
        <xdr:cNvPr id="189" name="直線コネクタ 188"/>
        <xdr:cNvCxnSpPr/>
      </xdr:nvCxnSpPr>
      <xdr:spPr>
        <a:xfrm>
          <a:off x="3098800" y="929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38100</xdr:rowOff>
    </xdr:to>
    <xdr:cxnSp macro="">
      <xdr:nvCxnSpPr>
        <xdr:cNvPr id="192" name="直線コネクタ 191"/>
        <xdr:cNvCxnSpPr/>
      </xdr:nvCxnSpPr>
      <xdr:spPr>
        <a:xfrm>
          <a:off x="2209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76200</xdr:rowOff>
    </xdr:to>
    <xdr:cxnSp macro="">
      <xdr:nvCxnSpPr>
        <xdr:cNvPr id="195" name="直線コネクタ 194"/>
        <xdr:cNvCxnSpPr/>
      </xdr:nvCxnSpPr>
      <xdr:spPr>
        <a:xfrm flipV="1">
          <a:off x="1320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5" name="楕円 204"/>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6"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9" name="楕円 208"/>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0" name="テキスト ボックス 209"/>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1" name="楕円 210"/>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2" name="テキスト ボックス 211"/>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3" name="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経常経費充当一般財源等において、維持補修費</a:t>
          </a:r>
          <a:r>
            <a:rPr kumimoji="1" lang="en-US" altLang="ja-JP" sz="1300">
              <a:latin typeface="ＭＳ Ｐゴシック" panose="020B0600070205080204" pitchFamily="50" charset="-128"/>
              <a:ea typeface="ＭＳ Ｐゴシック" panose="020B0600070205080204" pitchFamily="50" charset="-128"/>
            </a:rPr>
            <a:t>24,822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％）、投資及び出資・貸付金</a:t>
          </a:r>
          <a:r>
            <a:rPr kumimoji="1" lang="en-US" altLang="ja-JP" sz="1300">
              <a:latin typeface="ＭＳ Ｐゴシック" panose="020B0600070205080204" pitchFamily="50" charset="-128"/>
              <a:ea typeface="ＭＳ Ｐゴシック" panose="020B0600070205080204" pitchFamily="50" charset="-128"/>
            </a:rPr>
            <a:t>4,994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546.4</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4,284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％）が増加している。その他に係る経常収支比率は類似団体を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％となっている。今後も各施設（インフラ）の老朽化に係る維持補修費の増加が予想されることから施設の統廃合を含めた適正な施設管理を行っていく。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28702</xdr:rowOff>
    </xdr:to>
    <xdr:cxnSp macro="">
      <xdr:nvCxnSpPr>
        <xdr:cNvPr id="244" name="直線コネクタ 243"/>
        <xdr:cNvCxnSpPr/>
      </xdr:nvCxnSpPr>
      <xdr:spPr>
        <a:xfrm>
          <a:off x="15671800" y="9773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24130</xdr:rowOff>
    </xdr:to>
    <xdr:cxnSp macro="">
      <xdr:nvCxnSpPr>
        <xdr:cNvPr id="247" name="直線コネクタ 246"/>
        <xdr:cNvCxnSpPr/>
      </xdr:nvCxnSpPr>
      <xdr:spPr>
        <a:xfrm flipV="1">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24130</xdr:rowOff>
    </xdr:to>
    <xdr:cxnSp macro="">
      <xdr:nvCxnSpPr>
        <xdr:cNvPr id="250" name="直線コネクタ 249"/>
        <xdr:cNvCxnSpPr/>
      </xdr:nvCxnSpPr>
      <xdr:spPr>
        <a:xfrm>
          <a:off x="13893800" y="9769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1270</xdr:rowOff>
    </xdr:to>
    <xdr:cxnSp macro="">
      <xdr:nvCxnSpPr>
        <xdr:cNvPr id="253" name="直線コネクタ 252"/>
        <xdr:cNvCxnSpPr/>
      </xdr:nvCxnSpPr>
      <xdr:spPr>
        <a:xfrm flipV="1">
          <a:off x="13004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3" name="楕円 262"/>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4" name="その他該当値テキスト"/>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5" name="楕円 264"/>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6" name="テキスト ボックス 265"/>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7" name="楕円 266"/>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8" name="テキスト ボックス 26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9" name="楕円 268"/>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0" name="テキスト ボックス 26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1" name="楕円 270"/>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2" name="テキスト ボックス 27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補助費等全体で</a:t>
          </a:r>
          <a:r>
            <a:rPr kumimoji="1" lang="en-US" altLang="ja-JP" sz="1300">
              <a:latin typeface="ＭＳ Ｐゴシック" panose="020B0600070205080204" pitchFamily="50" charset="-128"/>
              <a:ea typeface="ＭＳ Ｐゴシック" panose="020B0600070205080204" pitchFamily="50" charset="-128"/>
            </a:rPr>
            <a:t>106,531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％）減少している。補助費等に係る経常収支比率は類似団体を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％となっている。今後も単独施策に係る補助金や公共的団体への補助金について、実績精算の徹底や剰余金がないかのチェックを行うなど、引き続き見直しを行っていく。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58420</xdr:rowOff>
    </xdr:to>
    <xdr:cxnSp macro="">
      <xdr:nvCxnSpPr>
        <xdr:cNvPr id="302" name="直線コネクタ 301"/>
        <xdr:cNvCxnSpPr/>
      </xdr:nvCxnSpPr>
      <xdr:spPr>
        <a:xfrm flipV="1">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05" name="直線コネクタ 304"/>
        <xdr:cNvCxnSpPr/>
      </xdr:nvCxnSpPr>
      <xdr:spPr>
        <a:xfrm flipV="1">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72136</xdr:rowOff>
    </xdr:to>
    <xdr:cxnSp macro="">
      <xdr:nvCxnSpPr>
        <xdr:cNvPr id="308" name="直線コネクタ 307"/>
        <xdr:cNvCxnSpPr/>
      </xdr:nvCxnSpPr>
      <xdr:spPr>
        <a:xfrm>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122428</xdr:rowOff>
    </xdr:to>
    <xdr:cxnSp macro="">
      <xdr:nvCxnSpPr>
        <xdr:cNvPr id="311" name="直線コネクタ 310"/>
        <xdr:cNvCxnSpPr/>
      </xdr:nvCxnSpPr>
      <xdr:spPr>
        <a:xfrm flipV="1">
          <a:off x="13004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3" name="楕円 322"/>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4" name="テキスト ボックス 323"/>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5" name="楕円 324"/>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6" name="テキスト ボックス 325"/>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7" name="楕円 326"/>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8" name="テキスト ボックス 327"/>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9" name="楕円 328"/>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0" name="テキスト ボックス 329"/>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公債費全体で</a:t>
          </a:r>
          <a:r>
            <a:rPr kumimoji="1" lang="en-US" altLang="ja-JP" sz="1300">
              <a:latin typeface="ＭＳ Ｐゴシック" panose="020B0600070205080204" pitchFamily="50" charset="-128"/>
              <a:ea typeface="ＭＳ Ｐゴシック" panose="020B0600070205080204" pitchFamily="50" charset="-128"/>
            </a:rPr>
            <a:t>61,226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％）の増加となり、公債費に係る経常収支比率は類似団体を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となっている。過去に高金利債の繰上償還や県の住宅資金貸付金の繰上償還を行ったが、新病院や給食センターの建設に充てた地方債の元利償還や今後予定されている公共施設の高台移転など、公債費の上昇が将来の町財政を圧迫することが危惧されるため、事業の精査による事業費の抑制を行うなど、公債費の抑制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65278</xdr:rowOff>
    </xdr:to>
    <xdr:cxnSp macro="">
      <xdr:nvCxnSpPr>
        <xdr:cNvPr id="360" name="直線コネクタ 359"/>
        <xdr:cNvCxnSpPr/>
      </xdr:nvCxnSpPr>
      <xdr:spPr>
        <a:xfrm>
          <a:off x="3987800" y="135549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79</xdr:row>
      <xdr:rowOff>10413</xdr:rowOff>
    </xdr:to>
    <xdr:cxnSp macro="">
      <xdr:nvCxnSpPr>
        <xdr:cNvPr id="363" name="直線コネクタ 362"/>
        <xdr:cNvCxnSpPr/>
      </xdr:nvCxnSpPr>
      <xdr:spPr>
        <a:xfrm>
          <a:off x="3098800" y="134863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113285</xdr:rowOff>
    </xdr:to>
    <xdr:cxnSp macro="">
      <xdr:nvCxnSpPr>
        <xdr:cNvPr id="366" name="直線コネクタ 365"/>
        <xdr:cNvCxnSpPr/>
      </xdr:nvCxnSpPr>
      <xdr:spPr>
        <a:xfrm>
          <a:off x="2209800" y="134498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85852</xdr:rowOff>
    </xdr:to>
    <xdr:cxnSp macro="">
      <xdr:nvCxnSpPr>
        <xdr:cNvPr id="369" name="直線コネクタ 368"/>
        <xdr:cNvCxnSpPr/>
      </xdr:nvCxnSpPr>
      <xdr:spPr>
        <a:xfrm flipV="1">
          <a:off x="1320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79" name="楕円 378"/>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158005</xdr:rowOff>
    </xdr:from>
    <xdr:ext cx="762000" cy="259045"/>
    <xdr:sp macro="" textlink="">
      <xdr:nvSpPr>
        <xdr:cNvPr id="380"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81" name="楕円 380"/>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2" name="テキスト ボックス 381"/>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3" name="楕円 382"/>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4" name="テキスト ボックス 383"/>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85" name="楕円 384"/>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86" name="テキスト ボックス 385"/>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87" name="楕円 38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88" name="テキスト ボックス 387"/>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公債費以外で最も経常経費充当一般財源等の大きいものが人件費（</a:t>
          </a:r>
          <a:r>
            <a:rPr kumimoji="1" lang="en-US" altLang="ja-JP" sz="1300">
              <a:latin typeface="ＭＳ Ｐゴシック" panose="020B0600070205080204" pitchFamily="50" charset="-128"/>
              <a:ea typeface="ＭＳ Ｐゴシック" panose="020B0600070205080204" pitchFamily="50" charset="-128"/>
            </a:rPr>
            <a:t>1,488,169</a:t>
          </a:r>
          <a:r>
            <a:rPr kumimoji="1" lang="ja-JP" altLang="en-US" sz="1300">
              <a:latin typeface="ＭＳ Ｐゴシック" panose="020B0600070205080204" pitchFamily="50" charset="-128"/>
              <a:ea typeface="ＭＳ Ｐゴシック" panose="020B0600070205080204" pitchFamily="50" charset="-128"/>
            </a:rPr>
            <a:t>千円）であり、引き続き抑制に努めていくとともに、義務的経費以外の物件費（</a:t>
          </a:r>
          <a:r>
            <a:rPr kumimoji="1" lang="en-US" altLang="ja-JP" sz="1300">
              <a:latin typeface="ＭＳ Ｐゴシック" panose="020B0600070205080204" pitchFamily="50" charset="-128"/>
              <a:ea typeface="ＭＳ Ｐゴシック" panose="020B0600070205080204" pitchFamily="50" charset="-128"/>
            </a:rPr>
            <a:t>934,791</a:t>
          </a:r>
          <a:r>
            <a:rPr kumimoji="1" lang="ja-JP" altLang="en-US" sz="1300">
              <a:latin typeface="ＭＳ Ｐゴシック" panose="020B0600070205080204" pitchFamily="50" charset="-128"/>
              <a:ea typeface="ＭＳ Ｐゴシック" panose="020B0600070205080204" pitchFamily="50" charset="-128"/>
            </a:rPr>
            <a:t>千円）や補助費等（</a:t>
          </a:r>
          <a:r>
            <a:rPr kumimoji="1" lang="en-US" altLang="ja-JP" sz="1300">
              <a:latin typeface="ＭＳ Ｐゴシック" panose="020B0600070205080204" pitchFamily="50" charset="-128"/>
              <a:ea typeface="ＭＳ Ｐゴシック" panose="020B0600070205080204" pitchFamily="50" charset="-128"/>
            </a:rPr>
            <a:t>664,017</a:t>
          </a:r>
          <a:r>
            <a:rPr kumimoji="1" lang="ja-JP" altLang="en-US" sz="1300">
              <a:latin typeface="ＭＳ Ｐゴシック" panose="020B0600070205080204" pitchFamily="50" charset="-128"/>
              <a:ea typeface="ＭＳ Ｐゴシック" panose="020B0600070205080204" pitchFamily="50" charset="-128"/>
            </a:rPr>
            <a:t>千円）の抑制にも努めていかなければならない。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16510</xdr:rowOff>
    </xdr:to>
    <xdr:cxnSp macro="">
      <xdr:nvCxnSpPr>
        <xdr:cNvPr id="421" name="直線コネクタ 420"/>
        <xdr:cNvCxnSpPr/>
      </xdr:nvCxnSpPr>
      <xdr:spPr>
        <a:xfrm flipV="1">
          <a:off x="15671800" y="12871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75</xdr:row>
      <xdr:rowOff>43180</xdr:rowOff>
    </xdr:to>
    <xdr:cxnSp macro="">
      <xdr:nvCxnSpPr>
        <xdr:cNvPr id="424" name="直線コネクタ 423"/>
        <xdr:cNvCxnSpPr/>
      </xdr:nvCxnSpPr>
      <xdr:spPr>
        <a:xfrm flipV="1">
          <a:off x="14782800" y="128752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43180</xdr:rowOff>
    </xdr:to>
    <xdr:cxnSp macro="">
      <xdr:nvCxnSpPr>
        <xdr:cNvPr id="427" name="直線コネクタ 426"/>
        <xdr:cNvCxnSpPr/>
      </xdr:nvCxnSpPr>
      <xdr:spPr>
        <a:xfrm>
          <a:off x="13893800" y="128371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58420</xdr:rowOff>
    </xdr:to>
    <xdr:cxnSp macro="">
      <xdr:nvCxnSpPr>
        <xdr:cNvPr id="430" name="直線コネクタ 429"/>
        <xdr:cNvCxnSpPr/>
      </xdr:nvCxnSpPr>
      <xdr:spPr>
        <a:xfrm flipV="1">
          <a:off x="13004800" y="12837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133350</xdr:rowOff>
    </xdr:from>
    <xdr:to>
      <xdr:col>82</xdr:col>
      <xdr:colOff>158750</xdr:colOff>
      <xdr:row>75</xdr:row>
      <xdr:rowOff>63500</xdr:rowOff>
    </xdr:to>
    <xdr:sp macro="" textlink="">
      <xdr:nvSpPr>
        <xdr:cNvPr id="440" name="楕円 439"/>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149877</xdr:rowOff>
    </xdr:from>
    <xdr:ext cx="762000" cy="259045"/>
    <xdr:sp macro="" textlink="">
      <xdr:nvSpPr>
        <xdr:cNvPr id="441" name="公債費以外該当値テキスト"/>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42" name="楕円 441"/>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77487</xdr:rowOff>
    </xdr:from>
    <xdr:ext cx="736600" cy="259045"/>
    <xdr:sp macro="" textlink="">
      <xdr:nvSpPr>
        <xdr:cNvPr id="443" name="テキスト ボックス 442"/>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163830</xdr:rowOff>
    </xdr:from>
    <xdr:to>
      <xdr:col>74</xdr:col>
      <xdr:colOff>31750</xdr:colOff>
      <xdr:row>75</xdr:row>
      <xdr:rowOff>93980</xdr:rowOff>
    </xdr:to>
    <xdr:sp macro="" textlink="">
      <xdr:nvSpPr>
        <xdr:cNvPr id="444" name="楕円 443"/>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104157</xdr:rowOff>
    </xdr:from>
    <xdr:ext cx="762000" cy="259045"/>
    <xdr:sp macro="" textlink="">
      <xdr:nvSpPr>
        <xdr:cNvPr id="445" name="テキスト ボックス 444"/>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6" name="楕円 445"/>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7" name="テキスト ボックス 446"/>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48" name="楕円 447"/>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49" name="テキスト ボックス 448"/>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82058</xdr:rowOff>
    </xdr:from>
    <xdr:to>
      <xdr:col>29</xdr:col>
      <xdr:colOff>127000</xdr:colOff>
      <xdr:row>14</xdr:row>
      <xdr:rowOff>167914</xdr:rowOff>
    </xdr:to>
    <xdr:cxnSp macro="">
      <xdr:nvCxnSpPr>
        <xdr:cNvPr id="52" name="直線コネクタ 51"/>
        <xdr:cNvCxnSpPr/>
      </xdr:nvCxnSpPr>
      <xdr:spPr bwMode="auto">
        <a:xfrm flipV="1">
          <a:off x="5003800" y="2529983"/>
          <a:ext cx="647700" cy="8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167914</xdr:rowOff>
    </xdr:from>
    <xdr:to>
      <xdr:col>26</xdr:col>
      <xdr:colOff>50800</xdr:colOff>
      <xdr:row>15</xdr:row>
      <xdr:rowOff>39424</xdr:rowOff>
    </xdr:to>
    <xdr:cxnSp macro="">
      <xdr:nvCxnSpPr>
        <xdr:cNvPr id="55" name="直線コネクタ 54"/>
        <xdr:cNvCxnSpPr/>
      </xdr:nvCxnSpPr>
      <xdr:spPr bwMode="auto">
        <a:xfrm flipV="1">
          <a:off x="4305300" y="2615839"/>
          <a:ext cx="698500" cy="42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39424</xdr:rowOff>
    </xdr:from>
    <xdr:to>
      <xdr:col>22</xdr:col>
      <xdr:colOff>114300</xdr:colOff>
      <xdr:row>15</xdr:row>
      <xdr:rowOff>43719</xdr:rowOff>
    </xdr:to>
    <xdr:cxnSp macro="">
      <xdr:nvCxnSpPr>
        <xdr:cNvPr id="58" name="直線コネクタ 57"/>
        <xdr:cNvCxnSpPr/>
      </xdr:nvCxnSpPr>
      <xdr:spPr bwMode="auto">
        <a:xfrm flipV="1">
          <a:off x="3606800" y="2658799"/>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43719</xdr:rowOff>
    </xdr:from>
    <xdr:to>
      <xdr:col>18</xdr:col>
      <xdr:colOff>177800</xdr:colOff>
      <xdr:row>15</xdr:row>
      <xdr:rowOff>100395</xdr:rowOff>
    </xdr:to>
    <xdr:cxnSp macro="">
      <xdr:nvCxnSpPr>
        <xdr:cNvPr id="61" name="直線コネクタ 60"/>
        <xdr:cNvCxnSpPr/>
      </xdr:nvCxnSpPr>
      <xdr:spPr bwMode="auto">
        <a:xfrm flipV="1">
          <a:off x="2908300" y="2663094"/>
          <a:ext cx="6985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31258</xdr:rowOff>
    </xdr:from>
    <xdr:to>
      <xdr:col>29</xdr:col>
      <xdr:colOff>177800</xdr:colOff>
      <xdr:row>14</xdr:row>
      <xdr:rowOff>132858</xdr:rowOff>
    </xdr:to>
    <xdr:sp macro="" textlink="">
      <xdr:nvSpPr>
        <xdr:cNvPr id="71" name="楕円 70"/>
        <xdr:cNvSpPr/>
      </xdr:nvSpPr>
      <xdr:spPr bwMode="auto">
        <a:xfrm>
          <a:off x="5600700" y="247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47785</xdr:rowOff>
    </xdr:from>
    <xdr:ext cx="762000" cy="259045"/>
    <xdr:sp macro="" textlink="">
      <xdr:nvSpPr>
        <xdr:cNvPr id="72" name="人口1人当たり決算額の推移該当値テキスト130"/>
        <xdr:cNvSpPr txBox="1"/>
      </xdr:nvSpPr>
      <xdr:spPr>
        <a:xfrm>
          <a:off x="5740400" y="232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117114</xdr:rowOff>
    </xdr:from>
    <xdr:to>
      <xdr:col>26</xdr:col>
      <xdr:colOff>101600</xdr:colOff>
      <xdr:row>15</xdr:row>
      <xdr:rowOff>47264</xdr:rowOff>
    </xdr:to>
    <xdr:sp macro="" textlink="">
      <xdr:nvSpPr>
        <xdr:cNvPr id="73" name="楕円 72"/>
        <xdr:cNvSpPr/>
      </xdr:nvSpPr>
      <xdr:spPr bwMode="auto">
        <a:xfrm>
          <a:off x="4953000" y="256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57441</xdr:rowOff>
    </xdr:from>
    <xdr:ext cx="736600" cy="259045"/>
    <xdr:sp macro="" textlink="">
      <xdr:nvSpPr>
        <xdr:cNvPr id="74" name="テキスト ボックス 73"/>
        <xdr:cNvSpPr txBox="1"/>
      </xdr:nvSpPr>
      <xdr:spPr>
        <a:xfrm>
          <a:off x="4622800" y="233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160074</xdr:rowOff>
    </xdr:from>
    <xdr:to>
      <xdr:col>22</xdr:col>
      <xdr:colOff>165100</xdr:colOff>
      <xdr:row>15</xdr:row>
      <xdr:rowOff>90224</xdr:rowOff>
    </xdr:to>
    <xdr:sp macro="" textlink="">
      <xdr:nvSpPr>
        <xdr:cNvPr id="75" name="楕円 74"/>
        <xdr:cNvSpPr/>
      </xdr:nvSpPr>
      <xdr:spPr bwMode="auto">
        <a:xfrm>
          <a:off x="4254500" y="260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100401</xdr:rowOff>
    </xdr:from>
    <xdr:ext cx="762000" cy="259045"/>
    <xdr:sp macro="" textlink="">
      <xdr:nvSpPr>
        <xdr:cNvPr id="76" name="テキスト ボックス 75"/>
        <xdr:cNvSpPr txBox="1"/>
      </xdr:nvSpPr>
      <xdr:spPr>
        <a:xfrm>
          <a:off x="3924300" y="23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164369</xdr:rowOff>
    </xdr:from>
    <xdr:to>
      <xdr:col>19</xdr:col>
      <xdr:colOff>38100</xdr:colOff>
      <xdr:row>15</xdr:row>
      <xdr:rowOff>94519</xdr:rowOff>
    </xdr:to>
    <xdr:sp macro="" textlink="">
      <xdr:nvSpPr>
        <xdr:cNvPr id="77" name="楕円 76"/>
        <xdr:cNvSpPr/>
      </xdr:nvSpPr>
      <xdr:spPr bwMode="auto">
        <a:xfrm>
          <a:off x="3556000" y="261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104696</xdr:rowOff>
    </xdr:from>
    <xdr:ext cx="762000" cy="259045"/>
    <xdr:sp macro="" textlink="">
      <xdr:nvSpPr>
        <xdr:cNvPr id="78" name="テキスト ボックス 77"/>
        <xdr:cNvSpPr txBox="1"/>
      </xdr:nvSpPr>
      <xdr:spPr>
        <a:xfrm>
          <a:off x="3225800" y="238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49595</xdr:rowOff>
    </xdr:from>
    <xdr:to>
      <xdr:col>15</xdr:col>
      <xdr:colOff>101600</xdr:colOff>
      <xdr:row>15</xdr:row>
      <xdr:rowOff>151195</xdr:rowOff>
    </xdr:to>
    <xdr:sp macro="" textlink="">
      <xdr:nvSpPr>
        <xdr:cNvPr id="79" name="楕円 78"/>
        <xdr:cNvSpPr/>
      </xdr:nvSpPr>
      <xdr:spPr bwMode="auto">
        <a:xfrm>
          <a:off x="2857500" y="26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161372</xdr:rowOff>
    </xdr:from>
    <xdr:ext cx="762000" cy="259045"/>
    <xdr:sp macro="" textlink="">
      <xdr:nvSpPr>
        <xdr:cNvPr id="80" name="テキスト ボックス 79"/>
        <xdr:cNvSpPr txBox="1"/>
      </xdr:nvSpPr>
      <xdr:spPr>
        <a:xfrm>
          <a:off x="2527300" y="243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318567</xdr:rowOff>
    </xdr:from>
    <xdr:to>
      <xdr:col>29</xdr:col>
      <xdr:colOff>127000</xdr:colOff>
      <xdr:row>35</xdr:row>
      <xdr:rowOff>26416</xdr:rowOff>
    </xdr:to>
    <xdr:cxnSp macro="">
      <xdr:nvCxnSpPr>
        <xdr:cNvPr id="113" name="直線コネクタ 112"/>
        <xdr:cNvCxnSpPr/>
      </xdr:nvCxnSpPr>
      <xdr:spPr bwMode="auto">
        <a:xfrm flipV="1">
          <a:off x="5003800" y="6586017"/>
          <a:ext cx="6477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26416</xdr:rowOff>
    </xdr:from>
    <xdr:to>
      <xdr:col>26</xdr:col>
      <xdr:colOff>50800</xdr:colOff>
      <xdr:row>35</xdr:row>
      <xdr:rowOff>99435</xdr:rowOff>
    </xdr:to>
    <xdr:cxnSp macro="">
      <xdr:nvCxnSpPr>
        <xdr:cNvPr id="116" name="直線コネクタ 115"/>
        <xdr:cNvCxnSpPr/>
      </xdr:nvCxnSpPr>
      <xdr:spPr bwMode="auto">
        <a:xfrm flipV="1">
          <a:off x="4305300" y="6636766"/>
          <a:ext cx="698500" cy="7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99435</xdr:rowOff>
    </xdr:from>
    <xdr:to>
      <xdr:col>22</xdr:col>
      <xdr:colOff>114300</xdr:colOff>
      <xdr:row>35</xdr:row>
      <xdr:rowOff>114694</xdr:rowOff>
    </xdr:to>
    <xdr:cxnSp macro="">
      <xdr:nvCxnSpPr>
        <xdr:cNvPr id="119" name="直線コネクタ 118"/>
        <xdr:cNvCxnSpPr/>
      </xdr:nvCxnSpPr>
      <xdr:spPr bwMode="auto">
        <a:xfrm flipV="1">
          <a:off x="3606800" y="6709785"/>
          <a:ext cx="698500" cy="1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114694</xdr:rowOff>
    </xdr:from>
    <xdr:to>
      <xdr:col>18</xdr:col>
      <xdr:colOff>177800</xdr:colOff>
      <xdr:row>35</xdr:row>
      <xdr:rowOff>122162</xdr:rowOff>
    </xdr:to>
    <xdr:cxnSp macro="">
      <xdr:nvCxnSpPr>
        <xdr:cNvPr id="122" name="直線コネクタ 121"/>
        <xdr:cNvCxnSpPr/>
      </xdr:nvCxnSpPr>
      <xdr:spPr bwMode="auto">
        <a:xfrm flipV="1">
          <a:off x="2908300" y="6725044"/>
          <a:ext cx="6985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267767</xdr:rowOff>
    </xdr:from>
    <xdr:to>
      <xdr:col>29</xdr:col>
      <xdr:colOff>177800</xdr:colOff>
      <xdr:row>35</xdr:row>
      <xdr:rowOff>26467</xdr:rowOff>
    </xdr:to>
    <xdr:sp macro="" textlink="">
      <xdr:nvSpPr>
        <xdr:cNvPr id="132" name="楕円 131"/>
        <xdr:cNvSpPr/>
      </xdr:nvSpPr>
      <xdr:spPr bwMode="auto">
        <a:xfrm>
          <a:off x="5600700" y="653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112844</xdr:rowOff>
    </xdr:from>
    <xdr:ext cx="762000" cy="259045"/>
    <xdr:sp macro="" textlink="">
      <xdr:nvSpPr>
        <xdr:cNvPr id="133" name="人口1人当たり決算額の推移該当値テキスト445"/>
        <xdr:cNvSpPr txBox="1"/>
      </xdr:nvSpPr>
      <xdr:spPr>
        <a:xfrm>
          <a:off x="5740400" y="638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318516</xdr:rowOff>
    </xdr:from>
    <xdr:to>
      <xdr:col>26</xdr:col>
      <xdr:colOff>101600</xdr:colOff>
      <xdr:row>35</xdr:row>
      <xdr:rowOff>77216</xdr:rowOff>
    </xdr:to>
    <xdr:sp macro="" textlink="">
      <xdr:nvSpPr>
        <xdr:cNvPr id="134" name="楕円 133"/>
        <xdr:cNvSpPr/>
      </xdr:nvSpPr>
      <xdr:spPr bwMode="auto">
        <a:xfrm>
          <a:off x="4953000" y="65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87393</xdr:rowOff>
    </xdr:from>
    <xdr:ext cx="736600" cy="259045"/>
    <xdr:sp macro="" textlink="">
      <xdr:nvSpPr>
        <xdr:cNvPr id="135" name="テキスト ボックス 134"/>
        <xdr:cNvSpPr txBox="1"/>
      </xdr:nvSpPr>
      <xdr:spPr>
        <a:xfrm>
          <a:off x="4622800" y="635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48635</xdr:rowOff>
    </xdr:from>
    <xdr:to>
      <xdr:col>22</xdr:col>
      <xdr:colOff>165100</xdr:colOff>
      <xdr:row>35</xdr:row>
      <xdr:rowOff>150235</xdr:rowOff>
    </xdr:to>
    <xdr:sp macro="" textlink="">
      <xdr:nvSpPr>
        <xdr:cNvPr id="136" name="楕円 135"/>
        <xdr:cNvSpPr/>
      </xdr:nvSpPr>
      <xdr:spPr bwMode="auto">
        <a:xfrm>
          <a:off x="4254500" y="665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160412</xdr:rowOff>
    </xdr:from>
    <xdr:ext cx="762000" cy="259045"/>
    <xdr:sp macro="" textlink="">
      <xdr:nvSpPr>
        <xdr:cNvPr id="137" name="テキスト ボックス 136"/>
        <xdr:cNvSpPr txBox="1"/>
      </xdr:nvSpPr>
      <xdr:spPr>
        <a:xfrm>
          <a:off x="3924300" y="642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63894</xdr:rowOff>
    </xdr:from>
    <xdr:to>
      <xdr:col>19</xdr:col>
      <xdr:colOff>38100</xdr:colOff>
      <xdr:row>35</xdr:row>
      <xdr:rowOff>165494</xdr:rowOff>
    </xdr:to>
    <xdr:sp macro="" textlink="">
      <xdr:nvSpPr>
        <xdr:cNvPr id="138" name="楕円 137"/>
        <xdr:cNvSpPr/>
      </xdr:nvSpPr>
      <xdr:spPr bwMode="auto">
        <a:xfrm>
          <a:off x="3556000" y="667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175671</xdr:rowOff>
    </xdr:from>
    <xdr:ext cx="762000" cy="259045"/>
    <xdr:sp macro="" textlink="">
      <xdr:nvSpPr>
        <xdr:cNvPr id="139" name="テキスト ボックス 138"/>
        <xdr:cNvSpPr txBox="1"/>
      </xdr:nvSpPr>
      <xdr:spPr>
        <a:xfrm>
          <a:off x="3225800" y="644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71362</xdr:rowOff>
    </xdr:from>
    <xdr:to>
      <xdr:col>15</xdr:col>
      <xdr:colOff>101600</xdr:colOff>
      <xdr:row>35</xdr:row>
      <xdr:rowOff>172962</xdr:rowOff>
    </xdr:to>
    <xdr:sp macro="" textlink="">
      <xdr:nvSpPr>
        <xdr:cNvPr id="140" name="楕円 139"/>
        <xdr:cNvSpPr/>
      </xdr:nvSpPr>
      <xdr:spPr bwMode="auto">
        <a:xfrm>
          <a:off x="2857500" y="668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183139</xdr:rowOff>
    </xdr:from>
    <xdr:ext cx="762000" cy="259045"/>
    <xdr:sp macro="" textlink="">
      <xdr:nvSpPr>
        <xdr:cNvPr id="141" name="テキスト ボックス 140"/>
        <xdr:cNvSpPr txBox="1"/>
      </xdr:nvSpPr>
      <xdr:spPr>
        <a:xfrm>
          <a:off x="2527300" y="64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6566</xdr:rowOff>
    </xdr:from>
    <xdr:to>
      <xdr:col>24</xdr:col>
      <xdr:colOff>63500</xdr:colOff>
      <xdr:row>33</xdr:row>
      <xdr:rowOff>55740</xdr:rowOff>
    </xdr:to>
    <xdr:cxnSp macro="">
      <xdr:nvCxnSpPr>
        <xdr:cNvPr id="61" name="直線コネクタ 60"/>
        <xdr:cNvCxnSpPr/>
      </xdr:nvCxnSpPr>
      <xdr:spPr>
        <a:xfrm flipV="1">
          <a:off x="3797300" y="5664416"/>
          <a:ext cx="8382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55740</xdr:rowOff>
    </xdr:from>
    <xdr:to>
      <xdr:col>19</xdr:col>
      <xdr:colOff>177800</xdr:colOff>
      <xdr:row>33</xdr:row>
      <xdr:rowOff>78524</xdr:rowOff>
    </xdr:to>
    <xdr:cxnSp macro="">
      <xdr:nvCxnSpPr>
        <xdr:cNvPr id="64" name="直線コネクタ 63"/>
        <xdr:cNvCxnSpPr/>
      </xdr:nvCxnSpPr>
      <xdr:spPr>
        <a:xfrm flipV="1">
          <a:off x="2908300" y="571359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78524</xdr:rowOff>
    </xdr:from>
    <xdr:to>
      <xdr:col>15</xdr:col>
      <xdr:colOff>50800</xdr:colOff>
      <xdr:row>33</xdr:row>
      <xdr:rowOff>102819</xdr:rowOff>
    </xdr:to>
    <xdr:cxnSp macro="">
      <xdr:nvCxnSpPr>
        <xdr:cNvPr id="67" name="直線コネクタ 66"/>
        <xdr:cNvCxnSpPr/>
      </xdr:nvCxnSpPr>
      <xdr:spPr>
        <a:xfrm flipV="1">
          <a:off x="2019300" y="5736374"/>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102819</xdr:rowOff>
    </xdr:from>
    <xdr:to>
      <xdr:col>10</xdr:col>
      <xdr:colOff>114300</xdr:colOff>
      <xdr:row>33</xdr:row>
      <xdr:rowOff>111455</xdr:rowOff>
    </xdr:to>
    <xdr:cxnSp macro="">
      <xdr:nvCxnSpPr>
        <xdr:cNvPr id="70" name="直線コネクタ 69"/>
        <xdr:cNvCxnSpPr/>
      </xdr:nvCxnSpPr>
      <xdr:spPr>
        <a:xfrm flipV="1">
          <a:off x="1130300" y="576066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127216</xdr:rowOff>
    </xdr:from>
    <xdr:to>
      <xdr:col>24</xdr:col>
      <xdr:colOff>114300</xdr:colOff>
      <xdr:row>33</xdr:row>
      <xdr:rowOff>57366</xdr:rowOff>
    </xdr:to>
    <xdr:sp macro="" textlink="">
      <xdr:nvSpPr>
        <xdr:cNvPr id="80" name="楕円 79"/>
        <xdr:cNvSpPr/>
      </xdr:nvSpPr>
      <xdr:spPr>
        <a:xfrm>
          <a:off x="4584700" y="56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150093</xdr:rowOff>
    </xdr:from>
    <xdr:ext cx="599010" cy="259045"/>
    <xdr:sp macro="" textlink="">
      <xdr:nvSpPr>
        <xdr:cNvPr id="81" name="人件費該当値テキスト"/>
        <xdr:cNvSpPr txBox="1"/>
      </xdr:nvSpPr>
      <xdr:spPr>
        <a:xfrm>
          <a:off x="4686300" y="546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4940</xdr:rowOff>
    </xdr:from>
    <xdr:to>
      <xdr:col>20</xdr:col>
      <xdr:colOff>38100</xdr:colOff>
      <xdr:row>33</xdr:row>
      <xdr:rowOff>106540</xdr:rowOff>
    </xdr:to>
    <xdr:sp macro="" textlink="">
      <xdr:nvSpPr>
        <xdr:cNvPr id="82" name="楕円 81"/>
        <xdr:cNvSpPr/>
      </xdr:nvSpPr>
      <xdr:spPr>
        <a:xfrm>
          <a:off x="3746500" y="56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123067</xdr:rowOff>
    </xdr:from>
    <xdr:ext cx="599010" cy="259045"/>
    <xdr:sp macro="" textlink="">
      <xdr:nvSpPr>
        <xdr:cNvPr id="83" name="テキスト ボックス 82"/>
        <xdr:cNvSpPr txBox="1"/>
      </xdr:nvSpPr>
      <xdr:spPr>
        <a:xfrm>
          <a:off x="3497795" y="543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27724</xdr:rowOff>
    </xdr:from>
    <xdr:to>
      <xdr:col>15</xdr:col>
      <xdr:colOff>101600</xdr:colOff>
      <xdr:row>33</xdr:row>
      <xdr:rowOff>129324</xdr:rowOff>
    </xdr:to>
    <xdr:sp macro="" textlink="">
      <xdr:nvSpPr>
        <xdr:cNvPr id="84" name="楕円 83"/>
        <xdr:cNvSpPr/>
      </xdr:nvSpPr>
      <xdr:spPr>
        <a:xfrm>
          <a:off x="2857500" y="56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145851</xdr:rowOff>
    </xdr:from>
    <xdr:ext cx="599010" cy="259045"/>
    <xdr:sp macro="" textlink="">
      <xdr:nvSpPr>
        <xdr:cNvPr id="85" name="テキスト ボックス 84"/>
        <xdr:cNvSpPr txBox="1"/>
      </xdr:nvSpPr>
      <xdr:spPr>
        <a:xfrm>
          <a:off x="2608795" y="54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52019</xdr:rowOff>
    </xdr:from>
    <xdr:to>
      <xdr:col>10</xdr:col>
      <xdr:colOff>165100</xdr:colOff>
      <xdr:row>33</xdr:row>
      <xdr:rowOff>153619</xdr:rowOff>
    </xdr:to>
    <xdr:sp macro="" textlink="">
      <xdr:nvSpPr>
        <xdr:cNvPr id="86" name="楕円 85"/>
        <xdr:cNvSpPr/>
      </xdr:nvSpPr>
      <xdr:spPr>
        <a:xfrm>
          <a:off x="1968500" y="57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170146</xdr:rowOff>
    </xdr:from>
    <xdr:ext cx="599010" cy="259045"/>
    <xdr:sp macro="" textlink="">
      <xdr:nvSpPr>
        <xdr:cNvPr id="87" name="テキスト ボックス 86"/>
        <xdr:cNvSpPr txBox="1"/>
      </xdr:nvSpPr>
      <xdr:spPr>
        <a:xfrm>
          <a:off x="1719795" y="54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60655</xdr:rowOff>
    </xdr:from>
    <xdr:to>
      <xdr:col>6</xdr:col>
      <xdr:colOff>38100</xdr:colOff>
      <xdr:row>33</xdr:row>
      <xdr:rowOff>162255</xdr:rowOff>
    </xdr:to>
    <xdr:sp macro="" textlink="">
      <xdr:nvSpPr>
        <xdr:cNvPr id="88" name="楕円 87"/>
        <xdr:cNvSpPr/>
      </xdr:nvSpPr>
      <xdr:spPr>
        <a:xfrm>
          <a:off x="1079500" y="57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7332</xdr:rowOff>
    </xdr:from>
    <xdr:ext cx="599010" cy="259045"/>
    <xdr:sp macro="" textlink="">
      <xdr:nvSpPr>
        <xdr:cNvPr id="89" name="テキスト ボックス 88"/>
        <xdr:cNvSpPr txBox="1"/>
      </xdr:nvSpPr>
      <xdr:spPr>
        <a:xfrm>
          <a:off x="830795" y="54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99076</xdr:rowOff>
    </xdr:from>
    <xdr:to>
      <xdr:col>24</xdr:col>
      <xdr:colOff>63500</xdr:colOff>
      <xdr:row>58</xdr:row>
      <xdr:rowOff>116765</xdr:rowOff>
    </xdr:to>
    <xdr:cxnSp macro="">
      <xdr:nvCxnSpPr>
        <xdr:cNvPr id="120" name="直線コネクタ 119"/>
        <xdr:cNvCxnSpPr/>
      </xdr:nvCxnSpPr>
      <xdr:spPr>
        <a:xfrm flipV="1">
          <a:off x="3797300" y="10043176"/>
          <a:ext cx="8382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109672</xdr:rowOff>
    </xdr:from>
    <xdr:to>
      <xdr:col>19</xdr:col>
      <xdr:colOff>177800</xdr:colOff>
      <xdr:row>58</xdr:row>
      <xdr:rowOff>116765</xdr:rowOff>
    </xdr:to>
    <xdr:cxnSp macro="">
      <xdr:nvCxnSpPr>
        <xdr:cNvPr id="123" name="直線コネクタ 122"/>
        <xdr:cNvCxnSpPr/>
      </xdr:nvCxnSpPr>
      <xdr:spPr>
        <a:xfrm>
          <a:off x="2908300" y="10053772"/>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109672</xdr:rowOff>
    </xdr:from>
    <xdr:to>
      <xdr:col>15</xdr:col>
      <xdr:colOff>50800</xdr:colOff>
      <xdr:row>58</xdr:row>
      <xdr:rowOff>118949</xdr:rowOff>
    </xdr:to>
    <xdr:cxnSp macro="">
      <xdr:nvCxnSpPr>
        <xdr:cNvPr id="126" name="直線コネクタ 125"/>
        <xdr:cNvCxnSpPr/>
      </xdr:nvCxnSpPr>
      <xdr:spPr>
        <a:xfrm flipV="1">
          <a:off x="2019300" y="10053772"/>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118949</xdr:rowOff>
    </xdr:from>
    <xdr:to>
      <xdr:col>10</xdr:col>
      <xdr:colOff>114300</xdr:colOff>
      <xdr:row>58</xdr:row>
      <xdr:rowOff>132305</xdr:rowOff>
    </xdr:to>
    <xdr:cxnSp macro="">
      <xdr:nvCxnSpPr>
        <xdr:cNvPr id="129" name="直線コネクタ 128"/>
        <xdr:cNvCxnSpPr/>
      </xdr:nvCxnSpPr>
      <xdr:spPr>
        <a:xfrm flipV="1">
          <a:off x="1130300" y="10063049"/>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48276</xdr:rowOff>
    </xdr:from>
    <xdr:to>
      <xdr:col>24</xdr:col>
      <xdr:colOff>114300</xdr:colOff>
      <xdr:row>58</xdr:row>
      <xdr:rowOff>149876</xdr:rowOff>
    </xdr:to>
    <xdr:sp macro="" textlink="">
      <xdr:nvSpPr>
        <xdr:cNvPr id="139" name="楕円 138"/>
        <xdr:cNvSpPr/>
      </xdr:nvSpPr>
      <xdr:spPr>
        <a:xfrm>
          <a:off x="4584700" y="99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7653</xdr:rowOff>
    </xdr:from>
    <xdr:ext cx="599010" cy="259045"/>
    <xdr:sp macro="" textlink="">
      <xdr:nvSpPr>
        <xdr:cNvPr id="140" name="物件費該当値テキスト"/>
        <xdr:cNvSpPr txBox="1"/>
      </xdr:nvSpPr>
      <xdr:spPr>
        <a:xfrm>
          <a:off x="4686300" y="97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65965</xdr:rowOff>
    </xdr:from>
    <xdr:to>
      <xdr:col>20</xdr:col>
      <xdr:colOff>38100</xdr:colOff>
      <xdr:row>58</xdr:row>
      <xdr:rowOff>167565</xdr:rowOff>
    </xdr:to>
    <xdr:sp macro="" textlink="">
      <xdr:nvSpPr>
        <xdr:cNvPr id="141" name="楕円 140"/>
        <xdr:cNvSpPr/>
      </xdr:nvSpPr>
      <xdr:spPr>
        <a:xfrm>
          <a:off x="3746500" y="100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12642</xdr:rowOff>
    </xdr:from>
    <xdr:ext cx="534377" cy="259045"/>
    <xdr:sp macro="" textlink="">
      <xdr:nvSpPr>
        <xdr:cNvPr id="142" name="テキスト ボックス 141"/>
        <xdr:cNvSpPr txBox="1"/>
      </xdr:nvSpPr>
      <xdr:spPr>
        <a:xfrm>
          <a:off x="3530111" y="97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58872</xdr:rowOff>
    </xdr:from>
    <xdr:to>
      <xdr:col>15</xdr:col>
      <xdr:colOff>101600</xdr:colOff>
      <xdr:row>58</xdr:row>
      <xdr:rowOff>160472</xdr:rowOff>
    </xdr:to>
    <xdr:sp macro="" textlink="">
      <xdr:nvSpPr>
        <xdr:cNvPr id="143" name="楕円 142"/>
        <xdr:cNvSpPr/>
      </xdr:nvSpPr>
      <xdr:spPr>
        <a:xfrm>
          <a:off x="2857500" y="100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5549</xdr:rowOff>
    </xdr:from>
    <xdr:ext cx="534377" cy="259045"/>
    <xdr:sp macro="" textlink="">
      <xdr:nvSpPr>
        <xdr:cNvPr id="144" name="テキスト ボックス 143"/>
        <xdr:cNvSpPr txBox="1"/>
      </xdr:nvSpPr>
      <xdr:spPr>
        <a:xfrm>
          <a:off x="2641111" y="97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68149</xdr:rowOff>
    </xdr:from>
    <xdr:to>
      <xdr:col>10</xdr:col>
      <xdr:colOff>165100</xdr:colOff>
      <xdr:row>58</xdr:row>
      <xdr:rowOff>169749</xdr:rowOff>
    </xdr:to>
    <xdr:sp macro="" textlink="">
      <xdr:nvSpPr>
        <xdr:cNvPr id="145" name="楕円 144"/>
        <xdr:cNvSpPr/>
      </xdr:nvSpPr>
      <xdr:spPr>
        <a:xfrm>
          <a:off x="1968500" y="10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14826</xdr:rowOff>
    </xdr:from>
    <xdr:ext cx="534377" cy="259045"/>
    <xdr:sp macro="" textlink="">
      <xdr:nvSpPr>
        <xdr:cNvPr id="146" name="テキスト ボックス 145"/>
        <xdr:cNvSpPr txBox="1"/>
      </xdr:nvSpPr>
      <xdr:spPr>
        <a:xfrm>
          <a:off x="17521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81505</xdr:rowOff>
    </xdr:from>
    <xdr:to>
      <xdr:col>6</xdr:col>
      <xdr:colOff>38100</xdr:colOff>
      <xdr:row>59</xdr:row>
      <xdr:rowOff>11655</xdr:rowOff>
    </xdr:to>
    <xdr:sp macro="" textlink="">
      <xdr:nvSpPr>
        <xdr:cNvPr id="147" name="楕円 146"/>
        <xdr:cNvSpPr/>
      </xdr:nvSpPr>
      <xdr:spPr>
        <a:xfrm>
          <a:off x="1079500" y="1002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28182</xdr:rowOff>
    </xdr:from>
    <xdr:ext cx="534377" cy="259045"/>
    <xdr:sp macro="" textlink="">
      <xdr:nvSpPr>
        <xdr:cNvPr id="148" name="テキスト ボックス 147"/>
        <xdr:cNvSpPr txBox="1"/>
      </xdr:nvSpPr>
      <xdr:spPr>
        <a:xfrm>
          <a:off x="863111" y="980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91351</xdr:rowOff>
    </xdr:from>
    <xdr:to>
      <xdr:col>24</xdr:col>
      <xdr:colOff>63500</xdr:colOff>
      <xdr:row>77</xdr:row>
      <xdr:rowOff>159283</xdr:rowOff>
    </xdr:to>
    <xdr:cxnSp macro="">
      <xdr:nvCxnSpPr>
        <xdr:cNvPr id="177" name="直線コネクタ 176"/>
        <xdr:cNvCxnSpPr/>
      </xdr:nvCxnSpPr>
      <xdr:spPr>
        <a:xfrm flipV="1">
          <a:off x="3797300" y="13293001"/>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91960</xdr:rowOff>
    </xdr:from>
    <xdr:to>
      <xdr:col>19</xdr:col>
      <xdr:colOff>177800</xdr:colOff>
      <xdr:row>77</xdr:row>
      <xdr:rowOff>159283</xdr:rowOff>
    </xdr:to>
    <xdr:cxnSp macro="">
      <xdr:nvCxnSpPr>
        <xdr:cNvPr id="180" name="直線コネクタ 179"/>
        <xdr:cNvCxnSpPr/>
      </xdr:nvCxnSpPr>
      <xdr:spPr>
        <a:xfrm>
          <a:off x="2908300" y="13293610"/>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91960</xdr:rowOff>
    </xdr:from>
    <xdr:to>
      <xdr:col>15</xdr:col>
      <xdr:colOff>50800</xdr:colOff>
      <xdr:row>77</xdr:row>
      <xdr:rowOff>161037</xdr:rowOff>
    </xdr:to>
    <xdr:cxnSp macro="">
      <xdr:nvCxnSpPr>
        <xdr:cNvPr id="183" name="直線コネクタ 182"/>
        <xdr:cNvCxnSpPr/>
      </xdr:nvCxnSpPr>
      <xdr:spPr>
        <a:xfrm flipV="1">
          <a:off x="2019300" y="13293610"/>
          <a:ext cx="889000" cy="6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161037</xdr:rowOff>
    </xdr:from>
    <xdr:to>
      <xdr:col>10</xdr:col>
      <xdr:colOff>114300</xdr:colOff>
      <xdr:row>78</xdr:row>
      <xdr:rowOff>21628</xdr:rowOff>
    </xdr:to>
    <xdr:cxnSp macro="">
      <xdr:nvCxnSpPr>
        <xdr:cNvPr id="186" name="直線コネクタ 185"/>
        <xdr:cNvCxnSpPr/>
      </xdr:nvCxnSpPr>
      <xdr:spPr>
        <a:xfrm flipV="1">
          <a:off x="1130300" y="13362687"/>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40551</xdr:rowOff>
    </xdr:from>
    <xdr:to>
      <xdr:col>24</xdr:col>
      <xdr:colOff>114300</xdr:colOff>
      <xdr:row>77</xdr:row>
      <xdr:rowOff>142151</xdr:rowOff>
    </xdr:to>
    <xdr:sp macro="" textlink="">
      <xdr:nvSpPr>
        <xdr:cNvPr id="196" name="楕円 195"/>
        <xdr:cNvSpPr/>
      </xdr:nvSpPr>
      <xdr:spPr>
        <a:xfrm>
          <a:off x="4584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63428</xdr:rowOff>
    </xdr:from>
    <xdr:ext cx="469744" cy="259045"/>
    <xdr:sp macro="" textlink="">
      <xdr:nvSpPr>
        <xdr:cNvPr id="197" name="維持補修費該当値テキスト"/>
        <xdr:cNvSpPr txBox="1"/>
      </xdr:nvSpPr>
      <xdr:spPr>
        <a:xfrm>
          <a:off x="4686300" y="130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108483</xdr:rowOff>
    </xdr:from>
    <xdr:to>
      <xdr:col>20</xdr:col>
      <xdr:colOff>38100</xdr:colOff>
      <xdr:row>78</xdr:row>
      <xdr:rowOff>38633</xdr:rowOff>
    </xdr:to>
    <xdr:sp macro="" textlink="">
      <xdr:nvSpPr>
        <xdr:cNvPr id="198" name="楕円 197"/>
        <xdr:cNvSpPr/>
      </xdr:nvSpPr>
      <xdr:spPr>
        <a:xfrm>
          <a:off x="37465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29760</xdr:rowOff>
    </xdr:from>
    <xdr:ext cx="469744" cy="259045"/>
    <xdr:sp macro="" textlink="">
      <xdr:nvSpPr>
        <xdr:cNvPr id="199" name="テキスト ボックス 198"/>
        <xdr:cNvSpPr txBox="1"/>
      </xdr:nvSpPr>
      <xdr:spPr>
        <a:xfrm>
          <a:off x="3562428" y="134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41160</xdr:rowOff>
    </xdr:from>
    <xdr:to>
      <xdr:col>15</xdr:col>
      <xdr:colOff>101600</xdr:colOff>
      <xdr:row>77</xdr:row>
      <xdr:rowOff>142760</xdr:rowOff>
    </xdr:to>
    <xdr:sp macro="" textlink="">
      <xdr:nvSpPr>
        <xdr:cNvPr id="200" name="楕円 199"/>
        <xdr:cNvSpPr/>
      </xdr:nvSpPr>
      <xdr:spPr>
        <a:xfrm>
          <a:off x="28575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159287</xdr:rowOff>
    </xdr:from>
    <xdr:ext cx="469744" cy="259045"/>
    <xdr:sp macro="" textlink="">
      <xdr:nvSpPr>
        <xdr:cNvPr id="201" name="テキスト ボックス 200"/>
        <xdr:cNvSpPr txBox="1"/>
      </xdr:nvSpPr>
      <xdr:spPr>
        <a:xfrm>
          <a:off x="2673428" y="13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110237</xdr:rowOff>
    </xdr:from>
    <xdr:to>
      <xdr:col>10</xdr:col>
      <xdr:colOff>165100</xdr:colOff>
      <xdr:row>78</xdr:row>
      <xdr:rowOff>40387</xdr:rowOff>
    </xdr:to>
    <xdr:sp macro="" textlink="">
      <xdr:nvSpPr>
        <xdr:cNvPr id="202" name="楕円 201"/>
        <xdr:cNvSpPr/>
      </xdr:nvSpPr>
      <xdr:spPr>
        <a:xfrm>
          <a:off x="1968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56914</xdr:rowOff>
    </xdr:from>
    <xdr:ext cx="469744" cy="259045"/>
    <xdr:sp macro="" textlink="">
      <xdr:nvSpPr>
        <xdr:cNvPr id="203" name="テキスト ボックス 202"/>
        <xdr:cNvSpPr txBox="1"/>
      </xdr:nvSpPr>
      <xdr:spPr>
        <a:xfrm>
          <a:off x="1784428" y="1308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142278</xdr:rowOff>
    </xdr:from>
    <xdr:to>
      <xdr:col>6</xdr:col>
      <xdr:colOff>38100</xdr:colOff>
      <xdr:row>78</xdr:row>
      <xdr:rowOff>72428</xdr:rowOff>
    </xdr:to>
    <xdr:sp macro="" textlink="">
      <xdr:nvSpPr>
        <xdr:cNvPr id="204" name="楕円 203"/>
        <xdr:cNvSpPr/>
      </xdr:nvSpPr>
      <xdr:spPr>
        <a:xfrm>
          <a:off x="1079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88955</xdr:rowOff>
    </xdr:from>
    <xdr:ext cx="469744" cy="259045"/>
    <xdr:sp macro="" textlink="">
      <xdr:nvSpPr>
        <xdr:cNvPr id="205" name="テキスト ボックス 204"/>
        <xdr:cNvSpPr txBox="1"/>
      </xdr:nvSpPr>
      <xdr:spPr>
        <a:xfrm>
          <a:off x="895428" y="131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9268</xdr:rowOff>
    </xdr:from>
    <xdr:to>
      <xdr:col>24</xdr:col>
      <xdr:colOff>63500</xdr:colOff>
      <xdr:row>95</xdr:row>
      <xdr:rowOff>14477</xdr:rowOff>
    </xdr:to>
    <xdr:cxnSp macro="">
      <xdr:nvCxnSpPr>
        <xdr:cNvPr id="237" name="直線コネクタ 236"/>
        <xdr:cNvCxnSpPr/>
      </xdr:nvCxnSpPr>
      <xdr:spPr>
        <a:xfrm>
          <a:off x="3797300" y="16297018"/>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73619</xdr:rowOff>
    </xdr:from>
    <xdr:to>
      <xdr:col>19</xdr:col>
      <xdr:colOff>177800</xdr:colOff>
      <xdr:row>95</xdr:row>
      <xdr:rowOff>9268</xdr:rowOff>
    </xdr:to>
    <xdr:cxnSp macro="">
      <xdr:nvCxnSpPr>
        <xdr:cNvPr id="240" name="直線コネクタ 239"/>
        <xdr:cNvCxnSpPr/>
      </xdr:nvCxnSpPr>
      <xdr:spPr>
        <a:xfrm>
          <a:off x="2908300" y="16189919"/>
          <a:ext cx="8890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73619</xdr:rowOff>
    </xdr:from>
    <xdr:to>
      <xdr:col>15</xdr:col>
      <xdr:colOff>50800</xdr:colOff>
      <xdr:row>95</xdr:row>
      <xdr:rowOff>95597</xdr:rowOff>
    </xdr:to>
    <xdr:cxnSp macro="">
      <xdr:nvCxnSpPr>
        <xdr:cNvPr id="243" name="直線コネクタ 242"/>
        <xdr:cNvCxnSpPr/>
      </xdr:nvCxnSpPr>
      <xdr:spPr>
        <a:xfrm flipV="1">
          <a:off x="2019300" y="16189919"/>
          <a:ext cx="889000" cy="1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75921</xdr:rowOff>
    </xdr:from>
    <xdr:to>
      <xdr:col>10</xdr:col>
      <xdr:colOff>114300</xdr:colOff>
      <xdr:row>95</xdr:row>
      <xdr:rowOff>95597</xdr:rowOff>
    </xdr:to>
    <xdr:cxnSp macro="">
      <xdr:nvCxnSpPr>
        <xdr:cNvPr id="246" name="直線コネクタ 245"/>
        <xdr:cNvCxnSpPr/>
      </xdr:nvCxnSpPr>
      <xdr:spPr>
        <a:xfrm>
          <a:off x="1130300" y="16363671"/>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135127</xdr:rowOff>
    </xdr:from>
    <xdr:to>
      <xdr:col>24</xdr:col>
      <xdr:colOff>114300</xdr:colOff>
      <xdr:row>95</xdr:row>
      <xdr:rowOff>65277</xdr:rowOff>
    </xdr:to>
    <xdr:sp macro="" textlink="">
      <xdr:nvSpPr>
        <xdr:cNvPr id="256" name="楕円 255"/>
        <xdr:cNvSpPr/>
      </xdr:nvSpPr>
      <xdr:spPr>
        <a:xfrm>
          <a:off x="4584700" y="162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113554</xdr:rowOff>
    </xdr:from>
    <xdr:ext cx="534377" cy="259045"/>
    <xdr:sp macro="" textlink="">
      <xdr:nvSpPr>
        <xdr:cNvPr id="257" name="扶助費該当値テキスト"/>
        <xdr:cNvSpPr txBox="1"/>
      </xdr:nvSpPr>
      <xdr:spPr>
        <a:xfrm>
          <a:off x="4686300" y="162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129918</xdr:rowOff>
    </xdr:from>
    <xdr:to>
      <xdr:col>20</xdr:col>
      <xdr:colOff>38100</xdr:colOff>
      <xdr:row>95</xdr:row>
      <xdr:rowOff>60068</xdr:rowOff>
    </xdr:to>
    <xdr:sp macro="" textlink="">
      <xdr:nvSpPr>
        <xdr:cNvPr id="258" name="楕円 257"/>
        <xdr:cNvSpPr/>
      </xdr:nvSpPr>
      <xdr:spPr>
        <a:xfrm>
          <a:off x="3746500" y="16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51195</xdr:rowOff>
    </xdr:from>
    <xdr:ext cx="534377" cy="259045"/>
    <xdr:sp macro="" textlink="">
      <xdr:nvSpPr>
        <xdr:cNvPr id="259" name="テキスト ボックス 258"/>
        <xdr:cNvSpPr txBox="1"/>
      </xdr:nvSpPr>
      <xdr:spPr>
        <a:xfrm>
          <a:off x="3530111" y="16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22819</xdr:rowOff>
    </xdr:from>
    <xdr:to>
      <xdr:col>15</xdr:col>
      <xdr:colOff>101600</xdr:colOff>
      <xdr:row>94</xdr:row>
      <xdr:rowOff>124419</xdr:rowOff>
    </xdr:to>
    <xdr:sp macro="" textlink="">
      <xdr:nvSpPr>
        <xdr:cNvPr id="260" name="楕円 259"/>
        <xdr:cNvSpPr/>
      </xdr:nvSpPr>
      <xdr:spPr>
        <a:xfrm>
          <a:off x="2857500" y="16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140946</xdr:rowOff>
    </xdr:from>
    <xdr:ext cx="534377" cy="259045"/>
    <xdr:sp macro="" textlink="">
      <xdr:nvSpPr>
        <xdr:cNvPr id="261" name="テキスト ボックス 260"/>
        <xdr:cNvSpPr txBox="1"/>
      </xdr:nvSpPr>
      <xdr:spPr>
        <a:xfrm>
          <a:off x="2641111" y="159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44797</xdr:rowOff>
    </xdr:from>
    <xdr:to>
      <xdr:col>10</xdr:col>
      <xdr:colOff>165100</xdr:colOff>
      <xdr:row>95</xdr:row>
      <xdr:rowOff>146397</xdr:rowOff>
    </xdr:to>
    <xdr:sp macro="" textlink="">
      <xdr:nvSpPr>
        <xdr:cNvPr id="262" name="楕円 261"/>
        <xdr:cNvSpPr/>
      </xdr:nvSpPr>
      <xdr:spPr>
        <a:xfrm>
          <a:off x="1968500" y="163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162924</xdr:rowOff>
    </xdr:from>
    <xdr:ext cx="534377" cy="259045"/>
    <xdr:sp macro="" textlink="">
      <xdr:nvSpPr>
        <xdr:cNvPr id="263" name="テキスト ボックス 262"/>
        <xdr:cNvSpPr txBox="1"/>
      </xdr:nvSpPr>
      <xdr:spPr>
        <a:xfrm>
          <a:off x="1752111" y="1610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25121</xdr:rowOff>
    </xdr:from>
    <xdr:to>
      <xdr:col>6</xdr:col>
      <xdr:colOff>38100</xdr:colOff>
      <xdr:row>95</xdr:row>
      <xdr:rowOff>126721</xdr:rowOff>
    </xdr:to>
    <xdr:sp macro="" textlink="">
      <xdr:nvSpPr>
        <xdr:cNvPr id="264" name="楕円 263"/>
        <xdr:cNvSpPr/>
      </xdr:nvSpPr>
      <xdr:spPr>
        <a:xfrm>
          <a:off x="1079500" y="16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143248</xdr:rowOff>
    </xdr:from>
    <xdr:ext cx="534377" cy="259045"/>
    <xdr:sp macro="" textlink="">
      <xdr:nvSpPr>
        <xdr:cNvPr id="265" name="テキスト ボックス 264"/>
        <xdr:cNvSpPr txBox="1"/>
      </xdr:nvSpPr>
      <xdr:spPr>
        <a:xfrm>
          <a:off x="863111" y="160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1214</xdr:rowOff>
    </xdr:from>
    <xdr:to>
      <xdr:col>55</xdr:col>
      <xdr:colOff>0</xdr:colOff>
      <xdr:row>35</xdr:row>
      <xdr:rowOff>34445</xdr:rowOff>
    </xdr:to>
    <xdr:cxnSp macro="">
      <xdr:nvCxnSpPr>
        <xdr:cNvPr id="294" name="直線コネクタ 293"/>
        <xdr:cNvCxnSpPr/>
      </xdr:nvCxnSpPr>
      <xdr:spPr>
        <a:xfrm>
          <a:off x="9639300" y="6001964"/>
          <a:ext cx="8382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1214</xdr:rowOff>
    </xdr:from>
    <xdr:to>
      <xdr:col>50</xdr:col>
      <xdr:colOff>114300</xdr:colOff>
      <xdr:row>36</xdr:row>
      <xdr:rowOff>11997</xdr:rowOff>
    </xdr:to>
    <xdr:cxnSp macro="">
      <xdr:nvCxnSpPr>
        <xdr:cNvPr id="297" name="直線コネクタ 296"/>
        <xdr:cNvCxnSpPr/>
      </xdr:nvCxnSpPr>
      <xdr:spPr>
        <a:xfrm flipV="1">
          <a:off x="8750300" y="6001964"/>
          <a:ext cx="889000" cy="18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11997</xdr:rowOff>
    </xdr:from>
    <xdr:to>
      <xdr:col>45</xdr:col>
      <xdr:colOff>177800</xdr:colOff>
      <xdr:row>36</xdr:row>
      <xdr:rowOff>12614</xdr:rowOff>
    </xdr:to>
    <xdr:cxnSp macro="">
      <xdr:nvCxnSpPr>
        <xdr:cNvPr id="300" name="直線コネクタ 299"/>
        <xdr:cNvCxnSpPr/>
      </xdr:nvCxnSpPr>
      <xdr:spPr>
        <a:xfrm flipV="1">
          <a:off x="7861300" y="618419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12614</xdr:rowOff>
    </xdr:from>
    <xdr:to>
      <xdr:col>41</xdr:col>
      <xdr:colOff>50800</xdr:colOff>
      <xdr:row>36</xdr:row>
      <xdr:rowOff>63881</xdr:rowOff>
    </xdr:to>
    <xdr:cxnSp macro="">
      <xdr:nvCxnSpPr>
        <xdr:cNvPr id="303" name="直線コネクタ 302"/>
        <xdr:cNvCxnSpPr/>
      </xdr:nvCxnSpPr>
      <xdr:spPr>
        <a:xfrm flipV="1">
          <a:off x="6972300" y="6184814"/>
          <a:ext cx="889000" cy="5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155095</xdr:rowOff>
    </xdr:from>
    <xdr:to>
      <xdr:col>55</xdr:col>
      <xdr:colOff>50800</xdr:colOff>
      <xdr:row>35</xdr:row>
      <xdr:rowOff>85245</xdr:rowOff>
    </xdr:to>
    <xdr:sp macro="" textlink="">
      <xdr:nvSpPr>
        <xdr:cNvPr id="313" name="楕円 312"/>
        <xdr:cNvSpPr/>
      </xdr:nvSpPr>
      <xdr:spPr>
        <a:xfrm>
          <a:off x="10426700" y="59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6522</xdr:rowOff>
    </xdr:from>
    <xdr:ext cx="534377" cy="259045"/>
    <xdr:sp macro="" textlink="">
      <xdr:nvSpPr>
        <xdr:cNvPr id="314" name="補助費等該当値テキスト"/>
        <xdr:cNvSpPr txBox="1"/>
      </xdr:nvSpPr>
      <xdr:spPr>
        <a:xfrm>
          <a:off x="10528300" y="58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121864</xdr:rowOff>
    </xdr:from>
    <xdr:to>
      <xdr:col>50</xdr:col>
      <xdr:colOff>165100</xdr:colOff>
      <xdr:row>35</xdr:row>
      <xdr:rowOff>52014</xdr:rowOff>
    </xdr:to>
    <xdr:sp macro="" textlink="">
      <xdr:nvSpPr>
        <xdr:cNvPr id="315" name="楕円 314"/>
        <xdr:cNvSpPr/>
      </xdr:nvSpPr>
      <xdr:spPr>
        <a:xfrm>
          <a:off x="9588500" y="59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68541</xdr:rowOff>
    </xdr:from>
    <xdr:ext cx="534377" cy="259045"/>
    <xdr:sp macro="" textlink="">
      <xdr:nvSpPr>
        <xdr:cNvPr id="316" name="テキスト ボックス 315"/>
        <xdr:cNvSpPr txBox="1"/>
      </xdr:nvSpPr>
      <xdr:spPr>
        <a:xfrm>
          <a:off x="9372111" y="57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132647</xdr:rowOff>
    </xdr:from>
    <xdr:to>
      <xdr:col>46</xdr:col>
      <xdr:colOff>38100</xdr:colOff>
      <xdr:row>36</xdr:row>
      <xdr:rowOff>62797</xdr:rowOff>
    </xdr:to>
    <xdr:sp macro="" textlink="">
      <xdr:nvSpPr>
        <xdr:cNvPr id="317" name="楕円 316"/>
        <xdr:cNvSpPr/>
      </xdr:nvSpPr>
      <xdr:spPr>
        <a:xfrm>
          <a:off x="8699500" y="61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79324</xdr:rowOff>
    </xdr:from>
    <xdr:ext cx="534377" cy="259045"/>
    <xdr:sp macro="" textlink="">
      <xdr:nvSpPr>
        <xdr:cNvPr id="318" name="テキスト ボックス 317"/>
        <xdr:cNvSpPr txBox="1"/>
      </xdr:nvSpPr>
      <xdr:spPr>
        <a:xfrm>
          <a:off x="8483111" y="59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133264</xdr:rowOff>
    </xdr:from>
    <xdr:to>
      <xdr:col>41</xdr:col>
      <xdr:colOff>101600</xdr:colOff>
      <xdr:row>36</xdr:row>
      <xdr:rowOff>63414</xdr:rowOff>
    </xdr:to>
    <xdr:sp macro="" textlink="">
      <xdr:nvSpPr>
        <xdr:cNvPr id="319" name="楕円 318"/>
        <xdr:cNvSpPr/>
      </xdr:nvSpPr>
      <xdr:spPr>
        <a:xfrm>
          <a:off x="7810500" y="61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79941</xdr:rowOff>
    </xdr:from>
    <xdr:ext cx="534377" cy="259045"/>
    <xdr:sp macro="" textlink="">
      <xdr:nvSpPr>
        <xdr:cNvPr id="320" name="テキスト ボックス 319"/>
        <xdr:cNvSpPr txBox="1"/>
      </xdr:nvSpPr>
      <xdr:spPr>
        <a:xfrm>
          <a:off x="7594111" y="59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xdr:rowOff>
    </xdr:from>
    <xdr:to>
      <xdr:col>36</xdr:col>
      <xdr:colOff>165100</xdr:colOff>
      <xdr:row>36</xdr:row>
      <xdr:rowOff>114681</xdr:rowOff>
    </xdr:to>
    <xdr:sp macro="" textlink="">
      <xdr:nvSpPr>
        <xdr:cNvPr id="321" name="楕円 320"/>
        <xdr:cNvSpPr/>
      </xdr:nvSpPr>
      <xdr:spPr>
        <a:xfrm>
          <a:off x="6921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131208</xdr:rowOff>
    </xdr:from>
    <xdr:ext cx="534377" cy="259045"/>
    <xdr:sp macro="" textlink="">
      <xdr:nvSpPr>
        <xdr:cNvPr id="322" name="テキスト ボックス 321"/>
        <xdr:cNvSpPr txBox="1"/>
      </xdr:nvSpPr>
      <xdr:spPr>
        <a:xfrm>
          <a:off x="6705111" y="5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4593</xdr:rowOff>
    </xdr:from>
    <xdr:to>
      <xdr:col>55</xdr:col>
      <xdr:colOff>0</xdr:colOff>
      <xdr:row>57</xdr:row>
      <xdr:rowOff>5818</xdr:rowOff>
    </xdr:to>
    <xdr:cxnSp macro="">
      <xdr:nvCxnSpPr>
        <xdr:cNvPr id="349" name="直線コネクタ 348"/>
        <xdr:cNvCxnSpPr/>
      </xdr:nvCxnSpPr>
      <xdr:spPr>
        <a:xfrm flipV="1">
          <a:off x="9639300" y="9777243"/>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5818</xdr:rowOff>
    </xdr:from>
    <xdr:to>
      <xdr:col>50</xdr:col>
      <xdr:colOff>114300</xdr:colOff>
      <xdr:row>57</xdr:row>
      <xdr:rowOff>38083</xdr:rowOff>
    </xdr:to>
    <xdr:cxnSp macro="">
      <xdr:nvCxnSpPr>
        <xdr:cNvPr id="352" name="直線コネクタ 351"/>
        <xdr:cNvCxnSpPr/>
      </xdr:nvCxnSpPr>
      <xdr:spPr>
        <a:xfrm flipV="1">
          <a:off x="8750300" y="9778468"/>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87378</xdr:rowOff>
    </xdr:from>
    <xdr:to>
      <xdr:col>45</xdr:col>
      <xdr:colOff>177800</xdr:colOff>
      <xdr:row>57</xdr:row>
      <xdr:rowOff>38083</xdr:rowOff>
    </xdr:to>
    <xdr:cxnSp macro="">
      <xdr:nvCxnSpPr>
        <xdr:cNvPr id="355" name="直線コネクタ 354"/>
        <xdr:cNvCxnSpPr/>
      </xdr:nvCxnSpPr>
      <xdr:spPr>
        <a:xfrm>
          <a:off x="7861300" y="9345678"/>
          <a:ext cx="889000" cy="4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87378</xdr:rowOff>
    </xdr:from>
    <xdr:to>
      <xdr:col>41</xdr:col>
      <xdr:colOff>50800</xdr:colOff>
      <xdr:row>55</xdr:row>
      <xdr:rowOff>161650</xdr:rowOff>
    </xdr:to>
    <xdr:cxnSp macro="">
      <xdr:nvCxnSpPr>
        <xdr:cNvPr id="358" name="直線コネクタ 357"/>
        <xdr:cNvCxnSpPr/>
      </xdr:nvCxnSpPr>
      <xdr:spPr>
        <a:xfrm flipV="1">
          <a:off x="6972300" y="9345678"/>
          <a:ext cx="889000" cy="2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125243</xdr:rowOff>
    </xdr:from>
    <xdr:to>
      <xdr:col>55</xdr:col>
      <xdr:colOff>50800</xdr:colOff>
      <xdr:row>57</xdr:row>
      <xdr:rowOff>55393</xdr:rowOff>
    </xdr:to>
    <xdr:sp macro="" textlink="">
      <xdr:nvSpPr>
        <xdr:cNvPr id="368" name="楕円 367"/>
        <xdr:cNvSpPr/>
      </xdr:nvSpPr>
      <xdr:spPr>
        <a:xfrm>
          <a:off x="10426700" y="97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103670</xdr:rowOff>
    </xdr:from>
    <xdr:ext cx="534377" cy="259045"/>
    <xdr:sp macro="" textlink="">
      <xdr:nvSpPr>
        <xdr:cNvPr id="369" name="普通建設事業費該当値テキスト"/>
        <xdr:cNvSpPr txBox="1"/>
      </xdr:nvSpPr>
      <xdr:spPr>
        <a:xfrm>
          <a:off x="10528300" y="97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126468</xdr:rowOff>
    </xdr:from>
    <xdr:to>
      <xdr:col>50</xdr:col>
      <xdr:colOff>165100</xdr:colOff>
      <xdr:row>57</xdr:row>
      <xdr:rowOff>56618</xdr:rowOff>
    </xdr:to>
    <xdr:sp macro="" textlink="">
      <xdr:nvSpPr>
        <xdr:cNvPr id="370" name="楕円 369"/>
        <xdr:cNvSpPr/>
      </xdr:nvSpPr>
      <xdr:spPr>
        <a:xfrm>
          <a:off x="9588500" y="97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47745</xdr:rowOff>
    </xdr:from>
    <xdr:ext cx="534377" cy="259045"/>
    <xdr:sp macro="" textlink="">
      <xdr:nvSpPr>
        <xdr:cNvPr id="371" name="テキスト ボックス 370"/>
        <xdr:cNvSpPr txBox="1"/>
      </xdr:nvSpPr>
      <xdr:spPr>
        <a:xfrm>
          <a:off x="9372111" y="98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158733</xdr:rowOff>
    </xdr:from>
    <xdr:to>
      <xdr:col>46</xdr:col>
      <xdr:colOff>38100</xdr:colOff>
      <xdr:row>57</xdr:row>
      <xdr:rowOff>88883</xdr:rowOff>
    </xdr:to>
    <xdr:sp macro="" textlink="">
      <xdr:nvSpPr>
        <xdr:cNvPr id="372" name="楕円 371"/>
        <xdr:cNvSpPr/>
      </xdr:nvSpPr>
      <xdr:spPr>
        <a:xfrm>
          <a:off x="8699500" y="97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80010</xdr:rowOff>
    </xdr:from>
    <xdr:ext cx="534377" cy="259045"/>
    <xdr:sp macro="" textlink="">
      <xdr:nvSpPr>
        <xdr:cNvPr id="373" name="テキスト ボックス 372"/>
        <xdr:cNvSpPr txBox="1"/>
      </xdr:nvSpPr>
      <xdr:spPr>
        <a:xfrm>
          <a:off x="8483111" y="98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36578</xdr:rowOff>
    </xdr:from>
    <xdr:to>
      <xdr:col>41</xdr:col>
      <xdr:colOff>101600</xdr:colOff>
      <xdr:row>54</xdr:row>
      <xdr:rowOff>138178</xdr:rowOff>
    </xdr:to>
    <xdr:sp macro="" textlink="">
      <xdr:nvSpPr>
        <xdr:cNvPr id="374" name="楕円 373"/>
        <xdr:cNvSpPr/>
      </xdr:nvSpPr>
      <xdr:spPr>
        <a:xfrm>
          <a:off x="7810500" y="929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154705</xdr:rowOff>
    </xdr:from>
    <xdr:ext cx="599010" cy="259045"/>
    <xdr:sp macro="" textlink="">
      <xdr:nvSpPr>
        <xdr:cNvPr id="375" name="テキスト ボックス 374"/>
        <xdr:cNvSpPr txBox="1"/>
      </xdr:nvSpPr>
      <xdr:spPr>
        <a:xfrm>
          <a:off x="7561795" y="907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110850</xdr:rowOff>
    </xdr:from>
    <xdr:to>
      <xdr:col>36</xdr:col>
      <xdr:colOff>165100</xdr:colOff>
      <xdr:row>56</xdr:row>
      <xdr:rowOff>41000</xdr:rowOff>
    </xdr:to>
    <xdr:sp macro="" textlink="">
      <xdr:nvSpPr>
        <xdr:cNvPr id="376" name="楕円 375"/>
        <xdr:cNvSpPr/>
      </xdr:nvSpPr>
      <xdr:spPr>
        <a:xfrm>
          <a:off x="6921500" y="95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57527</xdr:rowOff>
    </xdr:from>
    <xdr:ext cx="599010" cy="259045"/>
    <xdr:sp macro="" textlink="">
      <xdr:nvSpPr>
        <xdr:cNvPr id="377" name="テキスト ボックス 376"/>
        <xdr:cNvSpPr txBox="1"/>
      </xdr:nvSpPr>
      <xdr:spPr>
        <a:xfrm>
          <a:off x="6672795" y="93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149726</xdr:rowOff>
    </xdr:from>
    <xdr:to>
      <xdr:col>55</xdr:col>
      <xdr:colOff>0</xdr:colOff>
      <xdr:row>78</xdr:row>
      <xdr:rowOff>69193</xdr:rowOff>
    </xdr:to>
    <xdr:cxnSp macro="">
      <xdr:nvCxnSpPr>
        <xdr:cNvPr id="408" name="直線コネクタ 407"/>
        <xdr:cNvCxnSpPr/>
      </xdr:nvCxnSpPr>
      <xdr:spPr>
        <a:xfrm flipV="1">
          <a:off x="9639300" y="13351376"/>
          <a:ext cx="838200" cy="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21253</xdr:rowOff>
    </xdr:from>
    <xdr:to>
      <xdr:col>50</xdr:col>
      <xdr:colOff>114300</xdr:colOff>
      <xdr:row>78</xdr:row>
      <xdr:rowOff>69193</xdr:rowOff>
    </xdr:to>
    <xdr:cxnSp macro="">
      <xdr:nvCxnSpPr>
        <xdr:cNvPr id="411" name="直線コネクタ 410"/>
        <xdr:cNvCxnSpPr/>
      </xdr:nvCxnSpPr>
      <xdr:spPr>
        <a:xfrm>
          <a:off x="8750300" y="13394353"/>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123622</xdr:rowOff>
    </xdr:from>
    <xdr:to>
      <xdr:col>45</xdr:col>
      <xdr:colOff>177800</xdr:colOff>
      <xdr:row>78</xdr:row>
      <xdr:rowOff>21253</xdr:rowOff>
    </xdr:to>
    <xdr:cxnSp macro="">
      <xdr:nvCxnSpPr>
        <xdr:cNvPr id="414" name="直線コネクタ 413"/>
        <xdr:cNvCxnSpPr/>
      </xdr:nvCxnSpPr>
      <xdr:spPr>
        <a:xfrm>
          <a:off x="7861300" y="12639472"/>
          <a:ext cx="889000" cy="75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123622</xdr:rowOff>
    </xdr:from>
    <xdr:to>
      <xdr:col>41</xdr:col>
      <xdr:colOff>50800</xdr:colOff>
      <xdr:row>76</xdr:row>
      <xdr:rowOff>37212</xdr:rowOff>
    </xdr:to>
    <xdr:cxnSp macro="">
      <xdr:nvCxnSpPr>
        <xdr:cNvPr id="417" name="直線コネクタ 416"/>
        <xdr:cNvCxnSpPr/>
      </xdr:nvCxnSpPr>
      <xdr:spPr>
        <a:xfrm flipV="1">
          <a:off x="6972300" y="12639472"/>
          <a:ext cx="889000" cy="4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98926</xdr:rowOff>
    </xdr:from>
    <xdr:to>
      <xdr:col>55</xdr:col>
      <xdr:colOff>50800</xdr:colOff>
      <xdr:row>78</xdr:row>
      <xdr:rowOff>29076</xdr:rowOff>
    </xdr:to>
    <xdr:sp macro="" textlink="">
      <xdr:nvSpPr>
        <xdr:cNvPr id="427" name="楕円 426"/>
        <xdr:cNvSpPr/>
      </xdr:nvSpPr>
      <xdr:spPr>
        <a:xfrm>
          <a:off x="10426700" y="133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121803</xdr:rowOff>
    </xdr:from>
    <xdr:ext cx="534377" cy="259045"/>
    <xdr:sp macro="" textlink="">
      <xdr:nvSpPr>
        <xdr:cNvPr id="428" name="普通建設事業費 （ うち新規整備　）該当値テキスト"/>
        <xdr:cNvSpPr txBox="1"/>
      </xdr:nvSpPr>
      <xdr:spPr>
        <a:xfrm>
          <a:off x="10528300" y="131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18393</xdr:rowOff>
    </xdr:from>
    <xdr:to>
      <xdr:col>50</xdr:col>
      <xdr:colOff>165100</xdr:colOff>
      <xdr:row>78</xdr:row>
      <xdr:rowOff>119993</xdr:rowOff>
    </xdr:to>
    <xdr:sp macro="" textlink="">
      <xdr:nvSpPr>
        <xdr:cNvPr id="429" name="楕円 428"/>
        <xdr:cNvSpPr/>
      </xdr:nvSpPr>
      <xdr:spPr>
        <a:xfrm>
          <a:off x="9588500" y="133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111120</xdr:rowOff>
    </xdr:from>
    <xdr:ext cx="534377" cy="259045"/>
    <xdr:sp macro="" textlink="">
      <xdr:nvSpPr>
        <xdr:cNvPr id="430" name="テキスト ボックス 429"/>
        <xdr:cNvSpPr txBox="1"/>
      </xdr:nvSpPr>
      <xdr:spPr>
        <a:xfrm>
          <a:off x="9372111" y="13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141903</xdr:rowOff>
    </xdr:from>
    <xdr:to>
      <xdr:col>46</xdr:col>
      <xdr:colOff>38100</xdr:colOff>
      <xdr:row>78</xdr:row>
      <xdr:rowOff>72053</xdr:rowOff>
    </xdr:to>
    <xdr:sp macro="" textlink="">
      <xdr:nvSpPr>
        <xdr:cNvPr id="431" name="楕円 430"/>
        <xdr:cNvSpPr/>
      </xdr:nvSpPr>
      <xdr:spPr>
        <a:xfrm>
          <a:off x="8699500" y="133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88580</xdr:rowOff>
    </xdr:from>
    <xdr:ext cx="534377" cy="259045"/>
    <xdr:sp macro="" textlink="">
      <xdr:nvSpPr>
        <xdr:cNvPr id="432" name="テキスト ボックス 431"/>
        <xdr:cNvSpPr txBox="1"/>
      </xdr:nvSpPr>
      <xdr:spPr>
        <a:xfrm>
          <a:off x="8483111" y="131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72822</xdr:rowOff>
    </xdr:from>
    <xdr:to>
      <xdr:col>41</xdr:col>
      <xdr:colOff>101600</xdr:colOff>
      <xdr:row>74</xdr:row>
      <xdr:rowOff>2972</xdr:rowOff>
    </xdr:to>
    <xdr:sp macro="" textlink="">
      <xdr:nvSpPr>
        <xdr:cNvPr id="433" name="楕円 432"/>
        <xdr:cNvSpPr/>
      </xdr:nvSpPr>
      <xdr:spPr>
        <a:xfrm>
          <a:off x="7810500" y="125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19499</xdr:rowOff>
    </xdr:from>
    <xdr:ext cx="534377" cy="259045"/>
    <xdr:sp macro="" textlink="">
      <xdr:nvSpPr>
        <xdr:cNvPr id="434" name="テキスト ボックス 433"/>
        <xdr:cNvSpPr txBox="1"/>
      </xdr:nvSpPr>
      <xdr:spPr>
        <a:xfrm>
          <a:off x="7594111" y="123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157862</xdr:rowOff>
    </xdr:from>
    <xdr:to>
      <xdr:col>36</xdr:col>
      <xdr:colOff>165100</xdr:colOff>
      <xdr:row>76</xdr:row>
      <xdr:rowOff>88012</xdr:rowOff>
    </xdr:to>
    <xdr:sp macro="" textlink="">
      <xdr:nvSpPr>
        <xdr:cNvPr id="435" name="楕円 434"/>
        <xdr:cNvSpPr/>
      </xdr:nvSpPr>
      <xdr:spPr>
        <a:xfrm>
          <a:off x="6921500" y="13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104538</xdr:rowOff>
    </xdr:from>
    <xdr:ext cx="534377" cy="259045"/>
    <xdr:sp macro="" textlink="">
      <xdr:nvSpPr>
        <xdr:cNvPr id="436" name="テキスト ボックス 435"/>
        <xdr:cNvSpPr txBox="1"/>
      </xdr:nvSpPr>
      <xdr:spPr>
        <a:xfrm>
          <a:off x="6705111" y="127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65314</xdr:rowOff>
    </xdr:from>
    <xdr:to>
      <xdr:col>55</xdr:col>
      <xdr:colOff>0</xdr:colOff>
      <xdr:row>97</xdr:row>
      <xdr:rowOff>119142</xdr:rowOff>
    </xdr:to>
    <xdr:cxnSp macro="">
      <xdr:nvCxnSpPr>
        <xdr:cNvPr id="465" name="直線コネクタ 464"/>
        <xdr:cNvCxnSpPr/>
      </xdr:nvCxnSpPr>
      <xdr:spPr>
        <a:xfrm>
          <a:off x="9639300" y="16695964"/>
          <a:ext cx="838200" cy="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65314</xdr:rowOff>
    </xdr:from>
    <xdr:to>
      <xdr:col>50</xdr:col>
      <xdr:colOff>114300</xdr:colOff>
      <xdr:row>98</xdr:row>
      <xdr:rowOff>12409</xdr:rowOff>
    </xdr:to>
    <xdr:cxnSp macro="">
      <xdr:nvCxnSpPr>
        <xdr:cNvPr id="468" name="直線コネクタ 467"/>
        <xdr:cNvCxnSpPr/>
      </xdr:nvCxnSpPr>
      <xdr:spPr>
        <a:xfrm flipV="1">
          <a:off x="8750300" y="1669596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12064</xdr:rowOff>
    </xdr:from>
    <xdr:to>
      <xdr:col>45</xdr:col>
      <xdr:colOff>177800</xdr:colOff>
      <xdr:row>98</xdr:row>
      <xdr:rowOff>12409</xdr:rowOff>
    </xdr:to>
    <xdr:cxnSp macro="">
      <xdr:nvCxnSpPr>
        <xdr:cNvPr id="471" name="直線コネクタ 470"/>
        <xdr:cNvCxnSpPr/>
      </xdr:nvCxnSpPr>
      <xdr:spPr>
        <a:xfrm>
          <a:off x="7861300" y="16642714"/>
          <a:ext cx="889000" cy="17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12064</xdr:rowOff>
    </xdr:from>
    <xdr:to>
      <xdr:col>41</xdr:col>
      <xdr:colOff>50800</xdr:colOff>
      <xdr:row>97</xdr:row>
      <xdr:rowOff>36922</xdr:rowOff>
    </xdr:to>
    <xdr:cxnSp macro="">
      <xdr:nvCxnSpPr>
        <xdr:cNvPr id="474" name="直線コネクタ 473"/>
        <xdr:cNvCxnSpPr/>
      </xdr:nvCxnSpPr>
      <xdr:spPr>
        <a:xfrm flipV="1">
          <a:off x="6972300" y="16642714"/>
          <a:ext cx="889000" cy="2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68342</xdr:rowOff>
    </xdr:from>
    <xdr:to>
      <xdr:col>55</xdr:col>
      <xdr:colOff>50800</xdr:colOff>
      <xdr:row>97</xdr:row>
      <xdr:rowOff>169942</xdr:rowOff>
    </xdr:to>
    <xdr:sp macro="" textlink="">
      <xdr:nvSpPr>
        <xdr:cNvPr id="484" name="楕円 483"/>
        <xdr:cNvSpPr/>
      </xdr:nvSpPr>
      <xdr:spPr>
        <a:xfrm>
          <a:off x="10426700" y="16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46769</xdr:rowOff>
    </xdr:from>
    <xdr:ext cx="534377" cy="259045"/>
    <xdr:sp macro="" textlink="">
      <xdr:nvSpPr>
        <xdr:cNvPr id="485" name="普通建設事業費 （ うち更新整備　）該当値テキスト"/>
        <xdr:cNvSpPr txBox="1"/>
      </xdr:nvSpPr>
      <xdr:spPr>
        <a:xfrm>
          <a:off x="10528300" y="166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14514</xdr:rowOff>
    </xdr:from>
    <xdr:to>
      <xdr:col>50</xdr:col>
      <xdr:colOff>165100</xdr:colOff>
      <xdr:row>97</xdr:row>
      <xdr:rowOff>116114</xdr:rowOff>
    </xdr:to>
    <xdr:sp macro="" textlink="">
      <xdr:nvSpPr>
        <xdr:cNvPr id="486" name="楕円 485"/>
        <xdr:cNvSpPr/>
      </xdr:nvSpPr>
      <xdr:spPr>
        <a:xfrm>
          <a:off x="95885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132641</xdr:rowOff>
    </xdr:from>
    <xdr:ext cx="534377" cy="259045"/>
    <xdr:sp macro="" textlink="">
      <xdr:nvSpPr>
        <xdr:cNvPr id="487" name="テキスト ボックス 486"/>
        <xdr:cNvSpPr txBox="1"/>
      </xdr:nvSpPr>
      <xdr:spPr>
        <a:xfrm>
          <a:off x="9372111"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133059</xdr:rowOff>
    </xdr:from>
    <xdr:to>
      <xdr:col>46</xdr:col>
      <xdr:colOff>38100</xdr:colOff>
      <xdr:row>98</xdr:row>
      <xdr:rowOff>63209</xdr:rowOff>
    </xdr:to>
    <xdr:sp macro="" textlink="">
      <xdr:nvSpPr>
        <xdr:cNvPr id="488" name="楕円 487"/>
        <xdr:cNvSpPr/>
      </xdr:nvSpPr>
      <xdr:spPr>
        <a:xfrm>
          <a:off x="8699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54336</xdr:rowOff>
    </xdr:from>
    <xdr:ext cx="534377" cy="259045"/>
    <xdr:sp macro="" textlink="">
      <xdr:nvSpPr>
        <xdr:cNvPr id="489" name="テキスト ボックス 488"/>
        <xdr:cNvSpPr txBox="1"/>
      </xdr:nvSpPr>
      <xdr:spPr>
        <a:xfrm>
          <a:off x="8483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132714</xdr:rowOff>
    </xdr:from>
    <xdr:to>
      <xdr:col>41</xdr:col>
      <xdr:colOff>101600</xdr:colOff>
      <xdr:row>97</xdr:row>
      <xdr:rowOff>62864</xdr:rowOff>
    </xdr:to>
    <xdr:sp macro="" textlink="">
      <xdr:nvSpPr>
        <xdr:cNvPr id="490" name="楕円 489"/>
        <xdr:cNvSpPr/>
      </xdr:nvSpPr>
      <xdr:spPr>
        <a:xfrm>
          <a:off x="7810500" y="165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79391</xdr:rowOff>
    </xdr:from>
    <xdr:ext cx="534377" cy="259045"/>
    <xdr:sp macro="" textlink="">
      <xdr:nvSpPr>
        <xdr:cNvPr id="491" name="テキスト ボックス 490"/>
        <xdr:cNvSpPr txBox="1"/>
      </xdr:nvSpPr>
      <xdr:spPr>
        <a:xfrm>
          <a:off x="7594111" y="16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157572</xdr:rowOff>
    </xdr:from>
    <xdr:to>
      <xdr:col>36</xdr:col>
      <xdr:colOff>165100</xdr:colOff>
      <xdr:row>97</xdr:row>
      <xdr:rowOff>87722</xdr:rowOff>
    </xdr:to>
    <xdr:sp macro="" textlink="">
      <xdr:nvSpPr>
        <xdr:cNvPr id="492" name="楕円 491"/>
        <xdr:cNvSpPr/>
      </xdr:nvSpPr>
      <xdr:spPr>
        <a:xfrm>
          <a:off x="6921500" y="166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104249</xdr:rowOff>
    </xdr:from>
    <xdr:ext cx="534377" cy="259045"/>
    <xdr:sp macro="" textlink="">
      <xdr:nvSpPr>
        <xdr:cNvPr id="493" name="テキスト ボックス 492"/>
        <xdr:cNvSpPr txBox="1"/>
      </xdr:nvSpPr>
      <xdr:spPr>
        <a:xfrm>
          <a:off x="6705111" y="163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148832</xdr:rowOff>
    </xdr:from>
    <xdr:to>
      <xdr:col>85</xdr:col>
      <xdr:colOff>127000</xdr:colOff>
      <xdr:row>38</xdr:row>
      <xdr:rowOff>22777</xdr:rowOff>
    </xdr:to>
    <xdr:cxnSp macro="">
      <xdr:nvCxnSpPr>
        <xdr:cNvPr id="518" name="直線コネクタ 517"/>
        <xdr:cNvCxnSpPr/>
      </xdr:nvCxnSpPr>
      <xdr:spPr>
        <a:xfrm flipV="1">
          <a:off x="15481300" y="6492482"/>
          <a:ext cx="838200" cy="4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21354</xdr:rowOff>
    </xdr:from>
    <xdr:to>
      <xdr:col>81</xdr:col>
      <xdr:colOff>50800</xdr:colOff>
      <xdr:row>38</xdr:row>
      <xdr:rowOff>22777</xdr:rowOff>
    </xdr:to>
    <xdr:cxnSp macro="">
      <xdr:nvCxnSpPr>
        <xdr:cNvPr id="521" name="直線コネクタ 520"/>
        <xdr:cNvCxnSpPr/>
      </xdr:nvCxnSpPr>
      <xdr:spPr>
        <a:xfrm>
          <a:off x="14592300" y="6536454"/>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17250</xdr:rowOff>
    </xdr:from>
    <xdr:to>
      <xdr:col>76</xdr:col>
      <xdr:colOff>114300</xdr:colOff>
      <xdr:row>38</xdr:row>
      <xdr:rowOff>21354</xdr:rowOff>
    </xdr:to>
    <xdr:cxnSp macro="">
      <xdr:nvCxnSpPr>
        <xdr:cNvPr id="524" name="直線コネクタ 523"/>
        <xdr:cNvCxnSpPr/>
      </xdr:nvCxnSpPr>
      <xdr:spPr>
        <a:xfrm>
          <a:off x="13703300" y="653235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17250</xdr:rowOff>
    </xdr:from>
    <xdr:to>
      <xdr:col>71</xdr:col>
      <xdr:colOff>177800</xdr:colOff>
      <xdr:row>38</xdr:row>
      <xdr:rowOff>23268</xdr:rowOff>
    </xdr:to>
    <xdr:cxnSp macro="">
      <xdr:nvCxnSpPr>
        <xdr:cNvPr id="527" name="直線コネクタ 526"/>
        <xdr:cNvCxnSpPr/>
      </xdr:nvCxnSpPr>
      <xdr:spPr>
        <a:xfrm flipV="1">
          <a:off x="12814300" y="6532350"/>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98032</xdr:rowOff>
    </xdr:from>
    <xdr:to>
      <xdr:col>85</xdr:col>
      <xdr:colOff>177800</xdr:colOff>
      <xdr:row>38</xdr:row>
      <xdr:rowOff>28183</xdr:rowOff>
    </xdr:to>
    <xdr:sp macro="" textlink="">
      <xdr:nvSpPr>
        <xdr:cNvPr id="537" name="楕円 536"/>
        <xdr:cNvSpPr/>
      </xdr:nvSpPr>
      <xdr:spPr>
        <a:xfrm>
          <a:off x="16268700" y="6441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57409</xdr:rowOff>
    </xdr:from>
    <xdr:ext cx="469744" cy="259045"/>
    <xdr:sp macro="" textlink="">
      <xdr:nvSpPr>
        <xdr:cNvPr id="538" name="災害復旧事業費該当値テキスト"/>
        <xdr:cNvSpPr txBox="1"/>
      </xdr:nvSpPr>
      <xdr:spPr>
        <a:xfrm>
          <a:off x="16370300" y="622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143427</xdr:rowOff>
    </xdr:from>
    <xdr:to>
      <xdr:col>81</xdr:col>
      <xdr:colOff>101600</xdr:colOff>
      <xdr:row>38</xdr:row>
      <xdr:rowOff>73577</xdr:rowOff>
    </xdr:to>
    <xdr:sp macro="" textlink="">
      <xdr:nvSpPr>
        <xdr:cNvPr id="539" name="楕円 538"/>
        <xdr:cNvSpPr/>
      </xdr:nvSpPr>
      <xdr:spPr>
        <a:xfrm>
          <a:off x="15430500" y="64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64704</xdr:rowOff>
    </xdr:from>
    <xdr:ext cx="378565" cy="259045"/>
    <xdr:sp macro="" textlink="">
      <xdr:nvSpPr>
        <xdr:cNvPr id="540" name="テキスト ボックス 539"/>
        <xdr:cNvSpPr txBox="1"/>
      </xdr:nvSpPr>
      <xdr:spPr>
        <a:xfrm>
          <a:off x="15292017" y="657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142004</xdr:rowOff>
    </xdr:from>
    <xdr:to>
      <xdr:col>76</xdr:col>
      <xdr:colOff>165100</xdr:colOff>
      <xdr:row>38</xdr:row>
      <xdr:rowOff>72154</xdr:rowOff>
    </xdr:to>
    <xdr:sp macro="" textlink="">
      <xdr:nvSpPr>
        <xdr:cNvPr id="541" name="楕円 540"/>
        <xdr:cNvSpPr/>
      </xdr:nvSpPr>
      <xdr:spPr>
        <a:xfrm>
          <a:off x="14541500" y="64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63281</xdr:rowOff>
    </xdr:from>
    <xdr:ext cx="378565" cy="259045"/>
    <xdr:sp macro="" textlink="">
      <xdr:nvSpPr>
        <xdr:cNvPr id="542" name="テキスト ボックス 541"/>
        <xdr:cNvSpPr txBox="1"/>
      </xdr:nvSpPr>
      <xdr:spPr>
        <a:xfrm>
          <a:off x="14403017" y="657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137900</xdr:rowOff>
    </xdr:from>
    <xdr:to>
      <xdr:col>72</xdr:col>
      <xdr:colOff>38100</xdr:colOff>
      <xdr:row>38</xdr:row>
      <xdr:rowOff>68050</xdr:rowOff>
    </xdr:to>
    <xdr:sp macro="" textlink="">
      <xdr:nvSpPr>
        <xdr:cNvPr id="543" name="楕円 542"/>
        <xdr:cNvSpPr/>
      </xdr:nvSpPr>
      <xdr:spPr>
        <a:xfrm>
          <a:off x="13652500" y="6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59177</xdr:rowOff>
    </xdr:from>
    <xdr:ext cx="469744" cy="259045"/>
    <xdr:sp macro="" textlink="">
      <xdr:nvSpPr>
        <xdr:cNvPr id="544" name="テキスト ボックス 543"/>
        <xdr:cNvSpPr txBox="1"/>
      </xdr:nvSpPr>
      <xdr:spPr>
        <a:xfrm>
          <a:off x="13468428" y="6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143918</xdr:rowOff>
    </xdr:from>
    <xdr:to>
      <xdr:col>67</xdr:col>
      <xdr:colOff>101600</xdr:colOff>
      <xdr:row>38</xdr:row>
      <xdr:rowOff>74068</xdr:rowOff>
    </xdr:to>
    <xdr:sp macro="" textlink="">
      <xdr:nvSpPr>
        <xdr:cNvPr id="545" name="楕円 544"/>
        <xdr:cNvSpPr/>
      </xdr:nvSpPr>
      <xdr:spPr>
        <a:xfrm>
          <a:off x="12763500" y="64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65195</xdr:rowOff>
    </xdr:from>
    <xdr:ext cx="378565" cy="259045"/>
    <xdr:sp macro="" textlink="">
      <xdr:nvSpPr>
        <xdr:cNvPr id="546" name="テキスト ボックス 545"/>
        <xdr:cNvSpPr txBox="1"/>
      </xdr:nvSpPr>
      <xdr:spPr>
        <a:xfrm>
          <a:off x="12625017" y="65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53043</xdr:rowOff>
    </xdr:from>
    <xdr:to>
      <xdr:col>85</xdr:col>
      <xdr:colOff>127000</xdr:colOff>
      <xdr:row>75</xdr:row>
      <xdr:rowOff>85024</xdr:rowOff>
    </xdr:to>
    <xdr:cxnSp macro="">
      <xdr:nvCxnSpPr>
        <xdr:cNvPr id="628" name="直線コネクタ 627"/>
        <xdr:cNvCxnSpPr/>
      </xdr:nvCxnSpPr>
      <xdr:spPr>
        <a:xfrm flipV="1">
          <a:off x="15481300" y="12911793"/>
          <a:ext cx="8382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85024</xdr:rowOff>
    </xdr:from>
    <xdr:to>
      <xdr:col>81</xdr:col>
      <xdr:colOff>50800</xdr:colOff>
      <xdr:row>75</xdr:row>
      <xdr:rowOff>130808</xdr:rowOff>
    </xdr:to>
    <xdr:cxnSp macro="">
      <xdr:nvCxnSpPr>
        <xdr:cNvPr id="631" name="直線コネクタ 630"/>
        <xdr:cNvCxnSpPr/>
      </xdr:nvCxnSpPr>
      <xdr:spPr>
        <a:xfrm flipV="1">
          <a:off x="14592300" y="12943774"/>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130808</xdr:rowOff>
    </xdr:from>
    <xdr:to>
      <xdr:col>76</xdr:col>
      <xdr:colOff>114300</xdr:colOff>
      <xdr:row>75</xdr:row>
      <xdr:rowOff>144992</xdr:rowOff>
    </xdr:to>
    <xdr:cxnSp macro="">
      <xdr:nvCxnSpPr>
        <xdr:cNvPr id="634" name="直線コネクタ 633"/>
        <xdr:cNvCxnSpPr/>
      </xdr:nvCxnSpPr>
      <xdr:spPr>
        <a:xfrm flipV="1">
          <a:off x="13703300" y="12989558"/>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144992</xdr:rowOff>
    </xdr:from>
    <xdr:to>
      <xdr:col>71</xdr:col>
      <xdr:colOff>177800</xdr:colOff>
      <xdr:row>75</xdr:row>
      <xdr:rowOff>160251</xdr:rowOff>
    </xdr:to>
    <xdr:cxnSp macro="">
      <xdr:nvCxnSpPr>
        <xdr:cNvPr id="637" name="直線コネクタ 636"/>
        <xdr:cNvCxnSpPr/>
      </xdr:nvCxnSpPr>
      <xdr:spPr>
        <a:xfrm flipV="1">
          <a:off x="12814300" y="13003742"/>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2243</xdr:rowOff>
    </xdr:from>
    <xdr:to>
      <xdr:col>85</xdr:col>
      <xdr:colOff>177800</xdr:colOff>
      <xdr:row>75</xdr:row>
      <xdr:rowOff>103843</xdr:rowOff>
    </xdr:to>
    <xdr:sp macro="" textlink="">
      <xdr:nvSpPr>
        <xdr:cNvPr id="647" name="楕円 646"/>
        <xdr:cNvSpPr/>
      </xdr:nvSpPr>
      <xdr:spPr>
        <a:xfrm>
          <a:off x="16268700" y="128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25120</xdr:rowOff>
    </xdr:from>
    <xdr:ext cx="534377" cy="259045"/>
    <xdr:sp macro="" textlink="">
      <xdr:nvSpPr>
        <xdr:cNvPr id="648" name="公債費該当値テキスト"/>
        <xdr:cNvSpPr txBox="1"/>
      </xdr:nvSpPr>
      <xdr:spPr>
        <a:xfrm>
          <a:off x="16370300" y="1271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34224</xdr:rowOff>
    </xdr:from>
    <xdr:to>
      <xdr:col>81</xdr:col>
      <xdr:colOff>101600</xdr:colOff>
      <xdr:row>75</xdr:row>
      <xdr:rowOff>135824</xdr:rowOff>
    </xdr:to>
    <xdr:sp macro="" textlink="">
      <xdr:nvSpPr>
        <xdr:cNvPr id="649" name="楕円 648"/>
        <xdr:cNvSpPr/>
      </xdr:nvSpPr>
      <xdr:spPr>
        <a:xfrm>
          <a:off x="15430500" y="128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152351</xdr:rowOff>
    </xdr:from>
    <xdr:ext cx="534377" cy="259045"/>
    <xdr:sp macro="" textlink="">
      <xdr:nvSpPr>
        <xdr:cNvPr id="650" name="テキスト ボックス 649"/>
        <xdr:cNvSpPr txBox="1"/>
      </xdr:nvSpPr>
      <xdr:spPr>
        <a:xfrm>
          <a:off x="15214111" y="126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80008</xdr:rowOff>
    </xdr:from>
    <xdr:to>
      <xdr:col>76</xdr:col>
      <xdr:colOff>165100</xdr:colOff>
      <xdr:row>76</xdr:row>
      <xdr:rowOff>10158</xdr:rowOff>
    </xdr:to>
    <xdr:sp macro="" textlink="">
      <xdr:nvSpPr>
        <xdr:cNvPr id="651" name="楕円 650"/>
        <xdr:cNvSpPr/>
      </xdr:nvSpPr>
      <xdr:spPr>
        <a:xfrm>
          <a:off x="14541500" y="12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26685</xdr:rowOff>
    </xdr:from>
    <xdr:ext cx="534377" cy="259045"/>
    <xdr:sp macro="" textlink="">
      <xdr:nvSpPr>
        <xdr:cNvPr id="652" name="テキスト ボックス 651"/>
        <xdr:cNvSpPr txBox="1"/>
      </xdr:nvSpPr>
      <xdr:spPr>
        <a:xfrm>
          <a:off x="14325111" y="1271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94192</xdr:rowOff>
    </xdr:from>
    <xdr:to>
      <xdr:col>72</xdr:col>
      <xdr:colOff>38100</xdr:colOff>
      <xdr:row>76</xdr:row>
      <xdr:rowOff>24343</xdr:rowOff>
    </xdr:to>
    <xdr:sp macro="" textlink="">
      <xdr:nvSpPr>
        <xdr:cNvPr id="653" name="楕円 652"/>
        <xdr:cNvSpPr/>
      </xdr:nvSpPr>
      <xdr:spPr>
        <a:xfrm>
          <a:off x="13652500" y="12952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40869</xdr:rowOff>
    </xdr:from>
    <xdr:ext cx="534377" cy="259045"/>
    <xdr:sp macro="" textlink="">
      <xdr:nvSpPr>
        <xdr:cNvPr id="654" name="テキスト ボックス 653"/>
        <xdr:cNvSpPr txBox="1"/>
      </xdr:nvSpPr>
      <xdr:spPr>
        <a:xfrm>
          <a:off x="13436111" y="127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109451</xdr:rowOff>
    </xdr:from>
    <xdr:to>
      <xdr:col>67</xdr:col>
      <xdr:colOff>101600</xdr:colOff>
      <xdr:row>76</xdr:row>
      <xdr:rowOff>39601</xdr:rowOff>
    </xdr:to>
    <xdr:sp macro="" textlink="">
      <xdr:nvSpPr>
        <xdr:cNvPr id="655" name="楕円 654"/>
        <xdr:cNvSpPr/>
      </xdr:nvSpPr>
      <xdr:spPr>
        <a:xfrm>
          <a:off x="12763500" y="129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56128</xdr:rowOff>
    </xdr:from>
    <xdr:ext cx="534377" cy="259045"/>
    <xdr:sp macro="" textlink="">
      <xdr:nvSpPr>
        <xdr:cNvPr id="656" name="テキスト ボックス 655"/>
        <xdr:cNvSpPr txBox="1"/>
      </xdr:nvSpPr>
      <xdr:spPr>
        <a:xfrm>
          <a:off x="12547111" y="127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37370</xdr:rowOff>
    </xdr:from>
    <xdr:to>
      <xdr:col>85</xdr:col>
      <xdr:colOff>127000</xdr:colOff>
      <xdr:row>98</xdr:row>
      <xdr:rowOff>77260</xdr:rowOff>
    </xdr:to>
    <xdr:cxnSp macro="">
      <xdr:nvCxnSpPr>
        <xdr:cNvPr id="683" name="直線コネクタ 682"/>
        <xdr:cNvCxnSpPr/>
      </xdr:nvCxnSpPr>
      <xdr:spPr>
        <a:xfrm>
          <a:off x="15481300" y="16839470"/>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37370</xdr:rowOff>
    </xdr:from>
    <xdr:to>
      <xdr:col>81</xdr:col>
      <xdr:colOff>50800</xdr:colOff>
      <xdr:row>98</xdr:row>
      <xdr:rowOff>98534</xdr:rowOff>
    </xdr:to>
    <xdr:cxnSp macro="">
      <xdr:nvCxnSpPr>
        <xdr:cNvPr id="686" name="直線コネクタ 685"/>
        <xdr:cNvCxnSpPr/>
      </xdr:nvCxnSpPr>
      <xdr:spPr>
        <a:xfrm flipV="1">
          <a:off x="14592300" y="16839470"/>
          <a:ext cx="889000" cy="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98534</xdr:rowOff>
    </xdr:from>
    <xdr:to>
      <xdr:col>76</xdr:col>
      <xdr:colOff>114300</xdr:colOff>
      <xdr:row>98</xdr:row>
      <xdr:rowOff>106011</xdr:rowOff>
    </xdr:to>
    <xdr:cxnSp macro="">
      <xdr:nvCxnSpPr>
        <xdr:cNvPr id="689" name="直線コネクタ 688"/>
        <xdr:cNvCxnSpPr/>
      </xdr:nvCxnSpPr>
      <xdr:spPr>
        <a:xfrm flipV="1">
          <a:off x="13703300" y="16900634"/>
          <a:ext cx="8890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106011</xdr:rowOff>
    </xdr:from>
    <xdr:to>
      <xdr:col>71</xdr:col>
      <xdr:colOff>177800</xdr:colOff>
      <xdr:row>98</xdr:row>
      <xdr:rowOff>106685</xdr:rowOff>
    </xdr:to>
    <xdr:cxnSp macro="">
      <xdr:nvCxnSpPr>
        <xdr:cNvPr id="692" name="直線コネクタ 691"/>
        <xdr:cNvCxnSpPr/>
      </xdr:nvCxnSpPr>
      <xdr:spPr>
        <a:xfrm flipV="1">
          <a:off x="12814300" y="16908111"/>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26460</xdr:rowOff>
    </xdr:from>
    <xdr:to>
      <xdr:col>85</xdr:col>
      <xdr:colOff>177800</xdr:colOff>
      <xdr:row>98</xdr:row>
      <xdr:rowOff>128060</xdr:rowOff>
    </xdr:to>
    <xdr:sp macro="" textlink="">
      <xdr:nvSpPr>
        <xdr:cNvPr id="702" name="楕円 701"/>
        <xdr:cNvSpPr/>
      </xdr:nvSpPr>
      <xdr:spPr>
        <a:xfrm>
          <a:off x="16268700" y="168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158020</xdr:rowOff>
    </xdr:from>
    <xdr:to>
      <xdr:col>81</xdr:col>
      <xdr:colOff>101600</xdr:colOff>
      <xdr:row>98</xdr:row>
      <xdr:rowOff>88170</xdr:rowOff>
    </xdr:to>
    <xdr:sp macro="" textlink="">
      <xdr:nvSpPr>
        <xdr:cNvPr id="704" name="楕円 703"/>
        <xdr:cNvSpPr/>
      </xdr:nvSpPr>
      <xdr:spPr>
        <a:xfrm>
          <a:off x="15430500" y="167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104697</xdr:rowOff>
    </xdr:from>
    <xdr:ext cx="534377" cy="259045"/>
    <xdr:sp macro="" textlink="">
      <xdr:nvSpPr>
        <xdr:cNvPr id="705" name="テキスト ボックス 704"/>
        <xdr:cNvSpPr txBox="1"/>
      </xdr:nvSpPr>
      <xdr:spPr>
        <a:xfrm>
          <a:off x="15214111" y="165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47734</xdr:rowOff>
    </xdr:from>
    <xdr:to>
      <xdr:col>76</xdr:col>
      <xdr:colOff>165100</xdr:colOff>
      <xdr:row>98</xdr:row>
      <xdr:rowOff>149334</xdr:rowOff>
    </xdr:to>
    <xdr:sp macro="" textlink="">
      <xdr:nvSpPr>
        <xdr:cNvPr id="706" name="楕円 705"/>
        <xdr:cNvSpPr/>
      </xdr:nvSpPr>
      <xdr:spPr>
        <a:xfrm>
          <a:off x="14541500" y="168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140461</xdr:rowOff>
    </xdr:from>
    <xdr:ext cx="534377" cy="259045"/>
    <xdr:sp macro="" textlink="">
      <xdr:nvSpPr>
        <xdr:cNvPr id="707" name="テキスト ボックス 706"/>
        <xdr:cNvSpPr txBox="1"/>
      </xdr:nvSpPr>
      <xdr:spPr>
        <a:xfrm>
          <a:off x="14325111" y="169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55211</xdr:rowOff>
    </xdr:from>
    <xdr:to>
      <xdr:col>72</xdr:col>
      <xdr:colOff>38100</xdr:colOff>
      <xdr:row>98</xdr:row>
      <xdr:rowOff>156811</xdr:rowOff>
    </xdr:to>
    <xdr:sp macro="" textlink="">
      <xdr:nvSpPr>
        <xdr:cNvPr id="708" name="楕円 707"/>
        <xdr:cNvSpPr/>
      </xdr:nvSpPr>
      <xdr:spPr>
        <a:xfrm>
          <a:off x="13652500" y="168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147938</xdr:rowOff>
    </xdr:from>
    <xdr:ext cx="534377" cy="259045"/>
    <xdr:sp macro="" textlink="">
      <xdr:nvSpPr>
        <xdr:cNvPr id="709" name="テキスト ボックス 708"/>
        <xdr:cNvSpPr txBox="1"/>
      </xdr:nvSpPr>
      <xdr:spPr>
        <a:xfrm>
          <a:off x="13436111" y="169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55885</xdr:rowOff>
    </xdr:from>
    <xdr:to>
      <xdr:col>67</xdr:col>
      <xdr:colOff>101600</xdr:colOff>
      <xdr:row>98</xdr:row>
      <xdr:rowOff>157485</xdr:rowOff>
    </xdr:to>
    <xdr:sp macro="" textlink="">
      <xdr:nvSpPr>
        <xdr:cNvPr id="710" name="楕円 709"/>
        <xdr:cNvSpPr/>
      </xdr:nvSpPr>
      <xdr:spPr>
        <a:xfrm>
          <a:off x="12763500" y="168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148612</xdr:rowOff>
    </xdr:from>
    <xdr:ext cx="534377" cy="259045"/>
    <xdr:sp macro="" textlink="">
      <xdr:nvSpPr>
        <xdr:cNvPr id="711" name="テキスト ボックス 710"/>
        <xdr:cNvSpPr txBox="1"/>
      </xdr:nvSpPr>
      <xdr:spPr>
        <a:xfrm>
          <a:off x="12547111" y="1695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28143</xdr:rowOff>
    </xdr:from>
    <xdr:to>
      <xdr:col>116</xdr:col>
      <xdr:colOff>63500</xdr:colOff>
      <xdr:row>58</xdr:row>
      <xdr:rowOff>45425</xdr:rowOff>
    </xdr:to>
    <xdr:cxnSp macro="">
      <xdr:nvCxnSpPr>
        <xdr:cNvPr id="795" name="直線コネクタ 794"/>
        <xdr:cNvCxnSpPr/>
      </xdr:nvCxnSpPr>
      <xdr:spPr>
        <a:xfrm flipV="1">
          <a:off x="21323300" y="9972243"/>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43917</xdr:rowOff>
    </xdr:from>
    <xdr:to>
      <xdr:col>111</xdr:col>
      <xdr:colOff>177800</xdr:colOff>
      <xdr:row>58</xdr:row>
      <xdr:rowOff>45425</xdr:rowOff>
    </xdr:to>
    <xdr:cxnSp macro="">
      <xdr:nvCxnSpPr>
        <xdr:cNvPr id="798" name="直線コネクタ 797"/>
        <xdr:cNvCxnSpPr/>
      </xdr:nvCxnSpPr>
      <xdr:spPr>
        <a:xfrm>
          <a:off x="20434300" y="998801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43917</xdr:rowOff>
    </xdr:from>
    <xdr:to>
      <xdr:col>107</xdr:col>
      <xdr:colOff>50800</xdr:colOff>
      <xdr:row>58</xdr:row>
      <xdr:rowOff>46157</xdr:rowOff>
    </xdr:to>
    <xdr:cxnSp macro="">
      <xdr:nvCxnSpPr>
        <xdr:cNvPr id="801" name="直線コネクタ 800"/>
        <xdr:cNvCxnSpPr/>
      </xdr:nvCxnSpPr>
      <xdr:spPr>
        <a:xfrm flipV="1">
          <a:off x="19545300" y="998801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46157</xdr:rowOff>
    </xdr:from>
    <xdr:to>
      <xdr:col>102</xdr:col>
      <xdr:colOff>114300</xdr:colOff>
      <xdr:row>58</xdr:row>
      <xdr:rowOff>49998</xdr:rowOff>
    </xdr:to>
    <xdr:cxnSp macro="">
      <xdr:nvCxnSpPr>
        <xdr:cNvPr id="804" name="直線コネクタ 803"/>
        <xdr:cNvCxnSpPr/>
      </xdr:nvCxnSpPr>
      <xdr:spPr>
        <a:xfrm flipV="1">
          <a:off x="18656300" y="999025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148793</xdr:rowOff>
    </xdr:from>
    <xdr:to>
      <xdr:col>116</xdr:col>
      <xdr:colOff>114300</xdr:colOff>
      <xdr:row>58</xdr:row>
      <xdr:rowOff>78943</xdr:rowOff>
    </xdr:to>
    <xdr:sp macro="" textlink="">
      <xdr:nvSpPr>
        <xdr:cNvPr id="814" name="楕円 813"/>
        <xdr:cNvSpPr/>
      </xdr:nvSpPr>
      <xdr:spPr>
        <a:xfrm>
          <a:off x="221107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108170</xdr:rowOff>
    </xdr:from>
    <xdr:ext cx="469744" cy="259045"/>
    <xdr:sp macro="" textlink="">
      <xdr:nvSpPr>
        <xdr:cNvPr id="815" name="貸付金該当値テキスト"/>
        <xdr:cNvSpPr txBox="1"/>
      </xdr:nvSpPr>
      <xdr:spPr>
        <a:xfrm>
          <a:off x="22212300" y="97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166075</xdr:rowOff>
    </xdr:from>
    <xdr:to>
      <xdr:col>112</xdr:col>
      <xdr:colOff>38100</xdr:colOff>
      <xdr:row>58</xdr:row>
      <xdr:rowOff>96225</xdr:rowOff>
    </xdr:to>
    <xdr:sp macro="" textlink="">
      <xdr:nvSpPr>
        <xdr:cNvPr id="816" name="楕円 815"/>
        <xdr:cNvSpPr/>
      </xdr:nvSpPr>
      <xdr:spPr>
        <a:xfrm>
          <a:off x="21272500" y="99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87352</xdr:rowOff>
    </xdr:from>
    <xdr:ext cx="469744" cy="259045"/>
    <xdr:sp macro="" textlink="">
      <xdr:nvSpPr>
        <xdr:cNvPr id="817" name="テキスト ボックス 816"/>
        <xdr:cNvSpPr txBox="1"/>
      </xdr:nvSpPr>
      <xdr:spPr>
        <a:xfrm>
          <a:off x="21088428" y="100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164567</xdr:rowOff>
    </xdr:from>
    <xdr:to>
      <xdr:col>107</xdr:col>
      <xdr:colOff>101600</xdr:colOff>
      <xdr:row>58</xdr:row>
      <xdr:rowOff>94717</xdr:rowOff>
    </xdr:to>
    <xdr:sp macro="" textlink="">
      <xdr:nvSpPr>
        <xdr:cNvPr id="818" name="楕円 817"/>
        <xdr:cNvSpPr/>
      </xdr:nvSpPr>
      <xdr:spPr>
        <a:xfrm>
          <a:off x="20383500" y="9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85844</xdr:rowOff>
    </xdr:from>
    <xdr:ext cx="469744" cy="259045"/>
    <xdr:sp macro="" textlink="">
      <xdr:nvSpPr>
        <xdr:cNvPr id="819" name="テキスト ボックス 818"/>
        <xdr:cNvSpPr txBox="1"/>
      </xdr:nvSpPr>
      <xdr:spPr>
        <a:xfrm>
          <a:off x="20199428" y="100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166807</xdr:rowOff>
    </xdr:from>
    <xdr:to>
      <xdr:col>102</xdr:col>
      <xdr:colOff>165100</xdr:colOff>
      <xdr:row>58</xdr:row>
      <xdr:rowOff>96957</xdr:rowOff>
    </xdr:to>
    <xdr:sp macro="" textlink="">
      <xdr:nvSpPr>
        <xdr:cNvPr id="820" name="楕円 819"/>
        <xdr:cNvSpPr/>
      </xdr:nvSpPr>
      <xdr:spPr>
        <a:xfrm>
          <a:off x="19494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113484</xdr:rowOff>
    </xdr:from>
    <xdr:ext cx="469744" cy="259045"/>
    <xdr:sp macro="" textlink="">
      <xdr:nvSpPr>
        <xdr:cNvPr id="821" name="テキスト ボックス 820"/>
        <xdr:cNvSpPr txBox="1"/>
      </xdr:nvSpPr>
      <xdr:spPr>
        <a:xfrm>
          <a:off x="19310428" y="97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170648</xdr:rowOff>
    </xdr:from>
    <xdr:to>
      <xdr:col>98</xdr:col>
      <xdr:colOff>38100</xdr:colOff>
      <xdr:row>58</xdr:row>
      <xdr:rowOff>100798</xdr:rowOff>
    </xdr:to>
    <xdr:sp macro="" textlink="">
      <xdr:nvSpPr>
        <xdr:cNvPr id="822" name="楕円 821"/>
        <xdr:cNvSpPr/>
      </xdr:nvSpPr>
      <xdr:spPr>
        <a:xfrm>
          <a:off x="18605500" y="99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117325</xdr:rowOff>
    </xdr:from>
    <xdr:ext cx="469744" cy="259045"/>
    <xdr:sp macro="" textlink="">
      <xdr:nvSpPr>
        <xdr:cNvPr id="823" name="テキスト ボックス 822"/>
        <xdr:cNvSpPr txBox="1"/>
      </xdr:nvSpPr>
      <xdr:spPr>
        <a:xfrm>
          <a:off x="18421428" y="97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33630</xdr:rowOff>
    </xdr:from>
    <xdr:to>
      <xdr:col>116</xdr:col>
      <xdr:colOff>63500</xdr:colOff>
      <xdr:row>74</xdr:row>
      <xdr:rowOff>72930</xdr:rowOff>
    </xdr:to>
    <xdr:cxnSp macro="">
      <xdr:nvCxnSpPr>
        <xdr:cNvPr id="853" name="直線コネクタ 852"/>
        <xdr:cNvCxnSpPr/>
      </xdr:nvCxnSpPr>
      <xdr:spPr>
        <a:xfrm flipV="1">
          <a:off x="21323300" y="12720930"/>
          <a:ext cx="8382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72930</xdr:rowOff>
    </xdr:from>
    <xdr:to>
      <xdr:col>111</xdr:col>
      <xdr:colOff>177800</xdr:colOff>
      <xdr:row>74</xdr:row>
      <xdr:rowOff>88550</xdr:rowOff>
    </xdr:to>
    <xdr:cxnSp macro="">
      <xdr:nvCxnSpPr>
        <xdr:cNvPr id="856" name="直線コネクタ 855"/>
        <xdr:cNvCxnSpPr/>
      </xdr:nvCxnSpPr>
      <xdr:spPr>
        <a:xfrm flipV="1">
          <a:off x="20434300" y="12760230"/>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133833</xdr:rowOff>
    </xdr:from>
    <xdr:to>
      <xdr:col>107</xdr:col>
      <xdr:colOff>50800</xdr:colOff>
      <xdr:row>74</xdr:row>
      <xdr:rowOff>88550</xdr:rowOff>
    </xdr:to>
    <xdr:cxnSp macro="">
      <xdr:nvCxnSpPr>
        <xdr:cNvPr id="859" name="直線コネクタ 858"/>
        <xdr:cNvCxnSpPr/>
      </xdr:nvCxnSpPr>
      <xdr:spPr>
        <a:xfrm>
          <a:off x="19545300" y="12649683"/>
          <a:ext cx="889000" cy="1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133833</xdr:rowOff>
    </xdr:from>
    <xdr:to>
      <xdr:col>102</xdr:col>
      <xdr:colOff>114300</xdr:colOff>
      <xdr:row>74</xdr:row>
      <xdr:rowOff>12046</xdr:rowOff>
    </xdr:to>
    <xdr:cxnSp macro="">
      <xdr:nvCxnSpPr>
        <xdr:cNvPr id="862" name="直線コネクタ 861"/>
        <xdr:cNvCxnSpPr/>
      </xdr:nvCxnSpPr>
      <xdr:spPr>
        <a:xfrm flipV="1">
          <a:off x="18656300" y="12649683"/>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154280</xdr:rowOff>
    </xdr:from>
    <xdr:to>
      <xdr:col>116</xdr:col>
      <xdr:colOff>114300</xdr:colOff>
      <xdr:row>74</xdr:row>
      <xdr:rowOff>84430</xdr:rowOff>
    </xdr:to>
    <xdr:sp macro="" textlink="">
      <xdr:nvSpPr>
        <xdr:cNvPr id="872" name="楕円 871"/>
        <xdr:cNvSpPr/>
      </xdr:nvSpPr>
      <xdr:spPr>
        <a:xfrm>
          <a:off x="22110700" y="126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5707</xdr:rowOff>
    </xdr:from>
    <xdr:ext cx="534377" cy="259045"/>
    <xdr:sp macro="" textlink="">
      <xdr:nvSpPr>
        <xdr:cNvPr id="873" name="繰出金該当値テキスト"/>
        <xdr:cNvSpPr txBox="1"/>
      </xdr:nvSpPr>
      <xdr:spPr>
        <a:xfrm>
          <a:off x="22212300" y="12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22130</xdr:rowOff>
    </xdr:from>
    <xdr:to>
      <xdr:col>112</xdr:col>
      <xdr:colOff>38100</xdr:colOff>
      <xdr:row>74</xdr:row>
      <xdr:rowOff>123730</xdr:rowOff>
    </xdr:to>
    <xdr:sp macro="" textlink="">
      <xdr:nvSpPr>
        <xdr:cNvPr id="874" name="楕円 873"/>
        <xdr:cNvSpPr/>
      </xdr:nvSpPr>
      <xdr:spPr>
        <a:xfrm>
          <a:off x="21272500" y="127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140257</xdr:rowOff>
    </xdr:from>
    <xdr:ext cx="534377" cy="259045"/>
    <xdr:sp macro="" textlink="">
      <xdr:nvSpPr>
        <xdr:cNvPr id="875" name="テキスト ボックス 874"/>
        <xdr:cNvSpPr txBox="1"/>
      </xdr:nvSpPr>
      <xdr:spPr>
        <a:xfrm>
          <a:off x="21056111" y="124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37750</xdr:rowOff>
    </xdr:from>
    <xdr:to>
      <xdr:col>107</xdr:col>
      <xdr:colOff>101600</xdr:colOff>
      <xdr:row>74</xdr:row>
      <xdr:rowOff>139350</xdr:rowOff>
    </xdr:to>
    <xdr:sp macro="" textlink="">
      <xdr:nvSpPr>
        <xdr:cNvPr id="876" name="楕円 875"/>
        <xdr:cNvSpPr/>
      </xdr:nvSpPr>
      <xdr:spPr>
        <a:xfrm>
          <a:off x="20383500" y="127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155877</xdr:rowOff>
    </xdr:from>
    <xdr:ext cx="534377" cy="259045"/>
    <xdr:sp macro="" textlink="">
      <xdr:nvSpPr>
        <xdr:cNvPr id="877" name="テキスト ボックス 876"/>
        <xdr:cNvSpPr txBox="1"/>
      </xdr:nvSpPr>
      <xdr:spPr>
        <a:xfrm>
          <a:off x="20167111" y="125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83033</xdr:rowOff>
    </xdr:from>
    <xdr:to>
      <xdr:col>102</xdr:col>
      <xdr:colOff>165100</xdr:colOff>
      <xdr:row>74</xdr:row>
      <xdr:rowOff>13183</xdr:rowOff>
    </xdr:to>
    <xdr:sp macro="" textlink="">
      <xdr:nvSpPr>
        <xdr:cNvPr id="878" name="楕円 877"/>
        <xdr:cNvSpPr/>
      </xdr:nvSpPr>
      <xdr:spPr>
        <a:xfrm>
          <a:off x="19494500" y="125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29710</xdr:rowOff>
    </xdr:from>
    <xdr:ext cx="534377" cy="259045"/>
    <xdr:sp macro="" textlink="">
      <xdr:nvSpPr>
        <xdr:cNvPr id="879" name="テキスト ボックス 878"/>
        <xdr:cNvSpPr txBox="1"/>
      </xdr:nvSpPr>
      <xdr:spPr>
        <a:xfrm>
          <a:off x="19278111" y="1237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132696</xdr:rowOff>
    </xdr:from>
    <xdr:to>
      <xdr:col>98</xdr:col>
      <xdr:colOff>38100</xdr:colOff>
      <xdr:row>74</xdr:row>
      <xdr:rowOff>62846</xdr:rowOff>
    </xdr:to>
    <xdr:sp macro="" textlink="">
      <xdr:nvSpPr>
        <xdr:cNvPr id="880" name="楕円 879"/>
        <xdr:cNvSpPr/>
      </xdr:nvSpPr>
      <xdr:spPr>
        <a:xfrm>
          <a:off x="18605500" y="126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79373</xdr:rowOff>
    </xdr:from>
    <xdr:ext cx="534377" cy="259045"/>
    <xdr:sp macro="" textlink="">
      <xdr:nvSpPr>
        <xdr:cNvPr id="881" name="テキスト ボックス 880"/>
        <xdr:cNvSpPr txBox="1"/>
      </xdr:nvSpPr>
      <xdr:spPr>
        <a:xfrm>
          <a:off x="18389111" y="1242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住民一人当たりの人件費は職員給などの増加により</a:t>
          </a:r>
          <a:r>
            <a:rPr kumimoji="1" lang="en-US" altLang="ja-JP" sz="1300">
              <a:latin typeface="ＭＳ Ｐゴシック" panose="020B0600070205080204" pitchFamily="50" charset="-128"/>
              <a:ea typeface="ＭＳ Ｐゴシック" panose="020B0600070205080204" pitchFamily="50" charset="-128"/>
            </a:rPr>
            <a:t>3,872</a:t>
          </a:r>
          <a:r>
            <a:rPr kumimoji="1" lang="ja-JP" altLang="en-US" sz="1300">
              <a:latin typeface="ＭＳ Ｐゴシック" panose="020B0600070205080204" pitchFamily="50" charset="-128"/>
              <a:ea typeface="ＭＳ Ｐゴシック" panose="020B0600070205080204" pitchFamily="50" charset="-128"/>
            </a:rPr>
            <a:t>円増加しており、隣町の消防業務を受託していることなどから類似団体を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33,465</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113,983</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円となっている。住民一人当たりの物件費は地籍調査事業の増加などから</a:t>
          </a:r>
          <a:r>
            <a:rPr kumimoji="1" lang="en-US" altLang="ja-JP" sz="1300">
              <a:latin typeface="ＭＳ Ｐゴシック" panose="020B0600070205080204" pitchFamily="50" charset="-128"/>
              <a:ea typeface="ＭＳ Ｐゴシック" panose="020B0600070205080204" pitchFamily="50" charset="-128"/>
            </a:rPr>
            <a:t>10,833</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13,464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104,879</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円となっている。住民一人当たりの維持補修費は</a:t>
          </a:r>
          <a:r>
            <a:rPr kumimoji="1" lang="en-US" altLang="ja-JP" sz="1300">
              <a:latin typeface="ＭＳ Ｐゴシック" panose="020B0600070205080204" pitchFamily="50" charset="-128"/>
              <a:ea typeface="ＭＳ Ｐゴシック" panose="020B0600070205080204" pitchFamily="50" charset="-128"/>
            </a:rPr>
            <a:t>1,783</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1,610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7,769</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円となっている。住民一人当たりの扶助費は臨時福祉給付金給付事業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経済対策分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や児童手当経費の減少などから</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67,169</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円となっている。住民一人当たりの補助費等はふるさとのまちづくり応援寄附金寄付者謝礼の減少などから</a:t>
          </a:r>
          <a:r>
            <a:rPr kumimoji="1" lang="en-US" altLang="ja-JP" sz="1300">
              <a:latin typeface="ＭＳ Ｐゴシック" panose="020B0600070205080204" pitchFamily="50" charset="-128"/>
              <a:ea typeface="ＭＳ Ｐゴシック" panose="020B0600070205080204" pitchFamily="50" charset="-128"/>
            </a:rPr>
            <a:t>4,361</a:t>
          </a:r>
          <a:r>
            <a:rPr kumimoji="1" lang="ja-JP" altLang="en-US" sz="1300">
              <a:latin typeface="ＭＳ Ｐゴシック" panose="020B0600070205080204" pitchFamily="50" charset="-128"/>
              <a:ea typeface="ＭＳ Ｐゴシック" panose="020B0600070205080204" pitchFamily="50" charset="-128"/>
            </a:rPr>
            <a:t>円減少しているものの、類似団体を</a:t>
          </a:r>
          <a:r>
            <a:rPr kumimoji="1" lang="en-US" altLang="ja-JP" sz="1300">
              <a:latin typeface="ＭＳ Ｐゴシック" panose="020B0600070205080204" pitchFamily="50" charset="-128"/>
              <a:ea typeface="ＭＳ Ｐゴシック" panose="020B0600070205080204" pitchFamily="50" charset="-128"/>
            </a:rPr>
            <a:t>21,549</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91,313</a:t>
          </a:r>
          <a:r>
            <a:rPr kumimoji="1" lang="ja-JP" altLang="en-US" sz="1300">
              <a:latin typeface="ＭＳ Ｐゴシック" panose="020B0600070205080204" pitchFamily="50" charset="-128"/>
              <a:ea typeface="ＭＳ Ｐゴシック" panose="020B0600070205080204" pitchFamily="50" charset="-128"/>
            </a:rPr>
            <a:t>円となっている。普通建設事業は防災・安全交付金事業の減少などから全体で減少しているものの、人口減少により住民一人当たりのコストが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円増加している。普通建設事業の住民一人当たりのコストは</a:t>
          </a:r>
          <a:r>
            <a:rPr kumimoji="1" lang="en-US" altLang="ja-JP" sz="1300">
              <a:latin typeface="ＭＳ Ｐゴシック" panose="020B0600070205080204" pitchFamily="50" charset="-128"/>
              <a:ea typeface="ＭＳ Ｐゴシック" panose="020B0600070205080204" pitchFamily="50" charset="-128"/>
            </a:rPr>
            <a:t>67,051</a:t>
          </a:r>
          <a:r>
            <a:rPr kumimoji="1" lang="ja-JP" altLang="en-US" sz="1300">
              <a:latin typeface="ＭＳ Ｐゴシック" panose="020B0600070205080204" pitchFamily="50" charset="-128"/>
              <a:ea typeface="ＭＳ Ｐゴシック" panose="020B0600070205080204" pitchFamily="50" charset="-128"/>
            </a:rPr>
            <a:t>円となり類似団体を</a:t>
          </a:r>
          <a:r>
            <a:rPr kumimoji="1" lang="en-US" altLang="ja-JP" sz="1300">
              <a:latin typeface="ＭＳ Ｐゴシック" panose="020B0600070205080204" pitchFamily="50" charset="-128"/>
              <a:ea typeface="ＭＳ Ｐゴシック" panose="020B0600070205080204" pitchFamily="50" charset="-128"/>
            </a:rPr>
            <a:t>6,424</a:t>
          </a:r>
          <a:r>
            <a:rPr kumimoji="1" lang="ja-JP" altLang="en-US" sz="1300">
              <a:latin typeface="ＭＳ Ｐゴシック" panose="020B0600070205080204" pitchFamily="50" charset="-128"/>
              <a:ea typeface="ＭＳ Ｐゴシック" panose="020B0600070205080204" pitchFamily="50" charset="-128"/>
            </a:rPr>
            <a:t>円下回っている。住民一人当たりの災害復旧事業費は白野漁港災害復旧事業の増加などにより</a:t>
          </a:r>
          <a:r>
            <a:rPr kumimoji="1" lang="en-US" altLang="ja-JP" sz="1300">
              <a:latin typeface="ＭＳ Ｐゴシック" panose="020B0600070205080204" pitchFamily="50" charset="-128"/>
              <a:ea typeface="ＭＳ Ｐゴシック" panose="020B0600070205080204" pitchFamily="50" charset="-128"/>
            </a:rPr>
            <a:t>7,943</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4,600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8,402</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円となっている。住民一人当たりの公債費は合併特例事業債や過疎対策事業債などの元利償還金の増加などにより</a:t>
          </a:r>
          <a:r>
            <a:rPr kumimoji="1" lang="en-US" altLang="ja-JP" sz="1300">
              <a:latin typeface="ＭＳ Ｐゴシック" panose="020B0600070205080204" pitchFamily="50" charset="-128"/>
              <a:ea typeface="ＭＳ Ｐゴシック" panose="020B0600070205080204" pitchFamily="50" charset="-128"/>
            </a:rPr>
            <a:t>5,596</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32,057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85,163</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円となっている。住民一人当たりの積立金は、ふるさとのまちづくり応援基金への積立金が減少したことなどから</a:t>
          </a:r>
          <a:r>
            <a:rPr kumimoji="1" lang="en-US" altLang="ja-JP" sz="1300">
              <a:latin typeface="ＭＳ Ｐゴシック" panose="020B0600070205080204" pitchFamily="50" charset="-128"/>
              <a:ea typeface="ＭＳ Ｐゴシック" panose="020B0600070205080204" pitchFamily="50" charset="-128"/>
            </a:rPr>
            <a:t>17,450</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5,437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27,314</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円となっている。住民一人当たりの貸付金は奨学金等貸付事業の増加などから</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2,440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円となっている。住民一人当たりの繰出金は国民健康保険事業特別会計繰出金の増加などから</a:t>
          </a:r>
          <a:r>
            <a:rPr kumimoji="1" lang="en-US" altLang="ja-JP" sz="1300">
              <a:latin typeface="ＭＳ Ｐゴシック" panose="020B0600070205080204" pitchFamily="50" charset="-128"/>
              <a:ea typeface="ＭＳ Ｐゴシック" panose="020B0600070205080204" pitchFamily="50" charset="-128"/>
            </a:rPr>
            <a:t>2,063</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7,788</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65,568</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16,245
16,188
135.67
10,769,216
10,413,877
208,317
6,056,771
12,469,086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71773</xdr:rowOff>
    </xdr:from>
    <xdr:to>
      <xdr:col>24</xdr:col>
      <xdr:colOff>63500</xdr:colOff>
      <xdr:row>35</xdr:row>
      <xdr:rowOff>96593</xdr:rowOff>
    </xdr:to>
    <xdr:cxnSp macro="">
      <xdr:nvCxnSpPr>
        <xdr:cNvPr id="63" name="直線コネクタ 62"/>
        <xdr:cNvCxnSpPr/>
      </xdr:nvCxnSpPr>
      <xdr:spPr>
        <a:xfrm flipV="1">
          <a:off x="3797300" y="6072523"/>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83530</xdr:rowOff>
    </xdr:from>
    <xdr:to>
      <xdr:col>19</xdr:col>
      <xdr:colOff>177800</xdr:colOff>
      <xdr:row>35</xdr:row>
      <xdr:rowOff>96593</xdr:rowOff>
    </xdr:to>
    <xdr:cxnSp macro="">
      <xdr:nvCxnSpPr>
        <xdr:cNvPr id="66" name="直線コネクタ 65"/>
        <xdr:cNvCxnSpPr/>
      </xdr:nvCxnSpPr>
      <xdr:spPr>
        <a:xfrm>
          <a:off x="2908300" y="60842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159621</xdr:rowOff>
    </xdr:from>
    <xdr:to>
      <xdr:col>15</xdr:col>
      <xdr:colOff>50800</xdr:colOff>
      <xdr:row>35</xdr:row>
      <xdr:rowOff>83530</xdr:rowOff>
    </xdr:to>
    <xdr:cxnSp macro="">
      <xdr:nvCxnSpPr>
        <xdr:cNvPr id="69" name="直線コネクタ 68"/>
        <xdr:cNvCxnSpPr/>
      </xdr:nvCxnSpPr>
      <xdr:spPr>
        <a:xfrm>
          <a:off x="2019300" y="5988921"/>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159621</xdr:rowOff>
    </xdr:from>
    <xdr:to>
      <xdr:col>10</xdr:col>
      <xdr:colOff>114300</xdr:colOff>
      <xdr:row>35</xdr:row>
      <xdr:rowOff>80917</xdr:rowOff>
    </xdr:to>
    <xdr:cxnSp macro="">
      <xdr:nvCxnSpPr>
        <xdr:cNvPr id="72" name="直線コネクタ 71"/>
        <xdr:cNvCxnSpPr/>
      </xdr:nvCxnSpPr>
      <xdr:spPr>
        <a:xfrm flipV="1">
          <a:off x="1130300" y="5988921"/>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20973</xdr:rowOff>
    </xdr:from>
    <xdr:to>
      <xdr:col>24</xdr:col>
      <xdr:colOff>114300</xdr:colOff>
      <xdr:row>35</xdr:row>
      <xdr:rowOff>122573</xdr:rowOff>
    </xdr:to>
    <xdr:sp macro="" textlink="">
      <xdr:nvSpPr>
        <xdr:cNvPr id="82" name="楕円 81"/>
        <xdr:cNvSpPr/>
      </xdr:nvSpPr>
      <xdr:spPr>
        <a:xfrm>
          <a:off x="45847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170850</xdr:rowOff>
    </xdr:from>
    <xdr:ext cx="469744" cy="259045"/>
    <xdr:sp macro="" textlink="">
      <xdr:nvSpPr>
        <xdr:cNvPr id="83" name="議会費該当値テキスト"/>
        <xdr:cNvSpPr txBox="1"/>
      </xdr:nvSpPr>
      <xdr:spPr>
        <a:xfrm>
          <a:off x="4686300" y="60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45793</xdr:rowOff>
    </xdr:from>
    <xdr:to>
      <xdr:col>20</xdr:col>
      <xdr:colOff>38100</xdr:colOff>
      <xdr:row>35</xdr:row>
      <xdr:rowOff>147393</xdr:rowOff>
    </xdr:to>
    <xdr:sp macro="" textlink="">
      <xdr:nvSpPr>
        <xdr:cNvPr id="84" name="楕円 83"/>
        <xdr:cNvSpPr/>
      </xdr:nvSpPr>
      <xdr:spPr>
        <a:xfrm>
          <a:off x="37465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138520</xdr:rowOff>
    </xdr:from>
    <xdr:ext cx="469744" cy="259045"/>
    <xdr:sp macro="" textlink="">
      <xdr:nvSpPr>
        <xdr:cNvPr id="85" name="テキスト ボックス 84"/>
        <xdr:cNvSpPr txBox="1"/>
      </xdr:nvSpPr>
      <xdr:spPr>
        <a:xfrm>
          <a:off x="3562428" y="61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32730</xdr:rowOff>
    </xdr:from>
    <xdr:to>
      <xdr:col>15</xdr:col>
      <xdr:colOff>101600</xdr:colOff>
      <xdr:row>35</xdr:row>
      <xdr:rowOff>134330</xdr:rowOff>
    </xdr:to>
    <xdr:sp macro="" textlink="">
      <xdr:nvSpPr>
        <xdr:cNvPr id="86" name="楕円 85"/>
        <xdr:cNvSpPr/>
      </xdr:nvSpPr>
      <xdr:spPr>
        <a:xfrm>
          <a:off x="28575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125457</xdr:rowOff>
    </xdr:from>
    <xdr:ext cx="469744" cy="259045"/>
    <xdr:sp macro="" textlink="">
      <xdr:nvSpPr>
        <xdr:cNvPr id="87" name="テキスト ボックス 86"/>
        <xdr:cNvSpPr txBox="1"/>
      </xdr:nvSpPr>
      <xdr:spPr>
        <a:xfrm>
          <a:off x="2673428" y="612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108821</xdr:rowOff>
    </xdr:from>
    <xdr:to>
      <xdr:col>10</xdr:col>
      <xdr:colOff>165100</xdr:colOff>
      <xdr:row>35</xdr:row>
      <xdr:rowOff>38971</xdr:rowOff>
    </xdr:to>
    <xdr:sp macro="" textlink="">
      <xdr:nvSpPr>
        <xdr:cNvPr id="88" name="楕円 87"/>
        <xdr:cNvSpPr/>
      </xdr:nvSpPr>
      <xdr:spPr>
        <a:xfrm>
          <a:off x="1968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30098</xdr:rowOff>
    </xdr:from>
    <xdr:ext cx="469744" cy="259045"/>
    <xdr:sp macro="" textlink="">
      <xdr:nvSpPr>
        <xdr:cNvPr id="89" name="テキスト ボックス 88"/>
        <xdr:cNvSpPr txBox="1"/>
      </xdr:nvSpPr>
      <xdr:spPr>
        <a:xfrm>
          <a:off x="1784428" y="60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30117</xdr:rowOff>
    </xdr:from>
    <xdr:to>
      <xdr:col>6</xdr:col>
      <xdr:colOff>38100</xdr:colOff>
      <xdr:row>35</xdr:row>
      <xdr:rowOff>131717</xdr:rowOff>
    </xdr:to>
    <xdr:sp macro="" textlink="">
      <xdr:nvSpPr>
        <xdr:cNvPr id="90" name="楕円 89"/>
        <xdr:cNvSpPr/>
      </xdr:nvSpPr>
      <xdr:spPr>
        <a:xfrm>
          <a:off x="1079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122844</xdr:rowOff>
    </xdr:from>
    <xdr:ext cx="469744" cy="259045"/>
    <xdr:sp macro="" textlink="">
      <xdr:nvSpPr>
        <xdr:cNvPr id="91" name="テキスト ボックス 90"/>
        <xdr:cNvSpPr txBox="1"/>
      </xdr:nvSpPr>
      <xdr:spPr>
        <a:xfrm>
          <a:off x="895428" y="612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50194</xdr:rowOff>
    </xdr:from>
    <xdr:to>
      <xdr:col>24</xdr:col>
      <xdr:colOff>63500</xdr:colOff>
      <xdr:row>58</xdr:row>
      <xdr:rowOff>63063</xdr:rowOff>
    </xdr:to>
    <xdr:cxnSp macro="">
      <xdr:nvCxnSpPr>
        <xdr:cNvPr id="120" name="直線コネクタ 119"/>
        <xdr:cNvCxnSpPr/>
      </xdr:nvCxnSpPr>
      <xdr:spPr>
        <a:xfrm>
          <a:off x="3797300" y="9994294"/>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50194</xdr:rowOff>
    </xdr:from>
    <xdr:to>
      <xdr:col>19</xdr:col>
      <xdr:colOff>177800</xdr:colOff>
      <xdr:row>58</xdr:row>
      <xdr:rowOff>104103</xdr:rowOff>
    </xdr:to>
    <xdr:cxnSp macro="">
      <xdr:nvCxnSpPr>
        <xdr:cNvPr id="123" name="直線コネクタ 122"/>
        <xdr:cNvCxnSpPr/>
      </xdr:nvCxnSpPr>
      <xdr:spPr>
        <a:xfrm flipV="1">
          <a:off x="2908300" y="9994294"/>
          <a:ext cx="889000" cy="5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104103</xdr:rowOff>
    </xdr:from>
    <xdr:to>
      <xdr:col>15</xdr:col>
      <xdr:colOff>50800</xdr:colOff>
      <xdr:row>58</xdr:row>
      <xdr:rowOff>114098</xdr:rowOff>
    </xdr:to>
    <xdr:cxnSp macro="">
      <xdr:nvCxnSpPr>
        <xdr:cNvPr id="126" name="直線コネクタ 125"/>
        <xdr:cNvCxnSpPr/>
      </xdr:nvCxnSpPr>
      <xdr:spPr>
        <a:xfrm flipV="1">
          <a:off x="2019300" y="10048203"/>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114098</xdr:rowOff>
    </xdr:from>
    <xdr:to>
      <xdr:col>10</xdr:col>
      <xdr:colOff>114300</xdr:colOff>
      <xdr:row>58</xdr:row>
      <xdr:rowOff>114198</xdr:rowOff>
    </xdr:to>
    <xdr:cxnSp macro="">
      <xdr:nvCxnSpPr>
        <xdr:cNvPr id="129" name="直線コネクタ 128"/>
        <xdr:cNvCxnSpPr/>
      </xdr:nvCxnSpPr>
      <xdr:spPr>
        <a:xfrm flipV="1">
          <a:off x="1130300" y="1005819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12263</xdr:rowOff>
    </xdr:from>
    <xdr:to>
      <xdr:col>24</xdr:col>
      <xdr:colOff>114300</xdr:colOff>
      <xdr:row>58</xdr:row>
      <xdr:rowOff>113863</xdr:rowOff>
    </xdr:to>
    <xdr:sp macro="" textlink="">
      <xdr:nvSpPr>
        <xdr:cNvPr id="139" name="楕円 138"/>
        <xdr:cNvSpPr/>
      </xdr:nvSpPr>
      <xdr:spPr>
        <a:xfrm>
          <a:off x="4584700" y="99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143090</xdr:rowOff>
    </xdr:from>
    <xdr:ext cx="599010" cy="259045"/>
    <xdr:sp macro="" textlink="">
      <xdr:nvSpPr>
        <xdr:cNvPr id="140" name="総務費該当値テキスト"/>
        <xdr:cNvSpPr txBox="1"/>
      </xdr:nvSpPr>
      <xdr:spPr>
        <a:xfrm>
          <a:off x="4686300" y="974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170844</xdr:rowOff>
    </xdr:from>
    <xdr:to>
      <xdr:col>20</xdr:col>
      <xdr:colOff>38100</xdr:colOff>
      <xdr:row>58</xdr:row>
      <xdr:rowOff>100994</xdr:rowOff>
    </xdr:to>
    <xdr:sp macro="" textlink="">
      <xdr:nvSpPr>
        <xdr:cNvPr id="141" name="楕円 140"/>
        <xdr:cNvSpPr/>
      </xdr:nvSpPr>
      <xdr:spPr>
        <a:xfrm>
          <a:off x="3746500" y="99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117521</xdr:rowOff>
    </xdr:from>
    <xdr:ext cx="599010" cy="259045"/>
    <xdr:sp macro="" textlink="">
      <xdr:nvSpPr>
        <xdr:cNvPr id="142" name="テキスト ボックス 141"/>
        <xdr:cNvSpPr txBox="1"/>
      </xdr:nvSpPr>
      <xdr:spPr>
        <a:xfrm>
          <a:off x="3497795" y="971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53303</xdr:rowOff>
    </xdr:from>
    <xdr:to>
      <xdr:col>15</xdr:col>
      <xdr:colOff>101600</xdr:colOff>
      <xdr:row>58</xdr:row>
      <xdr:rowOff>154903</xdr:rowOff>
    </xdr:to>
    <xdr:sp macro="" textlink="">
      <xdr:nvSpPr>
        <xdr:cNvPr id="143" name="楕円 142"/>
        <xdr:cNvSpPr/>
      </xdr:nvSpPr>
      <xdr:spPr>
        <a:xfrm>
          <a:off x="2857500" y="99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171430</xdr:rowOff>
    </xdr:from>
    <xdr:ext cx="534377" cy="259045"/>
    <xdr:sp macro="" textlink="">
      <xdr:nvSpPr>
        <xdr:cNvPr id="144" name="テキスト ボックス 143"/>
        <xdr:cNvSpPr txBox="1"/>
      </xdr:nvSpPr>
      <xdr:spPr>
        <a:xfrm>
          <a:off x="2641111" y="97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63298</xdr:rowOff>
    </xdr:from>
    <xdr:to>
      <xdr:col>10</xdr:col>
      <xdr:colOff>165100</xdr:colOff>
      <xdr:row>58</xdr:row>
      <xdr:rowOff>164898</xdr:rowOff>
    </xdr:to>
    <xdr:sp macro="" textlink="">
      <xdr:nvSpPr>
        <xdr:cNvPr id="145" name="楕円 144"/>
        <xdr:cNvSpPr/>
      </xdr:nvSpPr>
      <xdr:spPr>
        <a:xfrm>
          <a:off x="1968500" y="100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9975</xdr:rowOff>
    </xdr:from>
    <xdr:ext cx="534377" cy="259045"/>
    <xdr:sp macro="" textlink="">
      <xdr:nvSpPr>
        <xdr:cNvPr id="146" name="テキスト ボックス 145"/>
        <xdr:cNvSpPr txBox="1"/>
      </xdr:nvSpPr>
      <xdr:spPr>
        <a:xfrm>
          <a:off x="1752111" y="97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63398</xdr:rowOff>
    </xdr:from>
    <xdr:to>
      <xdr:col>6</xdr:col>
      <xdr:colOff>38100</xdr:colOff>
      <xdr:row>58</xdr:row>
      <xdr:rowOff>164998</xdr:rowOff>
    </xdr:to>
    <xdr:sp macro="" textlink="">
      <xdr:nvSpPr>
        <xdr:cNvPr id="147" name="楕円 146"/>
        <xdr:cNvSpPr/>
      </xdr:nvSpPr>
      <xdr:spPr>
        <a:xfrm>
          <a:off x="1079500" y="100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10075</xdr:rowOff>
    </xdr:from>
    <xdr:ext cx="534377" cy="259045"/>
    <xdr:sp macro="" textlink="">
      <xdr:nvSpPr>
        <xdr:cNvPr id="148" name="テキスト ボックス 147"/>
        <xdr:cNvSpPr txBox="1"/>
      </xdr:nvSpPr>
      <xdr:spPr>
        <a:xfrm>
          <a:off x="863111" y="97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117471</xdr:rowOff>
    </xdr:from>
    <xdr:to>
      <xdr:col>24</xdr:col>
      <xdr:colOff>63500</xdr:colOff>
      <xdr:row>74</xdr:row>
      <xdr:rowOff>144849</xdr:rowOff>
    </xdr:to>
    <xdr:cxnSp macro="">
      <xdr:nvCxnSpPr>
        <xdr:cNvPr id="180" name="直線コネクタ 179"/>
        <xdr:cNvCxnSpPr/>
      </xdr:nvCxnSpPr>
      <xdr:spPr>
        <a:xfrm flipV="1">
          <a:off x="3797300" y="12804771"/>
          <a:ext cx="838200" cy="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75605</xdr:rowOff>
    </xdr:from>
    <xdr:to>
      <xdr:col>19</xdr:col>
      <xdr:colOff>177800</xdr:colOff>
      <xdr:row>74</xdr:row>
      <xdr:rowOff>144849</xdr:rowOff>
    </xdr:to>
    <xdr:cxnSp macro="">
      <xdr:nvCxnSpPr>
        <xdr:cNvPr id="183" name="直線コネクタ 182"/>
        <xdr:cNvCxnSpPr/>
      </xdr:nvCxnSpPr>
      <xdr:spPr>
        <a:xfrm>
          <a:off x="2908300" y="12762905"/>
          <a:ext cx="889000" cy="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68704</xdr:rowOff>
    </xdr:from>
    <xdr:to>
      <xdr:col>15</xdr:col>
      <xdr:colOff>50800</xdr:colOff>
      <xdr:row>74</xdr:row>
      <xdr:rowOff>75605</xdr:rowOff>
    </xdr:to>
    <xdr:cxnSp macro="">
      <xdr:nvCxnSpPr>
        <xdr:cNvPr id="186" name="直線コネクタ 185"/>
        <xdr:cNvCxnSpPr/>
      </xdr:nvCxnSpPr>
      <xdr:spPr>
        <a:xfrm>
          <a:off x="2019300" y="12756004"/>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68704</xdr:rowOff>
    </xdr:from>
    <xdr:to>
      <xdr:col>10</xdr:col>
      <xdr:colOff>114300</xdr:colOff>
      <xdr:row>75</xdr:row>
      <xdr:rowOff>28970</xdr:rowOff>
    </xdr:to>
    <xdr:cxnSp macro="">
      <xdr:nvCxnSpPr>
        <xdr:cNvPr id="189" name="直線コネクタ 188"/>
        <xdr:cNvCxnSpPr/>
      </xdr:nvCxnSpPr>
      <xdr:spPr>
        <a:xfrm flipV="1">
          <a:off x="1130300" y="12756004"/>
          <a:ext cx="88900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66671</xdr:rowOff>
    </xdr:from>
    <xdr:to>
      <xdr:col>24</xdr:col>
      <xdr:colOff>114300</xdr:colOff>
      <xdr:row>74</xdr:row>
      <xdr:rowOff>168271</xdr:rowOff>
    </xdr:to>
    <xdr:sp macro="" textlink="">
      <xdr:nvSpPr>
        <xdr:cNvPr id="199" name="楕円 198"/>
        <xdr:cNvSpPr/>
      </xdr:nvSpPr>
      <xdr:spPr>
        <a:xfrm>
          <a:off x="4584700" y="127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89548</xdr:rowOff>
    </xdr:from>
    <xdr:ext cx="599010" cy="259045"/>
    <xdr:sp macro="" textlink="">
      <xdr:nvSpPr>
        <xdr:cNvPr id="200" name="民生費該当値テキスト"/>
        <xdr:cNvSpPr txBox="1"/>
      </xdr:nvSpPr>
      <xdr:spPr>
        <a:xfrm>
          <a:off x="4686300" y="1260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94049</xdr:rowOff>
    </xdr:from>
    <xdr:to>
      <xdr:col>20</xdr:col>
      <xdr:colOff>38100</xdr:colOff>
      <xdr:row>75</xdr:row>
      <xdr:rowOff>24199</xdr:rowOff>
    </xdr:to>
    <xdr:sp macro="" textlink="">
      <xdr:nvSpPr>
        <xdr:cNvPr id="201" name="楕円 200"/>
        <xdr:cNvSpPr/>
      </xdr:nvSpPr>
      <xdr:spPr>
        <a:xfrm>
          <a:off x="3746500" y="127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40726</xdr:rowOff>
    </xdr:from>
    <xdr:ext cx="599010" cy="259045"/>
    <xdr:sp macro="" textlink="">
      <xdr:nvSpPr>
        <xdr:cNvPr id="202" name="テキスト ボックス 201"/>
        <xdr:cNvSpPr txBox="1"/>
      </xdr:nvSpPr>
      <xdr:spPr>
        <a:xfrm>
          <a:off x="3497795" y="1255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24805</xdr:rowOff>
    </xdr:from>
    <xdr:to>
      <xdr:col>15</xdr:col>
      <xdr:colOff>101600</xdr:colOff>
      <xdr:row>74</xdr:row>
      <xdr:rowOff>126405</xdr:rowOff>
    </xdr:to>
    <xdr:sp macro="" textlink="">
      <xdr:nvSpPr>
        <xdr:cNvPr id="203" name="楕円 202"/>
        <xdr:cNvSpPr/>
      </xdr:nvSpPr>
      <xdr:spPr>
        <a:xfrm>
          <a:off x="2857500" y="127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142932</xdr:rowOff>
    </xdr:from>
    <xdr:ext cx="599010" cy="259045"/>
    <xdr:sp macro="" textlink="">
      <xdr:nvSpPr>
        <xdr:cNvPr id="204" name="テキスト ボックス 203"/>
        <xdr:cNvSpPr txBox="1"/>
      </xdr:nvSpPr>
      <xdr:spPr>
        <a:xfrm>
          <a:off x="2608795" y="1248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17904</xdr:rowOff>
    </xdr:from>
    <xdr:to>
      <xdr:col>10</xdr:col>
      <xdr:colOff>165100</xdr:colOff>
      <xdr:row>74</xdr:row>
      <xdr:rowOff>119504</xdr:rowOff>
    </xdr:to>
    <xdr:sp macro="" textlink="">
      <xdr:nvSpPr>
        <xdr:cNvPr id="205" name="楕円 204"/>
        <xdr:cNvSpPr/>
      </xdr:nvSpPr>
      <xdr:spPr>
        <a:xfrm>
          <a:off x="1968500" y="127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136031</xdr:rowOff>
    </xdr:from>
    <xdr:ext cx="599010" cy="259045"/>
    <xdr:sp macro="" textlink="">
      <xdr:nvSpPr>
        <xdr:cNvPr id="206" name="テキスト ボックス 205"/>
        <xdr:cNvSpPr txBox="1"/>
      </xdr:nvSpPr>
      <xdr:spPr>
        <a:xfrm>
          <a:off x="1719795" y="124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149620</xdr:rowOff>
    </xdr:from>
    <xdr:to>
      <xdr:col>6</xdr:col>
      <xdr:colOff>38100</xdr:colOff>
      <xdr:row>75</xdr:row>
      <xdr:rowOff>79770</xdr:rowOff>
    </xdr:to>
    <xdr:sp macro="" textlink="">
      <xdr:nvSpPr>
        <xdr:cNvPr id="207" name="楕円 206"/>
        <xdr:cNvSpPr/>
      </xdr:nvSpPr>
      <xdr:spPr>
        <a:xfrm>
          <a:off x="1079500" y="12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96297</xdr:rowOff>
    </xdr:from>
    <xdr:ext cx="599010" cy="259045"/>
    <xdr:sp macro="" textlink="">
      <xdr:nvSpPr>
        <xdr:cNvPr id="208" name="テキスト ボックス 207"/>
        <xdr:cNvSpPr txBox="1"/>
      </xdr:nvSpPr>
      <xdr:spPr>
        <a:xfrm>
          <a:off x="830795" y="126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2916</xdr:rowOff>
    </xdr:from>
    <xdr:to>
      <xdr:col>24</xdr:col>
      <xdr:colOff>63500</xdr:colOff>
      <xdr:row>93</xdr:row>
      <xdr:rowOff>61241</xdr:rowOff>
    </xdr:to>
    <xdr:cxnSp macro="">
      <xdr:nvCxnSpPr>
        <xdr:cNvPr id="240" name="直線コネクタ 239"/>
        <xdr:cNvCxnSpPr/>
      </xdr:nvCxnSpPr>
      <xdr:spPr>
        <a:xfrm flipV="1">
          <a:off x="3797300" y="15947766"/>
          <a:ext cx="8382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61241</xdr:rowOff>
    </xdr:from>
    <xdr:to>
      <xdr:col>19</xdr:col>
      <xdr:colOff>177800</xdr:colOff>
      <xdr:row>93</xdr:row>
      <xdr:rowOff>166643</xdr:rowOff>
    </xdr:to>
    <xdr:cxnSp macro="">
      <xdr:nvCxnSpPr>
        <xdr:cNvPr id="243" name="直線コネクタ 242"/>
        <xdr:cNvCxnSpPr/>
      </xdr:nvCxnSpPr>
      <xdr:spPr>
        <a:xfrm flipV="1">
          <a:off x="2908300" y="16006091"/>
          <a:ext cx="889000" cy="10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138230</xdr:rowOff>
    </xdr:from>
    <xdr:to>
      <xdr:col>15</xdr:col>
      <xdr:colOff>50800</xdr:colOff>
      <xdr:row>93</xdr:row>
      <xdr:rowOff>166643</xdr:rowOff>
    </xdr:to>
    <xdr:cxnSp macro="">
      <xdr:nvCxnSpPr>
        <xdr:cNvPr id="246" name="直線コネクタ 245"/>
        <xdr:cNvCxnSpPr/>
      </xdr:nvCxnSpPr>
      <xdr:spPr>
        <a:xfrm>
          <a:off x="2019300" y="15740180"/>
          <a:ext cx="889000" cy="3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138230</xdr:rowOff>
    </xdr:from>
    <xdr:to>
      <xdr:col>10</xdr:col>
      <xdr:colOff>114300</xdr:colOff>
      <xdr:row>93</xdr:row>
      <xdr:rowOff>76998</xdr:rowOff>
    </xdr:to>
    <xdr:cxnSp macro="">
      <xdr:nvCxnSpPr>
        <xdr:cNvPr id="249" name="直線コネクタ 248"/>
        <xdr:cNvCxnSpPr/>
      </xdr:nvCxnSpPr>
      <xdr:spPr>
        <a:xfrm flipV="1">
          <a:off x="1130300" y="15740180"/>
          <a:ext cx="8890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123566</xdr:rowOff>
    </xdr:from>
    <xdr:to>
      <xdr:col>24</xdr:col>
      <xdr:colOff>114300</xdr:colOff>
      <xdr:row>93</xdr:row>
      <xdr:rowOff>53716</xdr:rowOff>
    </xdr:to>
    <xdr:sp macro="" textlink="">
      <xdr:nvSpPr>
        <xdr:cNvPr id="259" name="楕円 258"/>
        <xdr:cNvSpPr/>
      </xdr:nvSpPr>
      <xdr:spPr>
        <a:xfrm>
          <a:off x="4584700" y="158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146443</xdr:rowOff>
    </xdr:from>
    <xdr:ext cx="534377" cy="259045"/>
    <xdr:sp macro="" textlink="">
      <xdr:nvSpPr>
        <xdr:cNvPr id="260" name="衛生費該当値テキスト"/>
        <xdr:cNvSpPr txBox="1"/>
      </xdr:nvSpPr>
      <xdr:spPr>
        <a:xfrm>
          <a:off x="4686300" y="157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10441</xdr:rowOff>
    </xdr:from>
    <xdr:to>
      <xdr:col>20</xdr:col>
      <xdr:colOff>38100</xdr:colOff>
      <xdr:row>93</xdr:row>
      <xdr:rowOff>112041</xdr:rowOff>
    </xdr:to>
    <xdr:sp macro="" textlink="">
      <xdr:nvSpPr>
        <xdr:cNvPr id="261" name="楕円 260"/>
        <xdr:cNvSpPr/>
      </xdr:nvSpPr>
      <xdr:spPr>
        <a:xfrm>
          <a:off x="3746500" y="159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128568</xdr:rowOff>
    </xdr:from>
    <xdr:ext cx="534377" cy="259045"/>
    <xdr:sp macro="" textlink="">
      <xdr:nvSpPr>
        <xdr:cNvPr id="262" name="テキスト ボックス 261"/>
        <xdr:cNvSpPr txBox="1"/>
      </xdr:nvSpPr>
      <xdr:spPr>
        <a:xfrm>
          <a:off x="3530111" y="157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115843</xdr:rowOff>
    </xdr:from>
    <xdr:to>
      <xdr:col>15</xdr:col>
      <xdr:colOff>101600</xdr:colOff>
      <xdr:row>94</xdr:row>
      <xdr:rowOff>45993</xdr:rowOff>
    </xdr:to>
    <xdr:sp macro="" textlink="">
      <xdr:nvSpPr>
        <xdr:cNvPr id="263" name="楕円 262"/>
        <xdr:cNvSpPr/>
      </xdr:nvSpPr>
      <xdr:spPr>
        <a:xfrm>
          <a:off x="2857500" y="16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62520</xdr:rowOff>
    </xdr:from>
    <xdr:ext cx="534377" cy="259045"/>
    <xdr:sp macro="" textlink="">
      <xdr:nvSpPr>
        <xdr:cNvPr id="264" name="テキスト ボックス 263"/>
        <xdr:cNvSpPr txBox="1"/>
      </xdr:nvSpPr>
      <xdr:spPr>
        <a:xfrm>
          <a:off x="2641111" y="158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87430</xdr:rowOff>
    </xdr:from>
    <xdr:to>
      <xdr:col>10</xdr:col>
      <xdr:colOff>165100</xdr:colOff>
      <xdr:row>92</xdr:row>
      <xdr:rowOff>17580</xdr:rowOff>
    </xdr:to>
    <xdr:sp macro="" textlink="">
      <xdr:nvSpPr>
        <xdr:cNvPr id="265" name="楕円 264"/>
        <xdr:cNvSpPr/>
      </xdr:nvSpPr>
      <xdr:spPr>
        <a:xfrm>
          <a:off x="1968500" y="156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34107</xdr:rowOff>
    </xdr:from>
    <xdr:ext cx="599010" cy="259045"/>
    <xdr:sp macro="" textlink="">
      <xdr:nvSpPr>
        <xdr:cNvPr id="266" name="テキスト ボックス 265"/>
        <xdr:cNvSpPr txBox="1"/>
      </xdr:nvSpPr>
      <xdr:spPr>
        <a:xfrm>
          <a:off x="1719795" y="1546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26198</xdr:rowOff>
    </xdr:from>
    <xdr:to>
      <xdr:col>6</xdr:col>
      <xdr:colOff>38100</xdr:colOff>
      <xdr:row>93</xdr:row>
      <xdr:rowOff>127798</xdr:rowOff>
    </xdr:to>
    <xdr:sp macro="" textlink="">
      <xdr:nvSpPr>
        <xdr:cNvPr id="267" name="楕円 266"/>
        <xdr:cNvSpPr/>
      </xdr:nvSpPr>
      <xdr:spPr>
        <a:xfrm>
          <a:off x="1079500" y="159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144325</xdr:rowOff>
    </xdr:from>
    <xdr:ext cx="534377" cy="259045"/>
    <xdr:sp macro="" textlink="">
      <xdr:nvSpPr>
        <xdr:cNvPr id="268" name="テキスト ボックス 267"/>
        <xdr:cNvSpPr txBox="1"/>
      </xdr:nvSpPr>
      <xdr:spPr>
        <a:xfrm>
          <a:off x="863111" y="157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114881</xdr:rowOff>
    </xdr:from>
    <xdr:to>
      <xdr:col>41</xdr:col>
      <xdr:colOff>50800</xdr:colOff>
      <xdr:row>39</xdr:row>
      <xdr:rowOff>98878</xdr:rowOff>
    </xdr:to>
    <xdr:cxnSp macro="">
      <xdr:nvCxnSpPr>
        <xdr:cNvPr id="308" name="直線コネクタ 307"/>
        <xdr:cNvCxnSpPr/>
      </xdr:nvCxnSpPr>
      <xdr:spPr>
        <a:xfrm>
          <a:off x="6972300" y="662998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64081</xdr:rowOff>
    </xdr:from>
    <xdr:to>
      <xdr:col>36</xdr:col>
      <xdr:colOff>165100</xdr:colOff>
      <xdr:row>38</xdr:row>
      <xdr:rowOff>165681</xdr:rowOff>
    </xdr:to>
    <xdr:sp macro="" textlink="">
      <xdr:nvSpPr>
        <xdr:cNvPr id="326" name="楕円 325"/>
        <xdr:cNvSpPr/>
      </xdr:nvSpPr>
      <xdr:spPr>
        <a:xfrm>
          <a:off x="6921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156808</xdr:rowOff>
    </xdr:from>
    <xdr:ext cx="378565" cy="259045"/>
    <xdr:sp macro="" textlink="">
      <xdr:nvSpPr>
        <xdr:cNvPr id="327" name="テキスト ボックス 326"/>
        <xdr:cNvSpPr txBox="1"/>
      </xdr:nvSpPr>
      <xdr:spPr>
        <a:xfrm>
          <a:off x="6783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130937</xdr:rowOff>
    </xdr:from>
    <xdr:to>
      <xdr:col>55</xdr:col>
      <xdr:colOff>0</xdr:colOff>
      <xdr:row>58</xdr:row>
      <xdr:rowOff>11912</xdr:rowOff>
    </xdr:to>
    <xdr:cxnSp macro="">
      <xdr:nvCxnSpPr>
        <xdr:cNvPr id="356" name="直線コネクタ 355"/>
        <xdr:cNvCxnSpPr/>
      </xdr:nvCxnSpPr>
      <xdr:spPr>
        <a:xfrm flipV="1">
          <a:off x="9639300" y="9903587"/>
          <a:ext cx="8382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157455</xdr:rowOff>
    </xdr:from>
    <xdr:to>
      <xdr:col>50</xdr:col>
      <xdr:colOff>114300</xdr:colOff>
      <xdr:row>58</xdr:row>
      <xdr:rowOff>11912</xdr:rowOff>
    </xdr:to>
    <xdr:cxnSp macro="">
      <xdr:nvCxnSpPr>
        <xdr:cNvPr id="359" name="直線コネクタ 358"/>
        <xdr:cNvCxnSpPr/>
      </xdr:nvCxnSpPr>
      <xdr:spPr>
        <a:xfrm>
          <a:off x="8750300" y="993010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11741</xdr:rowOff>
    </xdr:from>
    <xdr:to>
      <xdr:col>45</xdr:col>
      <xdr:colOff>177800</xdr:colOff>
      <xdr:row>57</xdr:row>
      <xdr:rowOff>157455</xdr:rowOff>
    </xdr:to>
    <xdr:cxnSp macro="">
      <xdr:nvCxnSpPr>
        <xdr:cNvPr id="362" name="直線コネクタ 361"/>
        <xdr:cNvCxnSpPr/>
      </xdr:nvCxnSpPr>
      <xdr:spPr>
        <a:xfrm>
          <a:off x="7861300" y="9784391"/>
          <a:ext cx="889000" cy="14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11741</xdr:rowOff>
    </xdr:from>
    <xdr:to>
      <xdr:col>41</xdr:col>
      <xdr:colOff>50800</xdr:colOff>
      <xdr:row>57</xdr:row>
      <xdr:rowOff>167951</xdr:rowOff>
    </xdr:to>
    <xdr:cxnSp macro="">
      <xdr:nvCxnSpPr>
        <xdr:cNvPr id="365" name="直線コネクタ 364"/>
        <xdr:cNvCxnSpPr/>
      </xdr:nvCxnSpPr>
      <xdr:spPr>
        <a:xfrm flipV="1">
          <a:off x="6972300" y="9784391"/>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80137</xdr:rowOff>
    </xdr:from>
    <xdr:to>
      <xdr:col>55</xdr:col>
      <xdr:colOff>50800</xdr:colOff>
      <xdr:row>58</xdr:row>
      <xdr:rowOff>10287</xdr:rowOff>
    </xdr:to>
    <xdr:sp macro="" textlink="">
      <xdr:nvSpPr>
        <xdr:cNvPr id="375" name="楕円 374"/>
        <xdr:cNvSpPr/>
      </xdr:nvSpPr>
      <xdr:spPr>
        <a:xfrm>
          <a:off x="10426700" y="98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58564</xdr:rowOff>
    </xdr:from>
    <xdr:ext cx="534377" cy="259045"/>
    <xdr:sp macro="" textlink="">
      <xdr:nvSpPr>
        <xdr:cNvPr id="376" name="農林水産業費該当値テキスト"/>
        <xdr:cNvSpPr txBox="1"/>
      </xdr:nvSpPr>
      <xdr:spPr>
        <a:xfrm>
          <a:off x="10528300" y="98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132562</xdr:rowOff>
    </xdr:from>
    <xdr:to>
      <xdr:col>50</xdr:col>
      <xdr:colOff>165100</xdr:colOff>
      <xdr:row>58</xdr:row>
      <xdr:rowOff>62712</xdr:rowOff>
    </xdr:to>
    <xdr:sp macro="" textlink="">
      <xdr:nvSpPr>
        <xdr:cNvPr id="377" name="楕円 376"/>
        <xdr:cNvSpPr/>
      </xdr:nvSpPr>
      <xdr:spPr>
        <a:xfrm>
          <a:off x="9588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53839</xdr:rowOff>
    </xdr:from>
    <xdr:ext cx="534377" cy="259045"/>
    <xdr:sp macro="" textlink="">
      <xdr:nvSpPr>
        <xdr:cNvPr id="378" name="テキスト ボックス 377"/>
        <xdr:cNvSpPr txBox="1"/>
      </xdr:nvSpPr>
      <xdr:spPr>
        <a:xfrm>
          <a:off x="9372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106655</xdr:rowOff>
    </xdr:from>
    <xdr:to>
      <xdr:col>46</xdr:col>
      <xdr:colOff>38100</xdr:colOff>
      <xdr:row>58</xdr:row>
      <xdr:rowOff>36805</xdr:rowOff>
    </xdr:to>
    <xdr:sp macro="" textlink="">
      <xdr:nvSpPr>
        <xdr:cNvPr id="379" name="楕円 378"/>
        <xdr:cNvSpPr/>
      </xdr:nvSpPr>
      <xdr:spPr>
        <a:xfrm>
          <a:off x="8699500" y="98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27932</xdr:rowOff>
    </xdr:from>
    <xdr:ext cx="534377" cy="259045"/>
    <xdr:sp macro="" textlink="">
      <xdr:nvSpPr>
        <xdr:cNvPr id="380" name="テキスト ボックス 379"/>
        <xdr:cNvSpPr txBox="1"/>
      </xdr:nvSpPr>
      <xdr:spPr>
        <a:xfrm>
          <a:off x="8483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132391</xdr:rowOff>
    </xdr:from>
    <xdr:to>
      <xdr:col>41</xdr:col>
      <xdr:colOff>101600</xdr:colOff>
      <xdr:row>57</xdr:row>
      <xdr:rowOff>62541</xdr:rowOff>
    </xdr:to>
    <xdr:sp macro="" textlink="">
      <xdr:nvSpPr>
        <xdr:cNvPr id="381" name="楕円 380"/>
        <xdr:cNvSpPr/>
      </xdr:nvSpPr>
      <xdr:spPr>
        <a:xfrm>
          <a:off x="7810500" y="97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53668</xdr:rowOff>
    </xdr:from>
    <xdr:ext cx="534377" cy="259045"/>
    <xdr:sp macro="" textlink="">
      <xdr:nvSpPr>
        <xdr:cNvPr id="382" name="テキスト ボックス 381"/>
        <xdr:cNvSpPr txBox="1"/>
      </xdr:nvSpPr>
      <xdr:spPr>
        <a:xfrm>
          <a:off x="7594111" y="98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117151</xdr:rowOff>
    </xdr:from>
    <xdr:to>
      <xdr:col>36</xdr:col>
      <xdr:colOff>165100</xdr:colOff>
      <xdr:row>58</xdr:row>
      <xdr:rowOff>47301</xdr:rowOff>
    </xdr:to>
    <xdr:sp macro="" textlink="">
      <xdr:nvSpPr>
        <xdr:cNvPr id="383" name="楕円 382"/>
        <xdr:cNvSpPr/>
      </xdr:nvSpPr>
      <xdr:spPr>
        <a:xfrm>
          <a:off x="6921500" y="9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38428</xdr:rowOff>
    </xdr:from>
    <xdr:ext cx="534377" cy="259045"/>
    <xdr:sp macro="" textlink="">
      <xdr:nvSpPr>
        <xdr:cNvPr id="384" name="テキスト ボックス 383"/>
        <xdr:cNvSpPr txBox="1"/>
      </xdr:nvSpPr>
      <xdr:spPr>
        <a:xfrm>
          <a:off x="6705111" y="99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139415</xdr:rowOff>
    </xdr:from>
    <xdr:to>
      <xdr:col>55</xdr:col>
      <xdr:colOff>0</xdr:colOff>
      <xdr:row>77</xdr:row>
      <xdr:rowOff>145796</xdr:rowOff>
    </xdr:to>
    <xdr:cxnSp macro="">
      <xdr:nvCxnSpPr>
        <xdr:cNvPr id="413" name="直線コネクタ 412"/>
        <xdr:cNvCxnSpPr/>
      </xdr:nvCxnSpPr>
      <xdr:spPr>
        <a:xfrm>
          <a:off x="9639300" y="13341065"/>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68357</xdr:rowOff>
    </xdr:from>
    <xdr:to>
      <xdr:col>50</xdr:col>
      <xdr:colOff>114300</xdr:colOff>
      <xdr:row>77</xdr:row>
      <xdr:rowOff>139415</xdr:rowOff>
    </xdr:to>
    <xdr:cxnSp macro="">
      <xdr:nvCxnSpPr>
        <xdr:cNvPr id="416" name="直線コネクタ 415"/>
        <xdr:cNvCxnSpPr/>
      </xdr:nvCxnSpPr>
      <xdr:spPr>
        <a:xfrm>
          <a:off x="8750300" y="13270007"/>
          <a:ext cx="889000" cy="7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68357</xdr:rowOff>
    </xdr:from>
    <xdr:to>
      <xdr:col>45</xdr:col>
      <xdr:colOff>177800</xdr:colOff>
      <xdr:row>77</xdr:row>
      <xdr:rowOff>117430</xdr:rowOff>
    </xdr:to>
    <xdr:cxnSp macro="">
      <xdr:nvCxnSpPr>
        <xdr:cNvPr id="419" name="直線コネクタ 418"/>
        <xdr:cNvCxnSpPr/>
      </xdr:nvCxnSpPr>
      <xdr:spPr>
        <a:xfrm flipV="1">
          <a:off x="7861300" y="13270007"/>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89999</xdr:rowOff>
    </xdr:from>
    <xdr:to>
      <xdr:col>41</xdr:col>
      <xdr:colOff>50800</xdr:colOff>
      <xdr:row>77</xdr:row>
      <xdr:rowOff>117430</xdr:rowOff>
    </xdr:to>
    <xdr:cxnSp macro="">
      <xdr:nvCxnSpPr>
        <xdr:cNvPr id="422" name="直線コネクタ 421"/>
        <xdr:cNvCxnSpPr/>
      </xdr:nvCxnSpPr>
      <xdr:spPr>
        <a:xfrm>
          <a:off x="6972300" y="13291649"/>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94996</xdr:rowOff>
    </xdr:from>
    <xdr:to>
      <xdr:col>55</xdr:col>
      <xdr:colOff>50800</xdr:colOff>
      <xdr:row>78</xdr:row>
      <xdr:rowOff>25146</xdr:rowOff>
    </xdr:to>
    <xdr:sp macro="" textlink="">
      <xdr:nvSpPr>
        <xdr:cNvPr id="432" name="楕円 431"/>
        <xdr:cNvSpPr/>
      </xdr:nvSpPr>
      <xdr:spPr>
        <a:xfrm>
          <a:off x="104267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117873</xdr:rowOff>
    </xdr:from>
    <xdr:ext cx="534377" cy="259045"/>
    <xdr:sp macro="" textlink="">
      <xdr:nvSpPr>
        <xdr:cNvPr id="433" name="商工費該当値テキスト"/>
        <xdr:cNvSpPr txBox="1"/>
      </xdr:nvSpPr>
      <xdr:spPr>
        <a:xfrm>
          <a:off x="10528300" y="131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88615</xdr:rowOff>
    </xdr:from>
    <xdr:to>
      <xdr:col>50</xdr:col>
      <xdr:colOff>165100</xdr:colOff>
      <xdr:row>78</xdr:row>
      <xdr:rowOff>18765</xdr:rowOff>
    </xdr:to>
    <xdr:sp macro="" textlink="">
      <xdr:nvSpPr>
        <xdr:cNvPr id="434" name="楕円 433"/>
        <xdr:cNvSpPr/>
      </xdr:nvSpPr>
      <xdr:spPr>
        <a:xfrm>
          <a:off x="9588500" y="132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35292</xdr:rowOff>
    </xdr:from>
    <xdr:ext cx="534377" cy="259045"/>
    <xdr:sp macro="" textlink="">
      <xdr:nvSpPr>
        <xdr:cNvPr id="435" name="テキスト ボックス 434"/>
        <xdr:cNvSpPr txBox="1"/>
      </xdr:nvSpPr>
      <xdr:spPr>
        <a:xfrm>
          <a:off x="9372111" y="130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17557</xdr:rowOff>
    </xdr:from>
    <xdr:to>
      <xdr:col>46</xdr:col>
      <xdr:colOff>38100</xdr:colOff>
      <xdr:row>77</xdr:row>
      <xdr:rowOff>119157</xdr:rowOff>
    </xdr:to>
    <xdr:sp macro="" textlink="">
      <xdr:nvSpPr>
        <xdr:cNvPr id="436" name="楕円 435"/>
        <xdr:cNvSpPr/>
      </xdr:nvSpPr>
      <xdr:spPr>
        <a:xfrm>
          <a:off x="8699500" y="132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135684</xdr:rowOff>
    </xdr:from>
    <xdr:ext cx="534377" cy="259045"/>
    <xdr:sp macro="" textlink="">
      <xdr:nvSpPr>
        <xdr:cNvPr id="437" name="テキスト ボックス 436"/>
        <xdr:cNvSpPr txBox="1"/>
      </xdr:nvSpPr>
      <xdr:spPr>
        <a:xfrm>
          <a:off x="8483111" y="129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66630</xdr:rowOff>
    </xdr:from>
    <xdr:to>
      <xdr:col>41</xdr:col>
      <xdr:colOff>101600</xdr:colOff>
      <xdr:row>77</xdr:row>
      <xdr:rowOff>168230</xdr:rowOff>
    </xdr:to>
    <xdr:sp macro="" textlink="">
      <xdr:nvSpPr>
        <xdr:cNvPr id="438" name="楕円 437"/>
        <xdr:cNvSpPr/>
      </xdr:nvSpPr>
      <xdr:spPr>
        <a:xfrm>
          <a:off x="7810500" y="132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13307</xdr:rowOff>
    </xdr:from>
    <xdr:ext cx="534377" cy="259045"/>
    <xdr:sp macro="" textlink="">
      <xdr:nvSpPr>
        <xdr:cNvPr id="439" name="テキスト ボックス 438"/>
        <xdr:cNvSpPr txBox="1"/>
      </xdr:nvSpPr>
      <xdr:spPr>
        <a:xfrm>
          <a:off x="7594111" y="130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39199</xdr:rowOff>
    </xdr:from>
    <xdr:to>
      <xdr:col>36</xdr:col>
      <xdr:colOff>165100</xdr:colOff>
      <xdr:row>77</xdr:row>
      <xdr:rowOff>140799</xdr:rowOff>
    </xdr:to>
    <xdr:sp macro="" textlink="">
      <xdr:nvSpPr>
        <xdr:cNvPr id="440" name="楕円 439"/>
        <xdr:cNvSpPr/>
      </xdr:nvSpPr>
      <xdr:spPr>
        <a:xfrm>
          <a:off x="6921500" y="132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157326</xdr:rowOff>
    </xdr:from>
    <xdr:ext cx="534377" cy="259045"/>
    <xdr:sp macro="" textlink="">
      <xdr:nvSpPr>
        <xdr:cNvPr id="441" name="テキスト ボックス 440"/>
        <xdr:cNvSpPr txBox="1"/>
      </xdr:nvSpPr>
      <xdr:spPr>
        <a:xfrm>
          <a:off x="6705111" y="130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69062</xdr:rowOff>
    </xdr:from>
    <xdr:to>
      <xdr:col>55</xdr:col>
      <xdr:colOff>0</xdr:colOff>
      <xdr:row>97</xdr:row>
      <xdr:rowOff>78375</xdr:rowOff>
    </xdr:to>
    <xdr:cxnSp macro="">
      <xdr:nvCxnSpPr>
        <xdr:cNvPr id="468" name="直線コネクタ 467"/>
        <xdr:cNvCxnSpPr/>
      </xdr:nvCxnSpPr>
      <xdr:spPr>
        <a:xfrm>
          <a:off x="9639300" y="16699712"/>
          <a:ext cx="8382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69062</xdr:rowOff>
    </xdr:from>
    <xdr:to>
      <xdr:col>50</xdr:col>
      <xdr:colOff>114300</xdr:colOff>
      <xdr:row>97</xdr:row>
      <xdr:rowOff>108981</xdr:rowOff>
    </xdr:to>
    <xdr:cxnSp macro="">
      <xdr:nvCxnSpPr>
        <xdr:cNvPr id="471" name="直線コネクタ 470"/>
        <xdr:cNvCxnSpPr/>
      </xdr:nvCxnSpPr>
      <xdr:spPr>
        <a:xfrm flipV="1">
          <a:off x="8750300" y="16699712"/>
          <a:ext cx="8890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99444</xdr:rowOff>
    </xdr:from>
    <xdr:to>
      <xdr:col>45</xdr:col>
      <xdr:colOff>177800</xdr:colOff>
      <xdr:row>97</xdr:row>
      <xdr:rowOff>108981</xdr:rowOff>
    </xdr:to>
    <xdr:cxnSp macro="">
      <xdr:nvCxnSpPr>
        <xdr:cNvPr id="474" name="直線コネクタ 473"/>
        <xdr:cNvCxnSpPr/>
      </xdr:nvCxnSpPr>
      <xdr:spPr>
        <a:xfrm>
          <a:off x="7861300" y="1673009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24006</xdr:rowOff>
    </xdr:from>
    <xdr:to>
      <xdr:col>41</xdr:col>
      <xdr:colOff>50800</xdr:colOff>
      <xdr:row>97</xdr:row>
      <xdr:rowOff>99444</xdr:rowOff>
    </xdr:to>
    <xdr:cxnSp macro="">
      <xdr:nvCxnSpPr>
        <xdr:cNvPr id="477" name="直線コネクタ 476"/>
        <xdr:cNvCxnSpPr/>
      </xdr:nvCxnSpPr>
      <xdr:spPr>
        <a:xfrm>
          <a:off x="6972300" y="1665465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27575</xdr:rowOff>
    </xdr:from>
    <xdr:to>
      <xdr:col>55</xdr:col>
      <xdr:colOff>50800</xdr:colOff>
      <xdr:row>97</xdr:row>
      <xdr:rowOff>129175</xdr:rowOff>
    </xdr:to>
    <xdr:sp macro="" textlink="">
      <xdr:nvSpPr>
        <xdr:cNvPr id="487" name="楕円 486"/>
        <xdr:cNvSpPr/>
      </xdr:nvSpPr>
      <xdr:spPr>
        <a:xfrm>
          <a:off x="10426700" y="166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6002</xdr:rowOff>
    </xdr:from>
    <xdr:ext cx="534377" cy="259045"/>
    <xdr:sp macro="" textlink="">
      <xdr:nvSpPr>
        <xdr:cNvPr id="488" name="土木費該当値テキスト"/>
        <xdr:cNvSpPr txBox="1"/>
      </xdr:nvSpPr>
      <xdr:spPr>
        <a:xfrm>
          <a:off x="10528300" y="166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18262</xdr:rowOff>
    </xdr:from>
    <xdr:to>
      <xdr:col>50</xdr:col>
      <xdr:colOff>165100</xdr:colOff>
      <xdr:row>97</xdr:row>
      <xdr:rowOff>119862</xdr:rowOff>
    </xdr:to>
    <xdr:sp macro="" textlink="">
      <xdr:nvSpPr>
        <xdr:cNvPr id="489" name="楕円 488"/>
        <xdr:cNvSpPr/>
      </xdr:nvSpPr>
      <xdr:spPr>
        <a:xfrm>
          <a:off x="9588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110989</xdr:rowOff>
    </xdr:from>
    <xdr:ext cx="534377" cy="259045"/>
    <xdr:sp macro="" textlink="">
      <xdr:nvSpPr>
        <xdr:cNvPr id="490" name="テキスト ボックス 489"/>
        <xdr:cNvSpPr txBox="1"/>
      </xdr:nvSpPr>
      <xdr:spPr>
        <a:xfrm>
          <a:off x="9372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58181</xdr:rowOff>
    </xdr:from>
    <xdr:to>
      <xdr:col>46</xdr:col>
      <xdr:colOff>38100</xdr:colOff>
      <xdr:row>97</xdr:row>
      <xdr:rowOff>159781</xdr:rowOff>
    </xdr:to>
    <xdr:sp macro="" textlink="">
      <xdr:nvSpPr>
        <xdr:cNvPr id="491" name="楕円 490"/>
        <xdr:cNvSpPr/>
      </xdr:nvSpPr>
      <xdr:spPr>
        <a:xfrm>
          <a:off x="8699500" y="166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150908</xdr:rowOff>
    </xdr:from>
    <xdr:ext cx="534377" cy="259045"/>
    <xdr:sp macro="" textlink="">
      <xdr:nvSpPr>
        <xdr:cNvPr id="492" name="テキスト ボックス 491"/>
        <xdr:cNvSpPr txBox="1"/>
      </xdr:nvSpPr>
      <xdr:spPr>
        <a:xfrm>
          <a:off x="8483111" y="167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48644</xdr:rowOff>
    </xdr:from>
    <xdr:to>
      <xdr:col>41</xdr:col>
      <xdr:colOff>101600</xdr:colOff>
      <xdr:row>97</xdr:row>
      <xdr:rowOff>150244</xdr:rowOff>
    </xdr:to>
    <xdr:sp macro="" textlink="">
      <xdr:nvSpPr>
        <xdr:cNvPr id="493" name="楕円 492"/>
        <xdr:cNvSpPr/>
      </xdr:nvSpPr>
      <xdr:spPr>
        <a:xfrm>
          <a:off x="7810500" y="166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141371</xdr:rowOff>
    </xdr:from>
    <xdr:ext cx="534377" cy="259045"/>
    <xdr:sp macro="" textlink="">
      <xdr:nvSpPr>
        <xdr:cNvPr id="494" name="テキスト ボックス 493"/>
        <xdr:cNvSpPr txBox="1"/>
      </xdr:nvSpPr>
      <xdr:spPr>
        <a:xfrm>
          <a:off x="7594111" y="1677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144656</xdr:rowOff>
    </xdr:from>
    <xdr:to>
      <xdr:col>36</xdr:col>
      <xdr:colOff>165100</xdr:colOff>
      <xdr:row>97</xdr:row>
      <xdr:rowOff>74806</xdr:rowOff>
    </xdr:to>
    <xdr:sp macro="" textlink="">
      <xdr:nvSpPr>
        <xdr:cNvPr id="495" name="楕円 494"/>
        <xdr:cNvSpPr/>
      </xdr:nvSpPr>
      <xdr:spPr>
        <a:xfrm>
          <a:off x="6921500" y="166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91333</xdr:rowOff>
    </xdr:from>
    <xdr:ext cx="534377" cy="259045"/>
    <xdr:sp macro="" textlink="">
      <xdr:nvSpPr>
        <xdr:cNvPr id="496" name="テキスト ボックス 495"/>
        <xdr:cNvSpPr txBox="1"/>
      </xdr:nvSpPr>
      <xdr:spPr>
        <a:xfrm>
          <a:off x="6705111" y="163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123679</xdr:rowOff>
    </xdr:from>
    <xdr:to>
      <xdr:col>85</xdr:col>
      <xdr:colOff>127000</xdr:colOff>
      <xdr:row>34</xdr:row>
      <xdr:rowOff>145986</xdr:rowOff>
    </xdr:to>
    <xdr:cxnSp macro="">
      <xdr:nvCxnSpPr>
        <xdr:cNvPr id="525" name="直線コネクタ 524"/>
        <xdr:cNvCxnSpPr/>
      </xdr:nvCxnSpPr>
      <xdr:spPr>
        <a:xfrm>
          <a:off x="15481300" y="5952979"/>
          <a:ext cx="8382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73044</xdr:rowOff>
    </xdr:from>
    <xdr:to>
      <xdr:col>81</xdr:col>
      <xdr:colOff>50800</xdr:colOff>
      <xdr:row>34</xdr:row>
      <xdr:rowOff>123679</xdr:rowOff>
    </xdr:to>
    <xdr:cxnSp macro="">
      <xdr:nvCxnSpPr>
        <xdr:cNvPr id="528" name="直線コネクタ 527"/>
        <xdr:cNvCxnSpPr/>
      </xdr:nvCxnSpPr>
      <xdr:spPr>
        <a:xfrm>
          <a:off x="14592300" y="590234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147510</xdr:rowOff>
    </xdr:from>
    <xdr:to>
      <xdr:col>76</xdr:col>
      <xdr:colOff>114300</xdr:colOff>
      <xdr:row>34</xdr:row>
      <xdr:rowOff>73044</xdr:rowOff>
    </xdr:to>
    <xdr:cxnSp macro="">
      <xdr:nvCxnSpPr>
        <xdr:cNvPr id="531" name="直線コネクタ 530"/>
        <xdr:cNvCxnSpPr/>
      </xdr:nvCxnSpPr>
      <xdr:spPr>
        <a:xfrm>
          <a:off x="13703300" y="5633910"/>
          <a:ext cx="889000" cy="2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147510</xdr:rowOff>
    </xdr:from>
    <xdr:to>
      <xdr:col>71</xdr:col>
      <xdr:colOff>177800</xdr:colOff>
      <xdr:row>33</xdr:row>
      <xdr:rowOff>162427</xdr:rowOff>
    </xdr:to>
    <xdr:cxnSp macro="">
      <xdr:nvCxnSpPr>
        <xdr:cNvPr id="534" name="直線コネクタ 533"/>
        <xdr:cNvCxnSpPr/>
      </xdr:nvCxnSpPr>
      <xdr:spPr>
        <a:xfrm flipV="1">
          <a:off x="12814300" y="5633910"/>
          <a:ext cx="889000" cy="1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8" name="テキスト ボックス 53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95186</xdr:rowOff>
    </xdr:from>
    <xdr:to>
      <xdr:col>85</xdr:col>
      <xdr:colOff>177800</xdr:colOff>
      <xdr:row>35</xdr:row>
      <xdr:rowOff>25336</xdr:rowOff>
    </xdr:to>
    <xdr:sp macro="" textlink="">
      <xdr:nvSpPr>
        <xdr:cNvPr id="544" name="楕円 543"/>
        <xdr:cNvSpPr/>
      </xdr:nvSpPr>
      <xdr:spPr>
        <a:xfrm>
          <a:off x="16268700" y="5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118063</xdr:rowOff>
    </xdr:from>
    <xdr:ext cx="534377" cy="259045"/>
    <xdr:sp macro="" textlink="">
      <xdr:nvSpPr>
        <xdr:cNvPr id="545" name="消防費該当値テキスト"/>
        <xdr:cNvSpPr txBox="1"/>
      </xdr:nvSpPr>
      <xdr:spPr>
        <a:xfrm>
          <a:off x="16370300" y="57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72879</xdr:rowOff>
    </xdr:from>
    <xdr:to>
      <xdr:col>81</xdr:col>
      <xdr:colOff>101600</xdr:colOff>
      <xdr:row>35</xdr:row>
      <xdr:rowOff>3029</xdr:rowOff>
    </xdr:to>
    <xdr:sp macro="" textlink="">
      <xdr:nvSpPr>
        <xdr:cNvPr id="546" name="楕円 545"/>
        <xdr:cNvSpPr/>
      </xdr:nvSpPr>
      <xdr:spPr>
        <a:xfrm>
          <a:off x="15430500" y="59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19556</xdr:rowOff>
    </xdr:from>
    <xdr:ext cx="534377" cy="259045"/>
    <xdr:sp macro="" textlink="">
      <xdr:nvSpPr>
        <xdr:cNvPr id="547" name="テキスト ボックス 546"/>
        <xdr:cNvSpPr txBox="1"/>
      </xdr:nvSpPr>
      <xdr:spPr>
        <a:xfrm>
          <a:off x="15214111" y="56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22244</xdr:rowOff>
    </xdr:from>
    <xdr:to>
      <xdr:col>76</xdr:col>
      <xdr:colOff>165100</xdr:colOff>
      <xdr:row>34</xdr:row>
      <xdr:rowOff>123844</xdr:rowOff>
    </xdr:to>
    <xdr:sp macro="" textlink="">
      <xdr:nvSpPr>
        <xdr:cNvPr id="548" name="楕円 547"/>
        <xdr:cNvSpPr/>
      </xdr:nvSpPr>
      <xdr:spPr>
        <a:xfrm>
          <a:off x="14541500" y="58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140371</xdr:rowOff>
    </xdr:from>
    <xdr:ext cx="534377" cy="259045"/>
    <xdr:sp macro="" textlink="">
      <xdr:nvSpPr>
        <xdr:cNvPr id="549" name="テキスト ボックス 548"/>
        <xdr:cNvSpPr txBox="1"/>
      </xdr:nvSpPr>
      <xdr:spPr>
        <a:xfrm>
          <a:off x="14325111" y="56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96710</xdr:rowOff>
    </xdr:from>
    <xdr:to>
      <xdr:col>72</xdr:col>
      <xdr:colOff>38100</xdr:colOff>
      <xdr:row>33</xdr:row>
      <xdr:rowOff>26860</xdr:rowOff>
    </xdr:to>
    <xdr:sp macro="" textlink="">
      <xdr:nvSpPr>
        <xdr:cNvPr id="550" name="楕円 549"/>
        <xdr:cNvSpPr/>
      </xdr:nvSpPr>
      <xdr:spPr>
        <a:xfrm>
          <a:off x="136525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43387</xdr:rowOff>
    </xdr:from>
    <xdr:ext cx="534377" cy="259045"/>
    <xdr:sp macro="" textlink="">
      <xdr:nvSpPr>
        <xdr:cNvPr id="551" name="テキスト ボックス 550"/>
        <xdr:cNvSpPr txBox="1"/>
      </xdr:nvSpPr>
      <xdr:spPr>
        <a:xfrm>
          <a:off x="13436111" y="53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111627</xdr:rowOff>
    </xdr:from>
    <xdr:to>
      <xdr:col>67</xdr:col>
      <xdr:colOff>101600</xdr:colOff>
      <xdr:row>34</xdr:row>
      <xdr:rowOff>41777</xdr:rowOff>
    </xdr:to>
    <xdr:sp macro="" textlink="">
      <xdr:nvSpPr>
        <xdr:cNvPr id="552" name="楕円 551"/>
        <xdr:cNvSpPr/>
      </xdr:nvSpPr>
      <xdr:spPr>
        <a:xfrm>
          <a:off x="12763500" y="57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58304</xdr:rowOff>
    </xdr:from>
    <xdr:ext cx="534377" cy="259045"/>
    <xdr:sp macro="" textlink="">
      <xdr:nvSpPr>
        <xdr:cNvPr id="553" name="テキスト ボックス 552"/>
        <xdr:cNvSpPr txBox="1"/>
      </xdr:nvSpPr>
      <xdr:spPr>
        <a:xfrm>
          <a:off x="12547111" y="55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85672</xdr:rowOff>
    </xdr:from>
    <xdr:to>
      <xdr:col>85</xdr:col>
      <xdr:colOff>127000</xdr:colOff>
      <xdr:row>57</xdr:row>
      <xdr:rowOff>94044</xdr:rowOff>
    </xdr:to>
    <xdr:cxnSp macro="">
      <xdr:nvCxnSpPr>
        <xdr:cNvPr id="580" name="直線コネクタ 579"/>
        <xdr:cNvCxnSpPr/>
      </xdr:nvCxnSpPr>
      <xdr:spPr>
        <a:xfrm flipV="1">
          <a:off x="15481300" y="9858322"/>
          <a:ext cx="8382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94044</xdr:rowOff>
    </xdr:from>
    <xdr:to>
      <xdr:col>81</xdr:col>
      <xdr:colOff>50800</xdr:colOff>
      <xdr:row>57</xdr:row>
      <xdr:rowOff>113009</xdr:rowOff>
    </xdr:to>
    <xdr:cxnSp macro="">
      <xdr:nvCxnSpPr>
        <xdr:cNvPr id="583" name="直線コネクタ 582"/>
        <xdr:cNvCxnSpPr/>
      </xdr:nvCxnSpPr>
      <xdr:spPr>
        <a:xfrm flipV="1">
          <a:off x="14592300" y="9866694"/>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71234</xdr:rowOff>
    </xdr:from>
    <xdr:to>
      <xdr:col>76</xdr:col>
      <xdr:colOff>114300</xdr:colOff>
      <xdr:row>57</xdr:row>
      <xdr:rowOff>113009</xdr:rowOff>
    </xdr:to>
    <xdr:cxnSp macro="">
      <xdr:nvCxnSpPr>
        <xdr:cNvPr id="586" name="直線コネクタ 585"/>
        <xdr:cNvCxnSpPr/>
      </xdr:nvCxnSpPr>
      <xdr:spPr>
        <a:xfrm>
          <a:off x="13703300" y="9672434"/>
          <a:ext cx="889000" cy="2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71234</xdr:rowOff>
    </xdr:from>
    <xdr:to>
      <xdr:col>71</xdr:col>
      <xdr:colOff>177800</xdr:colOff>
      <xdr:row>57</xdr:row>
      <xdr:rowOff>94885</xdr:rowOff>
    </xdr:to>
    <xdr:cxnSp macro="">
      <xdr:nvCxnSpPr>
        <xdr:cNvPr id="589" name="直線コネクタ 588"/>
        <xdr:cNvCxnSpPr/>
      </xdr:nvCxnSpPr>
      <xdr:spPr>
        <a:xfrm flipV="1">
          <a:off x="12814300" y="9672434"/>
          <a:ext cx="889000" cy="19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34872</xdr:rowOff>
    </xdr:from>
    <xdr:to>
      <xdr:col>85</xdr:col>
      <xdr:colOff>177800</xdr:colOff>
      <xdr:row>57</xdr:row>
      <xdr:rowOff>136472</xdr:rowOff>
    </xdr:to>
    <xdr:sp macro="" textlink="">
      <xdr:nvSpPr>
        <xdr:cNvPr id="599" name="楕円 598"/>
        <xdr:cNvSpPr/>
      </xdr:nvSpPr>
      <xdr:spPr>
        <a:xfrm>
          <a:off x="162687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126141</xdr:rowOff>
    </xdr:from>
    <xdr:ext cx="534377" cy="259045"/>
    <xdr:sp macro="" textlink="">
      <xdr:nvSpPr>
        <xdr:cNvPr id="600" name="教育費該当値テキスト"/>
        <xdr:cNvSpPr txBox="1"/>
      </xdr:nvSpPr>
      <xdr:spPr>
        <a:xfrm>
          <a:off x="16370300" y="9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43244</xdr:rowOff>
    </xdr:from>
    <xdr:to>
      <xdr:col>81</xdr:col>
      <xdr:colOff>101600</xdr:colOff>
      <xdr:row>57</xdr:row>
      <xdr:rowOff>144844</xdr:rowOff>
    </xdr:to>
    <xdr:sp macro="" textlink="">
      <xdr:nvSpPr>
        <xdr:cNvPr id="601" name="楕円 600"/>
        <xdr:cNvSpPr/>
      </xdr:nvSpPr>
      <xdr:spPr>
        <a:xfrm>
          <a:off x="15430500" y="98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135971</xdr:rowOff>
    </xdr:from>
    <xdr:ext cx="534377" cy="259045"/>
    <xdr:sp macro="" textlink="">
      <xdr:nvSpPr>
        <xdr:cNvPr id="602" name="テキスト ボックス 601"/>
        <xdr:cNvSpPr txBox="1"/>
      </xdr:nvSpPr>
      <xdr:spPr>
        <a:xfrm>
          <a:off x="15214111" y="99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62209</xdr:rowOff>
    </xdr:from>
    <xdr:to>
      <xdr:col>76</xdr:col>
      <xdr:colOff>165100</xdr:colOff>
      <xdr:row>57</xdr:row>
      <xdr:rowOff>163809</xdr:rowOff>
    </xdr:to>
    <xdr:sp macro="" textlink="">
      <xdr:nvSpPr>
        <xdr:cNvPr id="603" name="楕円 602"/>
        <xdr:cNvSpPr/>
      </xdr:nvSpPr>
      <xdr:spPr>
        <a:xfrm>
          <a:off x="14541500" y="98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154936</xdr:rowOff>
    </xdr:from>
    <xdr:ext cx="534377" cy="259045"/>
    <xdr:sp macro="" textlink="">
      <xdr:nvSpPr>
        <xdr:cNvPr id="604" name="テキスト ボックス 603"/>
        <xdr:cNvSpPr txBox="1"/>
      </xdr:nvSpPr>
      <xdr:spPr>
        <a:xfrm>
          <a:off x="14325111" y="99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20434</xdr:rowOff>
    </xdr:from>
    <xdr:to>
      <xdr:col>72</xdr:col>
      <xdr:colOff>38100</xdr:colOff>
      <xdr:row>56</xdr:row>
      <xdr:rowOff>122034</xdr:rowOff>
    </xdr:to>
    <xdr:sp macro="" textlink="">
      <xdr:nvSpPr>
        <xdr:cNvPr id="605" name="楕円 604"/>
        <xdr:cNvSpPr/>
      </xdr:nvSpPr>
      <xdr:spPr>
        <a:xfrm>
          <a:off x="13652500" y="96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138561</xdr:rowOff>
    </xdr:from>
    <xdr:ext cx="534377" cy="259045"/>
    <xdr:sp macro="" textlink="">
      <xdr:nvSpPr>
        <xdr:cNvPr id="606" name="テキスト ボックス 605"/>
        <xdr:cNvSpPr txBox="1"/>
      </xdr:nvSpPr>
      <xdr:spPr>
        <a:xfrm>
          <a:off x="13436111" y="939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44085</xdr:rowOff>
    </xdr:from>
    <xdr:to>
      <xdr:col>67</xdr:col>
      <xdr:colOff>101600</xdr:colOff>
      <xdr:row>57</xdr:row>
      <xdr:rowOff>145685</xdr:rowOff>
    </xdr:to>
    <xdr:sp macro="" textlink="">
      <xdr:nvSpPr>
        <xdr:cNvPr id="607" name="楕円 606"/>
        <xdr:cNvSpPr/>
      </xdr:nvSpPr>
      <xdr:spPr>
        <a:xfrm>
          <a:off x="12763500" y="98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136812</xdr:rowOff>
    </xdr:from>
    <xdr:ext cx="534377" cy="259045"/>
    <xdr:sp macro="" textlink="">
      <xdr:nvSpPr>
        <xdr:cNvPr id="608" name="テキスト ボックス 607"/>
        <xdr:cNvSpPr txBox="1"/>
      </xdr:nvSpPr>
      <xdr:spPr>
        <a:xfrm>
          <a:off x="12547111" y="99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148833</xdr:rowOff>
    </xdr:from>
    <xdr:to>
      <xdr:col>85</xdr:col>
      <xdr:colOff>127000</xdr:colOff>
      <xdr:row>78</xdr:row>
      <xdr:rowOff>22777</xdr:rowOff>
    </xdr:to>
    <xdr:cxnSp macro="">
      <xdr:nvCxnSpPr>
        <xdr:cNvPr id="633" name="直線コネクタ 632"/>
        <xdr:cNvCxnSpPr/>
      </xdr:nvCxnSpPr>
      <xdr:spPr>
        <a:xfrm flipV="1">
          <a:off x="15481300" y="13350483"/>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21354</xdr:rowOff>
    </xdr:from>
    <xdr:to>
      <xdr:col>81</xdr:col>
      <xdr:colOff>50800</xdr:colOff>
      <xdr:row>78</xdr:row>
      <xdr:rowOff>22777</xdr:rowOff>
    </xdr:to>
    <xdr:cxnSp macro="">
      <xdr:nvCxnSpPr>
        <xdr:cNvPr id="636" name="直線コネクタ 635"/>
        <xdr:cNvCxnSpPr/>
      </xdr:nvCxnSpPr>
      <xdr:spPr>
        <a:xfrm>
          <a:off x="14592300" y="13394454"/>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17250</xdr:rowOff>
    </xdr:from>
    <xdr:to>
      <xdr:col>76</xdr:col>
      <xdr:colOff>114300</xdr:colOff>
      <xdr:row>78</xdr:row>
      <xdr:rowOff>21354</xdr:rowOff>
    </xdr:to>
    <xdr:cxnSp macro="">
      <xdr:nvCxnSpPr>
        <xdr:cNvPr id="639" name="直線コネクタ 638"/>
        <xdr:cNvCxnSpPr/>
      </xdr:nvCxnSpPr>
      <xdr:spPr>
        <a:xfrm>
          <a:off x="13703300" y="1339035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17250</xdr:rowOff>
    </xdr:from>
    <xdr:to>
      <xdr:col>71</xdr:col>
      <xdr:colOff>177800</xdr:colOff>
      <xdr:row>78</xdr:row>
      <xdr:rowOff>23268</xdr:rowOff>
    </xdr:to>
    <xdr:cxnSp macro="">
      <xdr:nvCxnSpPr>
        <xdr:cNvPr id="642" name="直線コネクタ 641"/>
        <xdr:cNvCxnSpPr/>
      </xdr:nvCxnSpPr>
      <xdr:spPr>
        <a:xfrm flipV="1">
          <a:off x="12814300" y="13390350"/>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98033</xdr:rowOff>
    </xdr:from>
    <xdr:to>
      <xdr:col>85</xdr:col>
      <xdr:colOff>177800</xdr:colOff>
      <xdr:row>78</xdr:row>
      <xdr:rowOff>28183</xdr:rowOff>
    </xdr:to>
    <xdr:sp macro="" textlink="">
      <xdr:nvSpPr>
        <xdr:cNvPr id="652" name="楕円 651"/>
        <xdr:cNvSpPr/>
      </xdr:nvSpPr>
      <xdr:spPr>
        <a:xfrm>
          <a:off x="16268700" y="132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57410</xdr:rowOff>
    </xdr:from>
    <xdr:ext cx="469744" cy="259045"/>
    <xdr:sp macro="" textlink="">
      <xdr:nvSpPr>
        <xdr:cNvPr id="653" name="災害復旧費該当値テキスト"/>
        <xdr:cNvSpPr txBox="1"/>
      </xdr:nvSpPr>
      <xdr:spPr>
        <a:xfrm>
          <a:off x="16370300" y="130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143427</xdr:rowOff>
    </xdr:from>
    <xdr:to>
      <xdr:col>81</xdr:col>
      <xdr:colOff>101600</xdr:colOff>
      <xdr:row>78</xdr:row>
      <xdr:rowOff>73577</xdr:rowOff>
    </xdr:to>
    <xdr:sp macro="" textlink="">
      <xdr:nvSpPr>
        <xdr:cNvPr id="654" name="楕円 653"/>
        <xdr:cNvSpPr/>
      </xdr:nvSpPr>
      <xdr:spPr>
        <a:xfrm>
          <a:off x="15430500" y="133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64704</xdr:rowOff>
    </xdr:from>
    <xdr:ext cx="378565" cy="259045"/>
    <xdr:sp macro="" textlink="">
      <xdr:nvSpPr>
        <xdr:cNvPr id="655" name="テキスト ボックス 654"/>
        <xdr:cNvSpPr txBox="1"/>
      </xdr:nvSpPr>
      <xdr:spPr>
        <a:xfrm>
          <a:off x="15292017" y="13437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142004</xdr:rowOff>
    </xdr:from>
    <xdr:to>
      <xdr:col>76</xdr:col>
      <xdr:colOff>165100</xdr:colOff>
      <xdr:row>78</xdr:row>
      <xdr:rowOff>72154</xdr:rowOff>
    </xdr:to>
    <xdr:sp macro="" textlink="">
      <xdr:nvSpPr>
        <xdr:cNvPr id="656" name="楕円 655"/>
        <xdr:cNvSpPr/>
      </xdr:nvSpPr>
      <xdr:spPr>
        <a:xfrm>
          <a:off x="14541500" y="133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63281</xdr:rowOff>
    </xdr:from>
    <xdr:ext cx="378565" cy="259045"/>
    <xdr:sp macro="" textlink="">
      <xdr:nvSpPr>
        <xdr:cNvPr id="657" name="テキスト ボックス 656"/>
        <xdr:cNvSpPr txBox="1"/>
      </xdr:nvSpPr>
      <xdr:spPr>
        <a:xfrm>
          <a:off x="14403017" y="1343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137900</xdr:rowOff>
    </xdr:from>
    <xdr:to>
      <xdr:col>72</xdr:col>
      <xdr:colOff>38100</xdr:colOff>
      <xdr:row>78</xdr:row>
      <xdr:rowOff>68050</xdr:rowOff>
    </xdr:to>
    <xdr:sp macro="" textlink="">
      <xdr:nvSpPr>
        <xdr:cNvPr id="658" name="楕円 657"/>
        <xdr:cNvSpPr/>
      </xdr:nvSpPr>
      <xdr:spPr>
        <a:xfrm>
          <a:off x="13652500" y="133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59177</xdr:rowOff>
    </xdr:from>
    <xdr:ext cx="469744" cy="259045"/>
    <xdr:sp macro="" textlink="">
      <xdr:nvSpPr>
        <xdr:cNvPr id="659" name="テキスト ボックス 658"/>
        <xdr:cNvSpPr txBox="1"/>
      </xdr:nvSpPr>
      <xdr:spPr>
        <a:xfrm>
          <a:off x="13468428" y="1343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143918</xdr:rowOff>
    </xdr:from>
    <xdr:to>
      <xdr:col>67</xdr:col>
      <xdr:colOff>101600</xdr:colOff>
      <xdr:row>78</xdr:row>
      <xdr:rowOff>74068</xdr:rowOff>
    </xdr:to>
    <xdr:sp macro="" textlink="">
      <xdr:nvSpPr>
        <xdr:cNvPr id="660" name="楕円 659"/>
        <xdr:cNvSpPr/>
      </xdr:nvSpPr>
      <xdr:spPr>
        <a:xfrm>
          <a:off x="12763500" y="133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65195</xdr:rowOff>
    </xdr:from>
    <xdr:ext cx="378565" cy="259045"/>
    <xdr:sp macro="" textlink="">
      <xdr:nvSpPr>
        <xdr:cNvPr id="661" name="テキスト ボックス 660"/>
        <xdr:cNvSpPr txBox="1"/>
      </xdr:nvSpPr>
      <xdr:spPr>
        <a:xfrm>
          <a:off x="12625017" y="1343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53043</xdr:rowOff>
    </xdr:from>
    <xdr:to>
      <xdr:col>85</xdr:col>
      <xdr:colOff>127000</xdr:colOff>
      <xdr:row>95</xdr:row>
      <xdr:rowOff>85024</xdr:rowOff>
    </xdr:to>
    <xdr:cxnSp macro="">
      <xdr:nvCxnSpPr>
        <xdr:cNvPr id="686" name="直線コネクタ 685"/>
        <xdr:cNvCxnSpPr/>
      </xdr:nvCxnSpPr>
      <xdr:spPr>
        <a:xfrm flipV="1">
          <a:off x="15481300" y="16340793"/>
          <a:ext cx="8382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85024</xdr:rowOff>
    </xdr:from>
    <xdr:to>
      <xdr:col>81</xdr:col>
      <xdr:colOff>50800</xdr:colOff>
      <xdr:row>95</xdr:row>
      <xdr:rowOff>130808</xdr:rowOff>
    </xdr:to>
    <xdr:cxnSp macro="">
      <xdr:nvCxnSpPr>
        <xdr:cNvPr id="689" name="直線コネクタ 688"/>
        <xdr:cNvCxnSpPr/>
      </xdr:nvCxnSpPr>
      <xdr:spPr>
        <a:xfrm flipV="1">
          <a:off x="14592300" y="16372774"/>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130808</xdr:rowOff>
    </xdr:from>
    <xdr:to>
      <xdr:col>76</xdr:col>
      <xdr:colOff>114300</xdr:colOff>
      <xdr:row>95</xdr:row>
      <xdr:rowOff>144993</xdr:rowOff>
    </xdr:to>
    <xdr:cxnSp macro="">
      <xdr:nvCxnSpPr>
        <xdr:cNvPr id="692" name="直線コネクタ 691"/>
        <xdr:cNvCxnSpPr/>
      </xdr:nvCxnSpPr>
      <xdr:spPr>
        <a:xfrm flipV="1">
          <a:off x="13703300" y="16418558"/>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144993</xdr:rowOff>
    </xdr:from>
    <xdr:to>
      <xdr:col>71</xdr:col>
      <xdr:colOff>177800</xdr:colOff>
      <xdr:row>95</xdr:row>
      <xdr:rowOff>160251</xdr:rowOff>
    </xdr:to>
    <xdr:cxnSp macro="">
      <xdr:nvCxnSpPr>
        <xdr:cNvPr id="695" name="直線コネクタ 694"/>
        <xdr:cNvCxnSpPr/>
      </xdr:nvCxnSpPr>
      <xdr:spPr>
        <a:xfrm flipV="1">
          <a:off x="12814300" y="16432743"/>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2243</xdr:rowOff>
    </xdr:from>
    <xdr:to>
      <xdr:col>85</xdr:col>
      <xdr:colOff>177800</xdr:colOff>
      <xdr:row>95</xdr:row>
      <xdr:rowOff>103843</xdr:rowOff>
    </xdr:to>
    <xdr:sp macro="" textlink="">
      <xdr:nvSpPr>
        <xdr:cNvPr id="705" name="楕円 704"/>
        <xdr:cNvSpPr/>
      </xdr:nvSpPr>
      <xdr:spPr>
        <a:xfrm>
          <a:off x="16268700" y="162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25120</xdr:rowOff>
    </xdr:from>
    <xdr:ext cx="534377" cy="259045"/>
    <xdr:sp macro="" textlink="">
      <xdr:nvSpPr>
        <xdr:cNvPr id="706" name="公債費該当値テキスト"/>
        <xdr:cNvSpPr txBox="1"/>
      </xdr:nvSpPr>
      <xdr:spPr>
        <a:xfrm>
          <a:off x="16370300" y="161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34224</xdr:rowOff>
    </xdr:from>
    <xdr:to>
      <xdr:col>81</xdr:col>
      <xdr:colOff>101600</xdr:colOff>
      <xdr:row>95</xdr:row>
      <xdr:rowOff>135824</xdr:rowOff>
    </xdr:to>
    <xdr:sp macro="" textlink="">
      <xdr:nvSpPr>
        <xdr:cNvPr id="707" name="楕円 706"/>
        <xdr:cNvSpPr/>
      </xdr:nvSpPr>
      <xdr:spPr>
        <a:xfrm>
          <a:off x="15430500" y="163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152351</xdr:rowOff>
    </xdr:from>
    <xdr:ext cx="534377" cy="259045"/>
    <xdr:sp macro="" textlink="">
      <xdr:nvSpPr>
        <xdr:cNvPr id="708" name="テキスト ボックス 707"/>
        <xdr:cNvSpPr txBox="1"/>
      </xdr:nvSpPr>
      <xdr:spPr>
        <a:xfrm>
          <a:off x="15214111" y="1609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80008</xdr:rowOff>
    </xdr:from>
    <xdr:to>
      <xdr:col>76</xdr:col>
      <xdr:colOff>165100</xdr:colOff>
      <xdr:row>96</xdr:row>
      <xdr:rowOff>10158</xdr:rowOff>
    </xdr:to>
    <xdr:sp macro="" textlink="">
      <xdr:nvSpPr>
        <xdr:cNvPr id="709" name="楕円 708"/>
        <xdr:cNvSpPr/>
      </xdr:nvSpPr>
      <xdr:spPr>
        <a:xfrm>
          <a:off x="14541500" y="163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26685</xdr:rowOff>
    </xdr:from>
    <xdr:ext cx="534377" cy="259045"/>
    <xdr:sp macro="" textlink="">
      <xdr:nvSpPr>
        <xdr:cNvPr id="710" name="テキスト ボックス 709"/>
        <xdr:cNvSpPr txBox="1"/>
      </xdr:nvSpPr>
      <xdr:spPr>
        <a:xfrm>
          <a:off x="14325111" y="161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94193</xdr:rowOff>
    </xdr:from>
    <xdr:to>
      <xdr:col>72</xdr:col>
      <xdr:colOff>38100</xdr:colOff>
      <xdr:row>96</xdr:row>
      <xdr:rowOff>24343</xdr:rowOff>
    </xdr:to>
    <xdr:sp macro="" textlink="">
      <xdr:nvSpPr>
        <xdr:cNvPr id="711" name="楕円 710"/>
        <xdr:cNvSpPr/>
      </xdr:nvSpPr>
      <xdr:spPr>
        <a:xfrm>
          <a:off x="13652500" y="163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40870</xdr:rowOff>
    </xdr:from>
    <xdr:ext cx="534377" cy="259045"/>
    <xdr:sp macro="" textlink="">
      <xdr:nvSpPr>
        <xdr:cNvPr id="712" name="テキスト ボックス 711"/>
        <xdr:cNvSpPr txBox="1"/>
      </xdr:nvSpPr>
      <xdr:spPr>
        <a:xfrm>
          <a:off x="13436111" y="161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109451</xdr:rowOff>
    </xdr:from>
    <xdr:to>
      <xdr:col>67</xdr:col>
      <xdr:colOff>101600</xdr:colOff>
      <xdr:row>96</xdr:row>
      <xdr:rowOff>39601</xdr:rowOff>
    </xdr:to>
    <xdr:sp macro="" textlink="">
      <xdr:nvSpPr>
        <xdr:cNvPr id="713" name="楕円 712"/>
        <xdr:cNvSpPr/>
      </xdr:nvSpPr>
      <xdr:spPr>
        <a:xfrm>
          <a:off x="12763500" y="163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56128</xdr:rowOff>
    </xdr:from>
    <xdr:ext cx="534377" cy="259045"/>
    <xdr:sp macro="" textlink="">
      <xdr:nvSpPr>
        <xdr:cNvPr id="714" name="テキスト ボックス 713"/>
        <xdr:cNvSpPr txBox="1"/>
      </xdr:nvSpPr>
      <xdr:spPr>
        <a:xfrm>
          <a:off x="12547111" y="161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住民一人当たりの総務費は、ふるさとのまちづくり応援基金積立金の減少により</a:t>
          </a:r>
          <a:r>
            <a:rPr kumimoji="1" lang="en-US" altLang="ja-JP" sz="1300">
              <a:latin typeface="ＭＳ Ｐゴシック" panose="020B0600070205080204" pitchFamily="50" charset="-128"/>
              <a:ea typeface="ＭＳ Ｐゴシック" panose="020B0600070205080204" pitchFamily="50" charset="-128"/>
            </a:rPr>
            <a:t>10,133</a:t>
          </a:r>
          <a:r>
            <a:rPr kumimoji="1" lang="ja-JP" altLang="en-US" sz="1300">
              <a:latin typeface="ＭＳ Ｐゴシック" panose="020B0600070205080204" pitchFamily="50" charset="-128"/>
              <a:ea typeface="ＭＳ Ｐゴシック" panose="020B0600070205080204" pitchFamily="50" charset="-128"/>
            </a:rPr>
            <a:t>円減少しているが、類似団体を</a:t>
          </a:r>
          <a:r>
            <a:rPr kumimoji="1" lang="en-US" altLang="ja-JP" sz="1300">
              <a:latin typeface="ＭＳ Ｐゴシック" panose="020B0600070205080204" pitchFamily="50" charset="-128"/>
              <a:ea typeface="ＭＳ Ｐゴシック" panose="020B0600070205080204" pitchFamily="50" charset="-128"/>
            </a:rPr>
            <a:t>11,201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120,344</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円となっている。住民一人当たりの衛生費は、病院事業会計繰出金が増加したことなどから</a:t>
          </a:r>
          <a:r>
            <a:rPr kumimoji="1" lang="en-US" altLang="ja-JP" sz="1300">
              <a:latin typeface="ＭＳ Ｐゴシック" panose="020B0600070205080204" pitchFamily="50" charset="-128"/>
              <a:ea typeface="ＭＳ Ｐゴシック" panose="020B0600070205080204" pitchFamily="50" charset="-128"/>
            </a:rPr>
            <a:t>3,572</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40,281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88,877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円となっている。住民一人当たりの農林水産業費は、動鳴気漁港機能保全事業の増加などにより</a:t>
          </a:r>
          <a:r>
            <a:rPr kumimoji="1" lang="en-US" altLang="ja-JP" sz="1300">
              <a:latin typeface="ＭＳ Ｐゴシック" panose="020B0600070205080204" pitchFamily="50" charset="-128"/>
              <a:ea typeface="ＭＳ Ｐゴシック" panose="020B0600070205080204" pitchFamily="50" charset="-128"/>
            </a:rPr>
            <a:t>2,752</a:t>
          </a:r>
          <a:r>
            <a:rPr kumimoji="1" lang="ja-JP" altLang="en-US" sz="1300">
              <a:latin typeface="ＭＳ Ｐゴシック" panose="020B0600070205080204" pitchFamily="50" charset="-128"/>
              <a:ea typeface="ＭＳ Ｐゴシック" panose="020B0600070205080204" pitchFamily="50" charset="-128"/>
            </a:rPr>
            <a:t>円増加しているものの、類似団体を</a:t>
          </a:r>
          <a:r>
            <a:rPr kumimoji="1" lang="en-US" altLang="ja-JP" sz="1300">
              <a:latin typeface="ＭＳ Ｐゴシック" panose="020B0600070205080204" pitchFamily="50" charset="-128"/>
              <a:ea typeface="ＭＳ Ｐゴシック" panose="020B0600070205080204" pitchFamily="50" charset="-128"/>
            </a:rPr>
            <a:t>9,001</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13,460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円となっている。住民一人当たりの商工費は、橋杭海水浴場艇庫整備事業が皆減となるなど</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円減少しているものの、類似団体を</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12,680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円となっている。住民一人当たりの土木費は、サンゴ台中央線新設事業が増加したが防災・安全交付金事業が減少するなどし</a:t>
          </a:r>
          <a:r>
            <a:rPr kumimoji="1" lang="en-US" altLang="ja-JP" sz="1300">
              <a:latin typeface="ＭＳ Ｐゴシック" panose="020B0600070205080204" pitchFamily="50" charset="-128"/>
              <a:ea typeface="ＭＳ Ｐゴシック" panose="020B0600070205080204" pitchFamily="50" charset="-128"/>
            </a:rPr>
            <a:t>2,037</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4,958</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50,913</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円となっている。住民一人当たりの消防費は、上ケ地地区避難路整備事業が皆減となるなど</a:t>
          </a:r>
          <a:r>
            <a:rPr kumimoji="1" lang="en-US" altLang="ja-JP" sz="1300">
              <a:latin typeface="ＭＳ Ｐゴシック" panose="020B0600070205080204" pitchFamily="50" charset="-128"/>
              <a:ea typeface="ＭＳ Ｐゴシック" panose="020B0600070205080204" pitchFamily="50" charset="-128"/>
            </a:rPr>
            <a:t>1,171</a:t>
          </a:r>
          <a:r>
            <a:rPr kumimoji="1" lang="ja-JP" altLang="en-US" sz="1300">
              <a:latin typeface="ＭＳ Ｐゴシック" panose="020B0600070205080204" pitchFamily="50" charset="-128"/>
              <a:ea typeface="ＭＳ Ｐゴシック" panose="020B0600070205080204" pitchFamily="50" charset="-128"/>
            </a:rPr>
            <a:t>円減少しているものの、隣町の消防業務を受託していることなどから類似団体を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14,991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39,670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円となっている。住民一人当たりの教育費は、学校空調設備整備事業やブロック塀等撤去改修工事の増加などにより</a:t>
          </a:r>
          <a:r>
            <a:rPr kumimoji="1" lang="en-US" altLang="ja-JP" sz="1300">
              <a:latin typeface="ＭＳ Ｐゴシック" panose="020B0600070205080204" pitchFamily="50" charset="-128"/>
              <a:ea typeface="ＭＳ Ｐゴシック" panose="020B0600070205080204" pitchFamily="50" charset="-128"/>
            </a:rPr>
            <a:t>1,831</a:t>
          </a:r>
          <a:r>
            <a:rPr kumimoji="1" lang="ja-JP" altLang="en-US" sz="1300">
              <a:latin typeface="ＭＳ Ｐゴシック" panose="020B0600070205080204" pitchFamily="50" charset="-128"/>
              <a:ea typeface="ＭＳ Ｐゴシック" panose="020B0600070205080204" pitchFamily="50" charset="-128"/>
            </a:rPr>
            <a:t>円増加しているものの、類似団体を</a:t>
          </a:r>
          <a:r>
            <a:rPr kumimoji="1" lang="en-US" altLang="ja-JP" sz="1300">
              <a:latin typeface="ＭＳ Ｐゴシック" panose="020B0600070205080204" pitchFamily="50" charset="-128"/>
              <a:ea typeface="ＭＳ Ｐゴシック" panose="020B0600070205080204" pitchFamily="50" charset="-128"/>
            </a:rPr>
            <a:t>12,819</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49,317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円となっている。住民一人当たりの災害復旧費は、白野漁港災害復旧事業などの増加により</a:t>
          </a:r>
          <a:r>
            <a:rPr kumimoji="1" lang="en-US" altLang="ja-JP" sz="1300">
              <a:latin typeface="ＭＳ Ｐゴシック" panose="020B0600070205080204" pitchFamily="50" charset="-128"/>
              <a:ea typeface="ＭＳ Ｐゴシック" panose="020B0600070205080204" pitchFamily="50" charset="-128"/>
            </a:rPr>
            <a:t>7,943</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4,600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8,402</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円となっている。住民一人当たりの公債費は、元金償還額の増加などにより</a:t>
          </a:r>
          <a:r>
            <a:rPr kumimoji="1" lang="en-US" altLang="ja-JP" sz="1300">
              <a:latin typeface="ＭＳ Ｐゴシック" panose="020B0600070205080204" pitchFamily="50" charset="-128"/>
              <a:ea typeface="ＭＳ Ｐゴシック" panose="020B0600070205080204" pitchFamily="50" charset="-128"/>
            </a:rPr>
            <a:t>5,596</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32,056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85,163</a:t>
          </a:r>
          <a:r>
            <a:rPr kumimoji="1" lang="ja-JP" altLang="en-US" sz="1300">
              <a:latin typeface="ＭＳ Ｐゴシック" panose="020B0600070205080204" pitchFamily="50" charset="-128"/>
              <a:ea typeface="ＭＳ Ｐゴシック" panose="020B0600070205080204" pitchFamily="50" charset="-128"/>
            </a:rPr>
            <a:t>円となっている。議会費、民生費は、議会費全体、民生費全体では減少しているものの人口減少により一人当たりのコストが高くなったことから増加しており、類似団体を上回っている。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前年度と比べ、公債費や人件費が増加するなど、実質単年度収支は</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百万円の赤字となり、実質単年度収支の標準財政規模比は▲</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財政調整基金残高は当年度予算に係る財源不足分の取り崩しを行う一方で、前年度実質収支額の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を積み立てているが、取り崩し額が積み立て額を上回ったため前年度比で減少している。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年度まで赤字となっていた国民健康保険事業特別会計が平成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年度以降黒字に転じたものの、病院事業会計においては平成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年度から資金不足が発生しており、平成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年度では資金不足額が</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百万円、資金不足比率が</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％となった。改革プランに沿った取り組みを進め、経営健全化に努める。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30%20&#9733;&#20018;&#26412;&#30010;/&#12304;&#36001;&#25919;&#29366;&#27841;&#36039;&#26009;&#38598;&#12305;_304280_&#20018;&#2641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72.400000000000006</v>
          </cell>
          <cell r="CN51">
            <v>71.3</v>
          </cell>
          <cell r="CV51">
            <v>66.2</v>
          </cell>
        </row>
        <row r="53">
          <cell r="CF53">
            <v>61.5</v>
          </cell>
          <cell r="CN53">
            <v>62.6</v>
          </cell>
          <cell r="CV53">
            <v>63.7</v>
          </cell>
        </row>
        <row r="55">
          <cell r="AN55" t="str">
            <v>類似団体内平均値</v>
          </cell>
          <cell r="CF55">
            <v>32.9</v>
          </cell>
          <cell r="CN55">
            <v>28.5</v>
          </cell>
          <cell r="CV55">
            <v>20.5</v>
          </cell>
        </row>
        <row r="57">
          <cell r="CF57">
            <v>57</v>
          </cell>
          <cell r="CN57">
            <v>59.7</v>
          </cell>
          <cell r="CV57">
            <v>59.1</v>
          </cell>
        </row>
        <row r="72">
          <cell r="BP72" t="str">
            <v>H26</v>
          </cell>
          <cell r="BX72" t="str">
            <v>H27</v>
          </cell>
          <cell r="CF72" t="str">
            <v>H28</v>
          </cell>
          <cell r="CN72" t="str">
            <v>H29</v>
          </cell>
          <cell r="CV72" t="str">
            <v>H30</v>
          </cell>
        </row>
        <row r="73">
          <cell r="AN73" t="str">
            <v>当該団体値</v>
          </cell>
          <cell r="BP73">
            <v>78.3</v>
          </cell>
          <cell r="BX73">
            <v>78</v>
          </cell>
          <cell r="CF73">
            <v>72.400000000000006</v>
          </cell>
          <cell r="CN73">
            <v>71.3</v>
          </cell>
          <cell r="CV73">
            <v>66.2</v>
          </cell>
        </row>
        <row r="75">
          <cell r="BP75">
            <v>7.9</v>
          </cell>
          <cell r="BX75">
            <v>7.9</v>
          </cell>
          <cell r="CF75">
            <v>8</v>
          </cell>
          <cell r="CN75">
            <v>8.5</v>
          </cell>
          <cell r="CV75">
            <v>9.3000000000000007</v>
          </cell>
        </row>
        <row r="77">
          <cell r="AN77" t="str">
            <v>類似団体内平均値</v>
          </cell>
          <cell r="BP77">
            <v>48.7</v>
          </cell>
          <cell r="BX77">
            <v>36.5</v>
          </cell>
          <cell r="CF77">
            <v>32.9</v>
          </cell>
          <cell r="CN77">
            <v>28.5</v>
          </cell>
          <cell r="CV77">
            <v>20.5</v>
          </cell>
        </row>
        <row r="79">
          <cell r="BP79">
            <v>10.4</v>
          </cell>
          <cell r="BX79">
            <v>9</v>
          </cell>
          <cell r="CF79">
            <v>8.1999999999999993</v>
          </cell>
          <cell r="CN79">
            <v>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W9" sqref="W9:AL1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10769216</v>
      </c>
      <c r="BO4" s="392"/>
      <c r="BP4" s="392"/>
      <c r="BQ4" s="392"/>
      <c r="BR4" s="392"/>
      <c r="BS4" s="392"/>
      <c r="BT4" s="392"/>
      <c r="BU4" s="393"/>
      <c r="BV4" s="391">
        <v>10856023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3.4</v>
      </c>
      <c r="CU4" s="398"/>
      <c r="CV4" s="398"/>
      <c r="CW4" s="398"/>
      <c r="CX4" s="398"/>
      <c r="CY4" s="398"/>
      <c r="CZ4" s="398"/>
      <c r="DA4" s="399"/>
      <c r="DB4" s="397">
        <v>4.3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10413877</v>
      </c>
      <c r="BO5" s="429"/>
      <c r="BP5" s="429"/>
      <c r="BQ5" s="429"/>
      <c r="BR5" s="429"/>
      <c r="BS5" s="429"/>
      <c r="BT5" s="429"/>
      <c r="BU5" s="430"/>
      <c r="BV5" s="428">
        <v>10476692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91.9</v>
      </c>
      <c r="CU5" s="426"/>
      <c r="CV5" s="426"/>
      <c r="CW5" s="426"/>
      <c r="CX5" s="426"/>
      <c r="CY5" s="426"/>
      <c r="CZ5" s="426"/>
      <c r="DA5" s="427"/>
      <c r="DB5" s="425">
        <v>90.8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355339</v>
      </c>
      <c r="BO6" s="429"/>
      <c r="BP6" s="429"/>
      <c r="BQ6" s="429"/>
      <c r="BR6" s="429"/>
      <c r="BS6" s="429"/>
      <c r="BT6" s="429"/>
      <c r="BU6" s="430"/>
      <c r="BV6" s="428">
        <v>379331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95.9</v>
      </c>
      <c r="CU6" s="466"/>
      <c r="CV6" s="466"/>
      <c r="CW6" s="466"/>
      <c r="CX6" s="466"/>
      <c r="CY6" s="466"/>
      <c r="CZ6" s="466"/>
      <c r="DA6" s="467"/>
      <c r="DB6" s="465">
        <v>94.9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147022</v>
      </c>
      <c r="BO7" s="429"/>
      <c r="BP7" s="429"/>
      <c r="BQ7" s="429"/>
      <c r="BR7" s="429"/>
      <c r="BS7" s="429"/>
      <c r="BT7" s="429"/>
      <c r="BU7" s="430"/>
      <c r="BV7" s="428">
        <v>120136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6056771</v>
      </c>
      <c r="CU7" s="429"/>
      <c r="CV7" s="429"/>
      <c r="CW7" s="429"/>
      <c r="CX7" s="429"/>
      <c r="CY7" s="429"/>
      <c r="CZ7" s="429"/>
      <c r="DA7" s="430"/>
      <c r="DB7" s="428">
        <v>6059547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208317</v>
      </c>
      <c r="BO8" s="429"/>
      <c r="BP8" s="429"/>
      <c r="BQ8" s="429"/>
      <c r="BR8" s="429"/>
      <c r="BS8" s="429"/>
      <c r="BT8" s="429"/>
      <c r="BU8" s="430"/>
      <c r="BV8" s="428">
        <v>259195</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0.26</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16558</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-50878</v>
      </c>
      <c r="BO9" s="429"/>
      <c r="BP9" s="429"/>
      <c r="BQ9" s="429"/>
      <c r="BR9" s="429"/>
      <c r="BS9" s="429"/>
      <c r="BT9" s="429"/>
      <c r="BU9" s="430"/>
      <c r="BV9" s="428">
        <v>15272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18.3</v>
      </c>
      <c r="CU9" s="426"/>
      <c r="CV9" s="426"/>
      <c r="CW9" s="426"/>
      <c r="CX9" s="426"/>
      <c r="CY9" s="426"/>
      <c r="CZ9" s="426"/>
      <c r="DA9" s="427"/>
      <c r="DB9" s="425">
        <v>17.7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18249</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128373</v>
      </c>
      <c r="BO10" s="429"/>
      <c r="BP10" s="429"/>
      <c r="BQ10" s="429"/>
      <c r="BR10" s="429"/>
      <c r="BS10" s="429"/>
      <c r="BT10" s="429"/>
      <c r="BU10" s="430"/>
      <c r="BV10" s="428">
        <v>121918</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16245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126</v>
      </c>
      <c r="AV12" s="461"/>
      <c r="AW12" s="461"/>
      <c r="AX12" s="461"/>
      <c r="AY12" s="462" t="s">
        <v>135</v>
      </c>
      <c r="AZ12" s="463"/>
      <c r="BA12" s="463"/>
      <c r="BB12" s="463"/>
      <c r="BC12" s="463"/>
      <c r="BD12" s="463"/>
      <c r="BE12" s="463"/>
      <c r="BF12" s="463"/>
      <c r="BG12" s="463"/>
      <c r="BH12" s="463"/>
      <c r="BI12" s="463"/>
      <c r="BJ12" s="463"/>
      <c r="BK12" s="463"/>
      <c r="BL12" s="463"/>
      <c r="BM12" s="464"/>
      <c r="BN12" s="428">
        <v>233208</v>
      </c>
      <c r="BO12" s="429"/>
      <c r="BP12" s="429"/>
      <c r="BQ12" s="429"/>
      <c r="BR12" s="429"/>
      <c r="BS12" s="429"/>
      <c r="BT12" s="429"/>
      <c r="BU12" s="430"/>
      <c r="BV12" s="428">
        <v>213038</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16188</v>
      </c>
      <c r="S13" s="510"/>
      <c r="T13" s="510"/>
      <c r="U13" s="510"/>
      <c r="V13" s="511"/>
      <c r="W13" s="444" t="s">
        <v>139</v>
      </c>
      <c r="X13" s="445"/>
      <c r="Y13" s="445"/>
      <c r="Z13" s="445"/>
      <c r="AA13" s="445"/>
      <c r="AB13" s="435"/>
      <c r="AC13" s="479">
        <v>588</v>
      </c>
      <c r="AD13" s="480"/>
      <c r="AE13" s="480"/>
      <c r="AF13" s="480"/>
      <c r="AG13" s="519"/>
      <c r="AH13" s="479">
        <v>602</v>
      </c>
      <c r="AI13" s="480"/>
      <c r="AJ13" s="480"/>
      <c r="AK13" s="480"/>
      <c r="AL13" s="481"/>
      <c r="AM13" s="457" t="s">
        <v>140</v>
      </c>
      <c r="AN13" s="458"/>
      <c r="AO13" s="458"/>
      <c r="AP13" s="458"/>
      <c r="AQ13" s="458"/>
      <c r="AR13" s="458"/>
      <c r="AS13" s="458"/>
      <c r="AT13" s="459"/>
      <c r="AU13" s="460" t="s">
        <v>120</v>
      </c>
      <c r="AV13" s="461"/>
      <c r="AW13" s="461"/>
      <c r="AX13" s="461"/>
      <c r="AY13" s="462" t="s">
        <v>141</v>
      </c>
      <c r="AZ13" s="463"/>
      <c r="BA13" s="463"/>
      <c r="BB13" s="463"/>
      <c r="BC13" s="463"/>
      <c r="BD13" s="463"/>
      <c r="BE13" s="463"/>
      <c r="BF13" s="463"/>
      <c r="BG13" s="463"/>
      <c r="BH13" s="463"/>
      <c r="BI13" s="463"/>
      <c r="BJ13" s="463"/>
      <c r="BK13" s="463"/>
      <c r="BL13" s="463"/>
      <c r="BM13" s="464"/>
      <c r="BN13" s="428">
        <v>-155713</v>
      </c>
      <c r="BO13" s="429"/>
      <c r="BP13" s="429"/>
      <c r="BQ13" s="429"/>
      <c r="BR13" s="429"/>
      <c r="BS13" s="429"/>
      <c r="BT13" s="429"/>
      <c r="BU13" s="430"/>
      <c r="BV13" s="428">
        <v>-75848</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9.3000000000000007</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16618</v>
      </c>
      <c r="S14" s="510"/>
      <c r="T14" s="510"/>
      <c r="U14" s="510"/>
      <c r="V14" s="511"/>
      <c r="W14" s="418"/>
      <c r="X14" s="419"/>
      <c r="Y14" s="419"/>
      <c r="Z14" s="419"/>
      <c r="AA14" s="419"/>
      <c r="AB14" s="408"/>
      <c r="AC14" s="512">
        <v>8.8000000000000007</v>
      </c>
      <c r="AD14" s="513"/>
      <c r="AE14" s="513"/>
      <c r="AF14" s="513"/>
      <c r="AG14" s="514"/>
      <c r="AH14" s="512">
        <v>8.6999999999999993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66.2</v>
      </c>
      <c r="CU14" s="524"/>
      <c r="CV14" s="524"/>
      <c r="CW14" s="524"/>
      <c r="CX14" s="524"/>
      <c r="CY14" s="524"/>
      <c r="CZ14" s="524"/>
      <c r="DA14" s="525"/>
      <c r="DB14" s="523">
        <v>71.3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16565</v>
      </c>
      <c r="S15" s="510"/>
      <c r="T15" s="510"/>
      <c r="U15" s="510"/>
      <c r="V15" s="511"/>
      <c r="W15" s="444" t="s">
        <v>146</v>
      </c>
      <c r="X15" s="445"/>
      <c r="Y15" s="445"/>
      <c r="Z15" s="445"/>
      <c r="AA15" s="445"/>
      <c r="AB15" s="435"/>
      <c r="AC15" s="479">
        <v>826</v>
      </c>
      <c r="AD15" s="480"/>
      <c r="AE15" s="480"/>
      <c r="AF15" s="480"/>
      <c r="AG15" s="519"/>
      <c r="AH15" s="479">
        <v>883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1382770</v>
      </c>
      <c r="BO15" s="392"/>
      <c r="BP15" s="392"/>
      <c r="BQ15" s="392"/>
      <c r="BR15" s="392"/>
      <c r="BS15" s="392"/>
      <c r="BT15" s="392"/>
      <c r="BU15" s="393"/>
      <c r="BV15" s="391">
        <v>1380605</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12.3</v>
      </c>
      <c r="AD16" s="513"/>
      <c r="AE16" s="513"/>
      <c r="AF16" s="513"/>
      <c r="AG16" s="514"/>
      <c r="AH16" s="512">
        <v>12.8</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5292465</v>
      </c>
      <c r="BO16" s="429"/>
      <c r="BP16" s="429"/>
      <c r="BQ16" s="429"/>
      <c r="BR16" s="429"/>
      <c r="BS16" s="429"/>
      <c r="BT16" s="429"/>
      <c r="BU16" s="430"/>
      <c r="BV16" s="428">
        <v>5259112</v>
      </c>
      <c r="BW16" s="429"/>
      <c r="BX16" s="429"/>
      <c r="BY16" s="429"/>
      <c r="BZ16" s="429"/>
      <c r="CA16" s="429"/>
      <c r="CB16" s="429"/>
      <c r="CC16" s="430"/>
      <c r="CD16" s="200"/>
      <c r="CE16" s="535" t="s">
        <v>152</v>
      </c>
      <c r="CF16" s="535"/>
      <c r="CG16" s="535"/>
      <c r="CH16" s="535"/>
      <c r="CI16" s="535"/>
      <c r="CJ16" s="535"/>
      <c r="CK16" s="535"/>
      <c r="CL16" s="535"/>
      <c r="CM16" s="535"/>
      <c r="CN16" s="535"/>
      <c r="CO16" s="535"/>
      <c r="CP16" s="535"/>
      <c r="CQ16" s="535"/>
      <c r="CR16" s="535"/>
      <c r="CS16" s="536"/>
      <c r="CT16" s="425">
        <v>18.8</v>
      </c>
      <c r="CU16" s="426"/>
      <c r="CV16" s="426"/>
      <c r="CW16" s="426"/>
      <c r="CX16" s="426"/>
      <c r="CY16" s="426"/>
      <c r="CZ16" s="426"/>
      <c r="DA16" s="427"/>
      <c r="DB16" s="425">
        <v>15</v>
      </c>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5282</v>
      </c>
      <c r="AD17" s="480"/>
      <c r="AE17" s="480"/>
      <c r="AF17" s="480"/>
      <c r="AG17" s="519"/>
      <c r="AH17" s="479">
        <v>5432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1745776</v>
      </c>
      <c r="BO17" s="429"/>
      <c r="BP17" s="429"/>
      <c r="BQ17" s="429"/>
      <c r="BR17" s="429"/>
      <c r="BS17" s="429"/>
      <c r="BT17" s="429"/>
      <c r="BU17" s="430"/>
      <c r="BV17" s="428">
        <v>1741589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135.66999999999999</v>
      </c>
      <c r="M18" s="541"/>
      <c r="N18" s="541"/>
      <c r="O18" s="541"/>
      <c r="P18" s="541"/>
      <c r="Q18" s="541"/>
      <c r="R18" s="542"/>
      <c r="S18" s="542"/>
      <c r="T18" s="542"/>
      <c r="U18" s="542"/>
      <c r="V18" s="543"/>
      <c r="W18" s="446"/>
      <c r="X18" s="447"/>
      <c r="Y18" s="447"/>
      <c r="Z18" s="447"/>
      <c r="AA18" s="447"/>
      <c r="AB18" s="438"/>
      <c r="AC18" s="544">
        <v>78.900000000000006</v>
      </c>
      <c r="AD18" s="545"/>
      <c r="AE18" s="545"/>
      <c r="AF18" s="545"/>
      <c r="AG18" s="546"/>
      <c r="AH18" s="544">
        <v>78.5</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5655346</v>
      </c>
      <c r="BO18" s="429"/>
      <c r="BP18" s="429"/>
      <c r="BQ18" s="429"/>
      <c r="BR18" s="429"/>
      <c r="BS18" s="429"/>
      <c r="BT18" s="429"/>
      <c r="BU18" s="430"/>
      <c r="BV18" s="428">
        <v>5635993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122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7530931</v>
      </c>
      <c r="BO19" s="429"/>
      <c r="BP19" s="429"/>
      <c r="BQ19" s="429"/>
      <c r="BR19" s="429"/>
      <c r="BS19" s="429"/>
      <c r="BT19" s="429"/>
      <c r="BU19" s="430"/>
      <c r="BV19" s="428">
        <v>7442706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7797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12469086</v>
      </c>
      <c r="BO23" s="429"/>
      <c r="BP23" s="429"/>
      <c r="BQ23" s="429"/>
      <c r="BR23" s="429"/>
      <c r="BS23" s="429"/>
      <c r="BT23" s="429"/>
      <c r="BU23" s="430"/>
      <c r="BV23" s="428">
        <v>12812516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6640</v>
      </c>
      <c r="R24" s="480"/>
      <c r="S24" s="480"/>
      <c r="T24" s="480"/>
      <c r="U24" s="480"/>
      <c r="V24" s="519"/>
      <c r="W24" s="578"/>
      <c r="X24" s="566"/>
      <c r="Y24" s="567"/>
      <c r="Z24" s="478" t="s">
        <v>171</v>
      </c>
      <c r="AA24" s="458"/>
      <c r="AB24" s="458"/>
      <c r="AC24" s="458"/>
      <c r="AD24" s="458"/>
      <c r="AE24" s="458"/>
      <c r="AF24" s="458"/>
      <c r="AG24" s="459"/>
      <c r="AH24" s="479">
        <v>223</v>
      </c>
      <c r="AI24" s="480"/>
      <c r="AJ24" s="480"/>
      <c r="AK24" s="480"/>
      <c r="AL24" s="519"/>
      <c r="AM24" s="479">
        <v>630421</v>
      </c>
      <c r="AN24" s="480"/>
      <c r="AO24" s="480"/>
      <c r="AP24" s="480"/>
      <c r="AQ24" s="480"/>
      <c r="AR24" s="519"/>
      <c r="AS24" s="479">
        <v>2827</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9955333</v>
      </c>
      <c r="BO24" s="429"/>
      <c r="BP24" s="429"/>
      <c r="BQ24" s="429"/>
      <c r="BR24" s="429"/>
      <c r="BS24" s="429"/>
      <c r="BT24" s="429"/>
      <c r="BU24" s="430"/>
      <c r="BV24" s="428">
        <v>9987735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5600</v>
      </c>
      <c r="R25" s="480"/>
      <c r="S25" s="480"/>
      <c r="T25" s="480"/>
      <c r="U25" s="480"/>
      <c r="V25" s="519"/>
      <c r="W25" s="578"/>
      <c r="X25" s="566"/>
      <c r="Y25" s="567"/>
      <c r="Z25" s="478" t="s">
        <v>174</v>
      </c>
      <c r="AA25" s="458"/>
      <c r="AB25" s="458"/>
      <c r="AC25" s="458"/>
      <c r="AD25" s="458"/>
      <c r="AE25" s="458"/>
      <c r="AF25" s="458"/>
      <c r="AG25" s="459"/>
      <c r="AH25" s="479">
        <v>62</v>
      </c>
      <c r="AI25" s="480"/>
      <c r="AJ25" s="480"/>
      <c r="AK25" s="480"/>
      <c r="AL25" s="519"/>
      <c r="AM25" s="479">
        <v>163990</v>
      </c>
      <c r="AN25" s="480"/>
      <c r="AO25" s="480"/>
      <c r="AP25" s="480"/>
      <c r="AQ25" s="480"/>
      <c r="AR25" s="519"/>
      <c r="AS25" s="479">
        <v>2645</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729418</v>
      </c>
      <c r="BO25" s="392"/>
      <c r="BP25" s="392"/>
      <c r="BQ25" s="392"/>
      <c r="BR25" s="392"/>
      <c r="BS25" s="392"/>
      <c r="BT25" s="392"/>
      <c r="BU25" s="393"/>
      <c r="BV25" s="391">
        <v>762768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5050</v>
      </c>
      <c r="R26" s="480"/>
      <c r="S26" s="480"/>
      <c r="T26" s="480"/>
      <c r="U26" s="480"/>
      <c r="V26" s="519"/>
      <c r="W26" s="578"/>
      <c r="X26" s="566"/>
      <c r="Y26" s="567"/>
      <c r="Z26" s="478" t="s">
        <v>177</v>
      </c>
      <c r="AA26" s="588"/>
      <c r="AB26" s="588"/>
      <c r="AC26" s="588"/>
      <c r="AD26" s="588"/>
      <c r="AE26" s="588"/>
      <c r="AF26" s="588"/>
      <c r="AG26" s="589"/>
      <c r="AH26" s="479">
        <v>6</v>
      </c>
      <c r="AI26" s="480"/>
      <c r="AJ26" s="480"/>
      <c r="AK26" s="480"/>
      <c r="AL26" s="519"/>
      <c r="AM26" s="479">
        <v>16554</v>
      </c>
      <c r="AN26" s="480"/>
      <c r="AO26" s="480"/>
      <c r="AP26" s="480"/>
      <c r="AQ26" s="480"/>
      <c r="AR26" s="519"/>
      <c r="AS26" s="479">
        <v>2759</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2700</v>
      </c>
      <c r="R27" s="480"/>
      <c r="S27" s="480"/>
      <c r="T27" s="480"/>
      <c r="U27" s="480"/>
      <c r="V27" s="519"/>
      <c r="W27" s="578"/>
      <c r="X27" s="566"/>
      <c r="Y27" s="567"/>
      <c r="Z27" s="478" t="s">
        <v>180</v>
      </c>
      <c r="AA27" s="458"/>
      <c r="AB27" s="458"/>
      <c r="AC27" s="458"/>
      <c r="AD27" s="458"/>
      <c r="AE27" s="458"/>
      <c r="AF27" s="458"/>
      <c r="AG27" s="459"/>
      <c r="AH27" s="479">
        <v>8</v>
      </c>
      <c r="AI27" s="480"/>
      <c r="AJ27" s="480"/>
      <c r="AK27" s="480"/>
      <c r="AL27" s="519"/>
      <c r="AM27" s="479">
        <v>26160</v>
      </c>
      <c r="AN27" s="480"/>
      <c r="AO27" s="480"/>
      <c r="AP27" s="480"/>
      <c r="AQ27" s="480"/>
      <c r="AR27" s="519"/>
      <c r="AS27" s="479">
        <v>3270</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182</v>
      </c>
      <c r="BO27" s="602"/>
      <c r="BP27" s="602"/>
      <c r="BQ27" s="602"/>
      <c r="BR27" s="602"/>
      <c r="BS27" s="602"/>
      <c r="BT27" s="602"/>
      <c r="BU27" s="603"/>
      <c r="BV27" s="601" t="s">
        <v>129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2150</v>
      </c>
      <c r="R28" s="480"/>
      <c r="S28" s="480"/>
      <c r="T28" s="480"/>
      <c r="U28" s="480"/>
      <c r="V28" s="519"/>
      <c r="W28" s="578"/>
      <c r="X28" s="566"/>
      <c r="Y28" s="567"/>
      <c r="Z28" s="478" t="s">
        <v>184</v>
      </c>
      <c r="AA28" s="458"/>
      <c r="AB28" s="458"/>
      <c r="AC28" s="458"/>
      <c r="AD28" s="458"/>
      <c r="AE28" s="458"/>
      <c r="AF28" s="458"/>
      <c r="AG28" s="459"/>
      <c r="AH28" s="479" t="s">
        <v>137</v>
      </c>
      <c r="AI28" s="480"/>
      <c r="AJ28" s="480"/>
      <c r="AK28" s="480"/>
      <c r="AL28" s="519"/>
      <c r="AM28" s="479" t="s">
        <v>182</v>
      </c>
      <c r="AN28" s="480"/>
      <c r="AO28" s="480"/>
      <c r="AP28" s="480"/>
      <c r="AQ28" s="480"/>
      <c r="AR28" s="519"/>
      <c r="AS28" s="479" t="s">
        <v>182</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1032108</v>
      </c>
      <c r="BO28" s="392"/>
      <c r="BP28" s="392"/>
      <c r="BQ28" s="392"/>
      <c r="BR28" s="392"/>
      <c r="BS28" s="392"/>
      <c r="BT28" s="392"/>
      <c r="BU28" s="393"/>
      <c r="BV28" s="391">
        <v>1136943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13</v>
      </c>
      <c r="M29" s="480"/>
      <c r="N29" s="480"/>
      <c r="O29" s="480"/>
      <c r="P29" s="519"/>
      <c r="Q29" s="479">
        <v>2000</v>
      </c>
      <c r="R29" s="480"/>
      <c r="S29" s="480"/>
      <c r="T29" s="480"/>
      <c r="U29" s="480"/>
      <c r="V29" s="519"/>
      <c r="W29" s="579"/>
      <c r="X29" s="580"/>
      <c r="Y29" s="581"/>
      <c r="Z29" s="478" t="s">
        <v>187</v>
      </c>
      <c r="AA29" s="458"/>
      <c r="AB29" s="458"/>
      <c r="AC29" s="458"/>
      <c r="AD29" s="458"/>
      <c r="AE29" s="458"/>
      <c r="AF29" s="458"/>
      <c r="AG29" s="459"/>
      <c r="AH29" s="479">
        <v>231</v>
      </c>
      <c r="AI29" s="480"/>
      <c r="AJ29" s="480"/>
      <c r="AK29" s="480"/>
      <c r="AL29" s="519"/>
      <c r="AM29" s="479">
        <v>656581</v>
      </c>
      <c r="AN29" s="480"/>
      <c r="AO29" s="480"/>
      <c r="AP29" s="480"/>
      <c r="AQ29" s="480"/>
      <c r="AR29" s="519"/>
      <c r="AS29" s="479">
        <v>2842</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598963</v>
      </c>
      <c r="BO29" s="429"/>
      <c r="BP29" s="429"/>
      <c r="BQ29" s="429"/>
      <c r="BR29" s="429"/>
      <c r="BS29" s="429"/>
      <c r="BT29" s="429"/>
      <c r="BU29" s="430"/>
      <c r="BV29" s="428">
        <v>592526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1905961</v>
      </c>
      <c r="BO30" s="602"/>
      <c r="BP30" s="602"/>
      <c r="BQ30" s="602"/>
      <c r="BR30" s="602"/>
      <c r="BS30" s="602"/>
      <c r="BT30" s="602"/>
      <c r="BU30" s="603"/>
      <c r="BV30" s="601">
        <v>1857755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200</v>
      </c>
      <c r="AN33" s="452"/>
      <c r="AO33" s="417" t="s">
        <v>199</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後期高齢者医療特別会計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病院事業会計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IF('各会計、関係団体の財政状況及び健全化判断比率'!B35="","",'各会計、関係団体の財政状況及び健全化判断比率'!B35)</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和歌山県市町村総合事務組合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串本町土地開発公社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住宅資金貸付事業特別会計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国民健康保険事業特別会計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IF('各会計、関係団体の財政状況及び健全化判断比率'!B33="","",'各会計、関係団体の財政状況及び健全化判断比率'!B33)</f>
        <v>水道事業特別会計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紀南地方老人福祉施設組合（普通会計）</v>
      </c>
      <c r="BZ35" s="615"/>
      <c r="CA35" s="615"/>
      <c r="CB35" s="615"/>
      <c r="CC35" s="615"/>
      <c r="CD35" s="615"/>
      <c r="CE35" s="615"/>
      <c r="CF35" s="615"/>
      <c r="CG35" s="615"/>
      <c r="CH35" s="615"/>
      <c r="CI35" s="615"/>
      <c r="CJ35" s="615"/>
      <c r="CK35" s="615"/>
      <c r="CL35" s="615"/>
      <c r="CM35" s="615"/>
      <c r="CN35" s="213"/>
      <c r="CO35" s="614">
        <f t="shared" ref="CO35:CO43" si="3">IF(CQ35="","",CO34+1)</f>
        <v>22</v>
      </c>
      <c r="CP35" s="614"/>
      <c r="CQ35" s="615" t="str">
        <f>IF('各会計、関係団体の財政状況及び健全化判断比率'!BS8="","",'各会計、関係団体の財政状況及び健全化判断比率'!BS8)</f>
        <v>串本町ふるさと振興公社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IF('各会計、関係団体の財政状況及び健全化判断比率'!B34="","",'各会計、関係団体の財政状況及び健全化判断比率'!B34)</f>
        <v>国民宿舎事業会計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紀南地方老人福祉施設組合（公営企業会計）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通所介護事業特別会計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串本町古座川町衛生施設事務組合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紀南学園事務組合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東牟婁郡町村新宮市老人福祉施設事務組合（普通会計）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東牟婁郡町村新宮市老人福祉施設事務組合（公営企業会計）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紀南地方児童福祉施設組合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19</v>
      </c>
      <c r="BX42" s="614"/>
      <c r="BY42" s="615" t="str">
        <f>IF('各会計、関係団体の財政状況及び健全化判断比率'!B76="","",'各会計、関係団体の財政状況及び健全化判断比率'!B76)</f>
        <v>新宮周辺広域市町村圏事務組合（普通会計）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20</v>
      </c>
      <c r="BX43" s="614"/>
      <c r="BY43" s="615" t="str">
        <f>IF('各会計、関係団体の財政状況及び健全化判断比率'!B77="","",'各会計、関係団体の財政状況及び健全化判断比率'!B77)</f>
        <v>新宮周辺広域市町村圏事務組合（公営企業会計）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mL5OcQpESPJen3DP/0UjRTeOuCGfD1d7iaTcYfucww5D4Hm0cVv4t7PioqTtbyafB113414kZCM/EjhheUEtw==" saltValue="hu1JRKLuuW9SsZ8xmfrL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9" t="s">
        <v>568</v>
      </c>
      <c r="D34" s="1209"/>
      <c r="E34" s="1210"/>
      <c r="F34" s="32">
        <v>1</v>
      </c>
      <c r="G34" s="33">
        <v>1.28</v>
      </c>
      <c r="H34" s="33" t="s">
        <v>569</v>
      </c>
      <c r="I34" s="33" t="s">
        <v>570</v>
      </c>
      <c r="J34" s="34" t="s">
        <v>571</v>
      </c>
      <c r="K34" s="22"/>
      <c r="L34" s="22"/>
      <c r="M34" s="22"/>
      <c r="N34" s="22"/>
      <c r="O34" s="22"/>
      <c r="P34" s="22"/>
    </row>
    <row r="35" spans="1:16" ht="39" customHeight="1" x14ac:dyDescent="0.15">
      <c r="A35" s="22"/>
      <c r="B35" s="35"/>
      <c r="C35" s="1203" t="s">
        <v>572</v>
      </c>
      <c r="D35" s="1204"/>
      <c r="E35" s="1205"/>
      <c r="F35" s="36">
        <v>14.1</v>
      </c>
      <c r="G35" s="37">
        <v>13.12</v>
      </c>
      <c r="H35" s="37">
        <v>13.54</v>
      </c>
      <c r="I35" s="37">
        <v>13.47</v>
      </c>
      <c r="J35" s="38">
        <v>13.16</v>
      </c>
      <c r="K35" s="22"/>
      <c r="L35" s="22"/>
      <c r="M35" s="22"/>
      <c r="N35" s="22"/>
      <c r="O35" s="22"/>
      <c r="P35" s="22"/>
    </row>
    <row r="36" spans="1:16" ht="39" customHeight="1" x14ac:dyDescent="0.15">
      <c r="A36" s="22"/>
      <c r="B36" s="35"/>
      <c r="C36" s="1203" t="s">
        <v>573</v>
      </c>
      <c r="D36" s="1204"/>
      <c r="E36" s="1205"/>
      <c r="F36" s="36">
        <v>2.86</v>
      </c>
      <c r="G36" s="37">
        <v>3.56</v>
      </c>
      <c r="H36" s="37">
        <v>3.97</v>
      </c>
      <c r="I36" s="37">
        <v>4.2300000000000004</v>
      </c>
      <c r="J36" s="38">
        <v>3.39</v>
      </c>
      <c r="K36" s="22"/>
      <c r="L36" s="22"/>
      <c r="M36" s="22"/>
      <c r="N36" s="22"/>
      <c r="O36" s="22"/>
      <c r="P36" s="22"/>
    </row>
    <row r="37" spans="1:16" ht="39" customHeight="1" x14ac:dyDescent="0.15">
      <c r="A37" s="22"/>
      <c r="B37" s="35"/>
      <c r="C37" s="1203" t="s">
        <v>574</v>
      </c>
      <c r="D37" s="1204"/>
      <c r="E37" s="1205"/>
      <c r="F37" s="36" t="s">
        <v>575</v>
      </c>
      <c r="G37" s="37" t="s">
        <v>576</v>
      </c>
      <c r="H37" s="37">
        <v>1.2</v>
      </c>
      <c r="I37" s="37">
        <v>1.1100000000000001</v>
      </c>
      <c r="J37" s="38">
        <v>1.1100000000000001</v>
      </c>
      <c r="K37" s="22"/>
      <c r="L37" s="22"/>
      <c r="M37" s="22"/>
      <c r="N37" s="22"/>
      <c r="O37" s="22"/>
      <c r="P37" s="22"/>
    </row>
    <row r="38" spans="1:16" ht="39" customHeight="1" x14ac:dyDescent="0.15">
      <c r="A38" s="22"/>
      <c r="B38" s="35"/>
      <c r="C38" s="1203" t="s">
        <v>577</v>
      </c>
      <c r="D38" s="1204"/>
      <c r="E38" s="1205"/>
      <c r="F38" s="36">
        <v>0.94</v>
      </c>
      <c r="G38" s="37">
        <v>1.66</v>
      </c>
      <c r="H38" s="37">
        <v>1.8</v>
      </c>
      <c r="I38" s="37">
        <v>2.09</v>
      </c>
      <c r="J38" s="38">
        <v>0.79</v>
      </c>
      <c r="K38" s="22"/>
      <c r="L38" s="22"/>
      <c r="M38" s="22"/>
      <c r="N38" s="22"/>
      <c r="O38" s="22"/>
      <c r="P38" s="22"/>
    </row>
    <row r="39" spans="1:16" ht="39" customHeight="1" x14ac:dyDescent="0.15">
      <c r="A39" s="22"/>
      <c r="B39" s="35"/>
      <c r="C39" s="1203" t="s">
        <v>578</v>
      </c>
      <c r="D39" s="1204"/>
      <c r="E39" s="1205"/>
      <c r="F39" s="36">
        <v>0.1</v>
      </c>
      <c r="G39" s="37">
        <v>0.08</v>
      </c>
      <c r="H39" s="37">
        <v>7.0000000000000007E-2</v>
      </c>
      <c r="I39" s="37">
        <v>0.08</v>
      </c>
      <c r="J39" s="38">
        <v>7.0000000000000007E-2</v>
      </c>
      <c r="K39" s="22"/>
      <c r="L39" s="22"/>
      <c r="M39" s="22"/>
      <c r="N39" s="22"/>
      <c r="O39" s="22"/>
      <c r="P39" s="22"/>
    </row>
    <row r="40" spans="1:16" ht="39" customHeight="1" x14ac:dyDescent="0.15">
      <c r="A40" s="22"/>
      <c r="B40" s="35"/>
      <c r="C40" s="1203" t="s">
        <v>579</v>
      </c>
      <c r="D40" s="1204"/>
      <c r="E40" s="1205"/>
      <c r="F40" s="36">
        <v>7.0000000000000007E-2</v>
      </c>
      <c r="G40" s="37">
        <v>0.08</v>
      </c>
      <c r="H40" s="37">
        <v>0</v>
      </c>
      <c r="I40" s="37">
        <v>0.04</v>
      </c>
      <c r="J40" s="38">
        <v>0.04</v>
      </c>
      <c r="K40" s="22"/>
      <c r="L40" s="22"/>
      <c r="M40" s="22"/>
      <c r="N40" s="22"/>
      <c r="O40" s="22"/>
      <c r="P40" s="22"/>
    </row>
    <row r="41" spans="1:16" ht="39" customHeight="1" x14ac:dyDescent="0.15">
      <c r="A41" s="22"/>
      <c r="B41" s="35"/>
      <c r="C41" s="1203" t="s">
        <v>580</v>
      </c>
      <c r="D41" s="1204"/>
      <c r="E41" s="1205"/>
      <c r="F41" s="36">
        <v>0.04</v>
      </c>
      <c r="G41" s="37">
        <v>0.03</v>
      </c>
      <c r="H41" s="37">
        <v>0.03</v>
      </c>
      <c r="I41" s="37">
        <v>0.03</v>
      </c>
      <c r="J41" s="38">
        <v>0.02</v>
      </c>
      <c r="K41" s="22"/>
      <c r="L41" s="22"/>
      <c r="M41" s="22"/>
      <c r="N41" s="22"/>
      <c r="O41" s="22"/>
      <c r="P41" s="22"/>
    </row>
    <row r="42" spans="1:16" ht="39" customHeight="1" x14ac:dyDescent="0.15">
      <c r="A42" s="22"/>
      <c r="B42" s="39"/>
      <c r="C42" s="1203" t="s">
        <v>581</v>
      </c>
      <c r="D42" s="1204"/>
      <c r="E42" s="1205"/>
      <c r="F42" s="36" t="s">
        <v>518</v>
      </c>
      <c r="G42" s="37" t="s">
        <v>518</v>
      </c>
      <c r="H42" s="37" t="s">
        <v>518</v>
      </c>
      <c r="I42" s="37" t="s">
        <v>518</v>
      </c>
      <c r="J42" s="38" t="s">
        <v>518</v>
      </c>
      <c r="K42" s="22"/>
      <c r="L42" s="22"/>
      <c r="M42" s="22"/>
      <c r="N42" s="22"/>
      <c r="O42" s="22"/>
      <c r="P42" s="22"/>
    </row>
    <row r="43" spans="1:16" ht="39" customHeight="1" thickBot="1" x14ac:dyDescent="0.2">
      <c r="A43" s="22"/>
      <c r="B43" s="40"/>
      <c r="C43" s="1206" t="s">
        <v>582</v>
      </c>
      <c r="D43" s="1207"/>
      <c r="E43" s="1208"/>
      <c r="F43" s="41">
        <v>0.08</v>
      </c>
      <c r="G43" s="42">
        <v>0.02</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viH7oxrxRdLOp+liCfrQbZNAKrlSX4M9AOneDy8nSXBCQgtKU8unMy85nmWVvh/WzOFDRQjs7qj8Ww3MQ116w==" saltValue="8jHStQsQyCh7nV4Jycl/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70" zoomScaleNormal="7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1170</v>
      </c>
      <c r="L45" s="60">
        <v>1196</v>
      </c>
      <c r="M45" s="60">
        <v>1217</v>
      </c>
      <c r="N45" s="60">
        <v>1322</v>
      </c>
      <c r="O45" s="61">
        <v>1383</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518</v>
      </c>
      <c r="L46" s="64" t="s">
        <v>518</v>
      </c>
      <c r="M46" s="64" t="s">
        <v>518</v>
      </c>
      <c r="N46" s="64" t="s">
        <v>518</v>
      </c>
      <c r="O46" s="65" t="s">
        <v>518</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518</v>
      </c>
      <c r="L47" s="64" t="s">
        <v>518</v>
      </c>
      <c r="M47" s="64" t="s">
        <v>518</v>
      </c>
      <c r="N47" s="64" t="s">
        <v>518</v>
      </c>
      <c r="O47" s="65" t="s">
        <v>518</v>
      </c>
      <c r="P47" s="48"/>
      <c r="Q47" s="48"/>
      <c r="R47" s="48"/>
      <c r="S47" s="48"/>
      <c r="T47" s="48"/>
      <c r="U47" s="48"/>
    </row>
    <row r="48" spans="1:21" ht="30.75" customHeight="1" x14ac:dyDescent="0.15">
      <c r="A48" s="48"/>
      <c r="B48" s="1213"/>
      <c r="C48" s="1214"/>
      <c r="D48" s="62"/>
      <c r="E48" s="1219" t="s">
        <v>15</v>
      </c>
      <c r="F48" s="1219"/>
      <c r="G48" s="1219"/>
      <c r="H48" s="1219"/>
      <c r="I48" s="1219"/>
      <c r="J48" s="1220"/>
      <c r="K48" s="63">
        <v>158</v>
      </c>
      <c r="L48" s="64">
        <v>168</v>
      </c>
      <c r="M48" s="64">
        <v>169</v>
      </c>
      <c r="N48" s="64">
        <v>131</v>
      </c>
      <c r="O48" s="65">
        <v>137</v>
      </c>
      <c r="P48" s="48"/>
      <c r="Q48" s="48"/>
      <c r="R48" s="48"/>
      <c r="S48" s="48"/>
      <c r="T48" s="48"/>
      <c r="U48" s="48"/>
    </row>
    <row r="49" spans="1:21" ht="30.75" customHeight="1" x14ac:dyDescent="0.15">
      <c r="A49" s="48"/>
      <c r="B49" s="1213"/>
      <c r="C49" s="1214"/>
      <c r="D49" s="62"/>
      <c r="E49" s="1219" t="s">
        <v>16</v>
      </c>
      <c r="F49" s="1219"/>
      <c r="G49" s="1219"/>
      <c r="H49" s="1219"/>
      <c r="I49" s="1219"/>
      <c r="J49" s="1220"/>
      <c r="K49" s="63">
        <v>75</v>
      </c>
      <c r="L49" s="64">
        <v>85</v>
      </c>
      <c r="M49" s="64">
        <v>85</v>
      </c>
      <c r="N49" s="64">
        <v>157</v>
      </c>
      <c r="O49" s="65">
        <v>144</v>
      </c>
      <c r="P49" s="48"/>
      <c r="Q49" s="48"/>
      <c r="R49" s="48"/>
      <c r="S49" s="48"/>
      <c r="T49" s="48"/>
      <c r="U49" s="48"/>
    </row>
    <row r="50" spans="1:21" ht="30.75" customHeight="1" x14ac:dyDescent="0.15">
      <c r="A50" s="48"/>
      <c r="B50" s="1213"/>
      <c r="C50" s="1214"/>
      <c r="D50" s="62"/>
      <c r="E50" s="1219" t="s">
        <v>17</v>
      </c>
      <c r="F50" s="1219"/>
      <c r="G50" s="1219"/>
      <c r="H50" s="1219"/>
      <c r="I50" s="1219"/>
      <c r="J50" s="1220"/>
      <c r="K50" s="63">
        <v>4</v>
      </c>
      <c r="L50" s="64">
        <v>2</v>
      </c>
      <c r="M50" s="64" t="s">
        <v>518</v>
      </c>
      <c r="N50" s="64" t="s">
        <v>518</v>
      </c>
      <c r="O50" s="65" t="s">
        <v>518</v>
      </c>
      <c r="P50" s="48"/>
      <c r="Q50" s="48"/>
      <c r="R50" s="48"/>
      <c r="S50" s="48"/>
      <c r="T50" s="48"/>
      <c r="U50" s="48"/>
    </row>
    <row r="51" spans="1:21" ht="30.75" customHeight="1" x14ac:dyDescent="0.15">
      <c r="A51" s="48"/>
      <c r="B51" s="1215"/>
      <c r="C51" s="1216"/>
      <c r="D51" s="66"/>
      <c r="E51" s="1219" t="s">
        <v>18</v>
      </c>
      <c r="F51" s="1219"/>
      <c r="G51" s="1219"/>
      <c r="H51" s="1219"/>
      <c r="I51" s="1219"/>
      <c r="J51" s="1220"/>
      <c r="K51" s="63">
        <v>0</v>
      </c>
      <c r="L51" s="64">
        <v>0</v>
      </c>
      <c r="M51" s="64" t="s">
        <v>518</v>
      </c>
      <c r="N51" s="64" t="s">
        <v>518</v>
      </c>
      <c r="O51" s="65" t="s">
        <v>518</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995</v>
      </c>
      <c r="L52" s="64">
        <v>1042</v>
      </c>
      <c r="M52" s="64">
        <v>1054</v>
      </c>
      <c r="N52" s="64">
        <v>1139</v>
      </c>
      <c r="O52" s="65">
        <v>1162</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412</v>
      </c>
      <c r="L53" s="69">
        <v>409</v>
      </c>
      <c r="M53" s="69">
        <v>417</v>
      </c>
      <c r="N53" s="69">
        <v>471</v>
      </c>
      <c r="O53" s="70">
        <v>502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7" t="s">
        <v>25</v>
      </c>
      <c r="C57" s="1228"/>
      <c r="D57" s="1231" t="s">
        <v>26</v>
      </c>
      <c r="E57" s="1232"/>
      <c r="F57" s="1232"/>
      <c r="G57" s="1232"/>
      <c r="H57" s="1232"/>
      <c r="I57" s="1232"/>
      <c r="J57" s="1233"/>
      <c r="K57" s="82" t="s">
        <v>606</v>
      </c>
      <c r="L57" s="83" t="s">
        <v>606</v>
      </c>
      <c r="M57" s="83" t="s">
        <v>606</v>
      </c>
      <c r="N57" s="83" t="s">
        <v>606</v>
      </c>
      <c r="O57" s="84" t="s">
        <v>606</v>
      </c>
    </row>
    <row r="58" spans="1:21" ht="31.5" customHeight="1" thickBot="1" x14ac:dyDescent="0.2">
      <c r="B58" s="1229"/>
      <c r="C58" s="1230"/>
      <c r="D58" s="1234" t="s">
        <v>27</v>
      </c>
      <c r="E58" s="1235"/>
      <c r="F58" s="1235"/>
      <c r="G58" s="1235"/>
      <c r="H58" s="1235"/>
      <c r="I58" s="1235"/>
      <c r="J58" s="1236"/>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ttulrcvHn9tz+kueVF4kDqXJ23NF4+thRhWOKHhHG31jlpT1pFfWt0QqNnTUc5bPSgvj3acBNBcdCH/rDcPw==" saltValue="pJcBfx6GhavORbNCRpk5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37" t="s">
        <v>30</v>
      </c>
      <c r="C41" s="1238"/>
      <c r="D41" s="101"/>
      <c r="E41" s="1243" t="s">
        <v>31</v>
      </c>
      <c r="F41" s="1243"/>
      <c r="G41" s="1243"/>
      <c r="H41" s="1244"/>
      <c r="I41" s="102">
        <v>12496</v>
      </c>
      <c r="J41" s="103">
        <v>13463</v>
      </c>
      <c r="K41" s="103">
        <v>13103</v>
      </c>
      <c r="L41" s="103">
        <v>12813</v>
      </c>
      <c r="M41" s="104">
        <v>12469</v>
      </c>
    </row>
    <row r="42" spans="2:13" ht="27.75" customHeight="1" x14ac:dyDescent="0.15">
      <c r="B42" s="1239"/>
      <c r="C42" s="1240"/>
      <c r="D42" s="105"/>
      <c r="E42" s="1245" t="s">
        <v>32</v>
      </c>
      <c r="F42" s="1245"/>
      <c r="G42" s="1245"/>
      <c r="H42" s="1246"/>
      <c r="I42" s="106">
        <v>2</v>
      </c>
      <c r="J42" s="107" t="s">
        <v>518</v>
      </c>
      <c r="K42" s="107" t="s">
        <v>518</v>
      </c>
      <c r="L42" s="107" t="s">
        <v>518</v>
      </c>
      <c r="M42" s="108">
        <v>121</v>
      </c>
    </row>
    <row r="43" spans="2:13" ht="27.75" customHeight="1" x14ac:dyDescent="0.15">
      <c r="B43" s="1239"/>
      <c r="C43" s="1240"/>
      <c r="D43" s="105"/>
      <c r="E43" s="1245" t="s">
        <v>33</v>
      </c>
      <c r="F43" s="1245"/>
      <c r="G43" s="1245"/>
      <c r="H43" s="1246"/>
      <c r="I43" s="106">
        <v>1386</v>
      </c>
      <c r="J43" s="107">
        <v>1350</v>
      </c>
      <c r="K43" s="107">
        <v>1162</v>
      </c>
      <c r="L43" s="107">
        <v>1416</v>
      </c>
      <c r="M43" s="108">
        <v>1559</v>
      </c>
    </row>
    <row r="44" spans="2:13" ht="27.75" customHeight="1" x14ac:dyDescent="0.15">
      <c r="B44" s="1239"/>
      <c r="C44" s="1240"/>
      <c r="D44" s="105"/>
      <c r="E44" s="1245" t="s">
        <v>34</v>
      </c>
      <c r="F44" s="1245"/>
      <c r="G44" s="1245"/>
      <c r="H44" s="1246"/>
      <c r="I44" s="106">
        <v>1455</v>
      </c>
      <c r="J44" s="107">
        <v>1375</v>
      </c>
      <c r="K44" s="107">
        <v>1284</v>
      </c>
      <c r="L44" s="107">
        <v>1126</v>
      </c>
      <c r="M44" s="108">
        <v>969</v>
      </c>
    </row>
    <row r="45" spans="2:13" ht="27.75" customHeight="1" x14ac:dyDescent="0.15">
      <c r="B45" s="1239"/>
      <c r="C45" s="1240"/>
      <c r="D45" s="105"/>
      <c r="E45" s="1245" t="s">
        <v>35</v>
      </c>
      <c r="F45" s="1245"/>
      <c r="G45" s="1245"/>
      <c r="H45" s="1246"/>
      <c r="I45" s="106">
        <v>1888</v>
      </c>
      <c r="J45" s="107">
        <v>1736</v>
      </c>
      <c r="K45" s="107">
        <v>1629</v>
      </c>
      <c r="L45" s="107">
        <v>1534</v>
      </c>
      <c r="M45" s="108">
        <v>1343</v>
      </c>
    </row>
    <row r="46" spans="2:13" ht="27.75" customHeight="1" x14ac:dyDescent="0.15">
      <c r="B46" s="1239"/>
      <c r="C46" s="1240"/>
      <c r="D46" s="109"/>
      <c r="E46" s="1245" t="s">
        <v>36</v>
      </c>
      <c r="F46" s="1245"/>
      <c r="G46" s="1245"/>
      <c r="H46" s="1246"/>
      <c r="I46" s="106" t="s">
        <v>518</v>
      </c>
      <c r="J46" s="107" t="s">
        <v>518</v>
      </c>
      <c r="K46" s="107" t="s">
        <v>518</v>
      </c>
      <c r="L46" s="107" t="s">
        <v>518</v>
      </c>
      <c r="M46" s="108" t="s">
        <v>518</v>
      </c>
    </row>
    <row r="47" spans="2:13" ht="27.75" customHeight="1" x14ac:dyDescent="0.15">
      <c r="B47" s="1239"/>
      <c r="C47" s="1240"/>
      <c r="D47" s="110"/>
      <c r="E47" s="1247" t="s">
        <v>37</v>
      </c>
      <c r="F47" s="1248"/>
      <c r="G47" s="1248"/>
      <c r="H47" s="1249"/>
      <c r="I47" s="106" t="s">
        <v>518</v>
      </c>
      <c r="J47" s="107" t="s">
        <v>518</v>
      </c>
      <c r="K47" s="107" t="s">
        <v>518</v>
      </c>
      <c r="L47" s="107" t="s">
        <v>518</v>
      </c>
      <c r="M47" s="108" t="s">
        <v>518</v>
      </c>
    </row>
    <row r="48" spans="2:13" ht="27.75" customHeight="1" x14ac:dyDescent="0.15">
      <c r="B48" s="1239"/>
      <c r="C48" s="1240"/>
      <c r="D48" s="105"/>
      <c r="E48" s="1245" t="s">
        <v>38</v>
      </c>
      <c r="F48" s="1245"/>
      <c r="G48" s="1245"/>
      <c r="H48" s="1246"/>
      <c r="I48" s="106" t="s">
        <v>518</v>
      </c>
      <c r="J48" s="107" t="s">
        <v>518</v>
      </c>
      <c r="K48" s="107" t="s">
        <v>518</v>
      </c>
      <c r="L48" s="107" t="s">
        <v>518</v>
      </c>
      <c r="M48" s="108" t="s">
        <v>518</v>
      </c>
    </row>
    <row r="49" spans="2:13" ht="27.75" customHeight="1" x14ac:dyDescent="0.15">
      <c r="B49" s="1241"/>
      <c r="C49" s="1242"/>
      <c r="D49" s="105"/>
      <c r="E49" s="1245" t="s">
        <v>39</v>
      </c>
      <c r="F49" s="1245"/>
      <c r="G49" s="1245"/>
      <c r="H49" s="1246"/>
      <c r="I49" s="106" t="s">
        <v>518</v>
      </c>
      <c r="J49" s="107" t="s">
        <v>518</v>
      </c>
      <c r="K49" s="107" t="s">
        <v>518</v>
      </c>
      <c r="L49" s="107" t="s">
        <v>518</v>
      </c>
      <c r="M49" s="108" t="s">
        <v>518</v>
      </c>
    </row>
    <row r="50" spans="2:13" ht="27.75" customHeight="1" x14ac:dyDescent="0.15">
      <c r="B50" s="1250" t="s">
        <v>40</v>
      </c>
      <c r="C50" s="1251"/>
      <c r="D50" s="111"/>
      <c r="E50" s="1245" t="s">
        <v>41</v>
      </c>
      <c r="F50" s="1245"/>
      <c r="G50" s="1245"/>
      <c r="H50" s="1246"/>
      <c r="I50" s="106">
        <v>2355</v>
      </c>
      <c r="J50" s="107">
        <v>2466</v>
      </c>
      <c r="K50" s="107">
        <v>2503</v>
      </c>
      <c r="L50" s="107">
        <v>2792</v>
      </c>
      <c r="M50" s="108">
        <v>2902</v>
      </c>
    </row>
    <row r="51" spans="2:13" ht="27.75" customHeight="1" x14ac:dyDescent="0.15">
      <c r="B51" s="1239"/>
      <c r="C51" s="1240"/>
      <c r="D51" s="105"/>
      <c r="E51" s="1245" t="s">
        <v>42</v>
      </c>
      <c r="F51" s="1245"/>
      <c r="G51" s="1245"/>
      <c r="H51" s="1246"/>
      <c r="I51" s="106">
        <v>13</v>
      </c>
      <c r="J51" s="107">
        <v>10</v>
      </c>
      <c r="K51" s="107">
        <v>7</v>
      </c>
      <c r="L51" s="107">
        <v>3</v>
      </c>
      <c r="M51" s="108">
        <v>0</v>
      </c>
    </row>
    <row r="52" spans="2:13" ht="27.75" customHeight="1" x14ac:dyDescent="0.15">
      <c r="B52" s="1241"/>
      <c r="C52" s="1242"/>
      <c r="D52" s="105"/>
      <c r="E52" s="1245" t="s">
        <v>43</v>
      </c>
      <c r="F52" s="1245"/>
      <c r="G52" s="1245"/>
      <c r="H52" s="1246"/>
      <c r="I52" s="106">
        <v>10907</v>
      </c>
      <c r="J52" s="107">
        <v>11420</v>
      </c>
      <c r="K52" s="107">
        <v>10997</v>
      </c>
      <c r="L52" s="107">
        <v>10583</v>
      </c>
      <c r="M52" s="108">
        <v>10315</v>
      </c>
    </row>
    <row r="53" spans="2:13" ht="27.75" customHeight="1" thickBot="1" x14ac:dyDescent="0.2">
      <c r="B53" s="1252" t="s">
        <v>44</v>
      </c>
      <c r="C53" s="1253"/>
      <c r="D53" s="112"/>
      <c r="E53" s="1254" t="s">
        <v>45</v>
      </c>
      <c r="F53" s="1254"/>
      <c r="G53" s="1254"/>
      <c r="H53" s="1255"/>
      <c r="I53" s="113">
        <v>3953</v>
      </c>
      <c r="J53" s="114">
        <v>4027</v>
      </c>
      <c r="K53" s="114">
        <v>3671</v>
      </c>
      <c r="L53" s="114">
        <v>3510</v>
      </c>
      <c r="M53" s="115">
        <v>3244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br7O8b3EmBp57SoLVDLIN/+QHXi92nz7J+NlM57eJIOZWS8m4eAAxBxKe+RpLP+Z5SyudRJ2O0/PW5GnqN3Ug==" saltValue="DaNy+pTkLeg2tNrDfIFV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4" t="s">
        <v>48</v>
      </c>
      <c r="D55" s="1264"/>
      <c r="E55" s="1265"/>
      <c r="F55" s="127">
        <v>1228</v>
      </c>
      <c r="G55" s="127">
        <v>1137</v>
      </c>
      <c r="H55" s="128">
        <v>1032</v>
      </c>
    </row>
    <row r="56" spans="2:8" ht="52.5" customHeight="1" x14ac:dyDescent="0.15">
      <c r="B56" s="129"/>
      <c r="C56" s="1266" t="s">
        <v>49</v>
      </c>
      <c r="D56" s="1266"/>
      <c r="E56" s="1267"/>
      <c r="F56" s="130">
        <v>567</v>
      </c>
      <c r="G56" s="130">
        <v>593</v>
      </c>
      <c r="H56" s="131">
        <v>599</v>
      </c>
    </row>
    <row r="57" spans="2:8" ht="53.25" customHeight="1" x14ac:dyDescent="0.15">
      <c r="B57" s="129"/>
      <c r="C57" s="1268" t="s">
        <v>50</v>
      </c>
      <c r="D57" s="1268"/>
      <c r="E57" s="1269"/>
      <c r="F57" s="132">
        <v>1678</v>
      </c>
      <c r="G57" s="132">
        <v>1858</v>
      </c>
      <c r="H57" s="133">
        <v>1906</v>
      </c>
    </row>
    <row r="58" spans="2:8" ht="45.75" customHeight="1" x14ac:dyDescent="0.15">
      <c r="B58" s="134"/>
      <c r="C58" s="1256" t="s">
        <v>607</v>
      </c>
      <c r="D58" s="1257"/>
      <c r="E58" s="1258"/>
      <c r="F58" s="135">
        <v>1050</v>
      </c>
      <c r="G58" s="135">
        <v>950</v>
      </c>
      <c r="H58" s="136">
        <v>850</v>
      </c>
    </row>
    <row r="59" spans="2:8" ht="45.75" customHeight="1" x14ac:dyDescent="0.15">
      <c r="B59" s="134"/>
      <c r="C59" s="1256" t="s">
        <v>608</v>
      </c>
      <c r="D59" s="1257"/>
      <c r="E59" s="1258"/>
      <c r="F59" s="135">
        <v>100</v>
      </c>
      <c r="G59" s="135">
        <v>200</v>
      </c>
      <c r="H59" s="136">
        <v>300</v>
      </c>
    </row>
    <row r="60" spans="2:8" ht="45.75" customHeight="1" x14ac:dyDescent="0.15">
      <c r="B60" s="134"/>
      <c r="C60" s="1256" t="s">
        <v>609</v>
      </c>
      <c r="D60" s="1257"/>
      <c r="E60" s="1258"/>
      <c r="F60" s="135">
        <v>39</v>
      </c>
      <c r="G60" s="135">
        <v>216</v>
      </c>
      <c r="H60" s="136">
        <v>269</v>
      </c>
    </row>
    <row r="61" spans="2:8" ht="45.75" customHeight="1" x14ac:dyDescent="0.15">
      <c r="B61" s="134"/>
      <c r="C61" s="1256" t="s">
        <v>610</v>
      </c>
      <c r="D61" s="1257"/>
      <c r="E61" s="1258"/>
      <c r="F61" s="135">
        <v>243</v>
      </c>
      <c r="G61" s="135">
        <v>243</v>
      </c>
      <c r="H61" s="136">
        <v>256</v>
      </c>
    </row>
    <row r="62" spans="2:8" ht="45.75" customHeight="1" thickBot="1" x14ac:dyDescent="0.2">
      <c r="B62" s="137"/>
      <c r="C62" s="1259" t="s">
        <v>611</v>
      </c>
      <c r="D62" s="1260"/>
      <c r="E62" s="1261"/>
      <c r="F62" s="138">
        <v>46</v>
      </c>
      <c r="G62" s="138">
        <v>50</v>
      </c>
      <c r="H62" s="139">
        <v>54</v>
      </c>
    </row>
    <row r="63" spans="2:8" ht="52.5" customHeight="1" thickBot="1" x14ac:dyDescent="0.2">
      <c r="B63" s="140"/>
      <c r="C63" s="1262" t="s">
        <v>51</v>
      </c>
      <c r="D63" s="1262"/>
      <c r="E63" s="1263"/>
      <c r="F63" s="141">
        <v>3473</v>
      </c>
      <c r="G63" s="141">
        <v>3587</v>
      </c>
      <c r="H63" s="142">
        <v>3537</v>
      </c>
    </row>
    <row r="64" spans="2:8" ht="15" customHeight="1" x14ac:dyDescent="0.15"/>
    <row r="65" ht="0" hidden="1" customHeight="1" x14ac:dyDescent="0.15"/>
    <row r="66" ht="0" hidden="1" customHeight="1" x14ac:dyDescent="0.15"/>
  </sheetData>
  <sheetProtection algorithmName="SHA-512" hashValue="s1CzT83TFlX6l3BoP96EbbTShmjspGKD13oVhnfP7c3k/Bzo82FHL1sKEtoGiCGNidA0+6oMTHTmIaYAI8qgcw==" saltValue="HGlDGaMEbfIl6a+ZQR77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BB75" sqref="BB75:BO76"/>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613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614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615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616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559</v>
      </c>
      <c r="BQ50" s="1304"/>
      <c r="BR50" s="1304"/>
      <c r="BS50" s="1304"/>
      <c r="BT50" s="1304"/>
      <c r="BU50" s="1304"/>
      <c r="BV50" s="1304"/>
      <c r="BW50" s="1304"/>
      <c r="BX50" s="1304" t="s">
        <v>560</v>
      </c>
      <c r="BY50" s="1304"/>
      <c r="BZ50" s="1304"/>
      <c r="CA50" s="1304"/>
      <c r="CB50" s="1304"/>
      <c r="CC50" s="1304"/>
      <c r="CD50" s="1304"/>
      <c r="CE50" s="1304"/>
      <c r="CF50" s="1304" t="s">
        <v>561</v>
      </c>
      <c r="CG50" s="1304"/>
      <c r="CH50" s="1304"/>
      <c r="CI50" s="1304"/>
      <c r="CJ50" s="1304"/>
      <c r="CK50" s="1304"/>
      <c r="CL50" s="1304"/>
      <c r="CM50" s="1304"/>
      <c r="CN50" s="1304" t="s">
        <v>562</v>
      </c>
      <c r="CO50" s="1304"/>
      <c r="CP50" s="1304"/>
      <c r="CQ50" s="1304"/>
      <c r="CR50" s="1304"/>
      <c r="CS50" s="1304"/>
      <c r="CT50" s="1304"/>
      <c r="CU50" s="1304"/>
      <c r="CV50" s="1304" t="s">
        <v>563</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09"/>
      <c r="BY51" s="1310"/>
      <c r="BZ51" s="1310"/>
      <c r="CA51" s="1310"/>
      <c r="CB51" s="1310"/>
      <c r="CC51" s="1310"/>
      <c r="CD51" s="1310"/>
      <c r="CE51" s="1310"/>
      <c r="CF51" s="1310">
        <v>72.400000000000006</v>
      </c>
      <c r="CG51" s="1310"/>
      <c r="CH51" s="1310"/>
      <c r="CI51" s="1310"/>
      <c r="CJ51" s="1310"/>
      <c r="CK51" s="1310"/>
      <c r="CL51" s="1310"/>
      <c r="CM51" s="1310"/>
      <c r="CN51" s="1310">
        <v>71.3</v>
      </c>
      <c r="CO51" s="1310"/>
      <c r="CP51" s="1310"/>
      <c r="CQ51" s="1310"/>
      <c r="CR51" s="1310"/>
      <c r="CS51" s="1310"/>
      <c r="CT51" s="1310"/>
      <c r="CU51" s="1310"/>
      <c r="CV51" s="1310">
        <v>66.2</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09"/>
      <c r="BY53" s="1310"/>
      <c r="BZ53" s="1310"/>
      <c r="CA53" s="1310"/>
      <c r="CB53" s="1310"/>
      <c r="CC53" s="1310"/>
      <c r="CD53" s="1310"/>
      <c r="CE53" s="1310"/>
      <c r="CF53" s="1310">
        <v>61.5</v>
      </c>
      <c r="CG53" s="1310"/>
      <c r="CH53" s="1310"/>
      <c r="CI53" s="1310"/>
      <c r="CJ53" s="1310"/>
      <c r="CK53" s="1310"/>
      <c r="CL53" s="1310"/>
      <c r="CM53" s="1310"/>
      <c r="CN53" s="1310">
        <v>62.6</v>
      </c>
      <c r="CO53" s="1310"/>
      <c r="CP53" s="1310"/>
      <c r="CQ53" s="1310"/>
      <c r="CR53" s="1310"/>
      <c r="CS53" s="1310"/>
      <c r="CT53" s="1310"/>
      <c r="CU53" s="1310"/>
      <c r="CV53" s="1310">
        <v>63.7</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620</v>
      </c>
      <c r="AO55" s="1304"/>
      <c r="AP55" s="1304"/>
      <c r="AQ55" s="1304"/>
      <c r="AR55" s="1304"/>
      <c r="AS55" s="1304"/>
      <c r="AT55" s="1304"/>
      <c r="AU55" s="1304"/>
      <c r="AV55" s="1304"/>
      <c r="AW55" s="1304"/>
      <c r="AX55" s="1304"/>
      <c r="AY55" s="1304"/>
      <c r="AZ55" s="1304"/>
      <c r="BA55" s="1304"/>
      <c r="BB55" s="1308" t="s">
        <v>618</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09"/>
      <c r="BY55" s="1310"/>
      <c r="BZ55" s="1310"/>
      <c r="CA55" s="1310"/>
      <c r="CB55" s="1310"/>
      <c r="CC55" s="1310"/>
      <c r="CD55" s="1310"/>
      <c r="CE55" s="1310"/>
      <c r="CF55" s="1310">
        <v>32.9</v>
      </c>
      <c r="CG55" s="1310"/>
      <c r="CH55" s="1310"/>
      <c r="CI55" s="1310"/>
      <c r="CJ55" s="1310"/>
      <c r="CK55" s="1310"/>
      <c r="CL55" s="1310"/>
      <c r="CM55" s="1310"/>
      <c r="CN55" s="1310">
        <v>28.5</v>
      </c>
      <c r="CO55" s="1310"/>
      <c r="CP55" s="1310"/>
      <c r="CQ55" s="1310"/>
      <c r="CR55" s="1310"/>
      <c r="CS55" s="1310"/>
      <c r="CT55" s="1310"/>
      <c r="CU55" s="1310"/>
      <c r="CV55" s="1310">
        <v>20.5</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619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09"/>
      <c r="BY57" s="1310"/>
      <c r="BZ57" s="1310"/>
      <c r="CA57" s="1310"/>
      <c r="CB57" s="1310"/>
      <c r="CC57" s="1310"/>
      <c r="CD57" s="1310"/>
      <c r="CE57" s="1310"/>
      <c r="CF57" s="1310">
        <v>57</v>
      </c>
      <c r="CG57" s="1310"/>
      <c r="CH57" s="1310"/>
      <c r="CI57" s="1310"/>
      <c r="CJ57" s="1310"/>
      <c r="CK57" s="1310"/>
      <c r="CL57" s="1310"/>
      <c r="CM57" s="1310"/>
      <c r="CN57" s="1310">
        <v>59.7</v>
      </c>
      <c r="CO57" s="1310"/>
      <c r="CP57" s="1310"/>
      <c r="CQ57" s="1310"/>
      <c r="CR57" s="1310"/>
      <c r="CS57" s="1310"/>
      <c r="CT57" s="1310"/>
      <c r="CU57" s="1310"/>
      <c r="CV57" s="1310">
        <v>59.1</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621</v>
      </c>
    </row>
    <row r="64" spans="1:109" x14ac:dyDescent="0.15">
      <c r="B64" s="1279"/>
      <c r="G64" s="1286"/>
      <c r="I64" s="1320"/>
      <c r="J64" s="1320"/>
      <c r="K64" s="1320"/>
      <c r="L64" s="1320"/>
      <c r="M64" s="1320"/>
      <c r="N64" s="1321"/>
      <c r="AM64" s="1286"/>
      <c r="AN64" s="1286" t="s">
        <v>614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622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616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559</v>
      </c>
      <c r="BQ72" s="1304"/>
      <c r="BR72" s="1304"/>
      <c r="BS72" s="1304"/>
      <c r="BT72" s="1304"/>
      <c r="BU72" s="1304"/>
      <c r="BV72" s="1304"/>
      <c r="BW72" s="1304"/>
      <c r="BX72" s="1304" t="s">
        <v>560</v>
      </c>
      <c r="BY72" s="1304"/>
      <c r="BZ72" s="1304"/>
      <c r="CA72" s="1304"/>
      <c r="CB72" s="1304"/>
      <c r="CC72" s="1304"/>
      <c r="CD72" s="1304"/>
      <c r="CE72" s="1304"/>
      <c r="CF72" s="1304" t="s">
        <v>561</v>
      </c>
      <c r="CG72" s="1304"/>
      <c r="CH72" s="1304"/>
      <c r="CI72" s="1304"/>
      <c r="CJ72" s="1304"/>
      <c r="CK72" s="1304"/>
      <c r="CL72" s="1304"/>
      <c r="CM72" s="1304"/>
      <c r="CN72" s="1304" t="s">
        <v>562</v>
      </c>
      <c r="CO72" s="1304"/>
      <c r="CP72" s="1304"/>
      <c r="CQ72" s="1304"/>
      <c r="CR72" s="1304"/>
      <c r="CS72" s="1304"/>
      <c r="CT72" s="1304"/>
      <c r="CU72" s="1304"/>
      <c r="CV72" s="1304" t="s">
        <v>563</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617</v>
      </c>
      <c r="AO73" s="1308"/>
      <c r="AP73" s="1308"/>
      <c r="AQ73" s="1308"/>
      <c r="AR73" s="1308"/>
      <c r="AS73" s="1308"/>
      <c r="AT73" s="1308"/>
      <c r="AU73" s="1308"/>
      <c r="AV73" s="1308"/>
      <c r="AW73" s="1308"/>
      <c r="AX73" s="1308"/>
      <c r="AY73" s="1308"/>
      <c r="AZ73" s="1308"/>
      <c r="BA73" s="1308"/>
      <c r="BB73" s="1308" t="s">
        <v>623</v>
      </c>
      <c r="BC73" s="1308"/>
      <c r="BD73" s="1308"/>
      <c r="BE73" s="1308"/>
      <c r="BF73" s="1308"/>
      <c r="BG73" s="1308"/>
      <c r="BH73" s="1308"/>
      <c r="BI73" s="1308"/>
      <c r="BJ73" s="1308"/>
      <c r="BK73" s="1308"/>
      <c r="BL73" s="1308"/>
      <c r="BM73" s="1308"/>
      <c r="BN73" s="1308"/>
      <c r="BO73" s="1308"/>
      <c r="BP73" s="1310">
        <v>78.3</v>
      </c>
      <c r="BQ73" s="1310"/>
      <c r="BR73" s="1310"/>
      <c r="BS73" s="1310"/>
      <c r="BT73" s="1310"/>
      <c r="BU73" s="1310"/>
      <c r="BV73" s="1310"/>
      <c r="BW73" s="1310"/>
      <c r="BX73" s="1310">
        <v>78</v>
      </c>
      <c r="BY73" s="1310"/>
      <c r="BZ73" s="1310"/>
      <c r="CA73" s="1310"/>
      <c r="CB73" s="1310"/>
      <c r="CC73" s="1310"/>
      <c r="CD73" s="1310"/>
      <c r="CE73" s="1310"/>
      <c r="CF73" s="1310">
        <v>72.400000000000006</v>
      </c>
      <c r="CG73" s="1310"/>
      <c r="CH73" s="1310"/>
      <c r="CI73" s="1310"/>
      <c r="CJ73" s="1310"/>
      <c r="CK73" s="1310"/>
      <c r="CL73" s="1310"/>
      <c r="CM73" s="1310"/>
      <c r="CN73" s="1310">
        <v>71.3</v>
      </c>
      <c r="CO73" s="1310"/>
      <c r="CP73" s="1310"/>
      <c r="CQ73" s="1310"/>
      <c r="CR73" s="1310"/>
      <c r="CS73" s="1310"/>
      <c r="CT73" s="1310"/>
      <c r="CU73" s="1310"/>
      <c r="CV73" s="1310">
        <v>66.2</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10">
        <v>7.9</v>
      </c>
      <c r="BQ75" s="1310"/>
      <c r="BR75" s="1310"/>
      <c r="BS75" s="1310"/>
      <c r="BT75" s="1310"/>
      <c r="BU75" s="1310"/>
      <c r="BV75" s="1310"/>
      <c r="BW75" s="1310"/>
      <c r="BX75" s="1310">
        <v>7.9</v>
      </c>
      <c r="BY75" s="1310"/>
      <c r="BZ75" s="1310"/>
      <c r="CA75" s="1310"/>
      <c r="CB75" s="1310"/>
      <c r="CC75" s="1310"/>
      <c r="CD75" s="1310"/>
      <c r="CE75" s="1310"/>
      <c r="CF75" s="1310">
        <v>8</v>
      </c>
      <c r="CG75" s="1310"/>
      <c r="CH75" s="1310"/>
      <c r="CI75" s="1310"/>
      <c r="CJ75" s="1310"/>
      <c r="CK75" s="1310"/>
      <c r="CL75" s="1310"/>
      <c r="CM75" s="1310"/>
      <c r="CN75" s="1310">
        <v>8.5</v>
      </c>
      <c r="CO75" s="1310"/>
      <c r="CP75" s="1310"/>
      <c r="CQ75" s="1310"/>
      <c r="CR75" s="1310"/>
      <c r="CS75" s="1310"/>
      <c r="CT75" s="1310"/>
      <c r="CU75" s="1310"/>
      <c r="CV75" s="1310">
        <v>9.3000000000000007</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626</v>
      </c>
      <c r="AO77" s="1304"/>
      <c r="AP77" s="1304"/>
      <c r="AQ77" s="1304"/>
      <c r="AR77" s="1304"/>
      <c r="AS77" s="1304"/>
      <c r="AT77" s="1304"/>
      <c r="AU77" s="1304"/>
      <c r="AV77" s="1304"/>
      <c r="AW77" s="1304"/>
      <c r="AX77" s="1304"/>
      <c r="AY77" s="1304"/>
      <c r="AZ77" s="1304"/>
      <c r="BA77" s="1304"/>
      <c r="BB77" s="1308" t="s">
        <v>627</v>
      </c>
      <c r="BC77" s="1308"/>
      <c r="BD77" s="1308"/>
      <c r="BE77" s="1308"/>
      <c r="BF77" s="1308"/>
      <c r="BG77" s="1308"/>
      <c r="BH77" s="1308"/>
      <c r="BI77" s="1308"/>
      <c r="BJ77" s="1308"/>
      <c r="BK77" s="1308"/>
      <c r="BL77" s="1308"/>
      <c r="BM77" s="1308"/>
      <c r="BN77" s="1308"/>
      <c r="BO77" s="1308"/>
      <c r="BP77" s="1310">
        <v>48.7</v>
      </c>
      <c r="BQ77" s="1310"/>
      <c r="BR77" s="1310"/>
      <c r="BS77" s="1310"/>
      <c r="BT77" s="1310"/>
      <c r="BU77" s="1310"/>
      <c r="BV77" s="1310"/>
      <c r="BW77" s="1310"/>
      <c r="BX77" s="1310">
        <v>36.5</v>
      </c>
      <c r="BY77" s="1310"/>
      <c r="BZ77" s="1310"/>
      <c r="CA77" s="1310"/>
      <c r="CB77" s="1310"/>
      <c r="CC77" s="1310"/>
      <c r="CD77" s="1310"/>
      <c r="CE77" s="1310"/>
      <c r="CF77" s="1310">
        <v>32.9</v>
      </c>
      <c r="CG77" s="1310"/>
      <c r="CH77" s="1310"/>
      <c r="CI77" s="1310"/>
      <c r="CJ77" s="1310"/>
      <c r="CK77" s="1310"/>
      <c r="CL77" s="1310"/>
      <c r="CM77" s="1310"/>
      <c r="CN77" s="1310">
        <v>28.5</v>
      </c>
      <c r="CO77" s="1310"/>
      <c r="CP77" s="1310"/>
      <c r="CQ77" s="1310"/>
      <c r="CR77" s="1310"/>
      <c r="CS77" s="1310"/>
      <c r="CT77" s="1310"/>
      <c r="CU77" s="1310"/>
      <c r="CV77" s="1310">
        <v>20.5</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624</v>
      </c>
      <c r="BC79" s="1308"/>
      <c r="BD79" s="1308"/>
      <c r="BE79" s="1308"/>
      <c r="BF79" s="1308"/>
      <c r="BG79" s="1308"/>
      <c r="BH79" s="1308"/>
      <c r="BI79" s="1308"/>
      <c r="BJ79" s="1308"/>
      <c r="BK79" s="1308"/>
      <c r="BL79" s="1308"/>
      <c r="BM79" s="1308"/>
      <c r="BN79" s="1308"/>
      <c r="BO79" s="1308"/>
      <c r="BP79" s="1310">
        <v>10.4</v>
      </c>
      <c r="BQ79" s="1310"/>
      <c r="BR79" s="1310"/>
      <c r="BS79" s="1310"/>
      <c r="BT79" s="1310"/>
      <c r="BU79" s="1310"/>
      <c r="BV79" s="1310"/>
      <c r="BW79" s="1310"/>
      <c r="BX79" s="1310">
        <v>9</v>
      </c>
      <c r="BY79" s="1310"/>
      <c r="BZ79" s="1310"/>
      <c r="CA79" s="1310"/>
      <c r="CB79" s="1310"/>
      <c r="CC79" s="1310"/>
      <c r="CD79" s="1310"/>
      <c r="CE79" s="1310"/>
      <c r="CF79" s="1310">
        <v>8.1999999999999993</v>
      </c>
      <c r="CG79" s="1310"/>
      <c r="CH79" s="1310"/>
      <c r="CI79" s="1310"/>
      <c r="CJ79" s="1310"/>
      <c r="CK79" s="1310"/>
      <c r="CL79" s="1310"/>
      <c r="CM79" s="1310"/>
      <c r="CN79" s="1310">
        <v>8</v>
      </c>
      <c r="CO79" s="1310"/>
      <c r="CP79" s="1310"/>
      <c r="CQ79" s="1310"/>
      <c r="CR79" s="1310"/>
      <c r="CS79" s="1310"/>
      <c r="CT79" s="1310"/>
      <c r="CU79" s="1310"/>
      <c r="CV79" s="1310">
        <v>7.9</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n/uPOYkGuODzk1yDRZkbF1qUzlTtSC/SKbj//pbkzgvLq+auodNkrR2Wy8ZP/1nhd0kP4+bPjI5W01xLFFTFg==" saltValue="6sKop+u+8bW3grKd/36QF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70" workbookViewId="0">
      <selection activeCell="BI76" sqref="BI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bSysIzwV3TPKPZkdKI021IfX02E4ZVr8V0oVdL5I+Q7OK3z27PEmUy3TZ97vT3Pc6tIY5zzJdQHPAevsbOWCg==" saltValue="4auNBAyrXltFlxoNCWLI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55" workbookViewId="0">
      <selection activeCell="BI76" sqref="BI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WHbnzO2D5Ubjg1AuZky/btTE8fR8eppFXG3KUDcqdgKRLDzs3QNO+BoWhPVQypWqLz/7uyq0W2qqRHQYUcPPg==" saltValue="eV4mxA5yMzfMSioJ0zuK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107699</v>
      </c>
      <c r="E3" s="161"/>
      <c r="F3" s="162">
        <v>85205</v>
      </c>
      <c r="G3" s="163"/>
      <c r="H3" s="164"/>
    </row>
    <row r="4" spans="1:8" x14ac:dyDescent="0.15">
      <c r="A4" s="165"/>
      <c r="B4" s="166"/>
      <c r="C4" s="167"/>
      <c r="D4" s="168">
        <v>46877</v>
      </c>
      <c r="E4" s="169"/>
      <c r="F4" s="170">
        <v>38847</v>
      </c>
      <c r="G4" s="171"/>
      <c r="H4" s="172"/>
    </row>
    <row r="5" spans="1:8" x14ac:dyDescent="0.15">
      <c r="A5" s="153" t="s">
        <v>551</v>
      </c>
      <c r="B5" s="158"/>
      <c r="C5" s="159"/>
      <c r="D5" s="160">
        <v>161444</v>
      </c>
      <c r="E5" s="161"/>
      <c r="F5" s="162">
        <v>69469</v>
      </c>
      <c r="G5" s="163"/>
      <c r="H5" s="164"/>
    </row>
    <row r="6" spans="1:8" x14ac:dyDescent="0.15">
      <c r="A6" s="165"/>
      <c r="B6" s="166"/>
      <c r="C6" s="167"/>
      <c r="D6" s="168">
        <v>79935</v>
      </c>
      <c r="E6" s="169"/>
      <c r="F6" s="170">
        <v>38215</v>
      </c>
      <c r="G6" s="171"/>
      <c r="H6" s="172"/>
    </row>
    <row r="7" spans="1:8" x14ac:dyDescent="0.15">
      <c r="A7" s="153" t="s">
        <v>552</v>
      </c>
      <c r="B7" s="158"/>
      <c r="C7" s="159"/>
      <c r="D7" s="160">
        <v>59726</v>
      </c>
      <c r="E7" s="161"/>
      <c r="F7" s="162">
        <v>67293</v>
      </c>
      <c r="G7" s="163"/>
      <c r="H7" s="164"/>
    </row>
    <row r="8" spans="1:8" x14ac:dyDescent="0.15">
      <c r="A8" s="165"/>
      <c r="B8" s="166"/>
      <c r="C8" s="167"/>
      <c r="D8" s="168">
        <v>36649</v>
      </c>
      <c r="E8" s="169"/>
      <c r="F8" s="170">
        <v>35076</v>
      </c>
      <c r="G8" s="171"/>
      <c r="H8" s="172"/>
    </row>
    <row r="9" spans="1:8" x14ac:dyDescent="0.15">
      <c r="A9" s="153" t="s">
        <v>553</v>
      </c>
      <c r="B9" s="158"/>
      <c r="C9" s="159"/>
      <c r="D9" s="160">
        <v>66783</v>
      </c>
      <c r="E9" s="161"/>
      <c r="F9" s="162">
        <v>67343</v>
      </c>
      <c r="G9" s="163"/>
      <c r="H9" s="164"/>
    </row>
    <row r="10" spans="1:8" x14ac:dyDescent="0.15">
      <c r="A10" s="165"/>
      <c r="B10" s="166"/>
      <c r="C10" s="167"/>
      <c r="D10" s="168">
        <v>38592</v>
      </c>
      <c r="E10" s="169"/>
      <c r="F10" s="170">
        <v>32865</v>
      </c>
      <c r="G10" s="171"/>
      <c r="H10" s="172"/>
    </row>
    <row r="11" spans="1:8" x14ac:dyDescent="0.15">
      <c r="A11" s="153" t="s">
        <v>554</v>
      </c>
      <c r="B11" s="158"/>
      <c r="C11" s="159"/>
      <c r="D11" s="160">
        <v>67051</v>
      </c>
      <c r="E11" s="161"/>
      <c r="F11" s="162">
        <v>73475</v>
      </c>
      <c r="G11" s="163"/>
      <c r="H11" s="164"/>
    </row>
    <row r="12" spans="1:8" x14ac:dyDescent="0.15">
      <c r="A12" s="165"/>
      <c r="B12" s="166"/>
      <c r="C12" s="173"/>
      <c r="D12" s="168">
        <v>39836</v>
      </c>
      <c r="E12" s="169"/>
      <c r="F12" s="170">
        <v>43072</v>
      </c>
      <c r="G12" s="171"/>
      <c r="H12" s="172"/>
    </row>
    <row r="13" spans="1:8" x14ac:dyDescent="0.15">
      <c r="A13" s="153"/>
      <c r="B13" s="158"/>
      <c r="C13" s="174"/>
      <c r="D13" s="175">
        <v>92541</v>
      </c>
      <c r="E13" s="176"/>
      <c r="F13" s="177">
        <v>72557</v>
      </c>
      <c r="G13" s="178"/>
      <c r="H13" s="164"/>
    </row>
    <row r="14" spans="1:8" x14ac:dyDescent="0.15">
      <c r="A14" s="165"/>
      <c r="B14" s="166"/>
      <c r="C14" s="167"/>
      <c r="D14" s="168">
        <v>48378</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2.95</v>
      </c>
      <c r="C19" s="179">
        <f>ROUND(VALUE(SUBSTITUTE(実質収支比率等に係る経年分析!G$48,"▲","-")),2)</f>
        <v>3.65</v>
      </c>
      <c r="D19" s="179">
        <f>ROUND(VALUE(SUBSTITUTE(実質収支比率等に係る経年分析!H$48,"▲","-")),2)</f>
        <v>3.99</v>
      </c>
      <c r="E19" s="179">
        <f>ROUND(VALUE(SUBSTITUTE(実質収支比率等に係る経年分析!I$48,"▲","-")),2)</f>
        <v>4.28</v>
      </c>
      <c r="F19" s="179">
        <f>ROUND(VALUE(SUBSTITUTE(実質収支比率等に係る経年分析!J$48,"▲","-")),2)</f>
        <v>3.44</v>
      </c>
    </row>
    <row r="20" spans="1:11" x14ac:dyDescent="0.15">
      <c r="A20" s="179" t="s">
        <v>55</v>
      </c>
      <c r="B20" s="179">
        <f>ROUND(VALUE(SUBSTITUTE(実質収支比率等に係る経年分析!F$47,"▲","-")),2)</f>
        <v>22.59</v>
      </c>
      <c r="C20" s="179">
        <f>ROUND(VALUE(SUBSTITUTE(実質収支比率等に係る経年分析!G$47,"▲","-")),2)</f>
        <v>21.99</v>
      </c>
      <c r="D20" s="179">
        <f>ROUND(VALUE(SUBSTITUTE(実質収支比率等に係る経年分析!H$47,"▲","-")),2)</f>
        <v>20.07</v>
      </c>
      <c r="E20" s="179">
        <f>ROUND(VALUE(SUBSTITUTE(実質収支比率等に係る経年分析!I$47,"▲","-")),2)</f>
        <v>18.760000000000002</v>
      </c>
      <c r="F20" s="179">
        <f>ROUND(VALUE(SUBSTITUTE(実質収支比率等に係る経年分析!J$47,"▲","-")),2)</f>
        <v>17.04</v>
      </c>
    </row>
    <row r="21" spans="1:11" x14ac:dyDescent="0.15">
      <c r="A21" s="179" t="s">
        <v>56</v>
      </c>
      <c r="B21" s="179">
        <f>IF(ISNUMBER(VALUE(SUBSTITUTE(実質収支比率等に係る経年分析!F$49,"▲","-"))),ROUND(VALUE(SUBSTITUTE(実質収支比率等に係る経年分析!F$49,"▲","-")),2),NA())</f>
        <v>-0.26</v>
      </c>
      <c r="C21" s="179">
        <f>IF(ISNUMBER(VALUE(SUBSTITUTE(実質収支比率等に係る経年分析!G$49,"▲","-"))),ROUND(VALUE(SUBSTITUTE(実質収支比率等に係る経年分析!G$49,"▲","-")),2),NA())</f>
        <v>0.79</v>
      </c>
      <c r="D21" s="179">
        <f>IF(ISNUMBER(VALUE(SUBSTITUTE(実質収支比率等に係る経年分析!H$49,"▲","-"))),ROUND(VALUE(SUBSTITUTE(実質収支比率等に係る経年分析!H$49,"▲","-")),2),NA())</f>
        <v>-1.93</v>
      </c>
      <c r="E21" s="179">
        <f>IF(ISNUMBER(VALUE(SUBSTITUTE(実質収支比率等に係る経年分析!I$49,"▲","-"))),ROUND(VALUE(SUBSTITUTE(実質収支比率等に係る経年分析!I$49,"▲","-")),2),NA())</f>
        <v>-1.25</v>
      </c>
      <c r="F21" s="179">
        <f>IF(ISNUMBER(VALUE(SUBSTITUTE(実質収支比率等に係る経年分析!J$49,"▲","-"))),ROUND(VALUE(SUBSTITUTE(実質収支比率等に係る経年分析!J$49,"▲","-")),2),NA())</f>
        <v>-2.57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住宅資金貸付事業特別会計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1.31</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0.19</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1.1100000000000001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1.1100000000000001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4.2300000000000004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3.39</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13.16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1.28</v>
      </c>
      <c r="F36" s="180">
        <f>IF(ROUND(VALUE(SUBSTITUTE(連結実質赤字比率に係る赤字・黒字の構成分析!H$34,"▲", "-")), 2) &lt; 0, ABS(ROUND(VALUE(SUBSTITUTE(連結実質赤字比率に係る赤字・黒字の構成分析!H$34,"▲", "-")), 2)), NA())</f>
        <v>1.69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3.94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4.63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995</v>
      </c>
      <c r="E42" s="181"/>
      <c r="F42" s="181"/>
      <c r="G42" s="181">
        <f>'実質公債費比率（分子）の構造'!L$52</f>
        <v>1042</v>
      </c>
      <c r="H42" s="181"/>
      <c r="I42" s="181"/>
      <c r="J42" s="181">
        <f>'実質公債費比率（分子）の構造'!M$52</f>
        <v>1054</v>
      </c>
      <c r="K42" s="181"/>
      <c r="L42" s="181"/>
      <c r="M42" s="181">
        <f>'実質公債費比率（分子）の構造'!N$52</f>
        <v>1139</v>
      </c>
      <c r="N42" s="181"/>
      <c r="O42" s="181"/>
      <c r="P42" s="181">
        <f>'実質公債費比率（分子）の構造'!O$52</f>
        <v>1162</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v>
      </c>
      <c r="C44" s="181"/>
      <c r="D44" s="181"/>
      <c r="E44" s="181">
        <f>'実質公債費比率（分子）の構造'!L$50</f>
        <v>2</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75</v>
      </c>
      <c r="C45" s="181"/>
      <c r="D45" s="181"/>
      <c r="E45" s="181">
        <f>'実質公債費比率（分子）の構造'!L$49</f>
        <v>85</v>
      </c>
      <c r="F45" s="181"/>
      <c r="G45" s="181"/>
      <c r="H45" s="181">
        <f>'実質公債費比率（分子）の構造'!M$49</f>
        <v>85</v>
      </c>
      <c r="I45" s="181"/>
      <c r="J45" s="181"/>
      <c r="K45" s="181">
        <f>'実質公債費比率（分子）の構造'!N$49</f>
        <v>157</v>
      </c>
      <c r="L45" s="181"/>
      <c r="M45" s="181"/>
      <c r="N45" s="181">
        <f>'実質公債費比率（分子）の構造'!O$49</f>
        <v>144</v>
      </c>
      <c r="O45" s="181"/>
      <c r="P45" s="181"/>
    </row>
    <row r="46" spans="1:16" x14ac:dyDescent="0.15">
      <c r="A46" s="181" t="s">
        <v>67</v>
      </c>
      <c r="B46" s="181">
        <f>'実質公債費比率（分子）の構造'!K$48</f>
        <v>158</v>
      </c>
      <c r="C46" s="181"/>
      <c r="D46" s="181"/>
      <c r="E46" s="181">
        <f>'実質公債費比率（分子）の構造'!L$48</f>
        <v>168</v>
      </c>
      <c r="F46" s="181"/>
      <c r="G46" s="181"/>
      <c r="H46" s="181">
        <f>'実質公債費比率（分子）の構造'!M$48</f>
        <v>169</v>
      </c>
      <c r="I46" s="181"/>
      <c r="J46" s="181"/>
      <c r="K46" s="181">
        <f>'実質公債費比率（分子）の構造'!N$48</f>
        <v>131</v>
      </c>
      <c r="L46" s="181"/>
      <c r="M46" s="181"/>
      <c r="N46" s="181">
        <f>'実質公債費比率（分子）の構造'!O$48</f>
        <v>137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1170</v>
      </c>
      <c r="C49" s="181"/>
      <c r="D49" s="181"/>
      <c r="E49" s="181">
        <f>'実質公債費比率（分子）の構造'!L$45</f>
        <v>1196</v>
      </c>
      <c r="F49" s="181"/>
      <c r="G49" s="181"/>
      <c r="H49" s="181">
        <f>'実質公債費比率（分子）の構造'!M$45</f>
        <v>1217</v>
      </c>
      <c r="I49" s="181"/>
      <c r="J49" s="181"/>
      <c r="K49" s="181">
        <f>'実質公債費比率（分子）の構造'!N$45</f>
        <v>1322</v>
      </c>
      <c r="L49" s="181"/>
      <c r="M49" s="181"/>
      <c r="N49" s="181">
        <f>'実質公債費比率（分子）の構造'!O$45</f>
        <v>1383</v>
      </c>
      <c r="O49" s="181"/>
      <c r="P49" s="181"/>
    </row>
    <row r="50" spans="1:16" x14ac:dyDescent="0.15">
      <c r="A50" s="181" t="s">
        <v>71</v>
      </c>
      <c r="B50" s="181" t="e">
        <f>NA()</f>
        <v>#N/A</v>
      </c>
      <c r="C50" s="181">
        <f>IF(ISNUMBER('実質公債費比率（分子）の構造'!K$53),'実質公債費比率（分子）の構造'!K$53,NA())</f>
        <v>412</v>
      </c>
      <c r="D50" s="181" t="e">
        <f>NA()</f>
        <v>#N/A</v>
      </c>
      <c r="E50" s="181" t="e">
        <f>NA()</f>
        <v>#N/A</v>
      </c>
      <c r="F50" s="181">
        <f>IF(ISNUMBER('実質公債費比率（分子）の構造'!L$53),'実質公債費比率（分子）の構造'!L$53,NA())</f>
        <v>409</v>
      </c>
      <c r="G50" s="181" t="e">
        <f>NA()</f>
        <v>#N/A</v>
      </c>
      <c r="H50" s="181" t="e">
        <f>NA()</f>
        <v>#N/A</v>
      </c>
      <c r="I50" s="181">
        <f>IF(ISNUMBER('実質公債費比率（分子）の構造'!M$53),'実質公債費比率（分子）の構造'!M$53,NA())</f>
        <v>417</v>
      </c>
      <c r="J50" s="181" t="e">
        <f>NA()</f>
        <v>#N/A</v>
      </c>
      <c r="K50" s="181" t="e">
        <f>NA()</f>
        <v>#N/A</v>
      </c>
      <c r="L50" s="181">
        <f>IF(ISNUMBER('実質公債費比率（分子）の構造'!N$53),'実質公債費比率（分子）の構造'!N$53,NA())</f>
        <v>471</v>
      </c>
      <c r="M50" s="181" t="e">
        <f>NA()</f>
        <v>#N/A</v>
      </c>
      <c r="N50" s="181" t="e">
        <f>NA()</f>
        <v>#N/A</v>
      </c>
      <c r="O50" s="181">
        <f>IF(ISNUMBER('実質公債費比率（分子）の構造'!O$53),'実質公債費比率（分子）の構造'!O$53,NA())</f>
        <v>502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10907</v>
      </c>
      <c r="E56" s="180"/>
      <c r="F56" s="180"/>
      <c r="G56" s="180">
        <f>'将来負担比率（分子）の構造'!J$52</f>
        <v>11420</v>
      </c>
      <c r="H56" s="180"/>
      <c r="I56" s="180"/>
      <c r="J56" s="180">
        <f>'将来負担比率（分子）の構造'!K$52</f>
        <v>10997</v>
      </c>
      <c r="K56" s="180"/>
      <c r="L56" s="180"/>
      <c r="M56" s="180">
        <f>'将来負担比率（分子）の構造'!L$52</f>
        <v>10583</v>
      </c>
      <c r="N56" s="180"/>
      <c r="O56" s="180"/>
      <c r="P56" s="180">
        <f>'将来負担比率（分子）の構造'!M$52</f>
        <v>10315</v>
      </c>
    </row>
    <row r="57" spans="1:16" x14ac:dyDescent="0.15">
      <c r="A57" s="180" t="s">
        <v>42</v>
      </c>
      <c r="B57" s="180"/>
      <c r="C57" s="180"/>
      <c r="D57" s="180">
        <f>'将来負担比率（分子）の構造'!I$51</f>
        <v>13</v>
      </c>
      <c r="E57" s="180"/>
      <c r="F57" s="180"/>
      <c r="G57" s="180">
        <f>'将来負担比率（分子）の構造'!J$51</f>
        <v>10</v>
      </c>
      <c r="H57" s="180"/>
      <c r="I57" s="180"/>
      <c r="J57" s="180">
        <f>'将来負担比率（分子）の構造'!K$51</f>
        <v>7</v>
      </c>
      <c r="K57" s="180"/>
      <c r="L57" s="180"/>
      <c r="M57" s="180">
        <f>'将来負担比率（分子）の構造'!L$51</f>
        <v>3</v>
      </c>
      <c r="N57" s="180"/>
      <c r="O57" s="180"/>
      <c r="P57" s="180">
        <f>'将来負担比率（分子）の構造'!M$51</f>
        <v>0</v>
      </c>
    </row>
    <row r="58" spans="1:16" x14ac:dyDescent="0.15">
      <c r="A58" s="180" t="s">
        <v>41</v>
      </c>
      <c r="B58" s="180"/>
      <c r="C58" s="180"/>
      <c r="D58" s="180">
        <f>'将来負担比率（分子）の構造'!I$50</f>
        <v>2355</v>
      </c>
      <c r="E58" s="180"/>
      <c r="F58" s="180"/>
      <c r="G58" s="180">
        <f>'将来負担比率（分子）の構造'!J$50</f>
        <v>2466</v>
      </c>
      <c r="H58" s="180"/>
      <c r="I58" s="180"/>
      <c r="J58" s="180">
        <f>'将来負担比率（分子）の構造'!K$50</f>
        <v>2503</v>
      </c>
      <c r="K58" s="180"/>
      <c r="L58" s="180"/>
      <c r="M58" s="180">
        <f>'将来負担比率（分子）の構造'!L$50</f>
        <v>2792</v>
      </c>
      <c r="N58" s="180"/>
      <c r="O58" s="180"/>
      <c r="P58" s="180">
        <f>'将来負担比率（分子）の構造'!M$50</f>
        <v>2902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1888</v>
      </c>
      <c r="C62" s="180"/>
      <c r="D62" s="180"/>
      <c r="E62" s="180">
        <f>'将来負担比率（分子）の構造'!J$45</f>
        <v>1736</v>
      </c>
      <c r="F62" s="180"/>
      <c r="G62" s="180"/>
      <c r="H62" s="180">
        <f>'将来負担比率（分子）の構造'!K$45</f>
        <v>1629</v>
      </c>
      <c r="I62" s="180"/>
      <c r="J62" s="180"/>
      <c r="K62" s="180">
        <f>'将来負担比率（分子）の構造'!L$45</f>
        <v>1534</v>
      </c>
      <c r="L62" s="180"/>
      <c r="M62" s="180"/>
      <c r="N62" s="180">
        <f>'将来負担比率（分子）の構造'!M$45</f>
        <v>1343</v>
      </c>
      <c r="O62" s="180"/>
      <c r="P62" s="180"/>
    </row>
    <row r="63" spans="1:16" x14ac:dyDescent="0.15">
      <c r="A63" s="180" t="s">
        <v>34</v>
      </c>
      <c r="B63" s="180">
        <f>'将来負担比率（分子）の構造'!I$44</f>
        <v>1455</v>
      </c>
      <c r="C63" s="180"/>
      <c r="D63" s="180"/>
      <c r="E63" s="180">
        <f>'将来負担比率（分子）の構造'!J$44</f>
        <v>1375</v>
      </c>
      <c r="F63" s="180"/>
      <c r="G63" s="180"/>
      <c r="H63" s="180">
        <f>'将来負担比率（分子）の構造'!K$44</f>
        <v>1284</v>
      </c>
      <c r="I63" s="180"/>
      <c r="J63" s="180"/>
      <c r="K63" s="180">
        <f>'将来負担比率（分子）の構造'!L$44</f>
        <v>1126</v>
      </c>
      <c r="L63" s="180"/>
      <c r="M63" s="180"/>
      <c r="N63" s="180">
        <f>'将来負担比率（分子）の構造'!M$44</f>
        <v>969</v>
      </c>
      <c r="O63" s="180"/>
      <c r="P63" s="180"/>
    </row>
    <row r="64" spans="1:16" x14ac:dyDescent="0.15">
      <c r="A64" s="180" t="s">
        <v>33</v>
      </c>
      <c r="B64" s="180">
        <f>'将来負担比率（分子）の構造'!I$43</f>
        <v>1386</v>
      </c>
      <c r="C64" s="180"/>
      <c r="D64" s="180"/>
      <c r="E64" s="180">
        <f>'将来負担比率（分子）の構造'!J$43</f>
        <v>1350</v>
      </c>
      <c r="F64" s="180"/>
      <c r="G64" s="180"/>
      <c r="H64" s="180">
        <f>'将来負担比率（分子）の構造'!K$43</f>
        <v>1162</v>
      </c>
      <c r="I64" s="180"/>
      <c r="J64" s="180"/>
      <c r="K64" s="180">
        <f>'将来負担比率（分子）の構造'!L$43</f>
        <v>1416</v>
      </c>
      <c r="L64" s="180"/>
      <c r="M64" s="180"/>
      <c r="N64" s="180">
        <f>'将来負担比率（分子）の構造'!M$43</f>
        <v>1559</v>
      </c>
      <c r="O64" s="180"/>
      <c r="P64" s="180"/>
    </row>
    <row r="65" spans="1:16" x14ac:dyDescent="0.15">
      <c r="A65" s="180" t="s">
        <v>32</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121</v>
      </c>
      <c r="O65" s="180"/>
      <c r="P65" s="180"/>
    </row>
    <row r="66" spans="1:16" x14ac:dyDescent="0.15">
      <c r="A66" s="180" t="s">
        <v>31</v>
      </c>
      <c r="B66" s="180">
        <f>'将来負担比率（分子）の構造'!I$41</f>
        <v>12496</v>
      </c>
      <c r="C66" s="180"/>
      <c r="D66" s="180"/>
      <c r="E66" s="180">
        <f>'将来負担比率（分子）の構造'!J$41</f>
        <v>13463</v>
      </c>
      <c r="F66" s="180"/>
      <c r="G66" s="180"/>
      <c r="H66" s="180">
        <f>'将来負担比率（分子）の構造'!K$41</f>
        <v>13103</v>
      </c>
      <c r="I66" s="180"/>
      <c r="J66" s="180"/>
      <c r="K66" s="180">
        <f>'将来負担比率（分子）の構造'!L$41</f>
        <v>12813</v>
      </c>
      <c r="L66" s="180"/>
      <c r="M66" s="180"/>
      <c r="N66" s="180">
        <f>'将来負担比率（分子）の構造'!M$41</f>
        <v>12469</v>
      </c>
      <c r="O66" s="180"/>
      <c r="P66" s="180"/>
    </row>
    <row r="67" spans="1:16" x14ac:dyDescent="0.15">
      <c r="A67" s="180" t="s">
        <v>75</v>
      </c>
      <c r="B67" s="180" t="e">
        <f>NA()</f>
        <v>#N/A</v>
      </c>
      <c r="C67" s="180">
        <f>IF(ISNUMBER('将来負担比率（分子）の構造'!I$53), IF('将来負担比率（分子）の構造'!I$53 &lt; 0, 0, '将来負担比率（分子）の構造'!I$53), NA())</f>
        <v>3953</v>
      </c>
      <c r="D67" s="180" t="e">
        <f>NA()</f>
        <v>#N/A</v>
      </c>
      <c r="E67" s="180" t="e">
        <f>NA()</f>
        <v>#N/A</v>
      </c>
      <c r="F67" s="180">
        <f>IF(ISNUMBER('将来負担比率（分子）の構造'!J$53), IF('将来負担比率（分子）の構造'!J$53 &lt; 0, 0, '将来負担比率（分子）の構造'!J$53), NA())</f>
        <v>4027</v>
      </c>
      <c r="G67" s="180" t="e">
        <f>NA()</f>
        <v>#N/A</v>
      </c>
      <c r="H67" s="180" t="e">
        <f>NA()</f>
        <v>#N/A</v>
      </c>
      <c r="I67" s="180">
        <f>IF(ISNUMBER('将来負担比率（分子）の構造'!K$53), IF('将来負担比率（分子）の構造'!K$53 &lt; 0, 0, '将来負担比率（分子）の構造'!K$53), NA())</f>
        <v>3671</v>
      </c>
      <c r="J67" s="180" t="e">
        <f>NA()</f>
        <v>#N/A</v>
      </c>
      <c r="K67" s="180" t="e">
        <f>NA()</f>
        <v>#N/A</v>
      </c>
      <c r="L67" s="180">
        <f>IF(ISNUMBER('将来負担比率（分子）の構造'!L$53), IF('将来負担比率（分子）の構造'!L$53 &lt; 0, 0, '将来負担比率（分子）の構造'!L$53), NA())</f>
        <v>3510</v>
      </c>
      <c r="M67" s="180" t="e">
        <f>NA()</f>
        <v>#N/A</v>
      </c>
      <c r="N67" s="180" t="e">
        <f>NA()</f>
        <v>#N/A</v>
      </c>
      <c r="O67" s="180">
        <f>IF(ISNUMBER('将来負担比率（分子）の構造'!M$53), IF('将来負担比率（分子）の構造'!M$53 &lt; 0, 0, '将来負担比率（分子）の構造'!M$53), NA())</f>
        <v>3244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1228</v>
      </c>
      <c r="C72" s="184">
        <f>基金残高に係る経年分析!G55</f>
        <v>1137</v>
      </c>
      <c r="D72" s="184">
        <f>基金残高に係る経年分析!H55</f>
        <v>1032</v>
      </c>
    </row>
    <row r="73" spans="1:16" x14ac:dyDescent="0.15">
      <c r="A73" s="183" t="s">
        <v>78</v>
      </c>
      <c r="B73" s="184">
        <f>基金残高に係る経年分析!F56</f>
        <v>567</v>
      </c>
      <c r="C73" s="184">
        <f>基金残高に係る経年分析!G56</f>
        <v>593</v>
      </c>
      <c r="D73" s="184">
        <f>基金残高に係る経年分析!H56</f>
        <v>599</v>
      </c>
    </row>
    <row r="74" spans="1:16" x14ac:dyDescent="0.15">
      <c r="A74" s="183" t="s">
        <v>79</v>
      </c>
      <c r="B74" s="184">
        <f>基金残高に係る経年分析!F57</f>
        <v>1678</v>
      </c>
      <c r="C74" s="184">
        <f>基金残高に係る経年分析!G57</f>
        <v>1858</v>
      </c>
      <c r="D74" s="184">
        <f>基金残高に係る経年分析!H57</f>
        <v>1906</v>
      </c>
    </row>
  </sheetData>
  <sheetProtection algorithmName="SHA-512" hashValue="qX60O0XUf4fyksMXSWTJN2HeUJGBBtfomsT7lm4ex7Sw8GUu9At8tOFjU6P5xWezFMWCroYjwbxV2XK4nonsUA==" saltValue="YHkWLvS/vS2hvIuNPOjN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1398810</v>
      </c>
      <c r="S5" s="631"/>
      <c r="T5" s="631"/>
      <c r="U5" s="631"/>
      <c r="V5" s="631"/>
      <c r="W5" s="631"/>
      <c r="X5" s="631"/>
      <c r="Y5" s="632"/>
      <c r="Z5" s="633">
        <v>13</v>
      </c>
      <c r="AA5" s="633"/>
      <c r="AB5" s="633"/>
      <c r="AC5" s="633"/>
      <c r="AD5" s="634">
        <v>1398810</v>
      </c>
      <c r="AE5" s="634"/>
      <c r="AF5" s="634"/>
      <c r="AG5" s="634"/>
      <c r="AH5" s="634"/>
      <c r="AI5" s="634"/>
      <c r="AJ5" s="634"/>
      <c r="AK5" s="634"/>
      <c r="AL5" s="635">
        <v>23.7</v>
      </c>
      <c r="AM5" s="636"/>
      <c r="AN5" s="636"/>
      <c r="AO5" s="637"/>
      <c r="AP5" s="627" t="s">
        <v>228</v>
      </c>
      <c r="AQ5" s="628"/>
      <c r="AR5" s="628"/>
      <c r="AS5" s="628"/>
      <c r="AT5" s="628"/>
      <c r="AU5" s="628"/>
      <c r="AV5" s="628"/>
      <c r="AW5" s="628"/>
      <c r="AX5" s="628"/>
      <c r="AY5" s="628"/>
      <c r="AZ5" s="628"/>
      <c r="BA5" s="628"/>
      <c r="BB5" s="628"/>
      <c r="BC5" s="628"/>
      <c r="BD5" s="628"/>
      <c r="BE5" s="628"/>
      <c r="BF5" s="629"/>
      <c r="BG5" s="641">
        <v>1366213</v>
      </c>
      <c r="BH5" s="642"/>
      <c r="BI5" s="642"/>
      <c r="BJ5" s="642"/>
      <c r="BK5" s="642"/>
      <c r="BL5" s="642"/>
      <c r="BM5" s="642"/>
      <c r="BN5" s="643"/>
      <c r="BO5" s="644">
        <v>97.7</v>
      </c>
      <c r="BP5" s="644"/>
      <c r="BQ5" s="644"/>
      <c r="BR5" s="644"/>
      <c r="BS5" s="645" t="s">
        <v>129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59880</v>
      </c>
      <c r="S6" s="642"/>
      <c r="T6" s="642"/>
      <c r="U6" s="642"/>
      <c r="V6" s="642"/>
      <c r="W6" s="642"/>
      <c r="X6" s="642"/>
      <c r="Y6" s="643"/>
      <c r="Z6" s="644">
        <v>0.6</v>
      </c>
      <c r="AA6" s="644"/>
      <c r="AB6" s="644"/>
      <c r="AC6" s="644"/>
      <c r="AD6" s="645">
        <v>59880</v>
      </c>
      <c r="AE6" s="645"/>
      <c r="AF6" s="645"/>
      <c r="AG6" s="645"/>
      <c r="AH6" s="645"/>
      <c r="AI6" s="645"/>
      <c r="AJ6" s="645"/>
      <c r="AK6" s="645"/>
      <c r="AL6" s="646">
        <v>1</v>
      </c>
      <c r="AM6" s="647"/>
      <c r="AN6" s="647"/>
      <c r="AO6" s="648"/>
      <c r="AP6" s="638" t="s">
        <v>233</v>
      </c>
      <c r="AQ6" s="639"/>
      <c r="AR6" s="639"/>
      <c r="AS6" s="639"/>
      <c r="AT6" s="639"/>
      <c r="AU6" s="639"/>
      <c r="AV6" s="639"/>
      <c r="AW6" s="639"/>
      <c r="AX6" s="639"/>
      <c r="AY6" s="639"/>
      <c r="AZ6" s="639"/>
      <c r="BA6" s="639"/>
      <c r="BB6" s="639"/>
      <c r="BC6" s="639"/>
      <c r="BD6" s="639"/>
      <c r="BE6" s="639"/>
      <c r="BF6" s="640"/>
      <c r="BG6" s="641">
        <v>1366213</v>
      </c>
      <c r="BH6" s="642"/>
      <c r="BI6" s="642"/>
      <c r="BJ6" s="642"/>
      <c r="BK6" s="642"/>
      <c r="BL6" s="642"/>
      <c r="BM6" s="642"/>
      <c r="BN6" s="643"/>
      <c r="BO6" s="644">
        <v>97.7</v>
      </c>
      <c r="BP6" s="644"/>
      <c r="BQ6" s="644"/>
      <c r="BR6" s="644"/>
      <c r="BS6" s="645" t="s">
        <v>234</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84199</v>
      </c>
      <c r="CS6" s="642"/>
      <c r="CT6" s="642"/>
      <c r="CU6" s="642"/>
      <c r="CV6" s="642"/>
      <c r="CW6" s="642"/>
      <c r="CX6" s="642"/>
      <c r="CY6" s="643"/>
      <c r="CZ6" s="635">
        <v>0.8</v>
      </c>
      <c r="DA6" s="636"/>
      <c r="DB6" s="636"/>
      <c r="DC6" s="655"/>
      <c r="DD6" s="650" t="s">
        <v>234</v>
      </c>
      <c r="DE6" s="642"/>
      <c r="DF6" s="642"/>
      <c r="DG6" s="642"/>
      <c r="DH6" s="642"/>
      <c r="DI6" s="642"/>
      <c r="DJ6" s="642"/>
      <c r="DK6" s="642"/>
      <c r="DL6" s="642"/>
      <c r="DM6" s="642"/>
      <c r="DN6" s="642"/>
      <c r="DO6" s="642"/>
      <c r="DP6" s="643"/>
      <c r="DQ6" s="650">
        <v>84199</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4322</v>
      </c>
      <c r="S7" s="642"/>
      <c r="T7" s="642"/>
      <c r="U7" s="642"/>
      <c r="V7" s="642"/>
      <c r="W7" s="642"/>
      <c r="X7" s="642"/>
      <c r="Y7" s="643"/>
      <c r="Z7" s="644">
        <v>0</v>
      </c>
      <c r="AA7" s="644"/>
      <c r="AB7" s="644"/>
      <c r="AC7" s="644"/>
      <c r="AD7" s="645">
        <v>4322</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555625</v>
      </c>
      <c r="BH7" s="642"/>
      <c r="BI7" s="642"/>
      <c r="BJ7" s="642"/>
      <c r="BK7" s="642"/>
      <c r="BL7" s="642"/>
      <c r="BM7" s="642"/>
      <c r="BN7" s="643"/>
      <c r="BO7" s="644">
        <v>39.700000000000003</v>
      </c>
      <c r="BP7" s="644"/>
      <c r="BQ7" s="644"/>
      <c r="BR7" s="644"/>
      <c r="BS7" s="645" t="s">
        <v>234</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1954993</v>
      </c>
      <c r="CS7" s="642"/>
      <c r="CT7" s="642"/>
      <c r="CU7" s="642"/>
      <c r="CV7" s="642"/>
      <c r="CW7" s="642"/>
      <c r="CX7" s="642"/>
      <c r="CY7" s="643"/>
      <c r="CZ7" s="644">
        <v>18.8</v>
      </c>
      <c r="DA7" s="644"/>
      <c r="DB7" s="644"/>
      <c r="DC7" s="644"/>
      <c r="DD7" s="650">
        <v>237113</v>
      </c>
      <c r="DE7" s="642"/>
      <c r="DF7" s="642"/>
      <c r="DG7" s="642"/>
      <c r="DH7" s="642"/>
      <c r="DI7" s="642"/>
      <c r="DJ7" s="642"/>
      <c r="DK7" s="642"/>
      <c r="DL7" s="642"/>
      <c r="DM7" s="642"/>
      <c r="DN7" s="642"/>
      <c r="DO7" s="642"/>
      <c r="DP7" s="643"/>
      <c r="DQ7" s="650">
        <v>1163896</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7582</v>
      </c>
      <c r="S8" s="642"/>
      <c r="T8" s="642"/>
      <c r="U8" s="642"/>
      <c r="V8" s="642"/>
      <c r="W8" s="642"/>
      <c r="X8" s="642"/>
      <c r="Y8" s="643"/>
      <c r="Z8" s="644">
        <v>0.1</v>
      </c>
      <c r="AA8" s="644"/>
      <c r="AB8" s="644"/>
      <c r="AC8" s="644"/>
      <c r="AD8" s="645">
        <v>7582</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23901</v>
      </c>
      <c r="BH8" s="642"/>
      <c r="BI8" s="642"/>
      <c r="BJ8" s="642"/>
      <c r="BK8" s="642"/>
      <c r="BL8" s="642"/>
      <c r="BM8" s="642"/>
      <c r="BN8" s="643"/>
      <c r="BO8" s="644">
        <v>1.7</v>
      </c>
      <c r="BP8" s="644"/>
      <c r="BQ8" s="644"/>
      <c r="BR8" s="644"/>
      <c r="BS8" s="650" t="s">
        <v>129</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2713595</v>
      </c>
      <c r="CS8" s="642"/>
      <c r="CT8" s="642"/>
      <c r="CU8" s="642"/>
      <c r="CV8" s="642"/>
      <c r="CW8" s="642"/>
      <c r="CX8" s="642"/>
      <c r="CY8" s="643"/>
      <c r="CZ8" s="644">
        <v>26.1</v>
      </c>
      <c r="DA8" s="644"/>
      <c r="DB8" s="644"/>
      <c r="DC8" s="644"/>
      <c r="DD8" s="650">
        <v>23423</v>
      </c>
      <c r="DE8" s="642"/>
      <c r="DF8" s="642"/>
      <c r="DG8" s="642"/>
      <c r="DH8" s="642"/>
      <c r="DI8" s="642"/>
      <c r="DJ8" s="642"/>
      <c r="DK8" s="642"/>
      <c r="DL8" s="642"/>
      <c r="DM8" s="642"/>
      <c r="DN8" s="642"/>
      <c r="DO8" s="642"/>
      <c r="DP8" s="643"/>
      <c r="DQ8" s="650">
        <v>1611224</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6304</v>
      </c>
      <c r="S9" s="642"/>
      <c r="T9" s="642"/>
      <c r="U9" s="642"/>
      <c r="V9" s="642"/>
      <c r="W9" s="642"/>
      <c r="X9" s="642"/>
      <c r="Y9" s="643"/>
      <c r="Z9" s="644">
        <v>0.1</v>
      </c>
      <c r="AA9" s="644"/>
      <c r="AB9" s="644"/>
      <c r="AC9" s="644"/>
      <c r="AD9" s="645">
        <v>6304</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469441</v>
      </c>
      <c r="BH9" s="642"/>
      <c r="BI9" s="642"/>
      <c r="BJ9" s="642"/>
      <c r="BK9" s="642"/>
      <c r="BL9" s="642"/>
      <c r="BM9" s="642"/>
      <c r="BN9" s="643"/>
      <c r="BO9" s="644">
        <v>33.6</v>
      </c>
      <c r="BP9" s="644"/>
      <c r="BQ9" s="644"/>
      <c r="BR9" s="644"/>
      <c r="BS9" s="650" t="s">
        <v>234</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1443801</v>
      </c>
      <c r="CS9" s="642"/>
      <c r="CT9" s="642"/>
      <c r="CU9" s="642"/>
      <c r="CV9" s="642"/>
      <c r="CW9" s="642"/>
      <c r="CX9" s="642"/>
      <c r="CY9" s="643"/>
      <c r="CZ9" s="644">
        <v>13.9</v>
      </c>
      <c r="DA9" s="644"/>
      <c r="DB9" s="644"/>
      <c r="DC9" s="644"/>
      <c r="DD9" s="650">
        <v>20300</v>
      </c>
      <c r="DE9" s="642"/>
      <c r="DF9" s="642"/>
      <c r="DG9" s="642"/>
      <c r="DH9" s="642"/>
      <c r="DI9" s="642"/>
      <c r="DJ9" s="642"/>
      <c r="DK9" s="642"/>
      <c r="DL9" s="642"/>
      <c r="DM9" s="642"/>
      <c r="DN9" s="642"/>
      <c r="DO9" s="642"/>
      <c r="DP9" s="643"/>
      <c r="DQ9" s="650">
        <v>1372835</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234</v>
      </c>
      <c r="S10" s="642"/>
      <c r="T10" s="642"/>
      <c r="U10" s="642"/>
      <c r="V10" s="642"/>
      <c r="W10" s="642"/>
      <c r="X10" s="642"/>
      <c r="Y10" s="643"/>
      <c r="Z10" s="644" t="s">
        <v>234</v>
      </c>
      <c r="AA10" s="644"/>
      <c r="AB10" s="644"/>
      <c r="AC10" s="644"/>
      <c r="AD10" s="645" t="s">
        <v>234</v>
      </c>
      <c r="AE10" s="645"/>
      <c r="AF10" s="645"/>
      <c r="AG10" s="645"/>
      <c r="AH10" s="645"/>
      <c r="AI10" s="645"/>
      <c r="AJ10" s="645"/>
      <c r="AK10" s="645"/>
      <c r="AL10" s="646" t="s">
        <v>234</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38166</v>
      </c>
      <c r="BH10" s="642"/>
      <c r="BI10" s="642"/>
      <c r="BJ10" s="642"/>
      <c r="BK10" s="642"/>
      <c r="BL10" s="642"/>
      <c r="BM10" s="642"/>
      <c r="BN10" s="643"/>
      <c r="BO10" s="644">
        <v>2.7</v>
      </c>
      <c r="BP10" s="644"/>
      <c r="BQ10" s="644"/>
      <c r="BR10" s="644"/>
      <c r="BS10" s="650" t="s">
        <v>234</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t="s">
        <v>234</v>
      </c>
      <c r="CS10" s="642"/>
      <c r="CT10" s="642"/>
      <c r="CU10" s="642"/>
      <c r="CV10" s="642"/>
      <c r="CW10" s="642"/>
      <c r="CX10" s="642"/>
      <c r="CY10" s="643"/>
      <c r="CZ10" s="644" t="s">
        <v>234</v>
      </c>
      <c r="DA10" s="644"/>
      <c r="DB10" s="644"/>
      <c r="DC10" s="644"/>
      <c r="DD10" s="650" t="s">
        <v>129</v>
      </c>
      <c r="DE10" s="642"/>
      <c r="DF10" s="642"/>
      <c r="DG10" s="642"/>
      <c r="DH10" s="642"/>
      <c r="DI10" s="642"/>
      <c r="DJ10" s="642"/>
      <c r="DK10" s="642"/>
      <c r="DL10" s="642"/>
      <c r="DM10" s="642"/>
      <c r="DN10" s="642"/>
      <c r="DO10" s="642"/>
      <c r="DP10" s="643"/>
      <c r="DQ10" s="650" t="s">
        <v>234</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234</v>
      </c>
      <c r="S11" s="642"/>
      <c r="T11" s="642"/>
      <c r="U11" s="642"/>
      <c r="V11" s="642"/>
      <c r="W11" s="642"/>
      <c r="X11" s="642"/>
      <c r="Y11" s="643"/>
      <c r="Z11" s="644" t="s">
        <v>234</v>
      </c>
      <c r="AA11" s="644"/>
      <c r="AB11" s="644"/>
      <c r="AC11" s="644"/>
      <c r="AD11" s="645" t="s">
        <v>234</v>
      </c>
      <c r="AE11" s="645"/>
      <c r="AF11" s="645"/>
      <c r="AG11" s="645"/>
      <c r="AH11" s="645"/>
      <c r="AI11" s="645"/>
      <c r="AJ11" s="645"/>
      <c r="AK11" s="645"/>
      <c r="AL11" s="646" t="s">
        <v>234</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24117</v>
      </c>
      <c r="BH11" s="642"/>
      <c r="BI11" s="642"/>
      <c r="BJ11" s="642"/>
      <c r="BK11" s="642"/>
      <c r="BL11" s="642"/>
      <c r="BM11" s="642"/>
      <c r="BN11" s="643"/>
      <c r="BO11" s="644">
        <v>1.7</v>
      </c>
      <c r="BP11" s="644"/>
      <c r="BQ11" s="644"/>
      <c r="BR11" s="644"/>
      <c r="BS11" s="650" t="s">
        <v>234</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218661</v>
      </c>
      <c r="CS11" s="642"/>
      <c r="CT11" s="642"/>
      <c r="CU11" s="642"/>
      <c r="CV11" s="642"/>
      <c r="CW11" s="642"/>
      <c r="CX11" s="642"/>
      <c r="CY11" s="643"/>
      <c r="CZ11" s="644">
        <v>2.1</v>
      </c>
      <c r="DA11" s="644"/>
      <c r="DB11" s="644"/>
      <c r="DC11" s="644"/>
      <c r="DD11" s="650">
        <v>93187</v>
      </c>
      <c r="DE11" s="642"/>
      <c r="DF11" s="642"/>
      <c r="DG11" s="642"/>
      <c r="DH11" s="642"/>
      <c r="DI11" s="642"/>
      <c r="DJ11" s="642"/>
      <c r="DK11" s="642"/>
      <c r="DL11" s="642"/>
      <c r="DM11" s="642"/>
      <c r="DN11" s="642"/>
      <c r="DO11" s="642"/>
      <c r="DP11" s="643"/>
      <c r="DQ11" s="650">
        <v>99681</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290996</v>
      </c>
      <c r="S12" s="642"/>
      <c r="T12" s="642"/>
      <c r="U12" s="642"/>
      <c r="V12" s="642"/>
      <c r="W12" s="642"/>
      <c r="X12" s="642"/>
      <c r="Y12" s="643"/>
      <c r="Z12" s="644">
        <v>2.7</v>
      </c>
      <c r="AA12" s="644"/>
      <c r="AB12" s="644"/>
      <c r="AC12" s="644"/>
      <c r="AD12" s="645">
        <v>290996</v>
      </c>
      <c r="AE12" s="645"/>
      <c r="AF12" s="645"/>
      <c r="AG12" s="645"/>
      <c r="AH12" s="645"/>
      <c r="AI12" s="645"/>
      <c r="AJ12" s="645"/>
      <c r="AK12" s="645"/>
      <c r="AL12" s="646">
        <v>4.9000000000000004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635626</v>
      </c>
      <c r="BH12" s="642"/>
      <c r="BI12" s="642"/>
      <c r="BJ12" s="642"/>
      <c r="BK12" s="642"/>
      <c r="BL12" s="642"/>
      <c r="BM12" s="642"/>
      <c r="BN12" s="643"/>
      <c r="BO12" s="644">
        <v>45.4</v>
      </c>
      <c r="BP12" s="644"/>
      <c r="BQ12" s="644"/>
      <c r="BR12" s="644"/>
      <c r="BS12" s="650" t="s">
        <v>234</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205987</v>
      </c>
      <c r="CS12" s="642"/>
      <c r="CT12" s="642"/>
      <c r="CU12" s="642"/>
      <c r="CV12" s="642"/>
      <c r="CW12" s="642"/>
      <c r="CX12" s="642"/>
      <c r="CY12" s="643"/>
      <c r="CZ12" s="644">
        <v>2</v>
      </c>
      <c r="DA12" s="644"/>
      <c r="DB12" s="644"/>
      <c r="DC12" s="644"/>
      <c r="DD12" s="650">
        <v>9344</v>
      </c>
      <c r="DE12" s="642"/>
      <c r="DF12" s="642"/>
      <c r="DG12" s="642"/>
      <c r="DH12" s="642"/>
      <c r="DI12" s="642"/>
      <c r="DJ12" s="642"/>
      <c r="DK12" s="642"/>
      <c r="DL12" s="642"/>
      <c r="DM12" s="642"/>
      <c r="DN12" s="642"/>
      <c r="DO12" s="642"/>
      <c r="DP12" s="643"/>
      <c r="DQ12" s="650">
        <v>126348</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137</v>
      </c>
      <c r="AA13" s="644"/>
      <c r="AB13" s="644"/>
      <c r="AC13" s="644"/>
      <c r="AD13" s="645" t="s">
        <v>234</v>
      </c>
      <c r="AE13" s="645"/>
      <c r="AF13" s="645"/>
      <c r="AG13" s="645"/>
      <c r="AH13" s="645"/>
      <c r="AI13" s="645"/>
      <c r="AJ13" s="645"/>
      <c r="AK13" s="645"/>
      <c r="AL13" s="646" t="s">
        <v>234</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631496</v>
      </c>
      <c r="BH13" s="642"/>
      <c r="BI13" s="642"/>
      <c r="BJ13" s="642"/>
      <c r="BK13" s="642"/>
      <c r="BL13" s="642"/>
      <c r="BM13" s="642"/>
      <c r="BN13" s="643"/>
      <c r="BO13" s="644">
        <v>45.1</v>
      </c>
      <c r="BP13" s="644"/>
      <c r="BQ13" s="644"/>
      <c r="BR13" s="644"/>
      <c r="BS13" s="650" t="s">
        <v>137</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827084</v>
      </c>
      <c r="CS13" s="642"/>
      <c r="CT13" s="642"/>
      <c r="CU13" s="642"/>
      <c r="CV13" s="642"/>
      <c r="CW13" s="642"/>
      <c r="CX13" s="642"/>
      <c r="CY13" s="643"/>
      <c r="CZ13" s="644">
        <v>7.9</v>
      </c>
      <c r="DA13" s="644"/>
      <c r="DB13" s="644"/>
      <c r="DC13" s="644"/>
      <c r="DD13" s="650">
        <v>556326</v>
      </c>
      <c r="DE13" s="642"/>
      <c r="DF13" s="642"/>
      <c r="DG13" s="642"/>
      <c r="DH13" s="642"/>
      <c r="DI13" s="642"/>
      <c r="DJ13" s="642"/>
      <c r="DK13" s="642"/>
      <c r="DL13" s="642"/>
      <c r="DM13" s="642"/>
      <c r="DN13" s="642"/>
      <c r="DO13" s="642"/>
      <c r="DP13" s="643"/>
      <c r="DQ13" s="650">
        <v>396510</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234</v>
      </c>
      <c r="S14" s="642"/>
      <c r="T14" s="642"/>
      <c r="U14" s="642"/>
      <c r="V14" s="642"/>
      <c r="W14" s="642"/>
      <c r="X14" s="642"/>
      <c r="Y14" s="643"/>
      <c r="Z14" s="644" t="s">
        <v>234</v>
      </c>
      <c r="AA14" s="644"/>
      <c r="AB14" s="644"/>
      <c r="AC14" s="644"/>
      <c r="AD14" s="645" t="s">
        <v>234</v>
      </c>
      <c r="AE14" s="645"/>
      <c r="AF14" s="645"/>
      <c r="AG14" s="645"/>
      <c r="AH14" s="645"/>
      <c r="AI14" s="645"/>
      <c r="AJ14" s="645"/>
      <c r="AK14" s="645"/>
      <c r="AL14" s="646" t="s">
        <v>234</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58329</v>
      </c>
      <c r="BH14" s="642"/>
      <c r="BI14" s="642"/>
      <c r="BJ14" s="642"/>
      <c r="BK14" s="642"/>
      <c r="BL14" s="642"/>
      <c r="BM14" s="642"/>
      <c r="BN14" s="643"/>
      <c r="BO14" s="644">
        <v>4.2</v>
      </c>
      <c r="BP14" s="644"/>
      <c r="BQ14" s="644"/>
      <c r="BR14" s="644"/>
      <c r="BS14" s="650" t="s">
        <v>234</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644439</v>
      </c>
      <c r="CS14" s="642"/>
      <c r="CT14" s="642"/>
      <c r="CU14" s="642"/>
      <c r="CV14" s="642"/>
      <c r="CW14" s="642"/>
      <c r="CX14" s="642"/>
      <c r="CY14" s="643"/>
      <c r="CZ14" s="644">
        <v>6.2</v>
      </c>
      <c r="DA14" s="644"/>
      <c r="DB14" s="644"/>
      <c r="DC14" s="644"/>
      <c r="DD14" s="650">
        <v>122343</v>
      </c>
      <c r="DE14" s="642"/>
      <c r="DF14" s="642"/>
      <c r="DG14" s="642"/>
      <c r="DH14" s="642"/>
      <c r="DI14" s="642"/>
      <c r="DJ14" s="642"/>
      <c r="DK14" s="642"/>
      <c r="DL14" s="642"/>
      <c r="DM14" s="642"/>
      <c r="DN14" s="642"/>
      <c r="DO14" s="642"/>
      <c r="DP14" s="643"/>
      <c r="DQ14" s="650">
        <v>353186</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18466</v>
      </c>
      <c r="S15" s="642"/>
      <c r="T15" s="642"/>
      <c r="U15" s="642"/>
      <c r="V15" s="642"/>
      <c r="W15" s="642"/>
      <c r="X15" s="642"/>
      <c r="Y15" s="643"/>
      <c r="Z15" s="644">
        <v>0.2</v>
      </c>
      <c r="AA15" s="644"/>
      <c r="AB15" s="644"/>
      <c r="AC15" s="644"/>
      <c r="AD15" s="645">
        <v>18466</v>
      </c>
      <c r="AE15" s="645"/>
      <c r="AF15" s="645"/>
      <c r="AG15" s="645"/>
      <c r="AH15" s="645"/>
      <c r="AI15" s="645"/>
      <c r="AJ15" s="645"/>
      <c r="AK15" s="645"/>
      <c r="AL15" s="646">
        <v>0.3</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116633</v>
      </c>
      <c r="BH15" s="642"/>
      <c r="BI15" s="642"/>
      <c r="BJ15" s="642"/>
      <c r="BK15" s="642"/>
      <c r="BL15" s="642"/>
      <c r="BM15" s="642"/>
      <c r="BN15" s="643"/>
      <c r="BO15" s="644">
        <v>8.3000000000000007</v>
      </c>
      <c r="BP15" s="644"/>
      <c r="BQ15" s="644"/>
      <c r="BR15" s="644"/>
      <c r="BS15" s="650" t="s">
        <v>234</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801155</v>
      </c>
      <c r="CS15" s="642"/>
      <c r="CT15" s="642"/>
      <c r="CU15" s="642"/>
      <c r="CV15" s="642"/>
      <c r="CW15" s="642"/>
      <c r="CX15" s="642"/>
      <c r="CY15" s="643"/>
      <c r="CZ15" s="644">
        <v>7.7</v>
      </c>
      <c r="DA15" s="644"/>
      <c r="DB15" s="644"/>
      <c r="DC15" s="644"/>
      <c r="DD15" s="650">
        <v>27215</v>
      </c>
      <c r="DE15" s="642"/>
      <c r="DF15" s="642"/>
      <c r="DG15" s="642"/>
      <c r="DH15" s="642"/>
      <c r="DI15" s="642"/>
      <c r="DJ15" s="642"/>
      <c r="DK15" s="642"/>
      <c r="DL15" s="642"/>
      <c r="DM15" s="642"/>
      <c r="DN15" s="642"/>
      <c r="DO15" s="642"/>
      <c r="DP15" s="643"/>
      <c r="DQ15" s="650">
        <v>573975</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234</v>
      </c>
      <c r="S16" s="642"/>
      <c r="T16" s="642"/>
      <c r="U16" s="642"/>
      <c r="V16" s="642"/>
      <c r="W16" s="642"/>
      <c r="X16" s="642"/>
      <c r="Y16" s="643"/>
      <c r="Z16" s="644" t="s">
        <v>234</v>
      </c>
      <c r="AA16" s="644"/>
      <c r="AB16" s="644"/>
      <c r="AC16" s="644"/>
      <c r="AD16" s="645" t="s">
        <v>234</v>
      </c>
      <c r="AE16" s="645"/>
      <c r="AF16" s="645"/>
      <c r="AG16" s="645"/>
      <c r="AH16" s="645"/>
      <c r="AI16" s="645"/>
      <c r="AJ16" s="645"/>
      <c r="AK16" s="645"/>
      <c r="AL16" s="646" t="s">
        <v>234</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234</v>
      </c>
      <c r="BH16" s="642"/>
      <c r="BI16" s="642"/>
      <c r="BJ16" s="642"/>
      <c r="BK16" s="642"/>
      <c r="BL16" s="642"/>
      <c r="BM16" s="642"/>
      <c r="BN16" s="643"/>
      <c r="BO16" s="644" t="s">
        <v>234</v>
      </c>
      <c r="BP16" s="644"/>
      <c r="BQ16" s="644"/>
      <c r="BR16" s="644"/>
      <c r="BS16" s="650" t="s">
        <v>234</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136492</v>
      </c>
      <c r="CS16" s="642"/>
      <c r="CT16" s="642"/>
      <c r="CU16" s="642"/>
      <c r="CV16" s="642"/>
      <c r="CW16" s="642"/>
      <c r="CX16" s="642"/>
      <c r="CY16" s="643"/>
      <c r="CZ16" s="644">
        <v>1.3</v>
      </c>
      <c r="DA16" s="644"/>
      <c r="DB16" s="644"/>
      <c r="DC16" s="644"/>
      <c r="DD16" s="650" t="s">
        <v>234</v>
      </c>
      <c r="DE16" s="642"/>
      <c r="DF16" s="642"/>
      <c r="DG16" s="642"/>
      <c r="DH16" s="642"/>
      <c r="DI16" s="642"/>
      <c r="DJ16" s="642"/>
      <c r="DK16" s="642"/>
      <c r="DL16" s="642"/>
      <c r="DM16" s="642"/>
      <c r="DN16" s="642"/>
      <c r="DO16" s="642"/>
      <c r="DP16" s="643"/>
      <c r="DQ16" s="650">
        <v>13096</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5644</v>
      </c>
      <c r="S17" s="642"/>
      <c r="T17" s="642"/>
      <c r="U17" s="642"/>
      <c r="V17" s="642"/>
      <c r="W17" s="642"/>
      <c r="X17" s="642"/>
      <c r="Y17" s="643"/>
      <c r="Z17" s="644">
        <v>0.1</v>
      </c>
      <c r="AA17" s="644"/>
      <c r="AB17" s="644"/>
      <c r="AC17" s="644"/>
      <c r="AD17" s="645">
        <v>5644</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234</v>
      </c>
      <c r="BH17" s="642"/>
      <c r="BI17" s="642"/>
      <c r="BJ17" s="642"/>
      <c r="BK17" s="642"/>
      <c r="BL17" s="642"/>
      <c r="BM17" s="642"/>
      <c r="BN17" s="643"/>
      <c r="BO17" s="644" t="s">
        <v>234</v>
      </c>
      <c r="BP17" s="644"/>
      <c r="BQ17" s="644"/>
      <c r="BR17" s="644"/>
      <c r="BS17" s="650" t="s">
        <v>234</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1383471</v>
      </c>
      <c r="CS17" s="642"/>
      <c r="CT17" s="642"/>
      <c r="CU17" s="642"/>
      <c r="CV17" s="642"/>
      <c r="CW17" s="642"/>
      <c r="CX17" s="642"/>
      <c r="CY17" s="643"/>
      <c r="CZ17" s="644">
        <v>13.3</v>
      </c>
      <c r="DA17" s="644"/>
      <c r="DB17" s="644"/>
      <c r="DC17" s="644"/>
      <c r="DD17" s="650" t="s">
        <v>234</v>
      </c>
      <c r="DE17" s="642"/>
      <c r="DF17" s="642"/>
      <c r="DG17" s="642"/>
      <c r="DH17" s="642"/>
      <c r="DI17" s="642"/>
      <c r="DJ17" s="642"/>
      <c r="DK17" s="642"/>
      <c r="DL17" s="642"/>
      <c r="DM17" s="642"/>
      <c r="DN17" s="642"/>
      <c r="DO17" s="642"/>
      <c r="DP17" s="643"/>
      <c r="DQ17" s="650">
        <v>1380642</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4627626</v>
      </c>
      <c r="S18" s="642"/>
      <c r="T18" s="642"/>
      <c r="U18" s="642"/>
      <c r="V18" s="642"/>
      <c r="W18" s="642"/>
      <c r="X18" s="642"/>
      <c r="Y18" s="643"/>
      <c r="Z18" s="644">
        <v>43</v>
      </c>
      <c r="AA18" s="644"/>
      <c r="AB18" s="644"/>
      <c r="AC18" s="644"/>
      <c r="AD18" s="645">
        <v>4052306</v>
      </c>
      <c r="AE18" s="645"/>
      <c r="AF18" s="645"/>
      <c r="AG18" s="645"/>
      <c r="AH18" s="645"/>
      <c r="AI18" s="645"/>
      <c r="AJ18" s="645"/>
      <c r="AK18" s="645"/>
      <c r="AL18" s="646">
        <v>68.7</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234</v>
      </c>
      <c r="BH18" s="642"/>
      <c r="BI18" s="642"/>
      <c r="BJ18" s="642"/>
      <c r="BK18" s="642"/>
      <c r="BL18" s="642"/>
      <c r="BM18" s="642"/>
      <c r="BN18" s="643"/>
      <c r="BO18" s="644" t="s">
        <v>129</v>
      </c>
      <c r="BP18" s="644"/>
      <c r="BQ18" s="644"/>
      <c r="BR18" s="644"/>
      <c r="BS18" s="650" t="s">
        <v>234</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234</v>
      </c>
      <c r="DA18" s="644"/>
      <c r="DB18" s="644"/>
      <c r="DC18" s="644"/>
      <c r="DD18" s="650" t="s">
        <v>129</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4052306</v>
      </c>
      <c r="S19" s="642"/>
      <c r="T19" s="642"/>
      <c r="U19" s="642"/>
      <c r="V19" s="642"/>
      <c r="W19" s="642"/>
      <c r="X19" s="642"/>
      <c r="Y19" s="643"/>
      <c r="Z19" s="644">
        <v>37.6</v>
      </c>
      <c r="AA19" s="644"/>
      <c r="AB19" s="644"/>
      <c r="AC19" s="644"/>
      <c r="AD19" s="645">
        <v>4052306</v>
      </c>
      <c r="AE19" s="645"/>
      <c r="AF19" s="645"/>
      <c r="AG19" s="645"/>
      <c r="AH19" s="645"/>
      <c r="AI19" s="645"/>
      <c r="AJ19" s="645"/>
      <c r="AK19" s="645"/>
      <c r="AL19" s="646">
        <v>68.7</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32597</v>
      </c>
      <c r="BH19" s="642"/>
      <c r="BI19" s="642"/>
      <c r="BJ19" s="642"/>
      <c r="BK19" s="642"/>
      <c r="BL19" s="642"/>
      <c r="BM19" s="642"/>
      <c r="BN19" s="643"/>
      <c r="BO19" s="644">
        <v>2.2999999999999998</v>
      </c>
      <c r="BP19" s="644"/>
      <c r="BQ19" s="644"/>
      <c r="BR19" s="644"/>
      <c r="BS19" s="650" t="s">
        <v>234</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234</v>
      </c>
      <c r="CS19" s="642"/>
      <c r="CT19" s="642"/>
      <c r="CU19" s="642"/>
      <c r="CV19" s="642"/>
      <c r="CW19" s="642"/>
      <c r="CX19" s="642"/>
      <c r="CY19" s="643"/>
      <c r="CZ19" s="644" t="s">
        <v>234</v>
      </c>
      <c r="DA19" s="644"/>
      <c r="DB19" s="644"/>
      <c r="DC19" s="644"/>
      <c r="DD19" s="650" t="s">
        <v>234</v>
      </c>
      <c r="DE19" s="642"/>
      <c r="DF19" s="642"/>
      <c r="DG19" s="642"/>
      <c r="DH19" s="642"/>
      <c r="DI19" s="642"/>
      <c r="DJ19" s="642"/>
      <c r="DK19" s="642"/>
      <c r="DL19" s="642"/>
      <c r="DM19" s="642"/>
      <c r="DN19" s="642"/>
      <c r="DO19" s="642"/>
      <c r="DP19" s="643"/>
      <c r="DQ19" s="650" t="s">
        <v>234</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575320</v>
      </c>
      <c r="S20" s="642"/>
      <c r="T20" s="642"/>
      <c r="U20" s="642"/>
      <c r="V20" s="642"/>
      <c r="W20" s="642"/>
      <c r="X20" s="642"/>
      <c r="Y20" s="643"/>
      <c r="Z20" s="644">
        <v>5.3</v>
      </c>
      <c r="AA20" s="644"/>
      <c r="AB20" s="644"/>
      <c r="AC20" s="644"/>
      <c r="AD20" s="645" t="s">
        <v>137</v>
      </c>
      <c r="AE20" s="645"/>
      <c r="AF20" s="645"/>
      <c r="AG20" s="645"/>
      <c r="AH20" s="645"/>
      <c r="AI20" s="645"/>
      <c r="AJ20" s="645"/>
      <c r="AK20" s="645"/>
      <c r="AL20" s="646" t="s">
        <v>234</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32597</v>
      </c>
      <c r="BH20" s="642"/>
      <c r="BI20" s="642"/>
      <c r="BJ20" s="642"/>
      <c r="BK20" s="642"/>
      <c r="BL20" s="642"/>
      <c r="BM20" s="642"/>
      <c r="BN20" s="643"/>
      <c r="BO20" s="644">
        <v>2.2999999999999998</v>
      </c>
      <c r="BP20" s="644"/>
      <c r="BQ20" s="644"/>
      <c r="BR20" s="644"/>
      <c r="BS20" s="650" t="s">
        <v>129</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10413877</v>
      </c>
      <c r="CS20" s="642"/>
      <c r="CT20" s="642"/>
      <c r="CU20" s="642"/>
      <c r="CV20" s="642"/>
      <c r="CW20" s="642"/>
      <c r="CX20" s="642"/>
      <c r="CY20" s="643"/>
      <c r="CZ20" s="644">
        <v>100</v>
      </c>
      <c r="DA20" s="644"/>
      <c r="DB20" s="644"/>
      <c r="DC20" s="644"/>
      <c r="DD20" s="650">
        <v>1089251</v>
      </c>
      <c r="DE20" s="642"/>
      <c r="DF20" s="642"/>
      <c r="DG20" s="642"/>
      <c r="DH20" s="642"/>
      <c r="DI20" s="642"/>
      <c r="DJ20" s="642"/>
      <c r="DK20" s="642"/>
      <c r="DL20" s="642"/>
      <c r="DM20" s="642"/>
      <c r="DN20" s="642"/>
      <c r="DO20" s="642"/>
      <c r="DP20" s="643"/>
      <c r="DQ20" s="650">
        <v>7175592</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234</v>
      </c>
      <c r="AA21" s="644"/>
      <c r="AB21" s="644"/>
      <c r="AC21" s="644"/>
      <c r="AD21" s="645" t="s">
        <v>234</v>
      </c>
      <c r="AE21" s="645"/>
      <c r="AF21" s="645"/>
      <c r="AG21" s="645"/>
      <c r="AH21" s="645"/>
      <c r="AI21" s="645"/>
      <c r="AJ21" s="645"/>
      <c r="AK21" s="645"/>
      <c r="AL21" s="646" t="s">
        <v>234</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32597</v>
      </c>
      <c r="BH21" s="642"/>
      <c r="BI21" s="642"/>
      <c r="BJ21" s="642"/>
      <c r="BK21" s="642"/>
      <c r="BL21" s="642"/>
      <c r="BM21" s="642"/>
      <c r="BN21" s="643"/>
      <c r="BO21" s="644">
        <v>2.2999999999999998</v>
      </c>
      <c r="BP21" s="644"/>
      <c r="BQ21" s="644"/>
      <c r="BR21" s="644"/>
      <c r="BS21" s="650" t="s">
        <v>137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6419630</v>
      </c>
      <c r="S22" s="642"/>
      <c r="T22" s="642"/>
      <c r="U22" s="642"/>
      <c r="V22" s="642"/>
      <c r="W22" s="642"/>
      <c r="X22" s="642"/>
      <c r="Y22" s="643"/>
      <c r="Z22" s="644">
        <v>59.6</v>
      </c>
      <c r="AA22" s="644"/>
      <c r="AB22" s="644"/>
      <c r="AC22" s="644"/>
      <c r="AD22" s="645">
        <v>5844310</v>
      </c>
      <c r="AE22" s="645"/>
      <c r="AF22" s="645"/>
      <c r="AG22" s="645"/>
      <c r="AH22" s="645"/>
      <c r="AI22" s="645"/>
      <c r="AJ22" s="645"/>
      <c r="AK22" s="645"/>
      <c r="AL22" s="646">
        <v>99.1</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234</v>
      </c>
      <c r="BH22" s="642"/>
      <c r="BI22" s="642"/>
      <c r="BJ22" s="642"/>
      <c r="BK22" s="642"/>
      <c r="BL22" s="642"/>
      <c r="BM22" s="642"/>
      <c r="BN22" s="643"/>
      <c r="BO22" s="644" t="s">
        <v>234</v>
      </c>
      <c r="BP22" s="644"/>
      <c r="BQ22" s="644"/>
      <c r="BR22" s="644"/>
      <c r="BS22" s="650" t="s">
        <v>129</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1221</v>
      </c>
      <c r="S23" s="642"/>
      <c r="T23" s="642"/>
      <c r="U23" s="642"/>
      <c r="V23" s="642"/>
      <c r="W23" s="642"/>
      <c r="X23" s="642"/>
      <c r="Y23" s="643"/>
      <c r="Z23" s="644">
        <v>0</v>
      </c>
      <c r="AA23" s="644"/>
      <c r="AB23" s="644"/>
      <c r="AC23" s="644"/>
      <c r="AD23" s="645">
        <v>1221</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234</v>
      </c>
      <c r="BH23" s="642"/>
      <c r="BI23" s="642"/>
      <c r="BJ23" s="642"/>
      <c r="BK23" s="642"/>
      <c r="BL23" s="642"/>
      <c r="BM23" s="642"/>
      <c r="BN23" s="643"/>
      <c r="BO23" s="644" t="s">
        <v>234</v>
      </c>
      <c r="BP23" s="644"/>
      <c r="BQ23" s="644"/>
      <c r="BR23" s="644"/>
      <c r="BS23" s="650" t="s">
        <v>234</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242752</v>
      </c>
      <c r="S24" s="642"/>
      <c r="T24" s="642"/>
      <c r="U24" s="642"/>
      <c r="V24" s="642"/>
      <c r="W24" s="642"/>
      <c r="X24" s="642"/>
      <c r="Y24" s="643"/>
      <c r="Z24" s="644">
        <v>2.2999999999999998</v>
      </c>
      <c r="AA24" s="644"/>
      <c r="AB24" s="644"/>
      <c r="AC24" s="644"/>
      <c r="AD24" s="645" t="s">
        <v>137</v>
      </c>
      <c r="AE24" s="645"/>
      <c r="AF24" s="645"/>
      <c r="AG24" s="645"/>
      <c r="AH24" s="645"/>
      <c r="AI24" s="645"/>
      <c r="AJ24" s="645"/>
      <c r="AK24" s="645"/>
      <c r="AL24" s="646" t="s">
        <v>234</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234</v>
      </c>
      <c r="BH24" s="642"/>
      <c r="BI24" s="642"/>
      <c r="BJ24" s="642"/>
      <c r="BK24" s="642"/>
      <c r="BL24" s="642"/>
      <c r="BM24" s="642"/>
      <c r="BN24" s="643"/>
      <c r="BO24" s="644" t="s">
        <v>234</v>
      </c>
      <c r="BP24" s="644"/>
      <c r="BQ24" s="644"/>
      <c r="BR24" s="644"/>
      <c r="BS24" s="650" t="s">
        <v>234</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4326284</v>
      </c>
      <c r="CS24" s="631"/>
      <c r="CT24" s="631"/>
      <c r="CU24" s="631"/>
      <c r="CV24" s="631"/>
      <c r="CW24" s="631"/>
      <c r="CX24" s="631"/>
      <c r="CY24" s="632"/>
      <c r="CZ24" s="635">
        <v>41.5</v>
      </c>
      <c r="DA24" s="636"/>
      <c r="DB24" s="636"/>
      <c r="DC24" s="655"/>
      <c r="DD24" s="674">
        <v>3228851</v>
      </c>
      <c r="DE24" s="631"/>
      <c r="DF24" s="631"/>
      <c r="DG24" s="631"/>
      <c r="DH24" s="631"/>
      <c r="DI24" s="631"/>
      <c r="DJ24" s="631"/>
      <c r="DK24" s="632"/>
      <c r="DL24" s="674">
        <v>3188277</v>
      </c>
      <c r="DM24" s="631"/>
      <c r="DN24" s="631"/>
      <c r="DO24" s="631"/>
      <c r="DP24" s="631"/>
      <c r="DQ24" s="631"/>
      <c r="DR24" s="631"/>
      <c r="DS24" s="631"/>
      <c r="DT24" s="631"/>
      <c r="DU24" s="631"/>
      <c r="DV24" s="632"/>
      <c r="DW24" s="635">
        <v>51.8</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131044</v>
      </c>
      <c r="S25" s="642"/>
      <c r="T25" s="642"/>
      <c r="U25" s="642"/>
      <c r="V25" s="642"/>
      <c r="W25" s="642"/>
      <c r="X25" s="642"/>
      <c r="Y25" s="643"/>
      <c r="Z25" s="644">
        <v>1.2</v>
      </c>
      <c r="AA25" s="644"/>
      <c r="AB25" s="644"/>
      <c r="AC25" s="644"/>
      <c r="AD25" s="645" t="s">
        <v>234</v>
      </c>
      <c r="AE25" s="645"/>
      <c r="AF25" s="645"/>
      <c r="AG25" s="645"/>
      <c r="AH25" s="645"/>
      <c r="AI25" s="645"/>
      <c r="AJ25" s="645"/>
      <c r="AK25" s="645"/>
      <c r="AL25" s="646" t="s">
        <v>234</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234</v>
      </c>
      <c r="BH25" s="642"/>
      <c r="BI25" s="642"/>
      <c r="BJ25" s="642"/>
      <c r="BK25" s="642"/>
      <c r="BL25" s="642"/>
      <c r="BM25" s="642"/>
      <c r="BN25" s="643"/>
      <c r="BO25" s="644" t="s">
        <v>234</v>
      </c>
      <c r="BP25" s="644"/>
      <c r="BQ25" s="644"/>
      <c r="BR25" s="644"/>
      <c r="BS25" s="650" t="s">
        <v>234</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1851650</v>
      </c>
      <c r="CS25" s="677"/>
      <c r="CT25" s="677"/>
      <c r="CU25" s="677"/>
      <c r="CV25" s="677"/>
      <c r="CW25" s="677"/>
      <c r="CX25" s="677"/>
      <c r="CY25" s="678"/>
      <c r="CZ25" s="646">
        <v>17.8</v>
      </c>
      <c r="DA25" s="675"/>
      <c r="DB25" s="675"/>
      <c r="DC25" s="679"/>
      <c r="DD25" s="650">
        <v>1528703</v>
      </c>
      <c r="DE25" s="677"/>
      <c r="DF25" s="677"/>
      <c r="DG25" s="677"/>
      <c r="DH25" s="677"/>
      <c r="DI25" s="677"/>
      <c r="DJ25" s="677"/>
      <c r="DK25" s="678"/>
      <c r="DL25" s="650">
        <v>1488169</v>
      </c>
      <c r="DM25" s="677"/>
      <c r="DN25" s="677"/>
      <c r="DO25" s="677"/>
      <c r="DP25" s="677"/>
      <c r="DQ25" s="677"/>
      <c r="DR25" s="677"/>
      <c r="DS25" s="677"/>
      <c r="DT25" s="677"/>
      <c r="DU25" s="677"/>
      <c r="DV25" s="678"/>
      <c r="DW25" s="646">
        <v>24.2</v>
      </c>
      <c r="DX25" s="675"/>
      <c r="DY25" s="675"/>
      <c r="DZ25" s="675"/>
      <c r="EA25" s="675"/>
      <c r="EB25" s="675"/>
      <c r="EC25" s="676"/>
    </row>
    <row r="26" spans="2:133" ht="11.25" customHeight="1" x14ac:dyDescent="0.15">
      <c r="B26" s="638" t="s">
        <v>296</v>
      </c>
      <c r="C26" s="639"/>
      <c r="D26" s="639"/>
      <c r="E26" s="639"/>
      <c r="F26" s="639"/>
      <c r="G26" s="639"/>
      <c r="H26" s="639"/>
      <c r="I26" s="639"/>
      <c r="J26" s="639"/>
      <c r="K26" s="639"/>
      <c r="L26" s="639"/>
      <c r="M26" s="639"/>
      <c r="N26" s="639"/>
      <c r="O26" s="639"/>
      <c r="P26" s="639"/>
      <c r="Q26" s="640"/>
      <c r="R26" s="641">
        <v>38300</v>
      </c>
      <c r="S26" s="642"/>
      <c r="T26" s="642"/>
      <c r="U26" s="642"/>
      <c r="V26" s="642"/>
      <c r="W26" s="642"/>
      <c r="X26" s="642"/>
      <c r="Y26" s="643"/>
      <c r="Z26" s="644">
        <v>0.4</v>
      </c>
      <c r="AA26" s="644"/>
      <c r="AB26" s="644"/>
      <c r="AC26" s="644"/>
      <c r="AD26" s="645" t="s">
        <v>234</v>
      </c>
      <c r="AE26" s="645"/>
      <c r="AF26" s="645"/>
      <c r="AG26" s="645"/>
      <c r="AH26" s="645"/>
      <c r="AI26" s="645"/>
      <c r="AJ26" s="645"/>
      <c r="AK26" s="645"/>
      <c r="AL26" s="646" t="s">
        <v>234</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234</v>
      </c>
      <c r="BH26" s="642"/>
      <c r="BI26" s="642"/>
      <c r="BJ26" s="642"/>
      <c r="BK26" s="642"/>
      <c r="BL26" s="642"/>
      <c r="BM26" s="642"/>
      <c r="BN26" s="643"/>
      <c r="BO26" s="644" t="s">
        <v>234</v>
      </c>
      <c r="BP26" s="644"/>
      <c r="BQ26" s="644"/>
      <c r="BR26" s="644"/>
      <c r="BS26" s="650" t="s">
        <v>137</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1244161</v>
      </c>
      <c r="CS26" s="642"/>
      <c r="CT26" s="642"/>
      <c r="CU26" s="642"/>
      <c r="CV26" s="642"/>
      <c r="CW26" s="642"/>
      <c r="CX26" s="642"/>
      <c r="CY26" s="643"/>
      <c r="CZ26" s="646">
        <v>11.9</v>
      </c>
      <c r="DA26" s="675"/>
      <c r="DB26" s="675"/>
      <c r="DC26" s="679"/>
      <c r="DD26" s="650">
        <v>934738</v>
      </c>
      <c r="DE26" s="642"/>
      <c r="DF26" s="642"/>
      <c r="DG26" s="642"/>
      <c r="DH26" s="642"/>
      <c r="DI26" s="642"/>
      <c r="DJ26" s="642"/>
      <c r="DK26" s="643"/>
      <c r="DL26" s="650" t="s">
        <v>234</v>
      </c>
      <c r="DM26" s="642"/>
      <c r="DN26" s="642"/>
      <c r="DO26" s="642"/>
      <c r="DP26" s="642"/>
      <c r="DQ26" s="642"/>
      <c r="DR26" s="642"/>
      <c r="DS26" s="642"/>
      <c r="DT26" s="642"/>
      <c r="DU26" s="642"/>
      <c r="DV26" s="643"/>
      <c r="DW26" s="646" t="s">
        <v>234</v>
      </c>
      <c r="DX26" s="675"/>
      <c r="DY26" s="675"/>
      <c r="DZ26" s="675"/>
      <c r="EA26" s="675"/>
      <c r="EB26" s="675"/>
      <c r="EC26" s="676"/>
    </row>
    <row r="27" spans="2:133" ht="11.25" customHeight="1" x14ac:dyDescent="0.15">
      <c r="B27" s="638" t="s">
        <v>299</v>
      </c>
      <c r="C27" s="639"/>
      <c r="D27" s="639"/>
      <c r="E27" s="639"/>
      <c r="F27" s="639"/>
      <c r="G27" s="639"/>
      <c r="H27" s="639"/>
      <c r="I27" s="639"/>
      <c r="J27" s="639"/>
      <c r="K27" s="639"/>
      <c r="L27" s="639"/>
      <c r="M27" s="639"/>
      <c r="N27" s="639"/>
      <c r="O27" s="639"/>
      <c r="P27" s="639"/>
      <c r="Q27" s="640"/>
      <c r="R27" s="641">
        <v>833586</v>
      </c>
      <c r="S27" s="642"/>
      <c r="T27" s="642"/>
      <c r="U27" s="642"/>
      <c r="V27" s="642"/>
      <c r="W27" s="642"/>
      <c r="X27" s="642"/>
      <c r="Y27" s="643"/>
      <c r="Z27" s="644">
        <v>7.7</v>
      </c>
      <c r="AA27" s="644"/>
      <c r="AB27" s="644"/>
      <c r="AC27" s="644"/>
      <c r="AD27" s="645" t="s">
        <v>137</v>
      </c>
      <c r="AE27" s="645"/>
      <c r="AF27" s="645"/>
      <c r="AG27" s="645"/>
      <c r="AH27" s="645"/>
      <c r="AI27" s="645"/>
      <c r="AJ27" s="645"/>
      <c r="AK27" s="645"/>
      <c r="AL27" s="646" t="s">
        <v>234</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1398810</v>
      </c>
      <c r="BH27" s="642"/>
      <c r="BI27" s="642"/>
      <c r="BJ27" s="642"/>
      <c r="BK27" s="642"/>
      <c r="BL27" s="642"/>
      <c r="BM27" s="642"/>
      <c r="BN27" s="643"/>
      <c r="BO27" s="644">
        <v>100</v>
      </c>
      <c r="BP27" s="644"/>
      <c r="BQ27" s="644"/>
      <c r="BR27" s="644"/>
      <c r="BS27" s="650" t="s">
        <v>234</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1091163</v>
      </c>
      <c r="CS27" s="677"/>
      <c r="CT27" s="677"/>
      <c r="CU27" s="677"/>
      <c r="CV27" s="677"/>
      <c r="CW27" s="677"/>
      <c r="CX27" s="677"/>
      <c r="CY27" s="678"/>
      <c r="CZ27" s="646">
        <v>10.5</v>
      </c>
      <c r="DA27" s="675"/>
      <c r="DB27" s="675"/>
      <c r="DC27" s="679"/>
      <c r="DD27" s="650">
        <v>319506</v>
      </c>
      <c r="DE27" s="677"/>
      <c r="DF27" s="677"/>
      <c r="DG27" s="677"/>
      <c r="DH27" s="677"/>
      <c r="DI27" s="677"/>
      <c r="DJ27" s="677"/>
      <c r="DK27" s="678"/>
      <c r="DL27" s="650">
        <v>319466</v>
      </c>
      <c r="DM27" s="677"/>
      <c r="DN27" s="677"/>
      <c r="DO27" s="677"/>
      <c r="DP27" s="677"/>
      <c r="DQ27" s="677"/>
      <c r="DR27" s="677"/>
      <c r="DS27" s="677"/>
      <c r="DT27" s="677"/>
      <c r="DU27" s="677"/>
      <c r="DV27" s="678"/>
      <c r="DW27" s="646">
        <v>5.2</v>
      </c>
      <c r="DX27" s="675"/>
      <c r="DY27" s="675"/>
      <c r="DZ27" s="675"/>
      <c r="EA27" s="675"/>
      <c r="EB27" s="675"/>
      <c r="EC27" s="676"/>
    </row>
    <row r="28" spans="2:133" ht="11.25" customHeight="1" x14ac:dyDescent="0.15">
      <c r="B28" s="683" t="s">
        <v>302</v>
      </c>
      <c r="C28" s="684"/>
      <c r="D28" s="684"/>
      <c r="E28" s="684"/>
      <c r="F28" s="684"/>
      <c r="G28" s="684"/>
      <c r="H28" s="684"/>
      <c r="I28" s="684"/>
      <c r="J28" s="684"/>
      <c r="K28" s="684"/>
      <c r="L28" s="684"/>
      <c r="M28" s="684"/>
      <c r="N28" s="684"/>
      <c r="O28" s="684"/>
      <c r="P28" s="684"/>
      <c r="Q28" s="685"/>
      <c r="R28" s="641">
        <v>5638</v>
      </c>
      <c r="S28" s="642"/>
      <c r="T28" s="642"/>
      <c r="U28" s="642"/>
      <c r="V28" s="642"/>
      <c r="W28" s="642"/>
      <c r="X28" s="642"/>
      <c r="Y28" s="643"/>
      <c r="Z28" s="644">
        <v>0.1</v>
      </c>
      <c r="AA28" s="644"/>
      <c r="AB28" s="644"/>
      <c r="AC28" s="644"/>
      <c r="AD28" s="645">
        <v>5638</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1383471</v>
      </c>
      <c r="CS28" s="642"/>
      <c r="CT28" s="642"/>
      <c r="CU28" s="642"/>
      <c r="CV28" s="642"/>
      <c r="CW28" s="642"/>
      <c r="CX28" s="642"/>
      <c r="CY28" s="643"/>
      <c r="CZ28" s="646">
        <v>13.3</v>
      </c>
      <c r="DA28" s="675"/>
      <c r="DB28" s="675"/>
      <c r="DC28" s="679"/>
      <c r="DD28" s="650">
        <v>1380642</v>
      </c>
      <c r="DE28" s="642"/>
      <c r="DF28" s="642"/>
      <c r="DG28" s="642"/>
      <c r="DH28" s="642"/>
      <c r="DI28" s="642"/>
      <c r="DJ28" s="642"/>
      <c r="DK28" s="643"/>
      <c r="DL28" s="650">
        <v>1380642</v>
      </c>
      <c r="DM28" s="642"/>
      <c r="DN28" s="642"/>
      <c r="DO28" s="642"/>
      <c r="DP28" s="642"/>
      <c r="DQ28" s="642"/>
      <c r="DR28" s="642"/>
      <c r="DS28" s="642"/>
      <c r="DT28" s="642"/>
      <c r="DU28" s="642"/>
      <c r="DV28" s="643"/>
      <c r="DW28" s="646">
        <v>22.4</v>
      </c>
      <c r="DX28" s="675"/>
      <c r="DY28" s="675"/>
      <c r="DZ28" s="675"/>
      <c r="EA28" s="675"/>
      <c r="EB28" s="675"/>
      <c r="EC28" s="676"/>
    </row>
    <row r="29" spans="2:133" ht="11.25" customHeight="1" x14ac:dyDescent="0.15">
      <c r="B29" s="638" t="s">
        <v>304</v>
      </c>
      <c r="C29" s="639"/>
      <c r="D29" s="639"/>
      <c r="E29" s="639"/>
      <c r="F29" s="639"/>
      <c r="G29" s="639"/>
      <c r="H29" s="639"/>
      <c r="I29" s="639"/>
      <c r="J29" s="639"/>
      <c r="K29" s="639"/>
      <c r="L29" s="639"/>
      <c r="M29" s="639"/>
      <c r="N29" s="639"/>
      <c r="O29" s="639"/>
      <c r="P29" s="639"/>
      <c r="Q29" s="640"/>
      <c r="R29" s="641">
        <v>734862</v>
      </c>
      <c r="S29" s="642"/>
      <c r="T29" s="642"/>
      <c r="U29" s="642"/>
      <c r="V29" s="642"/>
      <c r="W29" s="642"/>
      <c r="X29" s="642"/>
      <c r="Y29" s="643"/>
      <c r="Z29" s="644">
        <v>6.8</v>
      </c>
      <c r="AA29" s="644"/>
      <c r="AB29" s="644"/>
      <c r="AC29" s="644"/>
      <c r="AD29" s="645" t="s">
        <v>234</v>
      </c>
      <c r="AE29" s="645"/>
      <c r="AF29" s="645"/>
      <c r="AG29" s="645"/>
      <c r="AH29" s="645"/>
      <c r="AI29" s="645"/>
      <c r="AJ29" s="645"/>
      <c r="AK29" s="645"/>
      <c r="AL29" s="646" t="s">
        <v>234</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1383471</v>
      </c>
      <c r="CS29" s="677"/>
      <c r="CT29" s="677"/>
      <c r="CU29" s="677"/>
      <c r="CV29" s="677"/>
      <c r="CW29" s="677"/>
      <c r="CX29" s="677"/>
      <c r="CY29" s="678"/>
      <c r="CZ29" s="646">
        <v>13.3</v>
      </c>
      <c r="DA29" s="675"/>
      <c r="DB29" s="675"/>
      <c r="DC29" s="679"/>
      <c r="DD29" s="650">
        <v>1380642</v>
      </c>
      <c r="DE29" s="677"/>
      <c r="DF29" s="677"/>
      <c r="DG29" s="677"/>
      <c r="DH29" s="677"/>
      <c r="DI29" s="677"/>
      <c r="DJ29" s="677"/>
      <c r="DK29" s="678"/>
      <c r="DL29" s="650">
        <v>1380642</v>
      </c>
      <c r="DM29" s="677"/>
      <c r="DN29" s="677"/>
      <c r="DO29" s="677"/>
      <c r="DP29" s="677"/>
      <c r="DQ29" s="677"/>
      <c r="DR29" s="677"/>
      <c r="DS29" s="677"/>
      <c r="DT29" s="677"/>
      <c r="DU29" s="677"/>
      <c r="DV29" s="678"/>
      <c r="DW29" s="646">
        <v>22.4</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43694</v>
      </c>
      <c r="S30" s="642"/>
      <c r="T30" s="642"/>
      <c r="U30" s="642"/>
      <c r="V30" s="642"/>
      <c r="W30" s="642"/>
      <c r="X30" s="642"/>
      <c r="Y30" s="643"/>
      <c r="Z30" s="644">
        <v>0.4</v>
      </c>
      <c r="AA30" s="644"/>
      <c r="AB30" s="644"/>
      <c r="AC30" s="644"/>
      <c r="AD30" s="645">
        <v>20660</v>
      </c>
      <c r="AE30" s="645"/>
      <c r="AF30" s="645"/>
      <c r="AG30" s="645"/>
      <c r="AH30" s="645"/>
      <c r="AI30" s="645"/>
      <c r="AJ30" s="645"/>
      <c r="AK30" s="645"/>
      <c r="AL30" s="646">
        <v>0.4</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98.9</v>
      </c>
      <c r="BH30" s="702"/>
      <c r="BI30" s="702"/>
      <c r="BJ30" s="702"/>
      <c r="BK30" s="702"/>
      <c r="BL30" s="702"/>
      <c r="BM30" s="636">
        <v>93.7</v>
      </c>
      <c r="BN30" s="702"/>
      <c r="BO30" s="702"/>
      <c r="BP30" s="702"/>
      <c r="BQ30" s="703"/>
      <c r="BR30" s="701">
        <v>98.9</v>
      </c>
      <c r="BS30" s="702"/>
      <c r="BT30" s="702"/>
      <c r="BU30" s="702"/>
      <c r="BV30" s="702"/>
      <c r="BW30" s="702"/>
      <c r="BX30" s="636">
        <v>93.3</v>
      </c>
      <c r="BY30" s="702"/>
      <c r="BZ30" s="702"/>
      <c r="CA30" s="702"/>
      <c r="CB30" s="703"/>
      <c r="CD30" s="706"/>
      <c r="CE30" s="707"/>
      <c r="CF30" s="656" t="s">
        <v>312</v>
      </c>
      <c r="CG30" s="657"/>
      <c r="CH30" s="657"/>
      <c r="CI30" s="657"/>
      <c r="CJ30" s="657"/>
      <c r="CK30" s="657"/>
      <c r="CL30" s="657"/>
      <c r="CM30" s="657"/>
      <c r="CN30" s="657"/>
      <c r="CO30" s="657"/>
      <c r="CP30" s="657"/>
      <c r="CQ30" s="658"/>
      <c r="CR30" s="641">
        <v>1291819</v>
      </c>
      <c r="CS30" s="642"/>
      <c r="CT30" s="642"/>
      <c r="CU30" s="642"/>
      <c r="CV30" s="642"/>
      <c r="CW30" s="642"/>
      <c r="CX30" s="642"/>
      <c r="CY30" s="643"/>
      <c r="CZ30" s="646">
        <v>12.4</v>
      </c>
      <c r="DA30" s="675"/>
      <c r="DB30" s="675"/>
      <c r="DC30" s="679"/>
      <c r="DD30" s="650">
        <v>1289038</v>
      </c>
      <c r="DE30" s="642"/>
      <c r="DF30" s="642"/>
      <c r="DG30" s="642"/>
      <c r="DH30" s="642"/>
      <c r="DI30" s="642"/>
      <c r="DJ30" s="642"/>
      <c r="DK30" s="643"/>
      <c r="DL30" s="650">
        <v>1289038</v>
      </c>
      <c r="DM30" s="642"/>
      <c r="DN30" s="642"/>
      <c r="DO30" s="642"/>
      <c r="DP30" s="642"/>
      <c r="DQ30" s="642"/>
      <c r="DR30" s="642"/>
      <c r="DS30" s="642"/>
      <c r="DT30" s="642"/>
      <c r="DU30" s="642"/>
      <c r="DV30" s="643"/>
      <c r="DW30" s="646">
        <v>20.9</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308673</v>
      </c>
      <c r="S31" s="642"/>
      <c r="T31" s="642"/>
      <c r="U31" s="642"/>
      <c r="V31" s="642"/>
      <c r="W31" s="642"/>
      <c r="X31" s="642"/>
      <c r="Y31" s="643"/>
      <c r="Z31" s="644">
        <v>2.9</v>
      </c>
      <c r="AA31" s="644"/>
      <c r="AB31" s="644"/>
      <c r="AC31" s="644"/>
      <c r="AD31" s="645" t="s">
        <v>129</v>
      </c>
      <c r="AE31" s="645"/>
      <c r="AF31" s="645"/>
      <c r="AG31" s="645"/>
      <c r="AH31" s="645"/>
      <c r="AI31" s="645"/>
      <c r="AJ31" s="645"/>
      <c r="AK31" s="645"/>
      <c r="AL31" s="646" t="s">
        <v>137</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98.8</v>
      </c>
      <c r="BH31" s="677"/>
      <c r="BI31" s="677"/>
      <c r="BJ31" s="677"/>
      <c r="BK31" s="677"/>
      <c r="BL31" s="677"/>
      <c r="BM31" s="647">
        <v>94.3</v>
      </c>
      <c r="BN31" s="699"/>
      <c r="BO31" s="699"/>
      <c r="BP31" s="699"/>
      <c r="BQ31" s="700"/>
      <c r="BR31" s="698">
        <v>98.9</v>
      </c>
      <c r="BS31" s="677"/>
      <c r="BT31" s="677"/>
      <c r="BU31" s="677"/>
      <c r="BV31" s="677"/>
      <c r="BW31" s="677"/>
      <c r="BX31" s="647">
        <v>94.3</v>
      </c>
      <c r="BY31" s="699"/>
      <c r="BZ31" s="699"/>
      <c r="CA31" s="699"/>
      <c r="CB31" s="700"/>
      <c r="CD31" s="706"/>
      <c r="CE31" s="707"/>
      <c r="CF31" s="656" t="s">
        <v>316</v>
      </c>
      <c r="CG31" s="657"/>
      <c r="CH31" s="657"/>
      <c r="CI31" s="657"/>
      <c r="CJ31" s="657"/>
      <c r="CK31" s="657"/>
      <c r="CL31" s="657"/>
      <c r="CM31" s="657"/>
      <c r="CN31" s="657"/>
      <c r="CO31" s="657"/>
      <c r="CP31" s="657"/>
      <c r="CQ31" s="658"/>
      <c r="CR31" s="641">
        <v>91652</v>
      </c>
      <c r="CS31" s="677"/>
      <c r="CT31" s="677"/>
      <c r="CU31" s="677"/>
      <c r="CV31" s="677"/>
      <c r="CW31" s="677"/>
      <c r="CX31" s="677"/>
      <c r="CY31" s="678"/>
      <c r="CZ31" s="646">
        <v>0.9</v>
      </c>
      <c r="DA31" s="675"/>
      <c r="DB31" s="675"/>
      <c r="DC31" s="679"/>
      <c r="DD31" s="650">
        <v>91604</v>
      </c>
      <c r="DE31" s="677"/>
      <c r="DF31" s="677"/>
      <c r="DG31" s="677"/>
      <c r="DH31" s="677"/>
      <c r="DI31" s="677"/>
      <c r="DJ31" s="677"/>
      <c r="DK31" s="678"/>
      <c r="DL31" s="650">
        <v>91604</v>
      </c>
      <c r="DM31" s="677"/>
      <c r="DN31" s="677"/>
      <c r="DO31" s="677"/>
      <c r="DP31" s="677"/>
      <c r="DQ31" s="677"/>
      <c r="DR31" s="677"/>
      <c r="DS31" s="677"/>
      <c r="DT31" s="677"/>
      <c r="DU31" s="677"/>
      <c r="DV31" s="678"/>
      <c r="DW31" s="646">
        <v>1.5</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534947</v>
      </c>
      <c r="S32" s="642"/>
      <c r="T32" s="642"/>
      <c r="U32" s="642"/>
      <c r="V32" s="642"/>
      <c r="W32" s="642"/>
      <c r="X32" s="642"/>
      <c r="Y32" s="643"/>
      <c r="Z32" s="644">
        <v>5</v>
      </c>
      <c r="AA32" s="644"/>
      <c r="AB32" s="644"/>
      <c r="AC32" s="644"/>
      <c r="AD32" s="645" t="s">
        <v>234</v>
      </c>
      <c r="AE32" s="645"/>
      <c r="AF32" s="645"/>
      <c r="AG32" s="645"/>
      <c r="AH32" s="645"/>
      <c r="AI32" s="645"/>
      <c r="AJ32" s="645"/>
      <c r="AK32" s="645"/>
      <c r="AL32" s="646" t="s">
        <v>234</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98.7</v>
      </c>
      <c r="BH32" s="711"/>
      <c r="BI32" s="711"/>
      <c r="BJ32" s="711"/>
      <c r="BK32" s="711"/>
      <c r="BL32" s="711"/>
      <c r="BM32" s="712">
        <v>91.9</v>
      </c>
      <c r="BN32" s="711"/>
      <c r="BO32" s="711"/>
      <c r="BP32" s="711"/>
      <c r="BQ32" s="713"/>
      <c r="BR32" s="710">
        <v>98.8</v>
      </c>
      <c r="BS32" s="711"/>
      <c r="BT32" s="711"/>
      <c r="BU32" s="711"/>
      <c r="BV32" s="711"/>
      <c r="BW32" s="711"/>
      <c r="BX32" s="712">
        <v>91.3</v>
      </c>
      <c r="BY32" s="711"/>
      <c r="BZ32" s="711"/>
      <c r="CA32" s="711"/>
      <c r="CB32" s="713"/>
      <c r="CD32" s="708"/>
      <c r="CE32" s="709"/>
      <c r="CF32" s="656" t="s">
        <v>319</v>
      </c>
      <c r="CG32" s="657"/>
      <c r="CH32" s="657"/>
      <c r="CI32" s="657"/>
      <c r="CJ32" s="657"/>
      <c r="CK32" s="657"/>
      <c r="CL32" s="657"/>
      <c r="CM32" s="657"/>
      <c r="CN32" s="657"/>
      <c r="CO32" s="657"/>
      <c r="CP32" s="657"/>
      <c r="CQ32" s="658"/>
      <c r="CR32" s="641" t="s">
        <v>234</v>
      </c>
      <c r="CS32" s="642"/>
      <c r="CT32" s="642"/>
      <c r="CU32" s="642"/>
      <c r="CV32" s="642"/>
      <c r="CW32" s="642"/>
      <c r="CX32" s="642"/>
      <c r="CY32" s="643"/>
      <c r="CZ32" s="646" t="s">
        <v>234</v>
      </c>
      <c r="DA32" s="675"/>
      <c r="DB32" s="675"/>
      <c r="DC32" s="679"/>
      <c r="DD32" s="650" t="s">
        <v>234</v>
      </c>
      <c r="DE32" s="642"/>
      <c r="DF32" s="642"/>
      <c r="DG32" s="642"/>
      <c r="DH32" s="642"/>
      <c r="DI32" s="642"/>
      <c r="DJ32" s="642"/>
      <c r="DK32" s="643"/>
      <c r="DL32" s="650" t="s">
        <v>234</v>
      </c>
      <c r="DM32" s="642"/>
      <c r="DN32" s="642"/>
      <c r="DO32" s="642"/>
      <c r="DP32" s="642"/>
      <c r="DQ32" s="642"/>
      <c r="DR32" s="642"/>
      <c r="DS32" s="642"/>
      <c r="DT32" s="642"/>
      <c r="DU32" s="642"/>
      <c r="DV32" s="643"/>
      <c r="DW32" s="646" t="s">
        <v>234</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379331</v>
      </c>
      <c r="S33" s="642"/>
      <c r="T33" s="642"/>
      <c r="U33" s="642"/>
      <c r="V33" s="642"/>
      <c r="W33" s="642"/>
      <c r="X33" s="642"/>
      <c r="Y33" s="643"/>
      <c r="Z33" s="644">
        <v>3.5</v>
      </c>
      <c r="AA33" s="644"/>
      <c r="AB33" s="644"/>
      <c r="AC33" s="644"/>
      <c r="AD33" s="645" t="s">
        <v>234</v>
      </c>
      <c r="AE33" s="645"/>
      <c r="AF33" s="645"/>
      <c r="AG33" s="645"/>
      <c r="AH33" s="645"/>
      <c r="AI33" s="645"/>
      <c r="AJ33" s="645"/>
      <c r="AK33" s="645"/>
      <c r="AL33" s="646" t="s">
        <v>234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4861850</v>
      </c>
      <c r="CS33" s="677"/>
      <c r="CT33" s="677"/>
      <c r="CU33" s="677"/>
      <c r="CV33" s="677"/>
      <c r="CW33" s="677"/>
      <c r="CX33" s="677"/>
      <c r="CY33" s="678"/>
      <c r="CZ33" s="646">
        <v>46.7</v>
      </c>
      <c r="DA33" s="675"/>
      <c r="DB33" s="675"/>
      <c r="DC33" s="679"/>
      <c r="DD33" s="650">
        <v>3665853</v>
      </c>
      <c r="DE33" s="677"/>
      <c r="DF33" s="677"/>
      <c r="DG33" s="677"/>
      <c r="DH33" s="677"/>
      <c r="DI33" s="677"/>
      <c r="DJ33" s="677"/>
      <c r="DK33" s="678"/>
      <c r="DL33" s="650">
        <v>2467069</v>
      </c>
      <c r="DM33" s="677"/>
      <c r="DN33" s="677"/>
      <c r="DO33" s="677"/>
      <c r="DP33" s="677"/>
      <c r="DQ33" s="677"/>
      <c r="DR33" s="677"/>
      <c r="DS33" s="677"/>
      <c r="DT33" s="677"/>
      <c r="DU33" s="677"/>
      <c r="DV33" s="678"/>
      <c r="DW33" s="646">
        <v>40.1</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147149</v>
      </c>
      <c r="S34" s="642"/>
      <c r="T34" s="642"/>
      <c r="U34" s="642"/>
      <c r="V34" s="642"/>
      <c r="W34" s="642"/>
      <c r="X34" s="642"/>
      <c r="Y34" s="643"/>
      <c r="Z34" s="644">
        <v>1.4</v>
      </c>
      <c r="AA34" s="644"/>
      <c r="AB34" s="644"/>
      <c r="AC34" s="644"/>
      <c r="AD34" s="645">
        <v>25917</v>
      </c>
      <c r="AE34" s="645"/>
      <c r="AF34" s="645"/>
      <c r="AG34" s="645"/>
      <c r="AH34" s="645"/>
      <c r="AI34" s="645"/>
      <c r="AJ34" s="645"/>
      <c r="AK34" s="645"/>
      <c r="AL34" s="646">
        <v>0.4</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1703765</v>
      </c>
      <c r="CS34" s="642"/>
      <c r="CT34" s="642"/>
      <c r="CU34" s="642"/>
      <c r="CV34" s="642"/>
      <c r="CW34" s="642"/>
      <c r="CX34" s="642"/>
      <c r="CY34" s="643"/>
      <c r="CZ34" s="646">
        <v>16.399999999999999</v>
      </c>
      <c r="DA34" s="675"/>
      <c r="DB34" s="675"/>
      <c r="DC34" s="679"/>
      <c r="DD34" s="650">
        <v>1135215</v>
      </c>
      <c r="DE34" s="642"/>
      <c r="DF34" s="642"/>
      <c r="DG34" s="642"/>
      <c r="DH34" s="642"/>
      <c r="DI34" s="642"/>
      <c r="DJ34" s="642"/>
      <c r="DK34" s="643"/>
      <c r="DL34" s="650">
        <v>934791</v>
      </c>
      <c r="DM34" s="642"/>
      <c r="DN34" s="642"/>
      <c r="DO34" s="642"/>
      <c r="DP34" s="642"/>
      <c r="DQ34" s="642"/>
      <c r="DR34" s="642"/>
      <c r="DS34" s="642"/>
      <c r="DT34" s="642"/>
      <c r="DU34" s="642"/>
      <c r="DV34" s="643"/>
      <c r="DW34" s="646">
        <v>15.2</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948389</v>
      </c>
      <c r="S35" s="642"/>
      <c r="T35" s="642"/>
      <c r="U35" s="642"/>
      <c r="V35" s="642"/>
      <c r="W35" s="642"/>
      <c r="X35" s="642"/>
      <c r="Y35" s="643"/>
      <c r="Z35" s="644">
        <v>8.8000000000000007</v>
      </c>
      <c r="AA35" s="644"/>
      <c r="AB35" s="644"/>
      <c r="AC35" s="644"/>
      <c r="AD35" s="645" t="s">
        <v>234</v>
      </c>
      <c r="AE35" s="645"/>
      <c r="AF35" s="645"/>
      <c r="AG35" s="645"/>
      <c r="AH35" s="645"/>
      <c r="AI35" s="645"/>
      <c r="AJ35" s="645"/>
      <c r="AK35" s="645"/>
      <c r="AL35" s="646" t="s">
        <v>234</v>
      </c>
      <c r="AM35" s="647"/>
      <c r="AN35" s="647"/>
      <c r="AO35" s="648"/>
      <c r="AP35" s="234"/>
      <c r="AQ35" s="714" t="s">
        <v>327</v>
      </c>
      <c r="AR35" s="715"/>
      <c r="AS35" s="715"/>
      <c r="AT35" s="715"/>
      <c r="AU35" s="715"/>
      <c r="AV35" s="715"/>
      <c r="AW35" s="715"/>
      <c r="AX35" s="715"/>
      <c r="AY35" s="716"/>
      <c r="AZ35" s="630">
        <v>1638696</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67771</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126212</v>
      </c>
      <c r="CS35" s="677"/>
      <c r="CT35" s="677"/>
      <c r="CU35" s="677"/>
      <c r="CV35" s="677"/>
      <c r="CW35" s="677"/>
      <c r="CX35" s="677"/>
      <c r="CY35" s="678"/>
      <c r="CZ35" s="646">
        <v>1.2</v>
      </c>
      <c r="DA35" s="675"/>
      <c r="DB35" s="675"/>
      <c r="DC35" s="679"/>
      <c r="DD35" s="650">
        <v>121108</v>
      </c>
      <c r="DE35" s="677"/>
      <c r="DF35" s="677"/>
      <c r="DG35" s="677"/>
      <c r="DH35" s="677"/>
      <c r="DI35" s="677"/>
      <c r="DJ35" s="677"/>
      <c r="DK35" s="678"/>
      <c r="DL35" s="650">
        <v>121108</v>
      </c>
      <c r="DM35" s="677"/>
      <c r="DN35" s="677"/>
      <c r="DO35" s="677"/>
      <c r="DP35" s="677"/>
      <c r="DQ35" s="677"/>
      <c r="DR35" s="677"/>
      <c r="DS35" s="677"/>
      <c r="DT35" s="677"/>
      <c r="DU35" s="677"/>
      <c r="DV35" s="678"/>
      <c r="DW35" s="646">
        <v>2</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234</v>
      </c>
      <c r="S36" s="642"/>
      <c r="T36" s="642"/>
      <c r="U36" s="642"/>
      <c r="V36" s="642"/>
      <c r="W36" s="642"/>
      <c r="X36" s="642"/>
      <c r="Y36" s="643"/>
      <c r="Z36" s="644" t="s">
        <v>234</v>
      </c>
      <c r="AA36" s="644"/>
      <c r="AB36" s="644"/>
      <c r="AC36" s="644"/>
      <c r="AD36" s="645" t="s">
        <v>234</v>
      </c>
      <c r="AE36" s="645"/>
      <c r="AF36" s="645"/>
      <c r="AG36" s="645"/>
      <c r="AH36" s="645"/>
      <c r="AI36" s="645"/>
      <c r="AJ36" s="645"/>
      <c r="AK36" s="645"/>
      <c r="AL36" s="646" t="s">
        <v>129</v>
      </c>
      <c r="AM36" s="647"/>
      <c r="AN36" s="647"/>
      <c r="AO36" s="648"/>
      <c r="AQ36" s="718" t="s">
        <v>331</v>
      </c>
      <c r="AR36" s="719"/>
      <c r="AS36" s="719"/>
      <c r="AT36" s="719"/>
      <c r="AU36" s="719"/>
      <c r="AV36" s="719"/>
      <c r="AW36" s="719"/>
      <c r="AX36" s="719"/>
      <c r="AY36" s="720"/>
      <c r="AZ36" s="641">
        <v>540459</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-9168</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1483372</v>
      </c>
      <c r="CS36" s="642"/>
      <c r="CT36" s="642"/>
      <c r="CU36" s="642"/>
      <c r="CV36" s="642"/>
      <c r="CW36" s="642"/>
      <c r="CX36" s="642"/>
      <c r="CY36" s="643"/>
      <c r="CZ36" s="646">
        <v>14.2</v>
      </c>
      <c r="DA36" s="675"/>
      <c r="DB36" s="675"/>
      <c r="DC36" s="679"/>
      <c r="DD36" s="650">
        <v>1238762</v>
      </c>
      <c r="DE36" s="642"/>
      <c r="DF36" s="642"/>
      <c r="DG36" s="642"/>
      <c r="DH36" s="642"/>
      <c r="DI36" s="642"/>
      <c r="DJ36" s="642"/>
      <c r="DK36" s="643"/>
      <c r="DL36" s="650">
        <v>664017</v>
      </c>
      <c r="DM36" s="642"/>
      <c r="DN36" s="642"/>
      <c r="DO36" s="642"/>
      <c r="DP36" s="642"/>
      <c r="DQ36" s="642"/>
      <c r="DR36" s="642"/>
      <c r="DS36" s="642"/>
      <c r="DT36" s="642"/>
      <c r="DU36" s="642"/>
      <c r="DV36" s="643"/>
      <c r="DW36" s="646">
        <v>10.8</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258689</v>
      </c>
      <c r="S37" s="642"/>
      <c r="T37" s="642"/>
      <c r="U37" s="642"/>
      <c r="V37" s="642"/>
      <c r="W37" s="642"/>
      <c r="X37" s="642"/>
      <c r="Y37" s="643"/>
      <c r="Z37" s="644">
        <v>2.4</v>
      </c>
      <c r="AA37" s="644"/>
      <c r="AB37" s="644"/>
      <c r="AC37" s="644"/>
      <c r="AD37" s="645" t="s">
        <v>234</v>
      </c>
      <c r="AE37" s="645"/>
      <c r="AF37" s="645"/>
      <c r="AG37" s="645"/>
      <c r="AH37" s="645"/>
      <c r="AI37" s="645"/>
      <c r="AJ37" s="645"/>
      <c r="AK37" s="645"/>
      <c r="AL37" s="646" t="s">
        <v>129</v>
      </c>
      <c r="AM37" s="647"/>
      <c r="AN37" s="647"/>
      <c r="AO37" s="648"/>
      <c r="AQ37" s="718" t="s">
        <v>335</v>
      </c>
      <c r="AR37" s="719"/>
      <c r="AS37" s="719"/>
      <c r="AT37" s="719"/>
      <c r="AU37" s="719"/>
      <c r="AV37" s="719"/>
      <c r="AW37" s="719"/>
      <c r="AX37" s="719"/>
      <c r="AY37" s="720"/>
      <c r="AZ37" s="641">
        <v>22422</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3433</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492869</v>
      </c>
      <c r="CS37" s="677"/>
      <c r="CT37" s="677"/>
      <c r="CU37" s="677"/>
      <c r="CV37" s="677"/>
      <c r="CW37" s="677"/>
      <c r="CX37" s="677"/>
      <c r="CY37" s="678"/>
      <c r="CZ37" s="646">
        <v>4.7</v>
      </c>
      <c r="DA37" s="675"/>
      <c r="DB37" s="675"/>
      <c r="DC37" s="679"/>
      <c r="DD37" s="650">
        <v>486969</v>
      </c>
      <c r="DE37" s="677"/>
      <c r="DF37" s="677"/>
      <c r="DG37" s="677"/>
      <c r="DH37" s="677"/>
      <c r="DI37" s="677"/>
      <c r="DJ37" s="677"/>
      <c r="DK37" s="678"/>
      <c r="DL37" s="650">
        <v>303421</v>
      </c>
      <c r="DM37" s="677"/>
      <c r="DN37" s="677"/>
      <c r="DO37" s="677"/>
      <c r="DP37" s="677"/>
      <c r="DQ37" s="677"/>
      <c r="DR37" s="677"/>
      <c r="DS37" s="677"/>
      <c r="DT37" s="677"/>
      <c r="DU37" s="677"/>
      <c r="DV37" s="678"/>
      <c r="DW37" s="646">
        <v>4.9000000000000004</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10769216</v>
      </c>
      <c r="S38" s="722"/>
      <c r="T38" s="722"/>
      <c r="U38" s="722"/>
      <c r="V38" s="722"/>
      <c r="W38" s="722"/>
      <c r="X38" s="722"/>
      <c r="Y38" s="723"/>
      <c r="Z38" s="724">
        <v>100</v>
      </c>
      <c r="AA38" s="724"/>
      <c r="AB38" s="724"/>
      <c r="AC38" s="724"/>
      <c r="AD38" s="725">
        <v>5897746</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22045</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5309</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1065145</v>
      </c>
      <c r="CS38" s="642"/>
      <c r="CT38" s="642"/>
      <c r="CU38" s="642"/>
      <c r="CV38" s="642"/>
      <c r="CW38" s="642"/>
      <c r="CX38" s="642"/>
      <c r="CY38" s="643"/>
      <c r="CZ38" s="646">
        <v>10.199999999999999</v>
      </c>
      <c r="DA38" s="675"/>
      <c r="DB38" s="675"/>
      <c r="DC38" s="679"/>
      <c r="DD38" s="650">
        <v>867665</v>
      </c>
      <c r="DE38" s="642"/>
      <c r="DF38" s="642"/>
      <c r="DG38" s="642"/>
      <c r="DH38" s="642"/>
      <c r="DI38" s="642"/>
      <c r="DJ38" s="642"/>
      <c r="DK38" s="643"/>
      <c r="DL38" s="650">
        <v>741245</v>
      </c>
      <c r="DM38" s="642"/>
      <c r="DN38" s="642"/>
      <c r="DO38" s="642"/>
      <c r="DP38" s="642"/>
      <c r="DQ38" s="642"/>
      <c r="DR38" s="642"/>
      <c r="DS38" s="642"/>
      <c r="DT38" s="642"/>
      <c r="DU38" s="642"/>
      <c r="DV38" s="643"/>
      <c r="DW38" s="646">
        <v>12</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v>17292</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84</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443716</v>
      </c>
      <c r="CS39" s="677"/>
      <c r="CT39" s="677"/>
      <c r="CU39" s="677"/>
      <c r="CV39" s="677"/>
      <c r="CW39" s="677"/>
      <c r="CX39" s="677"/>
      <c r="CY39" s="678"/>
      <c r="CZ39" s="646">
        <v>4.3</v>
      </c>
      <c r="DA39" s="675"/>
      <c r="DB39" s="675"/>
      <c r="DC39" s="679"/>
      <c r="DD39" s="650">
        <v>297195</v>
      </c>
      <c r="DE39" s="677"/>
      <c r="DF39" s="677"/>
      <c r="DG39" s="677"/>
      <c r="DH39" s="677"/>
      <c r="DI39" s="677"/>
      <c r="DJ39" s="677"/>
      <c r="DK39" s="678"/>
      <c r="DL39" s="650" t="s">
        <v>234</v>
      </c>
      <c r="DM39" s="677"/>
      <c r="DN39" s="677"/>
      <c r="DO39" s="677"/>
      <c r="DP39" s="677"/>
      <c r="DQ39" s="677"/>
      <c r="DR39" s="677"/>
      <c r="DS39" s="677"/>
      <c r="DT39" s="677"/>
      <c r="DU39" s="677"/>
      <c r="DV39" s="678"/>
      <c r="DW39" s="646" t="s">
        <v>234</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289455</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129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39640</v>
      </c>
      <c r="CS40" s="642"/>
      <c r="CT40" s="642"/>
      <c r="CU40" s="642"/>
      <c r="CV40" s="642"/>
      <c r="CW40" s="642"/>
      <c r="CX40" s="642"/>
      <c r="CY40" s="643"/>
      <c r="CZ40" s="646">
        <v>0.4</v>
      </c>
      <c r="DA40" s="675"/>
      <c r="DB40" s="675"/>
      <c r="DC40" s="679"/>
      <c r="DD40" s="650">
        <v>5908</v>
      </c>
      <c r="DE40" s="642"/>
      <c r="DF40" s="642"/>
      <c r="DG40" s="642"/>
      <c r="DH40" s="642"/>
      <c r="DI40" s="642"/>
      <c r="DJ40" s="642"/>
      <c r="DK40" s="643"/>
      <c r="DL40" s="650">
        <v>5908</v>
      </c>
      <c r="DM40" s="642"/>
      <c r="DN40" s="642"/>
      <c r="DO40" s="642"/>
      <c r="DP40" s="642"/>
      <c r="DQ40" s="642"/>
      <c r="DR40" s="642"/>
      <c r="DS40" s="642"/>
      <c r="DT40" s="642"/>
      <c r="DU40" s="642"/>
      <c r="DV40" s="643"/>
      <c r="DW40" s="646">
        <v>0.1</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747023</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336</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1225743</v>
      </c>
      <c r="CS42" s="642"/>
      <c r="CT42" s="642"/>
      <c r="CU42" s="642"/>
      <c r="CV42" s="642"/>
      <c r="CW42" s="642"/>
      <c r="CX42" s="642"/>
      <c r="CY42" s="643"/>
      <c r="CZ42" s="646">
        <v>11.8</v>
      </c>
      <c r="DA42" s="647"/>
      <c r="DB42" s="647"/>
      <c r="DC42" s="742"/>
      <c r="DD42" s="650">
        <v>280888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24383</v>
      </c>
      <c r="CS43" s="677"/>
      <c r="CT43" s="677"/>
      <c r="CU43" s="677"/>
      <c r="CV43" s="677"/>
      <c r="CW43" s="677"/>
      <c r="CX43" s="677"/>
      <c r="CY43" s="678"/>
      <c r="CZ43" s="646">
        <v>0.2</v>
      </c>
      <c r="DA43" s="675"/>
      <c r="DB43" s="675"/>
      <c r="DC43" s="679"/>
      <c r="DD43" s="650">
        <v>24383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1089251</v>
      </c>
      <c r="CS44" s="642"/>
      <c r="CT44" s="642"/>
      <c r="CU44" s="642"/>
      <c r="CV44" s="642"/>
      <c r="CW44" s="642"/>
      <c r="CX44" s="642"/>
      <c r="CY44" s="643"/>
      <c r="CZ44" s="646">
        <v>10.5</v>
      </c>
      <c r="DA44" s="647"/>
      <c r="DB44" s="647"/>
      <c r="DC44" s="742"/>
      <c r="DD44" s="650">
        <v>267792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428662</v>
      </c>
      <c r="CS45" s="677"/>
      <c r="CT45" s="677"/>
      <c r="CU45" s="677"/>
      <c r="CV45" s="677"/>
      <c r="CW45" s="677"/>
      <c r="CX45" s="677"/>
      <c r="CY45" s="678"/>
      <c r="CZ45" s="646">
        <v>4.0999999999999996</v>
      </c>
      <c r="DA45" s="675"/>
      <c r="DB45" s="675"/>
      <c r="DC45" s="679"/>
      <c r="DD45" s="650">
        <v>10860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647130</v>
      </c>
      <c r="CS46" s="642"/>
      <c r="CT46" s="642"/>
      <c r="CU46" s="642"/>
      <c r="CV46" s="642"/>
      <c r="CW46" s="642"/>
      <c r="CX46" s="642"/>
      <c r="CY46" s="643"/>
      <c r="CZ46" s="646">
        <v>6.2</v>
      </c>
      <c r="DA46" s="647"/>
      <c r="DB46" s="647"/>
      <c r="DC46" s="742"/>
      <c r="DD46" s="650">
        <v>251073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136492</v>
      </c>
      <c r="CS47" s="677"/>
      <c r="CT47" s="677"/>
      <c r="CU47" s="677"/>
      <c r="CV47" s="677"/>
      <c r="CW47" s="677"/>
      <c r="CX47" s="677"/>
      <c r="CY47" s="678"/>
      <c r="CZ47" s="646">
        <v>1.3</v>
      </c>
      <c r="DA47" s="675"/>
      <c r="DB47" s="675"/>
      <c r="DC47" s="679"/>
      <c r="DD47" s="650">
        <v>13096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129</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10413877</v>
      </c>
      <c r="CS49" s="711"/>
      <c r="CT49" s="711"/>
      <c r="CU49" s="711"/>
      <c r="CV49" s="711"/>
      <c r="CW49" s="711"/>
      <c r="CX49" s="711"/>
      <c r="CY49" s="743"/>
      <c r="CZ49" s="726">
        <v>100</v>
      </c>
      <c r="DA49" s="744"/>
      <c r="DB49" s="744"/>
      <c r="DC49" s="745"/>
      <c r="DD49" s="746">
        <v>7175592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7Z8FgYHxUXvnWodGcPfj4HlMvXGJ81eGkAE5fSB2y2bsHyXkQAYt7alM00ShQ9FsYf5s1DF9yn57qp3lFwZ1A==" saltValue="gl+nDum7dnQQAnBLW6CRA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CH13" sqref="CH13:CL1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10740</v>
      </c>
      <c r="R7" s="777"/>
      <c r="S7" s="777"/>
      <c r="T7" s="777"/>
      <c r="U7" s="777"/>
      <c r="V7" s="777">
        <v>10387</v>
      </c>
      <c r="W7" s="777"/>
      <c r="X7" s="777"/>
      <c r="Y7" s="777"/>
      <c r="Z7" s="777"/>
      <c r="AA7" s="777">
        <v>352</v>
      </c>
      <c r="AB7" s="777"/>
      <c r="AC7" s="777"/>
      <c r="AD7" s="777"/>
      <c r="AE7" s="778"/>
      <c r="AF7" s="779">
        <v>205</v>
      </c>
      <c r="AG7" s="780"/>
      <c r="AH7" s="780"/>
      <c r="AI7" s="780"/>
      <c r="AJ7" s="781"/>
      <c r="AK7" s="816">
        <v>535</v>
      </c>
      <c r="AL7" s="817"/>
      <c r="AM7" s="817"/>
      <c r="AN7" s="817"/>
      <c r="AO7" s="817"/>
      <c r="AP7" s="817">
        <v>12469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603</v>
      </c>
      <c r="BT7" s="821"/>
      <c r="BU7" s="821"/>
      <c r="BV7" s="821"/>
      <c r="BW7" s="821"/>
      <c r="BX7" s="821"/>
      <c r="BY7" s="821"/>
      <c r="BZ7" s="821"/>
      <c r="CA7" s="821"/>
      <c r="CB7" s="821"/>
      <c r="CC7" s="821"/>
      <c r="CD7" s="821"/>
      <c r="CE7" s="821"/>
      <c r="CF7" s="821"/>
      <c r="CG7" s="822"/>
      <c r="CH7" s="813">
        <v>588</v>
      </c>
      <c r="CI7" s="814"/>
      <c r="CJ7" s="814"/>
      <c r="CK7" s="814"/>
      <c r="CL7" s="815"/>
      <c r="CM7" s="813">
        <v>1929</v>
      </c>
      <c r="CN7" s="814"/>
      <c r="CO7" s="814"/>
      <c r="CP7" s="814"/>
      <c r="CQ7" s="815"/>
      <c r="CR7" s="813">
        <v>5</v>
      </c>
      <c r="CS7" s="814"/>
      <c r="CT7" s="814"/>
      <c r="CU7" s="814"/>
      <c r="CV7" s="815"/>
      <c r="CW7" s="813" t="s">
        <v>605</v>
      </c>
      <c r="CX7" s="814"/>
      <c r="CY7" s="814"/>
      <c r="CZ7" s="814"/>
      <c r="DA7" s="815"/>
      <c r="DB7" s="813" t="s">
        <v>605</v>
      </c>
      <c r="DC7" s="814"/>
      <c r="DD7" s="814"/>
      <c r="DE7" s="814"/>
      <c r="DF7" s="815"/>
      <c r="DG7" s="813" t="s">
        <v>605</v>
      </c>
      <c r="DH7" s="814"/>
      <c r="DI7" s="814"/>
      <c r="DJ7" s="814"/>
      <c r="DK7" s="815"/>
      <c r="DL7" s="813" t="s">
        <v>605</v>
      </c>
      <c r="DM7" s="814"/>
      <c r="DN7" s="814"/>
      <c r="DO7" s="814"/>
      <c r="DP7" s="815"/>
      <c r="DQ7" s="813" t="s">
        <v>605</v>
      </c>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39</v>
      </c>
      <c r="R8" s="801"/>
      <c r="S8" s="801"/>
      <c r="T8" s="801"/>
      <c r="U8" s="801"/>
      <c r="V8" s="801">
        <v>36</v>
      </c>
      <c r="W8" s="801"/>
      <c r="X8" s="801"/>
      <c r="Y8" s="801"/>
      <c r="Z8" s="801"/>
      <c r="AA8" s="801">
        <v>3</v>
      </c>
      <c r="AB8" s="801"/>
      <c r="AC8" s="801"/>
      <c r="AD8" s="801"/>
      <c r="AE8" s="802"/>
      <c r="AF8" s="803">
        <v>3</v>
      </c>
      <c r="AG8" s="804"/>
      <c r="AH8" s="804"/>
      <c r="AI8" s="804"/>
      <c r="AJ8" s="805"/>
      <c r="AK8" s="806" t="s">
        <v>605</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604</v>
      </c>
      <c r="BT8" s="811"/>
      <c r="BU8" s="811"/>
      <c r="BV8" s="811"/>
      <c r="BW8" s="811"/>
      <c r="BX8" s="811"/>
      <c r="BY8" s="811"/>
      <c r="BZ8" s="811"/>
      <c r="CA8" s="811"/>
      <c r="CB8" s="811"/>
      <c r="CC8" s="811"/>
      <c r="CD8" s="811"/>
      <c r="CE8" s="811"/>
      <c r="CF8" s="811"/>
      <c r="CG8" s="812"/>
      <c r="CH8" s="823">
        <v>-1</v>
      </c>
      <c r="CI8" s="824"/>
      <c r="CJ8" s="824"/>
      <c r="CK8" s="824"/>
      <c r="CL8" s="825"/>
      <c r="CM8" s="823">
        <v>50</v>
      </c>
      <c r="CN8" s="824"/>
      <c r="CO8" s="824"/>
      <c r="CP8" s="824"/>
      <c r="CQ8" s="825"/>
      <c r="CR8" s="823">
        <v>60</v>
      </c>
      <c r="CS8" s="824"/>
      <c r="CT8" s="824"/>
      <c r="CU8" s="824"/>
      <c r="CV8" s="825"/>
      <c r="CW8" s="823">
        <v>4</v>
      </c>
      <c r="CX8" s="824"/>
      <c r="CY8" s="824"/>
      <c r="CZ8" s="824"/>
      <c r="DA8" s="825"/>
      <c r="DB8" s="823" t="s">
        <v>605</v>
      </c>
      <c r="DC8" s="824"/>
      <c r="DD8" s="824"/>
      <c r="DE8" s="824"/>
      <c r="DF8" s="825"/>
      <c r="DG8" s="823" t="s">
        <v>605</v>
      </c>
      <c r="DH8" s="824"/>
      <c r="DI8" s="824"/>
      <c r="DJ8" s="824"/>
      <c r="DK8" s="825"/>
      <c r="DL8" s="823" t="s">
        <v>605</v>
      </c>
      <c r="DM8" s="824"/>
      <c r="DN8" s="824"/>
      <c r="DO8" s="824"/>
      <c r="DP8" s="825"/>
      <c r="DQ8" s="823" t="s">
        <v>605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10761</v>
      </c>
      <c r="R23" s="836"/>
      <c r="S23" s="836"/>
      <c r="T23" s="836"/>
      <c r="U23" s="836"/>
      <c r="V23" s="836">
        <v>10405</v>
      </c>
      <c r="W23" s="836"/>
      <c r="X23" s="836"/>
      <c r="Y23" s="836"/>
      <c r="Z23" s="836"/>
      <c r="AA23" s="836">
        <v>355</v>
      </c>
      <c r="AB23" s="836"/>
      <c r="AC23" s="836"/>
      <c r="AD23" s="836"/>
      <c r="AE23" s="837"/>
      <c r="AF23" s="838">
        <v>208</v>
      </c>
      <c r="AG23" s="836"/>
      <c r="AH23" s="836"/>
      <c r="AI23" s="836"/>
      <c r="AJ23" s="839"/>
      <c r="AK23" s="840"/>
      <c r="AL23" s="841"/>
      <c r="AM23" s="841"/>
      <c r="AN23" s="841"/>
      <c r="AO23" s="841"/>
      <c r="AP23" s="836">
        <v>12469</v>
      </c>
      <c r="AQ23" s="836"/>
      <c r="AR23" s="836"/>
      <c r="AS23" s="836"/>
      <c r="AT23" s="836"/>
      <c r="AU23" s="842"/>
      <c r="AV23" s="842"/>
      <c r="AW23" s="842"/>
      <c r="AX23" s="842"/>
      <c r="AY23" s="843"/>
      <c r="AZ23" s="851" t="s">
        <v>129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549</v>
      </c>
      <c r="R28" s="865"/>
      <c r="S28" s="865"/>
      <c r="T28" s="865"/>
      <c r="U28" s="865"/>
      <c r="V28" s="865">
        <v>544</v>
      </c>
      <c r="W28" s="865"/>
      <c r="X28" s="865"/>
      <c r="Y28" s="865"/>
      <c r="Z28" s="865"/>
      <c r="AA28" s="865">
        <v>5</v>
      </c>
      <c r="AB28" s="865"/>
      <c r="AC28" s="865"/>
      <c r="AD28" s="865"/>
      <c r="AE28" s="866"/>
      <c r="AF28" s="867">
        <v>5</v>
      </c>
      <c r="AG28" s="865"/>
      <c r="AH28" s="865"/>
      <c r="AI28" s="865"/>
      <c r="AJ28" s="868"/>
      <c r="AK28" s="869">
        <v>98</v>
      </c>
      <c r="AL28" s="860"/>
      <c r="AM28" s="860"/>
      <c r="AN28" s="860"/>
      <c r="AO28" s="860"/>
      <c r="AP28" s="860" t="s">
        <v>605</v>
      </c>
      <c r="AQ28" s="860"/>
      <c r="AR28" s="860"/>
      <c r="AS28" s="860"/>
      <c r="AT28" s="860"/>
      <c r="AU28" s="860" t="s">
        <v>605</v>
      </c>
      <c r="AV28" s="860"/>
      <c r="AW28" s="860"/>
      <c r="AX28" s="860"/>
      <c r="AY28" s="860"/>
      <c r="AZ28" s="861" t="s">
        <v>605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2629</v>
      </c>
      <c r="R29" s="801"/>
      <c r="S29" s="801"/>
      <c r="T29" s="801"/>
      <c r="U29" s="801"/>
      <c r="V29" s="801">
        <v>2561</v>
      </c>
      <c r="W29" s="801"/>
      <c r="X29" s="801"/>
      <c r="Y29" s="801"/>
      <c r="Z29" s="801"/>
      <c r="AA29" s="801">
        <v>68</v>
      </c>
      <c r="AB29" s="801"/>
      <c r="AC29" s="801"/>
      <c r="AD29" s="801"/>
      <c r="AE29" s="802"/>
      <c r="AF29" s="803">
        <v>68</v>
      </c>
      <c r="AG29" s="804"/>
      <c r="AH29" s="804"/>
      <c r="AI29" s="804"/>
      <c r="AJ29" s="805"/>
      <c r="AK29" s="872">
        <v>289</v>
      </c>
      <c r="AL29" s="873"/>
      <c r="AM29" s="873"/>
      <c r="AN29" s="873"/>
      <c r="AO29" s="873"/>
      <c r="AP29" s="874" t="s">
        <v>605</v>
      </c>
      <c r="AQ29" s="875"/>
      <c r="AR29" s="875"/>
      <c r="AS29" s="875"/>
      <c r="AT29" s="872"/>
      <c r="AU29" s="874" t="s">
        <v>605</v>
      </c>
      <c r="AV29" s="875"/>
      <c r="AW29" s="875"/>
      <c r="AX29" s="875"/>
      <c r="AY29" s="872"/>
      <c r="AZ29" s="876" t="s">
        <v>605</v>
      </c>
      <c r="BA29" s="877"/>
      <c r="BB29" s="877"/>
      <c r="BC29" s="877"/>
      <c r="BD29" s="878"/>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2549</v>
      </c>
      <c r="R30" s="801"/>
      <c r="S30" s="801"/>
      <c r="T30" s="801"/>
      <c r="U30" s="801"/>
      <c r="V30" s="801">
        <v>2501</v>
      </c>
      <c r="W30" s="801"/>
      <c r="X30" s="801"/>
      <c r="Y30" s="801"/>
      <c r="Z30" s="801"/>
      <c r="AA30" s="801">
        <v>48</v>
      </c>
      <c r="AB30" s="801"/>
      <c r="AC30" s="801"/>
      <c r="AD30" s="801"/>
      <c r="AE30" s="802"/>
      <c r="AF30" s="803">
        <v>48</v>
      </c>
      <c r="AG30" s="804"/>
      <c r="AH30" s="804"/>
      <c r="AI30" s="804"/>
      <c r="AJ30" s="805"/>
      <c r="AK30" s="872">
        <v>360</v>
      </c>
      <c r="AL30" s="873"/>
      <c r="AM30" s="873"/>
      <c r="AN30" s="873"/>
      <c r="AO30" s="873"/>
      <c r="AP30" s="874" t="s">
        <v>605</v>
      </c>
      <c r="AQ30" s="875"/>
      <c r="AR30" s="875"/>
      <c r="AS30" s="875"/>
      <c r="AT30" s="872"/>
      <c r="AU30" s="874" t="s">
        <v>605</v>
      </c>
      <c r="AV30" s="875"/>
      <c r="AW30" s="875"/>
      <c r="AX30" s="875"/>
      <c r="AY30" s="872"/>
      <c r="AZ30" s="876" t="s">
        <v>605</v>
      </c>
      <c r="BA30" s="877"/>
      <c r="BB30" s="877"/>
      <c r="BC30" s="877"/>
      <c r="BD30" s="878"/>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9</v>
      </c>
      <c r="R31" s="801"/>
      <c r="S31" s="801"/>
      <c r="T31" s="801"/>
      <c r="U31" s="801"/>
      <c r="V31" s="801">
        <v>9</v>
      </c>
      <c r="W31" s="801"/>
      <c r="X31" s="801"/>
      <c r="Y31" s="801"/>
      <c r="Z31" s="801"/>
      <c r="AA31" s="801" t="s">
        <v>605</v>
      </c>
      <c r="AB31" s="801"/>
      <c r="AC31" s="801"/>
      <c r="AD31" s="801"/>
      <c r="AE31" s="802"/>
      <c r="AF31" s="803" t="s">
        <v>129</v>
      </c>
      <c r="AG31" s="804"/>
      <c r="AH31" s="804"/>
      <c r="AI31" s="804"/>
      <c r="AJ31" s="805"/>
      <c r="AK31" s="872">
        <v>5</v>
      </c>
      <c r="AL31" s="873"/>
      <c r="AM31" s="873"/>
      <c r="AN31" s="873"/>
      <c r="AO31" s="873"/>
      <c r="AP31" s="873">
        <v>38</v>
      </c>
      <c r="AQ31" s="873"/>
      <c r="AR31" s="873"/>
      <c r="AS31" s="873"/>
      <c r="AT31" s="873"/>
      <c r="AU31" s="873">
        <v>21</v>
      </c>
      <c r="AV31" s="873"/>
      <c r="AW31" s="873"/>
      <c r="AX31" s="873"/>
      <c r="AY31" s="873"/>
      <c r="AZ31" s="879" t="s">
        <v>605</v>
      </c>
      <c r="BA31" s="879"/>
      <c r="BB31" s="879"/>
      <c r="BC31" s="879"/>
      <c r="BD31" s="879"/>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1986</v>
      </c>
      <c r="R32" s="801"/>
      <c r="S32" s="801"/>
      <c r="T32" s="801"/>
      <c r="U32" s="801"/>
      <c r="V32" s="801">
        <v>2113</v>
      </c>
      <c r="W32" s="801"/>
      <c r="X32" s="801"/>
      <c r="Y32" s="801"/>
      <c r="Z32" s="801"/>
      <c r="AA32" s="801">
        <v>-127</v>
      </c>
      <c r="AB32" s="801"/>
      <c r="AC32" s="801"/>
      <c r="AD32" s="801"/>
      <c r="AE32" s="802"/>
      <c r="AF32" s="803">
        <v>-281</v>
      </c>
      <c r="AG32" s="804"/>
      <c r="AH32" s="804"/>
      <c r="AI32" s="804"/>
      <c r="AJ32" s="805"/>
      <c r="AK32" s="872">
        <v>540</v>
      </c>
      <c r="AL32" s="873"/>
      <c r="AM32" s="873"/>
      <c r="AN32" s="873"/>
      <c r="AO32" s="873"/>
      <c r="AP32" s="873">
        <v>1962</v>
      </c>
      <c r="AQ32" s="873"/>
      <c r="AR32" s="873"/>
      <c r="AS32" s="873"/>
      <c r="AT32" s="873"/>
      <c r="AU32" s="873">
        <v>1321</v>
      </c>
      <c r="AV32" s="873"/>
      <c r="AW32" s="873"/>
      <c r="AX32" s="873"/>
      <c r="AY32" s="873"/>
      <c r="AZ32" s="879">
        <v>18.8</v>
      </c>
      <c r="BA32" s="879"/>
      <c r="BB32" s="879"/>
      <c r="BC32" s="879"/>
      <c r="BD32" s="879"/>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535</v>
      </c>
      <c r="R33" s="801"/>
      <c r="S33" s="801"/>
      <c r="T33" s="801"/>
      <c r="U33" s="801"/>
      <c r="V33" s="801">
        <v>523</v>
      </c>
      <c r="W33" s="801"/>
      <c r="X33" s="801"/>
      <c r="Y33" s="801"/>
      <c r="Z33" s="801"/>
      <c r="AA33" s="801">
        <v>13</v>
      </c>
      <c r="AB33" s="801"/>
      <c r="AC33" s="801"/>
      <c r="AD33" s="801"/>
      <c r="AE33" s="802"/>
      <c r="AF33" s="803">
        <v>798</v>
      </c>
      <c r="AG33" s="804"/>
      <c r="AH33" s="804"/>
      <c r="AI33" s="804"/>
      <c r="AJ33" s="805"/>
      <c r="AK33" s="872">
        <v>22</v>
      </c>
      <c r="AL33" s="873"/>
      <c r="AM33" s="873"/>
      <c r="AN33" s="873"/>
      <c r="AO33" s="873"/>
      <c r="AP33" s="873">
        <v>1760</v>
      </c>
      <c r="AQ33" s="873"/>
      <c r="AR33" s="873"/>
      <c r="AS33" s="873"/>
      <c r="AT33" s="873"/>
      <c r="AU33" s="873">
        <v>172</v>
      </c>
      <c r="AV33" s="873"/>
      <c r="AW33" s="873"/>
      <c r="AX33" s="873"/>
      <c r="AY33" s="873"/>
      <c r="AZ33" s="879" t="s">
        <v>605</v>
      </c>
      <c r="BA33" s="879"/>
      <c r="BB33" s="879"/>
      <c r="BC33" s="879"/>
      <c r="BD33" s="879"/>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10</v>
      </c>
      <c r="R34" s="801"/>
      <c r="S34" s="801"/>
      <c r="T34" s="801"/>
      <c r="U34" s="801"/>
      <c r="V34" s="801">
        <v>13</v>
      </c>
      <c r="W34" s="801"/>
      <c r="X34" s="801"/>
      <c r="Y34" s="801"/>
      <c r="Z34" s="801"/>
      <c r="AA34" s="801">
        <v>-4</v>
      </c>
      <c r="AB34" s="801"/>
      <c r="AC34" s="801"/>
      <c r="AD34" s="801"/>
      <c r="AE34" s="802"/>
      <c r="AF34" s="803">
        <v>1</v>
      </c>
      <c r="AG34" s="804"/>
      <c r="AH34" s="804"/>
      <c r="AI34" s="804"/>
      <c r="AJ34" s="805"/>
      <c r="AK34" s="872">
        <v>11</v>
      </c>
      <c r="AL34" s="873"/>
      <c r="AM34" s="873"/>
      <c r="AN34" s="873"/>
      <c r="AO34" s="873"/>
      <c r="AP34" s="873" t="s">
        <v>605</v>
      </c>
      <c r="AQ34" s="873"/>
      <c r="AR34" s="873"/>
      <c r="AS34" s="873"/>
      <c r="AT34" s="873"/>
      <c r="AU34" s="873" t="s">
        <v>605</v>
      </c>
      <c r="AV34" s="873"/>
      <c r="AW34" s="873"/>
      <c r="AX34" s="873"/>
      <c r="AY34" s="873"/>
      <c r="AZ34" s="879" t="s">
        <v>605</v>
      </c>
      <c r="BA34" s="879"/>
      <c r="BB34" s="879"/>
      <c r="BC34" s="879"/>
      <c r="BD34" s="879"/>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409</v>
      </c>
      <c r="C35" s="798"/>
      <c r="D35" s="798"/>
      <c r="E35" s="798"/>
      <c r="F35" s="798"/>
      <c r="G35" s="798"/>
      <c r="H35" s="798"/>
      <c r="I35" s="798"/>
      <c r="J35" s="798"/>
      <c r="K35" s="798"/>
      <c r="L35" s="798"/>
      <c r="M35" s="798"/>
      <c r="N35" s="798"/>
      <c r="O35" s="798"/>
      <c r="P35" s="799"/>
      <c r="Q35" s="800">
        <v>50</v>
      </c>
      <c r="R35" s="801"/>
      <c r="S35" s="801"/>
      <c r="T35" s="801"/>
      <c r="U35" s="801"/>
      <c r="V35" s="801">
        <v>48</v>
      </c>
      <c r="W35" s="801"/>
      <c r="X35" s="801"/>
      <c r="Y35" s="801"/>
      <c r="Z35" s="801"/>
      <c r="AA35" s="801">
        <v>2</v>
      </c>
      <c r="AB35" s="801"/>
      <c r="AC35" s="801"/>
      <c r="AD35" s="801"/>
      <c r="AE35" s="802"/>
      <c r="AF35" s="803">
        <v>1</v>
      </c>
      <c r="AG35" s="804"/>
      <c r="AH35" s="804"/>
      <c r="AI35" s="804"/>
      <c r="AJ35" s="805"/>
      <c r="AK35" s="872">
        <v>22</v>
      </c>
      <c r="AL35" s="873"/>
      <c r="AM35" s="873"/>
      <c r="AN35" s="873"/>
      <c r="AO35" s="873"/>
      <c r="AP35" s="873">
        <v>63</v>
      </c>
      <c r="AQ35" s="873"/>
      <c r="AR35" s="873"/>
      <c r="AS35" s="873"/>
      <c r="AT35" s="873"/>
      <c r="AU35" s="873">
        <v>45</v>
      </c>
      <c r="AV35" s="873"/>
      <c r="AW35" s="873"/>
      <c r="AX35" s="873"/>
      <c r="AY35" s="873"/>
      <c r="AZ35" s="879" t="s">
        <v>605</v>
      </c>
      <c r="BA35" s="879"/>
      <c r="BB35" s="879"/>
      <c r="BC35" s="879"/>
      <c r="BD35" s="879"/>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9"/>
      <c r="BA36" s="879"/>
      <c r="BB36" s="879"/>
      <c r="BC36" s="879"/>
      <c r="BD36" s="879"/>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9"/>
      <c r="BA37" s="879"/>
      <c r="BB37" s="879"/>
      <c r="BC37" s="879"/>
      <c r="BD37" s="879"/>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9"/>
      <c r="BA38" s="879"/>
      <c r="BB38" s="879"/>
      <c r="BC38" s="879"/>
      <c r="BD38" s="879"/>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9"/>
      <c r="BA39" s="879"/>
      <c r="BB39" s="879"/>
      <c r="BC39" s="879"/>
      <c r="BD39" s="879"/>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9"/>
      <c r="BA40" s="879"/>
      <c r="BB40" s="879"/>
      <c r="BC40" s="879"/>
      <c r="BD40" s="879"/>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9"/>
      <c r="BA41" s="879"/>
      <c r="BB41" s="879"/>
      <c r="BC41" s="879"/>
      <c r="BD41" s="879"/>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9"/>
      <c r="BA42" s="879"/>
      <c r="BB42" s="879"/>
      <c r="BC42" s="879"/>
      <c r="BD42" s="879"/>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9"/>
      <c r="BA43" s="879"/>
      <c r="BB43" s="879"/>
      <c r="BC43" s="879"/>
      <c r="BD43" s="879"/>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9"/>
      <c r="BA44" s="879"/>
      <c r="BB44" s="879"/>
      <c r="BC44" s="879"/>
      <c r="BD44" s="879"/>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9"/>
      <c r="BA45" s="879"/>
      <c r="BB45" s="879"/>
      <c r="BC45" s="879"/>
      <c r="BD45" s="879"/>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9"/>
      <c r="BA46" s="879"/>
      <c r="BB46" s="879"/>
      <c r="BC46" s="879"/>
      <c r="BD46" s="879"/>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9"/>
      <c r="BA47" s="879"/>
      <c r="BB47" s="879"/>
      <c r="BC47" s="879"/>
      <c r="BD47" s="879"/>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9"/>
      <c r="BA48" s="879"/>
      <c r="BB48" s="879"/>
      <c r="BC48" s="879"/>
      <c r="BD48" s="879"/>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9"/>
      <c r="BA49" s="879"/>
      <c r="BB49" s="879"/>
      <c r="BC49" s="879"/>
      <c r="BD49" s="879"/>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80"/>
      <c r="R50" s="881"/>
      <c r="S50" s="881"/>
      <c r="T50" s="881"/>
      <c r="U50" s="881"/>
      <c r="V50" s="881"/>
      <c r="W50" s="881"/>
      <c r="X50" s="881"/>
      <c r="Y50" s="881"/>
      <c r="Z50" s="881"/>
      <c r="AA50" s="881"/>
      <c r="AB50" s="881"/>
      <c r="AC50" s="881"/>
      <c r="AD50" s="881"/>
      <c r="AE50" s="882"/>
      <c r="AF50" s="803"/>
      <c r="AG50" s="804"/>
      <c r="AH50" s="804"/>
      <c r="AI50" s="804"/>
      <c r="AJ50" s="805"/>
      <c r="AK50" s="883"/>
      <c r="AL50" s="881"/>
      <c r="AM50" s="881"/>
      <c r="AN50" s="881"/>
      <c r="AO50" s="881"/>
      <c r="AP50" s="881"/>
      <c r="AQ50" s="881"/>
      <c r="AR50" s="881"/>
      <c r="AS50" s="881"/>
      <c r="AT50" s="881"/>
      <c r="AU50" s="881"/>
      <c r="AV50" s="881"/>
      <c r="AW50" s="881"/>
      <c r="AX50" s="881"/>
      <c r="AY50" s="881"/>
      <c r="AZ50" s="884"/>
      <c r="BA50" s="884"/>
      <c r="BB50" s="884"/>
      <c r="BC50" s="884"/>
      <c r="BD50" s="884"/>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80"/>
      <c r="R51" s="881"/>
      <c r="S51" s="881"/>
      <c r="T51" s="881"/>
      <c r="U51" s="881"/>
      <c r="V51" s="881"/>
      <c r="W51" s="881"/>
      <c r="X51" s="881"/>
      <c r="Y51" s="881"/>
      <c r="Z51" s="881"/>
      <c r="AA51" s="881"/>
      <c r="AB51" s="881"/>
      <c r="AC51" s="881"/>
      <c r="AD51" s="881"/>
      <c r="AE51" s="882"/>
      <c r="AF51" s="803"/>
      <c r="AG51" s="804"/>
      <c r="AH51" s="804"/>
      <c r="AI51" s="804"/>
      <c r="AJ51" s="805"/>
      <c r="AK51" s="883"/>
      <c r="AL51" s="881"/>
      <c r="AM51" s="881"/>
      <c r="AN51" s="881"/>
      <c r="AO51" s="881"/>
      <c r="AP51" s="881"/>
      <c r="AQ51" s="881"/>
      <c r="AR51" s="881"/>
      <c r="AS51" s="881"/>
      <c r="AT51" s="881"/>
      <c r="AU51" s="881"/>
      <c r="AV51" s="881"/>
      <c r="AW51" s="881"/>
      <c r="AX51" s="881"/>
      <c r="AY51" s="881"/>
      <c r="AZ51" s="884"/>
      <c r="BA51" s="884"/>
      <c r="BB51" s="884"/>
      <c r="BC51" s="884"/>
      <c r="BD51" s="884"/>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80"/>
      <c r="R52" s="881"/>
      <c r="S52" s="881"/>
      <c r="T52" s="881"/>
      <c r="U52" s="881"/>
      <c r="V52" s="881"/>
      <c r="W52" s="881"/>
      <c r="X52" s="881"/>
      <c r="Y52" s="881"/>
      <c r="Z52" s="881"/>
      <c r="AA52" s="881"/>
      <c r="AB52" s="881"/>
      <c r="AC52" s="881"/>
      <c r="AD52" s="881"/>
      <c r="AE52" s="882"/>
      <c r="AF52" s="803"/>
      <c r="AG52" s="804"/>
      <c r="AH52" s="804"/>
      <c r="AI52" s="804"/>
      <c r="AJ52" s="805"/>
      <c r="AK52" s="883"/>
      <c r="AL52" s="881"/>
      <c r="AM52" s="881"/>
      <c r="AN52" s="881"/>
      <c r="AO52" s="881"/>
      <c r="AP52" s="881"/>
      <c r="AQ52" s="881"/>
      <c r="AR52" s="881"/>
      <c r="AS52" s="881"/>
      <c r="AT52" s="881"/>
      <c r="AU52" s="881"/>
      <c r="AV52" s="881"/>
      <c r="AW52" s="881"/>
      <c r="AX52" s="881"/>
      <c r="AY52" s="881"/>
      <c r="AZ52" s="884"/>
      <c r="BA52" s="884"/>
      <c r="BB52" s="884"/>
      <c r="BC52" s="884"/>
      <c r="BD52" s="884"/>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80"/>
      <c r="R53" s="881"/>
      <c r="S53" s="881"/>
      <c r="T53" s="881"/>
      <c r="U53" s="881"/>
      <c r="V53" s="881"/>
      <c r="W53" s="881"/>
      <c r="X53" s="881"/>
      <c r="Y53" s="881"/>
      <c r="Z53" s="881"/>
      <c r="AA53" s="881"/>
      <c r="AB53" s="881"/>
      <c r="AC53" s="881"/>
      <c r="AD53" s="881"/>
      <c r="AE53" s="882"/>
      <c r="AF53" s="803"/>
      <c r="AG53" s="804"/>
      <c r="AH53" s="804"/>
      <c r="AI53" s="804"/>
      <c r="AJ53" s="805"/>
      <c r="AK53" s="883"/>
      <c r="AL53" s="881"/>
      <c r="AM53" s="881"/>
      <c r="AN53" s="881"/>
      <c r="AO53" s="881"/>
      <c r="AP53" s="881"/>
      <c r="AQ53" s="881"/>
      <c r="AR53" s="881"/>
      <c r="AS53" s="881"/>
      <c r="AT53" s="881"/>
      <c r="AU53" s="881"/>
      <c r="AV53" s="881"/>
      <c r="AW53" s="881"/>
      <c r="AX53" s="881"/>
      <c r="AY53" s="881"/>
      <c r="AZ53" s="884"/>
      <c r="BA53" s="884"/>
      <c r="BB53" s="884"/>
      <c r="BC53" s="884"/>
      <c r="BD53" s="884"/>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80"/>
      <c r="R54" s="881"/>
      <c r="S54" s="881"/>
      <c r="T54" s="881"/>
      <c r="U54" s="881"/>
      <c r="V54" s="881"/>
      <c r="W54" s="881"/>
      <c r="X54" s="881"/>
      <c r="Y54" s="881"/>
      <c r="Z54" s="881"/>
      <c r="AA54" s="881"/>
      <c r="AB54" s="881"/>
      <c r="AC54" s="881"/>
      <c r="AD54" s="881"/>
      <c r="AE54" s="882"/>
      <c r="AF54" s="803"/>
      <c r="AG54" s="804"/>
      <c r="AH54" s="804"/>
      <c r="AI54" s="804"/>
      <c r="AJ54" s="805"/>
      <c r="AK54" s="883"/>
      <c r="AL54" s="881"/>
      <c r="AM54" s="881"/>
      <c r="AN54" s="881"/>
      <c r="AO54" s="881"/>
      <c r="AP54" s="881"/>
      <c r="AQ54" s="881"/>
      <c r="AR54" s="881"/>
      <c r="AS54" s="881"/>
      <c r="AT54" s="881"/>
      <c r="AU54" s="881"/>
      <c r="AV54" s="881"/>
      <c r="AW54" s="881"/>
      <c r="AX54" s="881"/>
      <c r="AY54" s="881"/>
      <c r="AZ54" s="884"/>
      <c r="BA54" s="884"/>
      <c r="BB54" s="884"/>
      <c r="BC54" s="884"/>
      <c r="BD54" s="884"/>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80"/>
      <c r="R55" s="881"/>
      <c r="S55" s="881"/>
      <c r="T55" s="881"/>
      <c r="U55" s="881"/>
      <c r="V55" s="881"/>
      <c r="W55" s="881"/>
      <c r="X55" s="881"/>
      <c r="Y55" s="881"/>
      <c r="Z55" s="881"/>
      <c r="AA55" s="881"/>
      <c r="AB55" s="881"/>
      <c r="AC55" s="881"/>
      <c r="AD55" s="881"/>
      <c r="AE55" s="882"/>
      <c r="AF55" s="803"/>
      <c r="AG55" s="804"/>
      <c r="AH55" s="804"/>
      <c r="AI55" s="804"/>
      <c r="AJ55" s="805"/>
      <c r="AK55" s="883"/>
      <c r="AL55" s="881"/>
      <c r="AM55" s="881"/>
      <c r="AN55" s="881"/>
      <c r="AO55" s="881"/>
      <c r="AP55" s="881"/>
      <c r="AQ55" s="881"/>
      <c r="AR55" s="881"/>
      <c r="AS55" s="881"/>
      <c r="AT55" s="881"/>
      <c r="AU55" s="881"/>
      <c r="AV55" s="881"/>
      <c r="AW55" s="881"/>
      <c r="AX55" s="881"/>
      <c r="AY55" s="881"/>
      <c r="AZ55" s="884"/>
      <c r="BA55" s="884"/>
      <c r="BB55" s="884"/>
      <c r="BC55" s="884"/>
      <c r="BD55" s="884"/>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80"/>
      <c r="R56" s="881"/>
      <c r="S56" s="881"/>
      <c r="T56" s="881"/>
      <c r="U56" s="881"/>
      <c r="V56" s="881"/>
      <c r="W56" s="881"/>
      <c r="X56" s="881"/>
      <c r="Y56" s="881"/>
      <c r="Z56" s="881"/>
      <c r="AA56" s="881"/>
      <c r="AB56" s="881"/>
      <c r="AC56" s="881"/>
      <c r="AD56" s="881"/>
      <c r="AE56" s="882"/>
      <c r="AF56" s="803"/>
      <c r="AG56" s="804"/>
      <c r="AH56" s="804"/>
      <c r="AI56" s="804"/>
      <c r="AJ56" s="805"/>
      <c r="AK56" s="883"/>
      <c r="AL56" s="881"/>
      <c r="AM56" s="881"/>
      <c r="AN56" s="881"/>
      <c r="AO56" s="881"/>
      <c r="AP56" s="881"/>
      <c r="AQ56" s="881"/>
      <c r="AR56" s="881"/>
      <c r="AS56" s="881"/>
      <c r="AT56" s="881"/>
      <c r="AU56" s="881"/>
      <c r="AV56" s="881"/>
      <c r="AW56" s="881"/>
      <c r="AX56" s="881"/>
      <c r="AY56" s="881"/>
      <c r="AZ56" s="884"/>
      <c r="BA56" s="884"/>
      <c r="BB56" s="884"/>
      <c r="BC56" s="884"/>
      <c r="BD56" s="884"/>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80"/>
      <c r="R57" s="881"/>
      <c r="S57" s="881"/>
      <c r="T57" s="881"/>
      <c r="U57" s="881"/>
      <c r="V57" s="881"/>
      <c r="W57" s="881"/>
      <c r="X57" s="881"/>
      <c r="Y57" s="881"/>
      <c r="Z57" s="881"/>
      <c r="AA57" s="881"/>
      <c r="AB57" s="881"/>
      <c r="AC57" s="881"/>
      <c r="AD57" s="881"/>
      <c r="AE57" s="882"/>
      <c r="AF57" s="803"/>
      <c r="AG57" s="804"/>
      <c r="AH57" s="804"/>
      <c r="AI57" s="804"/>
      <c r="AJ57" s="805"/>
      <c r="AK57" s="883"/>
      <c r="AL57" s="881"/>
      <c r="AM57" s="881"/>
      <c r="AN57" s="881"/>
      <c r="AO57" s="881"/>
      <c r="AP57" s="881"/>
      <c r="AQ57" s="881"/>
      <c r="AR57" s="881"/>
      <c r="AS57" s="881"/>
      <c r="AT57" s="881"/>
      <c r="AU57" s="881"/>
      <c r="AV57" s="881"/>
      <c r="AW57" s="881"/>
      <c r="AX57" s="881"/>
      <c r="AY57" s="881"/>
      <c r="AZ57" s="884"/>
      <c r="BA57" s="884"/>
      <c r="BB57" s="884"/>
      <c r="BC57" s="884"/>
      <c r="BD57" s="884"/>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80"/>
      <c r="R58" s="881"/>
      <c r="S58" s="881"/>
      <c r="T58" s="881"/>
      <c r="U58" s="881"/>
      <c r="V58" s="881"/>
      <c r="W58" s="881"/>
      <c r="X58" s="881"/>
      <c r="Y58" s="881"/>
      <c r="Z58" s="881"/>
      <c r="AA58" s="881"/>
      <c r="AB58" s="881"/>
      <c r="AC58" s="881"/>
      <c r="AD58" s="881"/>
      <c r="AE58" s="882"/>
      <c r="AF58" s="803"/>
      <c r="AG58" s="804"/>
      <c r="AH58" s="804"/>
      <c r="AI58" s="804"/>
      <c r="AJ58" s="805"/>
      <c r="AK58" s="883"/>
      <c r="AL58" s="881"/>
      <c r="AM58" s="881"/>
      <c r="AN58" s="881"/>
      <c r="AO58" s="881"/>
      <c r="AP58" s="881"/>
      <c r="AQ58" s="881"/>
      <c r="AR58" s="881"/>
      <c r="AS58" s="881"/>
      <c r="AT58" s="881"/>
      <c r="AU58" s="881"/>
      <c r="AV58" s="881"/>
      <c r="AW58" s="881"/>
      <c r="AX58" s="881"/>
      <c r="AY58" s="881"/>
      <c r="AZ58" s="884"/>
      <c r="BA58" s="884"/>
      <c r="BB58" s="884"/>
      <c r="BC58" s="884"/>
      <c r="BD58" s="884"/>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80"/>
      <c r="R59" s="881"/>
      <c r="S59" s="881"/>
      <c r="T59" s="881"/>
      <c r="U59" s="881"/>
      <c r="V59" s="881"/>
      <c r="W59" s="881"/>
      <c r="X59" s="881"/>
      <c r="Y59" s="881"/>
      <c r="Z59" s="881"/>
      <c r="AA59" s="881"/>
      <c r="AB59" s="881"/>
      <c r="AC59" s="881"/>
      <c r="AD59" s="881"/>
      <c r="AE59" s="882"/>
      <c r="AF59" s="803"/>
      <c r="AG59" s="804"/>
      <c r="AH59" s="804"/>
      <c r="AI59" s="804"/>
      <c r="AJ59" s="805"/>
      <c r="AK59" s="883"/>
      <c r="AL59" s="881"/>
      <c r="AM59" s="881"/>
      <c r="AN59" s="881"/>
      <c r="AO59" s="881"/>
      <c r="AP59" s="881"/>
      <c r="AQ59" s="881"/>
      <c r="AR59" s="881"/>
      <c r="AS59" s="881"/>
      <c r="AT59" s="881"/>
      <c r="AU59" s="881"/>
      <c r="AV59" s="881"/>
      <c r="AW59" s="881"/>
      <c r="AX59" s="881"/>
      <c r="AY59" s="881"/>
      <c r="AZ59" s="884"/>
      <c r="BA59" s="884"/>
      <c r="BB59" s="884"/>
      <c r="BC59" s="884"/>
      <c r="BD59" s="884"/>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80"/>
      <c r="R60" s="881"/>
      <c r="S60" s="881"/>
      <c r="T60" s="881"/>
      <c r="U60" s="881"/>
      <c r="V60" s="881"/>
      <c r="W60" s="881"/>
      <c r="X60" s="881"/>
      <c r="Y60" s="881"/>
      <c r="Z60" s="881"/>
      <c r="AA60" s="881"/>
      <c r="AB60" s="881"/>
      <c r="AC60" s="881"/>
      <c r="AD60" s="881"/>
      <c r="AE60" s="882"/>
      <c r="AF60" s="803"/>
      <c r="AG60" s="804"/>
      <c r="AH60" s="804"/>
      <c r="AI60" s="804"/>
      <c r="AJ60" s="805"/>
      <c r="AK60" s="883"/>
      <c r="AL60" s="881"/>
      <c r="AM60" s="881"/>
      <c r="AN60" s="881"/>
      <c r="AO60" s="881"/>
      <c r="AP60" s="881"/>
      <c r="AQ60" s="881"/>
      <c r="AR60" s="881"/>
      <c r="AS60" s="881"/>
      <c r="AT60" s="881"/>
      <c r="AU60" s="881"/>
      <c r="AV60" s="881"/>
      <c r="AW60" s="881"/>
      <c r="AX60" s="881"/>
      <c r="AY60" s="881"/>
      <c r="AZ60" s="884"/>
      <c r="BA60" s="884"/>
      <c r="BB60" s="884"/>
      <c r="BC60" s="884"/>
      <c r="BD60" s="884"/>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80"/>
      <c r="R61" s="881"/>
      <c r="S61" s="881"/>
      <c r="T61" s="881"/>
      <c r="U61" s="881"/>
      <c r="V61" s="881"/>
      <c r="W61" s="881"/>
      <c r="X61" s="881"/>
      <c r="Y61" s="881"/>
      <c r="Z61" s="881"/>
      <c r="AA61" s="881"/>
      <c r="AB61" s="881"/>
      <c r="AC61" s="881"/>
      <c r="AD61" s="881"/>
      <c r="AE61" s="882"/>
      <c r="AF61" s="803"/>
      <c r="AG61" s="804"/>
      <c r="AH61" s="804"/>
      <c r="AI61" s="804"/>
      <c r="AJ61" s="805"/>
      <c r="AK61" s="883"/>
      <c r="AL61" s="881"/>
      <c r="AM61" s="881"/>
      <c r="AN61" s="881"/>
      <c r="AO61" s="881"/>
      <c r="AP61" s="881"/>
      <c r="AQ61" s="881"/>
      <c r="AR61" s="881"/>
      <c r="AS61" s="881"/>
      <c r="AT61" s="881"/>
      <c r="AU61" s="881"/>
      <c r="AV61" s="881"/>
      <c r="AW61" s="881"/>
      <c r="AX61" s="881"/>
      <c r="AY61" s="881"/>
      <c r="AZ61" s="884"/>
      <c r="BA61" s="884"/>
      <c r="BB61" s="884"/>
      <c r="BC61" s="884"/>
      <c r="BD61" s="884"/>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80"/>
      <c r="R62" s="881"/>
      <c r="S62" s="881"/>
      <c r="T62" s="881"/>
      <c r="U62" s="881"/>
      <c r="V62" s="881"/>
      <c r="W62" s="881"/>
      <c r="X62" s="881"/>
      <c r="Y62" s="881"/>
      <c r="Z62" s="881"/>
      <c r="AA62" s="881"/>
      <c r="AB62" s="881"/>
      <c r="AC62" s="881"/>
      <c r="AD62" s="881"/>
      <c r="AE62" s="882"/>
      <c r="AF62" s="803"/>
      <c r="AG62" s="804"/>
      <c r="AH62" s="804"/>
      <c r="AI62" s="804"/>
      <c r="AJ62" s="805"/>
      <c r="AK62" s="883"/>
      <c r="AL62" s="881"/>
      <c r="AM62" s="881"/>
      <c r="AN62" s="881"/>
      <c r="AO62" s="881"/>
      <c r="AP62" s="881"/>
      <c r="AQ62" s="881"/>
      <c r="AR62" s="881"/>
      <c r="AS62" s="881"/>
      <c r="AT62" s="881"/>
      <c r="AU62" s="881"/>
      <c r="AV62" s="881"/>
      <c r="AW62" s="881"/>
      <c r="AX62" s="881"/>
      <c r="AY62" s="881"/>
      <c r="AZ62" s="884"/>
      <c r="BA62" s="884"/>
      <c r="BB62" s="884"/>
      <c r="BC62" s="884"/>
      <c r="BD62" s="884"/>
      <c r="BE62" s="870"/>
      <c r="BF62" s="870"/>
      <c r="BG62" s="870"/>
      <c r="BH62" s="870"/>
      <c r="BI62" s="871"/>
      <c r="BJ62" s="892"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412</v>
      </c>
      <c r="C63" s="833"/>
      <c r="D63" s="833"/>
      <c r="E63" s="833"/>
      <c r="F63" s="833"/>
      <c r="G63" s="833"/>
      <c r="H63" s="833"/>
      <c r="I63" s="833"/>
      <c r="J63" s="833"/>
      <c r="K63" s="833"/>
      <c r="L63" s="833"/>
      <c r="M63" s="833"/>
      <c r="N63" s="833"/>
      <c r="O63" s="833"/>
      <c r="P63" s="834"/>
      <c r="Q63" s="885"/>
      <c r="R63" s="886"/>
      <c r="S63" s="886"/>
      <c r="T63" s="886"/>
      <c r="U63" s="886"/>
      <c r="V63" s="886"/>
      <c r="W63" s="886"/>
      <c r="X63" s="886"/>
      <c r="Y63" s="886"/>
      <c r="Z63" s="886"/>
      <c r="AA63" s="886"/>
      <c r="AB63" s="886"/>
      <c r="AC63" s="886"/>
      <c r="AD63" s="886"/>
      <c r="AE63" s="887"/>
      <c r="AF63" s="888">
        <v>640</v>
      </c>
      <c r="AG63" s="889"/>
      <c r="AH63" s="889"/>
      <c r="AI63" s="889"/>
      <c r="AJ63" s="890"/>
      <c r="AK63" s="891"/>
      <c r="AL63" s="886"/>
      <c r="AM63" s="886"/>
      <c r="AN63" s="886"/>
      <c r="AO63" s="886"/>
      <c r="AP63" s="889">
        <v>3823</v>
      </c>
      <c r="AQ63" s="889"/>
      <c r="AR63" s="889"/>
      <c r="AS63" s="889"/>
      <c r="AT63" s="889"/>
      <c r="AU63" s="889">
        <v>1559</v>
      </c>
      <c r="AV63" s="889"/>
      <c r="AW63" s="889"/>
      <c r="AX63" s="889"/>
      <c r="AY63" s="889"/>
      <c r="AZ63" s="893"/>
      <c r="BA63" s="893"/>
      <c r="BB63" s="893"/>
      <c r="BC63" s="893"/>
      <c r="BD63" s="893"/>
      <c r="BE63" s="894"/>
      <c r="BF63" s="894"/>
      <c r="BG63" s="894"/>
      <c r="BH63" s="894"/>
      <c r="BI63" s="895"/>
      <c r="BJ63" s="896" t="s">
        <v>413</v>
      </c>
      <c r="BK63" s="897"/>
      <c r="BL63" s="897"/>
      <c r="BM63" s="897"/>
      <c r="BN63" s="898"/>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394</v>
      </c>
      <c r="AB66" s="760"/>
      <c r="AC66" s="760"/>
      <c r="AD66" s="760"/>
      <c r="AE66" s="761"/>
      <c r="AF66" s="899" t="s">
        <v>418</v>
      </c>
      <c r="AG66" s="855"/>
      <c r="AH66" s="855"/>
      <c r="AI66" s="855"/>
      <c r="AJ66" s="900"/>
      <c r="AK66" s="759" t="s">
        <v>419</v>
      </c>
      <c r="AL66" s="783"/>
      <c r="AM66" s="783"/>
      <c r="AN66" s="783"/>
      <c r="AO66" s="784"/>
      <c r="AP66" s="759" t="s">
        <v>420</v>
      </c>
      <c r="AQ66" s="760"/>
      <c r="AR66" s="760"/>
      <c r="AS66" s="760"/>
      <c r="AT66" s="761"/>
      <c r="AU66" s="759" t="s">
        <v>421</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1"/>
      <c r="AG67" s="858"/>
      <c r="AH67" s="858"/>
      <c r="AI67" s="858"/>
      <c r="AJ67" s="902"/>
      <c r="AK67" s="903"/>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6"/>
    </row>
    <row r="68" spans="1:131" s="247" customFormat="1" ht="26.25" customHeight="1" thickTop="1" x14ac:dyDescent="0.15">
      <c r="A68" s="258">
        <v>1</v>
      </c>
      <c r="B68" s="916" t="s">
        <v>588</v>
      </c>
      <c r="C68" s="917"/>
      <c r="D68" s="917"/>
      <c r="E68" s="917"/>
      <c r="F68" s="917"/>
      <c r="G68" s="917"/>
      <c r="H68" s="917"/>
      <c r="I68" s="917"/>
      <c r="J68" s="917"/>
      <c r="K68" s="917"/>
      <c r="L68" s="917"/>
      <c r="M68" s="917"/>
      <c r="N68" s="917"/>
      <c r="O68" s="917"/>
      <c r="P68" s="918"/>
      <c r="Q68" s="919">
        <v>8502</v>
      </c>
      <c r="R68" s="913"/>
      <c r="S68" s="913"/>
      <c r="T68" s="913"/>
      <c r="U68" s="913"/>
      <c r="V68" s="913">
        <v>7172</v>
      </c>
      <c r="W68" s="913"/>
      <c r="X68" s="913"/>
      <c r="Y68" s="913"/>
      <c r="Z68" s="913"/>
      <c r="AA68" s="913">
        <v>1330</v>
      </c>
      <c r="AB68" s="913"/>
      <c r="AC68" s="913"/>
      <c r="AD68" s="913"/>
      <c r="AE68" s="913"/>
      <c r="AF68" s="913">
        <v>1330</v>
      </c>
      <c r="AG68" s="913"/>
      <c r="AH68" s="913"/>
      <c r="AI68" s="913"/>
      <c r="AJ68" s="913"/>
      <c r="AK68" s="913">
        <v>0</v>
      </c>
      <c r="AL68" s="913"/>
      <c r="AM68" s="913"/>
      <c r="AN68" s="913"/>
      <c r="AO68" s="913"/>
      <c r="AP68" s="913">
        <v>0</v>
      </c>
      <c r="AQ68" s="913"/>
      <c r="AR68" s="913"/>
      <c r="AS68" s="913"/>
      <c r="AT68" s="913"/>
      <c r="AU68" s="913">
        <v>0</v>
      </c>
      <c r="AV68" s="913"/>
      <c r="AW68" s="913"/>
      <c r="AX68" s="913"/>
      <c r="AY68" s="913"/>
      <c r="AZ68" s="914"/>
      <c r="BA68" s="914"/>
      <c r="BB68" s="914"/>
      <c r="BC68" s="914"/>
      <c r="BD68" s="915"/>
      <c r="BE68" s="265"/>
      <c r="BF68" s="265"/>
      <c r="BG68" s="265"/>
      <c r="BH68" s="265"/>
      <c r="BI68" s="265"/>
      <c r="BJ68" s="265"/>
      <c r="BK68" s="265"/>
      <c r="BL68" s="265"/>
      <c r="BM68" s="265"/>
      <c r="BN68" s="265"/>
      <c r="BO68" s="265"/>
      <c r="BP68" s="265"/>
      <c r="BQ68" s="262">
        <v>62</v>
      </c>
      <c r="BR68" s="267"/>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6"/>
    </row>
    <row r="69" spans="1:131" s="247" customFormat="1" ht="26.25" customHeight="1" x14ac:dyDescent="0.15">
      <c r="A69" s="261">
        <v>2</v>
      </c>
      <c r="B69" s="920" t="s">
        <v>589</v>
      </c>
      <c r="C69" s="921"/>
      <c r="D69" s="921"/>
      <c r="E69" s="921"/>
      <c r="F69" s="921"/>
      <c r="G69" s="921"/>
      <c r="H69" s="921"/>
      <c r="I69" s="921"/>
      <c r="J69" s="921"/>
      <c r="K69" s="921"/>
      <c r="L69" s="921"/>
      <c r="M69" s="921"/>
      <c r="N69" s="921"/>
      <c r="O69" s="921"/>
      <c r="P69" s="922"/>
      <c r="Q69" s="923">
        <v>368</v>
      </c>
      <c r="R69" s="873"/>
      <c r="S69" s="873"/>
      <c r="T69" s="873"/>
      <c r="U69" s="873"/>
      <c r="V69" s="873">
        <v>346</v>
      </c>
      <c r="W69" s="873"/>
      <c r="X69" s="873"/>
      <c r="Y69" s="873"/>
      <c r="Z69" s="873"/>
      <c r="AA69" s="873">
        <v>22</v>
      </c>
      <c r="AB69" s="873"/>
      <c r="AC69" s="873"/>
      <c r="AD69" s="873"/>
      <c r="AE69" s="873"/>
      <c r="AF69" s="873">
        <v>22</v>
      </c>
      <c r="AG69" s="873"/>
      <c r="AH69" s="873"/>
      <c r="AI69" s="873"/>
      <c r="AJ69" s="873"/>
      <c r="AK69" s="873">
        <v>34</v>
      </c>
      <c r="AL69" s="873"/>
      <c r="AM69" s="873"/>
      <c r="AN69" s="873"/>
      <c r="AO69" s="873"/>
      <c r="AP69" s="873">
        <v>140</v>
      </c>
      <c r="AQ69" s="873"/>
      <c r="AR69" s="873"/>
      <c r="AS69" s="873"/>
      <c r="AT69" s="873"/>
      <c r="AU69" s="873">
        <v>0</v>
      </c>
      <c r="AV69" s="873"/>
      <c r="AW69" s="873"/>
      <c r="AX69" s="873"/>
      <c r="AY69" s="873"/>
      <c r="AZ69" s="924"/>
      <c r="BA69" s="924"/>
      <c r="BB69" s="924"/>
      <c r="BC69" s="924"/>
      <c r="BD69" s="925"/>
      <c r="BE69" s="265"/>
      <c r="BF69" s="265"/>
      <c r="BG69" s="265"/>
      <c r="BH69" s="265"/>
      <c r="BI69" s="265"/>
      <c r="BJ69" s="265"/>
      <c r="BK69" s="265"/>
      <c r="BL69" s="265"/>
      <c r="BM69" s="265"/>
      <c r="BN69" s="265"/>
      <c r="BO69" s="265"/>
      <c r="BP69" s="265"/>
      <c r="BQ69" s="262">
        <v>63</v>
      </c>
      <c r="BR69" s="267"/>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6"/>
    </row>
    <row r="70" spans="1:131" s="247" customFormat="1" ht="26.25" customHeight="1" x14ac:dyDescent="0.15">
      <c r="A70" s="261">
        <v>3</v>
      </c>
      <c r="B70" s="920" t="s">
        <v>590</v>
      </c>
      <c r="C70" s="921"/>
      <c r="D70" s="921"/>
      <c r="E70" s="921"/>
      <c r="F70" s="921"/>
      <c r="G70" s="921"/>
      <c r="H70" s="921"/>
      <c r="I70" s="921"/>
      <c r="J70" s="921"/>
      <c r="K70" s="921"/>
      <c r="L70" s="921"/>
      <c r="M70" s="921"/>
      <c r="N70" s="921"/>
      <c r="O70" s="921"/>
      <c r="P70" s="922"/>
      <c r="Q70" s="923">
        <v>297</v>
      </c>
      <c r="R70" s="873"/>
      <c r="S70" s="873"/>
      <c r="T70" s="873"/>
      <c r="U70" s="873"/>
      <c r="V70" s="873">
        <v>285</v>
      </c>
      <c r="W70" s="873"/>
      <c r="X70" s="873"/>
      <c r="Y70" s="873"/>
      <c r="Z70" s="873"/>
      <c r="AA70" s="873">
        <v>4</v>
      </c>
      <c r="AB70" s="873"/>
      <c r="AC70" s="873"/>
      <c r="AD70" s="873"/>
      <c r="AE70" s="873"/>
      <c r="AF70" s="873">
        <v>4</v>
      </c>
      <c r="AG70" s="873"/>
      <c r="AH70" s="873"/>
      <c r="AI70" s="873"/>
      <c r="AJ70" s="873"/>
      <c r="AK70" s="873" t="s">
        <v>605</v>
      </c>
      <c r="AL70" s="873"/>
      <c r="AM70" s="873"/>
      <c r="AN70" s="873"/>
      <c r="AO70" s="873"/>
      <c r="AP70" s="873">
        <v>106</v>
      </c>
      <c r="AQ70" s="873"/>
      <c r="AR70" s="873"/>
      <c r="AS70" s="873"/>
      <c r="AT70" s="873"/>
      <c r="AU70" s="873">
        <v>19</v>
      </c>
      <c r="AV70" s="873"/>
      <c r="AW70" s="873"/>
      <c r="AX70" s="873"/>
      <c r="AY70" s="873"/>
      <c r="AZ70" s="924"/>
      <c r="BA70" s="924"/>
      <c r="BB70" s="924"/>
      <c r="BC70" s="924"/>
      <c r="BD70" s="925"/>
      <c r="BE70" s="265"/>
      <c r="BF70" s="265"/>
      <c r="BG70" s="265"/>
      <c r="BH70" s="265"/>
      <c r="BI70" s="265"/>
      <c r="BJ70" s="265"/>
      <c r="BK70" s="265"/>
      <c r="BL70" s="265"/>
      <c r="BM70" s="265"/>
      <c r="BN70" s="265"/>
      <c r="BO70" s="265"/>
      <c r="BP70" s="265"/>
      <c r="BQ70" s="262">
        <v>64</v>
      </c>
      <c r="BR70" s="267"/>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6"/>
    </row>
    <row r="71" spans="1:131" s="247" customFormat="1" ht="26.25" customHeight="1" x14ac:dyDescent="0.15">
      <c r="A71" s="261">
        <v>4</v>
      </c>
      <c r="B71" s="920" t="s">
        <v>591</v>
      </c>
      <c r="C71" s="921"/>
      <c r="D71" s="921"/>
      <c r="E71" s="921"/>
      <c r="F71" s="921"/>
      <c r="G71" s="921"/>
      <c r="H71" s="921"/>
      <c r="I71" s="921"/>
      <c r="J71" s="921"/>
      <c r="K71" s="921"/>
      <c r="L71" s="921"/>
      <c r="M71" s="921"/>
      <c r="N71" s="921"/>
      <c r="O71" s="921"/>
      <c r="P71" s="922"/>
      <c r="Q71" s="923">
        <v>566</v>
      </c>
      <c r="R71" s="873"/>
      <c r="S71" s="873"/>
      <c r="T71" s="873"/>
      <c r="U71" s="873"/>
      <c r="V71" s="873">
        <v>554</v>
      </c>
      <c r="W71" s="873"/>
      <c r="X71" s="873"/>
      <c r="Y71" s="873"/>
      <c r="Z71" s="873"/>
      <c r="AA71" s="873">
        <v>12</v>
      </c>
      <c r="AB71" s="873"/>
      <c r="AC71" s="873"/>
      <c r="AD71" s="873"/>
      <c r="AE71" s="873"/>
      <c r="AF71" s="873">
        <v>12</v>
      </c>
      <c r="AG71" s="873"/>
      <c r="AH71" s="873"/>
      <c r="AI71" s="873"/>
      <c r="AJ71" s="873"/>
      <c r="AK71" s="873">
        <v>47</v>
      </c>
      <c r="AL71" s="873"/>
      <c r="AM71" s="873"/>
      <c r="AN71" s="873"/>
      <c r="AO71" s="873"/>
      <c r="AP71" s="873">
        <v>1055</v>
      </c>
      <c r="AQ71" s="873"/>
      <c r="AR71" s="873"/>
      <c r="AS71" s="873"/>
      <c r="AT71" s="873"/>
      <c r="AU71" s="873">
        <v>900</v>
      </c>
      <c r="AV71" s="873"/>
      <c r="AW71" s="873"/>
      <c r="AX71" s="873"/>
      <c r="AY71" s="873"/>
      <c r="AZ71" s="924"/>
      <c r="BA71" s="924"/>
      <c r="BB71" s="924"/>
      <c r="BC71" s="924"/>
      <c r="BD71" s="925"/>
      <c r="BE71" s="265"/>
      <c r="BF71" s="265"/>
      <c r="BG71" s="265"/>
      <c r="BH71" s="265"/>
      <c r="BI71" s="265"/>
      <c r="BJ71" s="265"/>
      <c r="BK71" s="265"/>
      <c r="BL71" s="265"/>
      <c r="BM71" s="265"/>
      <c r="BN71" s="265"/>
      <c r="BO71" s="265"/>
      <c r="BP71" s="265"/>
      <c r="BQ71" s="262">
        <v>65</v>
      </c>
      <c r="BR71" s="267"/>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6"/>
    </row>
    <row r="72" spans="1:131" s="247" customFormat="1" ht="26.25" customHeight="1" x14ac:dyDescent="0.15">
      <c r="A72" s="261">
        <v>5</v>
      </c>
      <c r="B72" s="920" t="s">
        <v>592</v>
      </c>
      <c r="C72" s="921"/>
      <c r="D72" s="921"/>
      <c r="E72" s="921"/>
      <c r="F72" s="921"/>
      <c r="G72" s="921"/>
      <c r="H72" s="921"/>
      <c r="I72" s="921"/>
      <c r="J72" s="921"/>
      <c r="K72" s="921"/>
      <c r="L72" s="921"/>
      <c r="M72" s="921"/>
      <c r="N72" s="921"/>
      <c r="O72" s="921"/>
      <c r="P72" s="922"/>
      <c r="Q72" s="923">
        <v>139</v>
      </c>
      <c r="R72" s="873"/>
      <c r="S72" s="873"/>
      <c r="T72" s="873"/>
      <c r="U72" s="873"/>
      <c r="V72" s="873">
        <v>132</v>
      </c>
      <c r="W72" s="873"/>
      <c r="X72" s="873"/>
      <c r="Y72" s="873"/>
      <c r="Z72" s="873"/>
      <c r="AA72" s="873">
        <v>8</v>
      </c>
      <c r="AB72" s="873"/>
      <c r="AC72" s="873"/>
      <c r="AD72" s="873"/>
      <c r="AE72" s="873"/>
      <c r="AF72" s="873">
        <v>8</v>
      </c>
      <c r="AG72" s="873"/>
      <c r="AH72" s="873"/>
      <c r="AI72" s="873"/>
      <c r="AJ72" s="873"/>
      <c r="AK72" s="873">
        <v>0</v>
      </c>
      <c r="AL72" s="873"/>
      <c r="AM72" s="873"/>
      <c r="AN72" s="873"/>
      <c r="AO72" s="873"/>
      <c r="AP72" s="874">
        <v>0</v>
      </c>
      <c r="AQ72" s="875"/>
      <c r="AR72" s="875"/>
      <c r="AS72" s="875"/>
      <c r="AT72" s="872"/>
      <c r="AU72" s="873">
        <v>0</v>
      </c>
      <c r="AV72" s="873"/>
      <c r="AW72" s="873"/>
      <c r="AX72" s="873"/>
      <c r="AY72" s="873"/>
      <c r="AZ72" s="924"/>
      <c r="BA72" s="924"/>
      <c r="BB72" s="924"/>
      <c r="BC72" s="924"/>
      <c r="BD72" s="925"/>
      <c r="BE72" s="265"/>
      <c r="BF72" s="265"/>
      <c r="BG72" s="265"/>
      <c r="BH72" s="265"/>
      <c r="BI72" s="265"/>
      <c r="BJ72" s="265"/>
      <c r="BK72" s="265"/>
      <c r="BL72" s="265"/>
      <c r="BM72" s="265"/>
      <c r="BN72" s="265"/>
      <c r="BO72" s="265"/>
      <c r="BP72" s="265"/>
      <c r="BQ72" s="262">
        <v>66</v>
      </c>
      <c r="BR72" s="267"/>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6"/>
    </row>
    <row r="73" spans="1:131" s="247" customFormat="1" ht="26.25" customHeight="1" x14ac:dyDescent="0.15">
      <c r="A73" s="261">
        <v>6</v>
      </c>
      <c r="B73" s="920" t="s">
        <v>593</v>
      </c>
      <c r="C73" s="921"/>
      <c r="D73" s="921"/>
      <c r="E73" s="921"/>
      <c r="F73" s="921"/>
      <c r="G73" s="921"/>
      <c r="H73" s="921"/>
      <c r="I73" s="921"/>
      <c r="J73" s="921"/>
      <c r="K73" s="921"/>
      <c r="L73" s="921"/>
      <c r="M73" s="921"/>
      <c r="N73" s="921"/>
      <c r="O73" s="921"/>
      <c r="P73" s="922"/>
      <c r="Q73" s="923">
        <v>129</v>
      </c>
      <c r="R73" s="873"/>
      <c r="S73" s="873"/>
      <c r="T73" s="873"/>
      <c r="U73" s="873"/>
      <c r="V73" s="873">
        <v>123</v>
      </c>
      <c r="W73" s="873"/>
      <c r="X73" s="873"/>
      <c r="Y73" s="873"/>
      <c r="Z73" s="873"/>
      <c r="AA73" s="873">
        <v>6</v>
      </c>
      <c r="AB73" s="873"/>
      <c r="AC73" s="873"/>
      <c r="AD73" s="873"/>
      <c r="AE73" s="873"/>
      <c r="AF73" s="873">
        <v>6</v>
      </c>
      <c r="AG73" s="873"/>
      <c r="AH73" s="873"/>
      <c r="AI73" s="873"/>
      <c r="AJ73" s="873"/>
      <c r="AK73" s="873">
        <v>18</v>
      </c>
      <c r="AL73" s="873"/>
      <c r="AM73" s="873"/>
      <c r="AN73" s="873"/>
      <c r="AO73" s="873"/>
      <c r="AP73" s="874">
        <v>0</v>
      </c>
      <c r="AQ73" s="875"/>
      <c r="AR73" s="875"/>
      <c r="AS73" s="875"/>
      <c r="AT73" s="872"/>
      <c r="AU73" s="873">
        <v>0</v>
      </c>
      <c r="AV73" s="873"/>
      <c r="AW73" s="873"/>
      <c r="AX73" s="873"/>
      <c r="AY73" s="873"/>
      <c r="AZ73" s="924"/>
      <c r="BA73" s="924"/>
      <c r="BB73" s="924"/>
      <c r="BC73" s="924"/>
      <c r="BD73" s="925"/>
      <c r="BE73" s="265"/>
      <c r="BF73" s="265"/>
      <c r="BG73" s="265"/>
      <c r="BH73" s="265"/>
      <c r="BI73" s="265"/>
      <c r="BJ73" s="265"/>
      <c r="BK73" s="265"/>
      <c r="BL73" s="265"/>
      <c r="BM73" s="265"/>
      <c r="BN73" s="265"/>
      <c r="BO73" s="265"/>
      <c r="BP73" s="265"/>
      <c r="BQ73" s="262">
        <v>67</v>
      </c>
      <c r="BR73" s="267"/>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6"/>
    </row>
    <row r="74" spans="1:131" s="247" customFormat="1" ht="26.25" customHeight="1" x14ac:dyDescent="0.15">
      <c r="A74" s="261">
        <v>7</v>
      </c>
      <c r="B74" s="920" t="s">
        <v>594</v>
      </c>
      <c r="C74" s="921"/>
      <c r="D74" s="921"/>
      <c r="E74" s="921"/>
      <c r="F74" s="921"/>
      <c r="G74" s="921"/>
      <c r="H74" s="921"/>
      <c r="I74" s="921"/>
      <c r="J74" s="921"/>
      <c r="K74" s="921"/>
      <c r="L74" s="921"/>
      <c r="M74" s="921"/>
      <c r="N74" s="921"/>
      <c r="O74" s="921"/>
      <c r="P74" s="922"/>
      <c r="Q74" s="923">
        <v>388</v>
      </c>
      <c r="R74" s="873"/>
      <c r="S74" s="873"/>
      <c r="T74" s="873"/>
      <c r="U74" s="873"/>
      <c r="V74" s="873">
        <v>413</v>
      </c>
      <c r="W74" s="873"/>
      <c r="X74" s="873"/>
      <c r="Y74" s="873"/>
      <c r="Z74" s="873"/>
      <c r="AA74" s="873">
        <v>1</v>
      </c>
      <c r="AB74" s="873"/>
      <c r="AC74" s="873"/>
      <c r="AD74" s="873"/>
      <c r="AE74" s="873"/>
      <c r="AF74" s="873">
        <v>1</v>
      </c>
      <c r="AG74" s="873"/>
      <c r="AH74" s="873"/>
      <c r="AI74" s="873"/>
      <c r="AJ74" s="873"/>
      <c r="AK74" s="873" t="s">
        <v>605</v>
      </c>
      <c r="AL74" s="873"/>
      <c r="AM74" s="873"/>
      <c r="AN74" s="873"/>
      <c r="AO74" s="873"/>
      <c r="AP74" s="873">
        <v>643</v>
      </c>
      <c r="AQ74" s="873"/>
      <c r="AR74" s="873"/>
      <c r="AS74" s="873"/>
      <c r="AT74" s="873"/>
      <c r="AU74" s="873">
        <v>51</v>
      </c>
      <c r="AV74" s="873"/>
      <c r="AW74" s="873"/>
      <c r="AX74" s="873"/>
      <c r="AY74" s="873"/>
      <c r="AZ74" s="924"/>
      <c r="BA74" s="924"/>
      <c r="BB74" s="924"/>
      <c r="BC74" s="924"/>
      <c r="BD74" s="925"/>
      <c r="BE74" s="265"/>
      <c r="BF74" s="265"/>
      <c r="BG74" s="265"/>
      <c r="BH74" s="265"/>
      <c r="BI74" s="265"/>
      <c r="BJ74" s="265"/>
      <c r="BK74" s="265"/>
      <c r="BL74" s="265"/>
      <c r="BM74" s="265"/>
      <c r="BN74" s="265"/>
      <c r="BO74" s="265"/>
      <c r="BP74" s="265"/>
      <c r="BQ74" s="262">
        <v>68</v>
      </c>
      <c r="BR74" s="267"/>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6"/>
    </row>
    <row r="75" spans="1:131" s="247" customFormat="1" ht="26.25" customHeight="1" x14ac:dyDescent="0.15">
      <c r="A75" s="261">
        <v>8</v>
      </c>
      <c r="B75" s="920" t="s">
        <v>595</v>
      </c>
      <c r="C75" s="921"/>
      <c r="D75" s="921"/>
      <c r="E75" s="921"/>
      <c r="F75" s="921"/>
      <c r="G75" s="921"/>
      <c r="H75" s="921"/>
      <c r="I75" s="921"/>
      <c r="J75" s="921"/>
      <c r="K75" s="921"/>
      <c r="L75" s="921"/>
      <c r="M75" s="921"/>
      <c r="N75" s="921"/>
      <c r="O75" s="921"/>
      <c r="P75" s="922"/>
      <c r="Q75" s="926">
        <v>57</v>
      </c>
      <c r="R75" s="875"/>
      <c r="S75" s="875"/>
      <c r="T75" s="875"/>
      <c r="U75" s="872"/>
      <c r="V75" s="874">
        <v>50</v>
      </c>
      <c r="W75" s="875"/>
      <c r="X75" s="875"/>
      <c r="Y75" s="875"/>
      <c r="Z75" s="872"/>
      <c r="AA75" s="874">
        <v>7</v>
      </c>
      <c r="AB75" s="875"/>
      <c r="AC75" s="875"/>
      <c r="AD75" s="875"/>
      <c r="AE75" s="872"/>
      <c r="AF75" s="874">
        <v>7</v>
      </c>
      <c r="AG75" s="875"/>
      <c r="AH75" s="875"/>
      <c r="AI75" s="875"/>
      <c r="AJ75" s="872"/>
      <c r="AK75" s="874">
        <v>0</v>
      </c>
      <c r="AL75" s="875"/>
      <c r="AM75" s="875"/>
      <c r="AN75" s="875"/>
      <c r="AO75" s="872"/>
      <c r="AP75" s="874">
        <v>0</v>
      </c>
      <c r="AQ75" s="875"/>
      <c r="AR75" s="875"/>
      <c r="AS75" s="875"/>
      <c r="AT75" s="872"/>
      <c r="AU75" s="874">
        <v>0</v>
      </c>
      <c r="AV75" s="875"/>
      <c r="AW75" s="875"/>
      <c r="AX75" s="875"/>
      <c r="AY75" s="872"/>
      <c r="AZ75" s="924"/>
      <c r="BA75" s="924"/>
      <c r="BB75" s="924"/>
      <c r="BC75" s="924"/>
      <c r="BD75" s="925"/>
      <c r="BE75" s="265"/>
      <c r="BF75" s="265"/>
      <c r="BG75" s="265"/>
      <c r="BH75" s="265"/>
      <c r="BI75" s="265"/>
      <c r="BJ75" s="265"/>
      <c r="BK75" s="265"/>
      <c r="BL75" s="265"/>
      <c r="BM75" s="265"/>
      <c r="BN75" s="265"/>
      <c r="BO75" s="265"/>
      <c r="BP75" s="265"/>
      <c r="BQ75" s="262">
        <v>69</v>
      </c>
      <c r="BR75" s="267"/>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6"/>
    </row>
    <row r="76" spans="1:131" s="247" customFormat="1" ht="26.25" customHeight="1" x14ac:dyDescent="0.15">
      <c r="A76" s="261">
        <v>9</v>
      </c>
      <c r="B76" s="920" t="s">
        <v>596</v>
      </c>
      <c r="C76" s="921"/>
      <c r="D76" s="921"/>
      <c r="E76" s="921"/>
      <c r="F76" s="921"/>
      <c r="G76" s="921"/>
      <c r="H76" s="921"/>
      <c r="I76" s="921"/>
      <c r="J76" s="921"/>
      <c r="K76" s="921"/>
      <c r="L76" s="921"/>
      <c r="M76" s="921"/>
      <c r="N76" s="921"/>
      <c r="O76" s="921"/>
      <c r="P76" s="922"/>
      <c r="Q76" s="926">
        <v>5</v>
      </c>
      <c r="R76" s="875"/>
      <c r="S76" s="875"/>
      <c r="T76" s="875"/>
      <c r="U76" s="872"/>
      <c r="V76" s="874">
        <v>5</v>
      </c>
      <c r="W76" s="875"/>
      <c r="X76" s="875"/>
      <c r="Y76" s="875"/>
      <c r="Z76" s="872"/>
      <c r="AA76" s="874">
        <v>1</v>
      </c>
      <c r="AB76" s="875"/>
      <c r="AC76" s="875"/>
      <c r="AD76" s="875"/>
      <c r="AE76" s="872"/>
      <c r="AF76" s="874">
        <v>1</v>
      </c>
      <c r="AG76" s="875"/>
      <c r="AH76" s="875"/>
      <c r="AI76" s="875"/>
      <c r="AJ76" s="872"/>
      <c r="AK76" s="874">
        <v>0</v>
      </c>
      <c r="AL76" s="875"/>
      <c r="AM76" s="875"/>
      <c r="AN76" s="875"/>
      <c r="AO76" s="872"/>
      <c r="AP76" s="874">
        <v>0</v>
      </c>
      <c r="AQ76" s="875"/>
      <c r="AR76" s="875"/>
      <c r="AS76" s="875"/>
      <c r="AT76" s="872"/>
      <c r="AU76" s="874">
        <v>0</v>
      </c>
      <c r="AV76" s="875"/>
      <c r="AW76" s="875"/>
      <c r="AX76" s="875"/>
      <c r="AY76" s="872"/>
      <c r="AZ76" s="924"/>
      <c r="BA76" s="924"/>
      <c r="BB76" s="924"/>
      <c r="BC76" s="924"/>
      <c r="BD76" s="925"/>
      <c r="BE76" s="265"/>
      <c r="BF76" s="265"/>
      <c r="BG76" s="265"/>
      <c r="BH76" s="265"/>
      <c r="BI76" s="265"/>
      <c r="BJ76" s="265"/>
      <c r="BK76" s="265"/>
      <c r="BL76" s="265"/>
      <c r="BM76" s="265"/>
      <c r="BN76" s="265"/>
      <c r="BO76" s="265"/>
      <c r="BP76" s="265"/>
      <c r="BQ76" s="262">
        <v>70</v>
      </c>
      <c r="BR76" s="267"/>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6"/>
    </row>
    <row r="77" spans="1:131" s="247" customFormat="1" ht="26.25" customHeight="1" x14ac:dyDescent="0.15">
      <c r="A77" s="261">
        <v>10</v>
      </c>
      <c r="B77" s="920" t="s">
        <v>597</v>
      </c>
      <c r="C77" s="921"/>
      <c r="D77" s="921"/>
      <c r="E77" s="921"/>
      <c r="F77" s="921"/>
      <c r="G77" s="921"/>
      <c r="H77" s="921"/>
      <c r="I77" s="921"/>
      <c r="J77" s="921"/>
      <c r="K77" s="921"/>
      <c r="L77" s="921"/>
      <c r="M77" s="921"/>
      <c r="N77" s="921"/>
      <c r="O77" s="921"/>
      <c r="P77" s="922"/>
      <c r="Q77" s="926">
        <v>66</v>
      </c>
      <c r="R77" s="875"/>
      <c r="S77" s="875"/>
      <c r="T77" s="875"/>
      <c r="U77" s="872"/>
      <c r="V77" s="874">
        <v>61</v>
      </c>
      <c r="W77" s="875"/>
      <c r="X77" s="875"/>
      <c r="Y77" s="875"/>
      <c r="Z77" s="872"/>
      <c r="AA77" s="874">
        <v>6</v>
      </c>
      <c r="AB77" s="875"/>
      <c r="AC77" s="875"/>
      <c r="AD77" s="875"/>
      <c r="AE77" s="872"/>
      <c r="AF77" s="874">
        <v>6</v>
      </c>
      <c r="AG77" s="875"/>
      <c r="AH77" s="875"/>
      <c r="AI77" s="875"/>
      <c r="AJ77" s="872"/>
      <c r="AK77" s="874" t="s">
        <v>605</v>
      </c>
      <c r="AL77" s="875"/>
      <c r="AM77" s="875"/>
      <c r="AN77" s="875"/>
      <c r="AO77" s="872"/>
      <c r="AP77" s="874">
        <v>0</v>
      </c>
      <c r="AQ77" s="875"/>
      <c r="AR77" s="875"/>
      <c r="AS77" s="875"/>
      <c r="AT77" s="872"/>
      <c r="AU77" s="874">
        <v>0</v>
      </c>
      <c r="AV77" s="875"/>
      <c r="AW77" s="875"/>
      <c r="AX77" s="875"/>
      <c r="AY77" s="872"/>
      <c r="AZ77" s="924"/>
      <c r="BA77" s="924"/>
      <c r="BB77" s="924"/>
      <c r="BC77" s="924"/>
      <c r="BD77" s="925"/>
      <c r="BE77" s="265"/>
      <c r="BF77" s="265"/>
      <c r="BG77" s="265"/>
      <c r="BH77" s="265"/>
      <c r="BI77" s="265"/>
      <c r="BJ77" s="265"/>
      <c r="BK77" s="265"/>
      <c r="BL77" s="265"/>
      <c r="BM77" s="265"/>
      <c r="BN77" s="265"/>
      <c r="BO77" s="265"/>
      <c r="BP77" s="265"/>
      <c r="BQ77" s="262">
        <v>71</v>
      </c>
      <c r="BR77" s="267"/>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6"/>
    </row>
    <row r="78" spans="1:131" s="247" customFormat="1" ht="26.25" customHeight="1" x14ac:dyDescent="0.15">
      <c r="A78" s="261">
        <v>11</v>
      </c>
      <c r="B78" s="920" t="s">
        <v>602</v>
      </c>
      <c r="C78" s="921"/>
      <c r="D78" s="921"/>
      <c r="E78" s="921"/>
      <c r="F78" s="921"/>
      <c r="G78" s="921"/>
      <c r="H78" s="921"/>
      <c r="I78" s="921"/>
      <c r="J78" s="921"/>
      <c r="K78" s="921"/>
      <c r="L78" s="921"/>
      <c r="M78" s="921"/>
      <c r="N78" s="921"/>
      <c r="O78" s="921"/>
      <c r="P78" s="922"/>
      <c r="Q78" s="923">
        <v>137</v>
      </c>
      <c r="R78" s="873"/>
      <c r="S78" s="873"/>
      <c r="T78" s="873"/>
      <c r="U78" s="873"/>
      <c r="V78" s="873">
        <v>135</v>
      </c>
      <c r="W78" s="873"/>
      <c r="X78" s="873"/>
      <c r="Y78" s="873"/>
      <c r="Z78" s="873"/>
      <c r="AA78" s="873">
        <v>2</v>
      </c>
      <c r="AB78" s="873"/>
      <c r="AC78" s="873"/>
      <c r="AD78" s="873"/>
      <c r="AE78" s="873"/>
      <c r="AF78" s="873">
        <v>2</v>
      </c>
      <c r="AG78" s="873"/>
      <c r="AH78" s="873"/>
      <c r="AI78" s="873"/>
      <c r="AJ78" s="873"/>
      <c r="AK78" s="873">
        <v>29</v>
      </c>
      <c r="AL78" s="873"/>
      <c r="AM78" s="873"/>
      <c r="AN78" s="873"/>
      <c r="AO78" s="873"/>
      <c r="AP78" s="873">
        <v>0</v>
      </c>
      <c r="AQ78" s="873"/>
      <c r="AR78" s="873"/>
      <c r="AS78" s="873"/>
      <c r="AT78" s="873"/>
      <c r="AU78" s="873">
        <v>0</v>
      </c>
      <c r="AV78" s="873"/>
      <c r="AW78" s="873"/>
      <c r="AX78" s="873"/>
      <c r="AY78" s="873"/>
      <c r="AZ78" s="924"/>
      <c r="BA78" s="924"/>
      <c r="BB78" s="924"/>
      <c r="BC78" s="924"/>
      <c r="BD78" s="925"/>
      <c r="BE78" s="265"/>
      <c r="BF78" s="265"/>
      <c r="BG78" s="265"/>
      <c r="BH78" s="265"/>
      <c r="BI78" s="265"/>
      <c r="BJ78" s="268"/>
      <c r="BK78" s="268"/>
      <c r="BL78" s="268"/>
      <c r="BM78" s="268"/>
      <c r="BN78" s="268"/>
      <c r="BO78" s="265"/>
      <c r="BP78" s="265"/>
      <c r="BQ78" s="262">
        <v>72</v>
      </c>
      <c r="BR78" s="267"/>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6"/>
    </row>
    <row r="79" spans="1:131" s="247" customFormat="1" ht="26.25" customHeight="1" x14ac:dyDescent="0.15">
      <c r="A79" s="261">
        <v>12</v>
      </c>
      <c r="B79" s="920" t="s">
        <v>598</v>
      </c>
      <c r="C79" s="921"/>
      <c r="D79" s="921"/>
      <c r="E79" s="921"/>
      <c r="F79" s="921"/>
      <c r="G79" s="921"/>
      <c r="H79" s="921"/>
      <c r="I79" s="921"/>
      <c r="J79" s="921"/>
      <c r="K79" s="921"/>
      <c r="L79" s="921"/>
      <c r="M79" s="921"/>
      <c r="N79" s="921"/>
      <c r="O79" s="921"/>
      <c r="P79" s="922"/>
      <c r="Q79" s="923">
        <v>119</v>
      </c>
      <c r="R79" s="873"/>
      <c r="S79" s="873"/>
      <c r="T79" s="873"/>
      <c r="U79" s="873"/>
      <c r="V79" s="873">
        <v>114</v>
      </c>
      <c r="W79" s="873"/>
      <c r="X79" s="873"/>
      <c r="Y79" s="873"/>
      <c r="Z79" s="873"/>
      <c r="AA79" s="873">
        <v>5</v>
      </c>
      <c r="AB79" s="873"/>
      <c r="AC79" s="873"/>
      <c r="AD79" s="873"/>
      <c r="AE79" s="873"/>
      <c r="AF79" s="873">
        <v>5</v>
      </c>
      <c r="AG79" s="873"/>
      <c r="AH79" s="873"/>
      <c r="AI79" s="873"/>
      <c r="AJ79" s="873"/>
      <c r="AK79" s="873">
        <v>4</v>
      </c>
      <c r="AL79" s="873"/>
      <c r="AM79" s="873"/>
      <c r="AN79" s="873"/>
      <c r="AO79" s="873"/>
      <c r="AP79" s="873">
        <v>0</v>
      </c>
      <c r="AQ79" s="873"/>
      <c r="AR79" s="873"/>
      <c r="AS79" s="873"/>
      <c r="AT79" s="873"/>
      <c r="AU79" s="873">
        <v>0</v>
      </c>
      <c r="AV79" s="873"/>
      <c r="AW79" s="873"/>
      <c r="AX79" s="873"/>
      <c r="AY79" s="873"/>
      <c r="AZ79" s="924"/>
      <c r="BA79" s="924"/>
      <c r="BB79" s="924"/>
      <c r="BC79" s="924"/>
      <c r="BD79" s="925"/>
      <c r="BE79" s="265"/>
      <c r="BF79" s="265"/>
      <c r="BG79" s="265"/>
      <c r="BH79" s="265"/>
      <c r="BI79" s="265"/>
      <c r="BJ79" s="268"/>
      <c r="BK79" s="268"/>
      <c r="BL79" s="268"/>
      <c r="BM79" s="268"/>
      <c r="BN79" s="268"/>
      <c r="BO79" s="265"/>
      <c r="BP79" s="265"/>
      <c r="BQ79" s="262">
        <v>73</v>
      </c>
      <c r="BR79" s="267"/>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6"/>
    </row>
    <row r="80" spans="1:131" s="247" customFormat="1" ht="26.25" customHeight="1" x14ac:dyDescent="0.15">
      <c r="A80" s="261">
        <v>13</v>
      </c>
      <c r="B80" s="920" t="s">
        <v>599</v>
      </c>
      <c r="C80" s="921"/>
      <c r="D80" s="921"/>
      <c r="E80" s="921"/>
      <c r="F80" s="921"/>
      <c r="G80" s="921"/>
      <c r="H80" s="921"/>
      <c r="I80" s="921"/>
      <c r="J80" s="921"/>
      <c r="K80" s="921"/>
      <c r="L80" s="921"/>
      <c r="M80" s="921"/>
      <c r="N80" s="921"/>
      <c r="O80" s="921"/>
      <c r="P80" s="922"/>
      <c r="Q80" s="923">
        <v>146299</v>
      </c>
      <c r="R80" s="873"/>
      <c r="S80" s="873"/>
      <c r="T80" s="873"/>
      <c r="U80" s="873"/>
      <c r="V80" s="873">
        <v>144398</v>
      </c>
      <c r="W80" s="873"/>
      <c r="X80" s="873"/>
      <c r="Y80" s="873"/>
      <c r="Z80" s="873"/>
      <c r="AA80" s="873">
        <v>1901</v>
      </c>
      <c r="AB80" s="873"/>
      <c r="AC80" s="873"/>
      <c r="AD80" s="873"/>
      <c r="AE80" s="873"/>
      <c r="AF80" s="873">
        <v>1901</v>
      </c>
      <c r="AG80" s="873"/>
      <c r="AH80" s="873"/>
      <c r="AI80" s="873"/>
      <c r="AJ80" s="873"/>
      <c r="AK80" s="873">
        <v>126</v>
      </c>
      <c r="AL80" s="873"/>
      <c r="AM80" s="873"/>
      <c r="AN80" s="873"/>
      <c r="AO80" s="873"/>
      <c r="AP80" s="873" t="s">
        <v>605</v>
      </c>
      <c r="AQ80" s="873"/>
      <c r="AR80" s="873"/>
      <c r="AS80" s="873"/>
      <c r="AT80" s="873"/>
      <c r="AU80" s="873" t="s">
        <v>605</v>
      </c>
      <c r="AV80" s="873"/>
      <c r="AW80" s="873"/>
      <c r="AX80" s="873"/>
      <c r="AY80" s="873"/>
      <c r="AZ80" s="924"/>
      <c r="BA80" s="924"/>
      <c r="BB80" s="924"/>
      <c r="BC80" s="924"/>
      <c r="BD80" s="925"/>
      <c r="BE80" s="265"/>
      <c r="BF80" s="265"/>
      <c r="BG80" s="265"/>
      <c r="BH80" s="265"/>
      <c r="BI80" s="265"/>
      <c r="BJ80" s="265"/>
      <c r="BK80" s="265"/>
      <c r="BL80" s="265"/>
      <c r="BM80" s="265"/>
      <c r="BN80" s="265"/>
      <c r="BO80" s="265"/>
      <c r="BP80" s="265"/>
      <c r="BQ80" s="262">
        <v>74</v>
      </c>
      <c r="BR80" s="267"/>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6"/>
    </row>
    <row r="81" spans="1:131" s="247" customFormat="1" ht="26.25" customHeight="1" x14ac:dyDescent="0.15">
      <c r="A81" s="261">
        <v>14</v>
      </c>
      <c r="B81" s="920" t="s">
        <v>600</v>
      </c>
      <c r="C81" s="921"/>
      <c r="D81" s="921"/>
      <c r="E81" s="921"/>
      <c r="F81" s="921"/>
      <c r="G81" s="921"/>
      <c r="H81" s="921"/>
      <c r="I81" s="921"/>
      <c r="J81" s="921"/>
      <c r="K81" s="921"/>
      <c r="L81" s="921"/>
      <c r="M81" s="921"/>
      <c r="N81" s="921"/>
      <c r="O81" s="921"/>
      <c r="P81" s="922"/>
      <c r="Q81" s="923">
        <v>259</v>
      </c>
      <c r="R81" s="873"/>
      <c r="S81" s="873"/>
      <c r="T81" s="873"/>
      <c r="U81" s="873"/>
      <c r="V81" s="873">
        <v>234</v>
      </c>
      <c r="W81" s="873"/>
      <c r="X81" s="873"/>
      <c r="Y81" s="873"/>
      <c r="Z81" s="873"/>
      <c r="AA81" s="873">
        <v>25</v>
      </c>
      <c r="AB81" s="873"/>
      <c r="AC81" s="873"/>
      <c r="AD81" s="873"/>
      <c r="AE81" s="873"/>
      <c r="AF81" s="873">
        <v>25</v>
      </c>
      <c r="AG81" s="873"/>
      <c r="AH81" s="873"/>
      <c r="AI81" s="873"/>
      <c r="AJ81" s="873"/>
      <c r="AK81" s="873">
        <v>22</v>
      </c>
      <c r="AL81" s="873"/>
      <c r="AM81" s="873"/>
      <c r="AN81" s="873"/>
      <c r="AO81" s="873"/>
      <c r="AP81" s="873">
        <v>0</v>
      </c>
      <c r="AQ81" s="873"/>
      <c r="AR81" s="873"/>
      <c r="AS81" s="873"/>
      <c r="AT81" s="873"/>
      <c r="AU81" s="873">
        <v>0</v>
      </c>
      <c r="AV81" s="873"/>
      <c r="AW81" s="873"/>
      <c r="AX81" s="873"/>
      <c r="AY81" s="873"/>
      <c r="AZ81" s="924"/>
      <c r="BA81" s="924"/>
      <c r="BB81" s="924"/>
      <c r="BC81" s="924"/>
      <c r="BD81" s="925"/>
      <c r="BE81" s="265"/>
      <c r="BF81" s="265"/>
      <c r="BG81" s="265"/>
      <c r="BH81" s="265"/>
      <c r="BI81" s="265"/>
      <c r="BJ81" s="265"/>
      <c r="BK81" s="265"/>
      <c r="BL81" s="265"/>
      <c r="BM81" s="265"/>
      <c r="BN81" s="265"/>
      <c r="BO81" s="265"/>
      <c r="BP81" s="265"/>
      <c r="BQ81" s="262">
        <v>75</v>
      </c>
      <c r="BR81" s="267"/>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6"/>
    </row>
    <row r="82" spans="1:131" s="247" customFormat="1" ht="26.25" customHeight="1" x14ac:dyDescent="0.15">
      <c r="A82" s="261">
        <v>15</v>
      </c>
      <c r="B82" s="920" t="s">
        <v>601</v>
      </c>
      <c r="C82" s="921"/>
      <c r="D82" s="921"/>
      <c r="E82" s="921"/>
      <c r="F82" s="921"/>
      <c r="G82" s="921"/>
      <c r="H82" s="921"/>
      <c r="I82" s="921"/>
      <c r="J82" s="921"/>
      <c r="K82" s="921"/>
      <c r="L82" s="921"/>
      <c r="M82" s="921"/>
      <c r="N82" s="921"/>
      <c r="O82" s="921"/>
      <c r="P82" s="922"/>
      <c r="Q82" s="923">
        <v>262</v>
      </c>
      <c r="R82" s="873"/>
      <c r="S82" s="873"/>
      <c r="T82" s="873"/>
      <c r="U82" s="873"/>
      <c r="V82" s="873">
        <v>227</v>
      </c>
      <c r="W82" s="873"/>
      <c r="X82" s="873"/>
      <c r="Y82" s="873"/>
      <c r="Z82" s="873"/>
      <c r="AA82" s="873">
        <v>35</v>
      </c>
      <c r="AB82" s="873"/>
      <c r="AC82" s="873"/>
      <c r="AD82" s="873"/>
      <c r="AE82" s="873"/>
      <c r="AF82" s="873">
        <v>4</v>
      </c>
      <c r="AG82" s="873"/>
      <c r="AH82" s="873"/>
      <c r="AI82" s="873"/>
      <c r="AJ82" s="873"/>
      <c r="AK82" s="873">
        <v>4</v>
      </c>
      <c r="AL82" s="873"/>
      <c r="AM82" s="873"/>
      <c r="AN82" s="873"/>
      <c r="AO82" s="873"/>
      <c r="AP82" s="873">
        <v>0</v>
      </c>
      <c r="AQ82" s="873"/>
      <c r="AR82" s="873"/>
      <c r="AS82" s="873"/>
      <c r="AT82" s="873"/>
      <c r="AU82" s="873">
        <v>0</v>
      </c>
      <c r="AV82" s="873"/>
      <c r="AW82" s="873"/>
      <c r="AX82" s="873"/>
      <c r="AY82" s="873"/>
      <c r="AZ82" s="924"/>
      <c r="BA82" s="924"/>
      <c r="BB82" s="924"/>
      <c r="BC82" s="924"/>
      <c r="BD82" s="925"/>
      <c r="BE82" s="265"/>
      <c r="BF82" s="265"/>
      <c r="BG82" s="265"/>
      <c r="BH82" s="265"/>
      <c r="BI82" s="265"/>
      <c r="BJ82" s="265"/>
      <c r="BK82" s="265"/>
      <c r="BL82" s="265"/>
      <c r="BM82" s="265"/>
      <c r="BN82" s="265"/>
      <c r="BO82" s="265"/>
      <c r="BP82" s="265"/>
      <c r="BQ82" s="262">
        <v>76</v>
      </c>
      <c r="BR82" s="267"/>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6"/>
    </row>
    <row r="83" spans="1:131" s="247" customFormat="1" ht="26.25" customHeight="1" x14ac:dyDescent="0.15">
      <c r="A83" s="261">
        <v>16</v>
      </c>
      <c r="B83" s="920"/>
      <c r="C83" s="921"/>
      <c r="D83" s="921"/>
      <c r="E83" s="921"/>
      <c r="F83" s="921"/>
      <c r="G83" s="921"/>
      <c r="H83" s="921"/>
      <c r="I83" s="921"/>
      <c r="J83" s="921"/>
      <c r="K83" s="921"/>
      <c r="L83" s="921"/>
      <c r="M83" s="921"/>
      <c r="N83" s="921"/>
      <c r="O83" s="921"/>
      <c r="P83" s="922"/>
      <c r="Q83" s="923"/>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4"/>
      <c r="BA83" s="924"/>
      <c r="BB83" s="924"/>
      <c r="BC83" s="924"/>
      <c r="BD83" s="925"/>
      <c r="BE83" s="265"/>
      <c r="BF83" s="265"/>
      <c r="BG83" s="265"/>
      <c r="BH83" s="265"/>
      <c r="BI83" s="265"/>
      <c r="BJ83" s="265"/>
      <c r="BK83" s="265"/>
      <c r="BL83" s="265"/>
      <c r="BM83" s="265"/>
      <c r="BN83" s="265"/>
      <c r="BO83" s="265"/>
      <c r="BP83" s="265"/>
      <c r="BQ83" s="262">
        <v>77</v>
      </c>
      <c r="BR83" s="267"/>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6"/>
    </row>
    <row r="84" spans="1:131" s="247" customFormat="1" ht="26.25" customHeight="1" x14ac:dyDescent="0.15">
      <c r="A84" s="261">
        <v>17</v>
      </c>
      <c r="B84" s="920"/>
      <c r="C84" s="921"/>
      <c r="D84" s="921"/>
      <c r="E84" s="921"/>
      <c r="F84" s="921"/>
      <c r="G84" s="921"/>
      <c r="H84" s="921"/>
      <c r="I84" s="921"/>
      <c r="J84" s="921"/>
      <c r="K84" s="921"/>
      <c r="L84" s="921"/>
      <c r="M84" s="921"/>
      <c r="N84" s="921"/>
      <c r="O84" s="921"/>
      <c r="P84" s="922"/>
      <c r="Q84" s="923"/>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4"/>
      <c r="BA84" s="924"/>
      <c r="BB84" s="924"/>
      <c r="BC84" s="924"/>
      <c r="BD84" s="925"/>
      <c r="BE84" s="265"/>
      <c r="BF84" s="265"/>
      <c r="BG84" s="265"/>
      <c r="BH84" s="265"/>
      <c r="BI84" s="265"/>
      <c r="BJ84" s="265"/>
      <c r="BK84" s="265"/>
      <c r="BL84" s="265"/>
      <c r="BM84" s="265"/>
      <c r="BN84" s="265"/>
      <c r="BO84" s="265"/>
      <c r="BP84" s="265"/>
      <c r="BQ84" s="262">
        <v>78</v>
      </c>
      <c r="BR84" s="267"/>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6"/>
    </row>
    <row r="85" spans="1:131" s="247" customFormat="1" ht="26.25" customHeight="1" x14ac:dyDescent="0.15">
      <c r="A85" s="261">
        <v>18</v>
      </c>
      <c r="B85" s="920"/>
      <c r="C85" s="921"/>
      <c r="D85" s="921"/>
      <c r="E85" s="921"/>
      <c r="F85" s="921"/>
      <c r="G85" s="921"/>
      <c r="H85" s="921"/>
      <c r="I85" s="921"/>
      <c r="J85" s="921"/>
      <c r="K85" s="921"/>
      <c r="L85" s="921"/>
      <c r="M85" s="921"/>
      <c r="N85" s="921"/>
      <c r="O85" s="921"/>
      <c r="P85" s="922"/>
      <c r="Q85" s="923"/>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4"/>
      <c r="BA85" s="924"/>
      <c r="BB85" s="924"/>
      <c r="BC85" s="924"/>
      <c r="BD85" s="925"/>
      <c r="BE85" s="265"/>
      <c r="BF85" s="265"/>
      <c r="BG85" s="265"/>
      <c r="BH85" s="265"/>
      <c r="BI85" s="265"/>
      <c r="BJ85" s="265"/>
      <c r="BK85" s="265"/>
      <c r="BL85" s="265"/>
      <c r="BM85" s="265"/>
      <c r="BN85" s="265"/>
      <c r="BO85" s="265"/>
      <c r="BP85" s="265"/>
      <c r="BQ85" s="262">
        <v>79</v>
      </c>
      <c r="BR85" s="267"/>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6"/>
    </row>
    <row r="86" spans="1:131" s="247" customFormat="1" ht="26.25" customHeight="1" x14ac:dyDescent="0.15">
      <c r="A86" s="261">
        <v>19</v>
      </c>
      <c r="B86" s="920"/>
      <c r="C86" s="921"/>
      <c r="D86" s="921"/>
      <c r="E86" s="921"/>
      <c r="F86" s="921"/>
      <c r="G86" s="921"/>
      <c r="H86" s="921"/>
      <c r="I86" s="921"/>
      <c r="J86" s="921"/>
      <c r="K86" s="921"/>
      <c r="L86" s="921"/>
      <c r="M86" s="921"/>
      <c r="N86" s="921"/>
      <c r="O86" s="921"/>
      <c r="P86" s="922"/>
      <c r="Q86" s="923"/>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4"/>
      <c r="BA86" s="924"/>
      <c r="BB86" s="924"/>
      <c r="BC86" s="924"/>
      <c r="BD86" s="925"/>
      <c r="BE86" s="265"/>
      <c r="BF86" s="265"/>
      <c r="BG86" s="265"/>
      <c r="BH86" s="265"/>
      <c r="BI86" s="265"/>
      <c r="BJ86" s="265"/>
      <c r="BK86" s="265"/>
      <c r="BL86" s="265"/>
      <c r="BM86" s="265"/>
      <c r="BN86" s="265"/>
      <c r="BO86" s="265"/>
      <c r="BP86" s="265"/>
      <c r="BQ86" s="262">
        <v>80</v>
      </c>
      <c r="BR86" s="267"/>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6"/>
    </row>
    <row r="88" spans="1:131" s="247" customFormat="1" ht="26.25" customHeight="1" thickBot="1" x14ac:dyDescent="0.2">
      <c r="A88" s="264" t="s">
        <v>388</v>
      </c>
      <c r="B88" s="832" t="s">
        <v>422</v>
      </c>
      <c r="C88" s="833"/>
      <c r="D88" s="833"/>
      <c r="E88" s="833"/>
      <c r="F88" s="833"/>
      <c r="G88" s="833"/>
      <c r="H88" s="833"/>
      <c r="I88" s="833"/>
      <c r="J88" s="833"/>
      <c r="K88" s="833"/>
      <c r="L88" s="833"/>
      <c r="M88" s="833"/>
      <c r="N88" s="833"/>
      <c r="O88" s="833"/>
      <c r="P88" s="834"/>
      <c r="Q88" s="885"/>
      <c r="R88" s="886"/>
      <c r="S88" s="886"/>
      <c r="T88" s="886"/>
      <c r="U88" s="886"/>
      <c r="V88" s="886"/>
      <c r="W88" s="886"/>
      <c r="X88" s="886"/>
      <c r="Y88" s="886"/>
      <c r="Z88" s="886"/>
      <c r="AA88" s="886"/>
      <c r="AB88" s="886"/>
      <c r="AC88" s="886"/>
      <c r="AD88" s="886"/>
      <c r="AE88" s="886"/>
      <c r="AF88" s="889">
        <v>3332</v>
      </c>
      <c r="AG88" s="889"/>
      <c r="AH88" s="889"/>
      <c r="AI88" s="889"/>
      <c r="AJ88" s="889"/>
      <c r="AK88" s="886"/>
      <c r="AL88" s="886"/>
      <c r="AM88" s="886"/>
      <c r="AN88" s="886"/>
      <c r="AO88" s="886"/>
      <c r="AP88" s="889">
        <v>1944</v>
      </c>
      <c r="AQ88" s="889"/>
      <c r="AR88" s="889"/>
      <c r="AS88" s="889"/>
      <c r="AT88" s="889"/>
      <c r="AU88" s="889">
        <v>969</v>
      </c>
      <c r="AV88" s="889"/>
      <c r="AW88" s="889"/>
      <c r="AX88" s="889"/>
      <c r="AY88" s="889"/>
      <c r="AZ88" s="894"/>
      <c r="BA88" s="894"/>
      <c r="BB88" s="894"/>
      <c r="BC88" s="894"/>
      <c r="BD88" s="895"/>
      <c r="BE88" s="265"/>
      <c r="BF88" s="265"/>
      <c r="BG88" s="265"/>
      <c r="BH88" s="265"/>
      <c r="BI88" s="265"/>
      <c r="BJ88" s="265"/>
      <c r="BK88" s="265"/>
      <c r="BL88" s="265"/>
      <c r="BM88" s="265"/>
      <c r="BN88" s="265"/>
      <c r="BO88" s="265"/>
      <c r="BP88" s="265"/>
      <c r="BQ88" s="262">
        <v>82</v>
      </c>
      <c r="BR88" s="267"/>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423</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v>65</v>
      </c>
      <c r="CS102" s="897"/>
      <c r="CT102" s="897"/>
      <c r="CU102" s="897"/>
      <c r="CV102" s="938"/>
      <c r="CW102" s="937">
        <v>4</v>
      </c>
      <c r="CX102" s="897"/>
      <c r="CY102" s="897"/>
      <c r="CZ102" s="897"/>
      <c r="DA102" s="938"/>
      <c r="DB102" s="937" t="s">
        <v>605</v>
      </c>
      <c r="DC102" s="897"/>
      <c r="DD102" s="897"/>
      <c r="DE102" s="897"/>
      <c r="DF102" s="938"/>
      <c r="DG102" s="937" t="s">
        <v>605</v>
      </c>
      <c r="DH102" s="897"/>
      <c r="DI102" s="897"/>
      <c r="DJ102" s="897"/>
      <c r="DK102" s="938"/>
      <c r="DL102" s="937" t="s">
        <v>605</v>
      </c>
      <c r="DM102" s="897"/>
      <c r="DN102" s="897"/>
      <c r="DO102" s="897"/>
      <c r="DP102" s="938"/>
      <c r="DQ102" s="937" t="s">
        <v>605</v>
      </c>
      <c r="DR102" s="897"/>
      <c r="DS102" s="897"/>
      <c r="DT102" s="897"/>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424</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425</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428</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429</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430</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431</v>
      </c>
      <c r="AB109" s="940"/>
      <c r="AC109" s="940"/>
      <c r="AD109" s="940"/>
      <c r="AE109" s="941"/>
      <c r="AF109" s="939" t="s">
        <v>306</v>
      </c>
      <c r="AG109" s="940"/>
      <c r="AH109" s="940"/>
      <c r="AI109" s="940"/>
      <c r="AJ109" s="941"/>
      <c r="AK109" s="939" t="s">
        <v>305</v>
      </c>
      <c r="AL109" s="940"/>
      <c r="AM109" s="940"/>
      <c r="AN109" s="940"/>
      <c r="AO109" s="941"/>
      <c r="AP109" s="939" t="s">
        <v>432</v>
      </c>
      <c r="AQ109" s="940"/>
      <c r="AR109" s="940"/>
      <c r="AS109" s="940"/>
      <c r="AT109" s="942"/>
      <c r="AU109" s="959" t="s">
        <v>430</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431</v>
      </c>
      <c r="BR109" s="940"/>
      <c r="BS109" s="940"/>
      <c r="BT109" s="940"/>
      <c r="BU109" s="941"/>
      <c r="BV109" s="939" t="s">
        <v>306</v>
      </c>
      <c r="BW109" s="940"/>
      <c r="BX109" s="940"/>
      <c r="BY109" s="940"/>
      <c r="BZ109" s="941"/>
      <c r="CA109" s="939" t="s">
        <v>305</v>
      </c>
      <c r="CB109" s="940"/>
      <c r="CC109" s="940"/>
      <c r="CD109" s="940"/>
      <c r="CE109" s="941"/>
      <c r="CF109" s="960" t="s">
        <v>432</v>
      </c>
      <c r="CG109" s="960"/>
      <c r="CH109" s="960"/>
      <c r="CI109" s="960"/>
      <c r="CJ109" s="960"/>
      <c r="CK109" s="939" t="s">
        <v>433</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431</v>
      </c>
      <c r="DH109" s="940"/>
      <c r="DI109" s="940"/>
      <c r="DJ109" s="940"/>
      <c r="DK109" s="941"/>
      <c r="DL109" s="939" t="s">
        <v>306</v>
      </c>
      <c r="DM109" s="940"/>
      <c r="DN109" s="940"/>
      <c r="DO109" s="940"/>
      <c r="DP109" s="941"/>
      <c r="DQ109" s="939" t="s">
        <v>305</v>
      </c>
      <c r="DR109" s="940"/>
      <c r="DS109" s="940"/>
      <c r="DT109" s="940"/>
      <c r="DU109" s="941"/>
      <c r="DV109" s="939" t="s">
        <v>432</v>
      </c>
      <c r="DW109" s="940"/>
      <c r="DX109" s="940"/>
      <c r="DY109" s="940"/>
      <c r="DZ109" s="942"/>
    </row>
    <row r="110" spans="1:131" s="246" customFormat="1" ht="26.25" customHeight="1" x14ac:dyDescent="0.15">
      <c r="A110" s="943" t="s">
        <v>434</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1217018</v>
      </c>
      <c r="AB110" s="947"/>
      <c r="AC110" s="947"/>
      <c r="AD110" s="947"/>
      <c r="AE110" s="948"/>
      <c r="AF110" s="949">
        <v>1322245</v>
      </c>
      <c r="AG110" s="947"/>
      <c r="AH110" s="947"/>
      <c r="AI110" s="947"/>
      <c r="AJ110" s="948"/>
      <c r="AK110" s="949">
        <v>1383471</v>
      </c>
      <c r="AL110" s="947"/>
      <c r="AM110" s="947"/>
      <c r="AN110" s="947"/>
      <c r="AO110" s="948"/>
      <c r="AP110" s="950">
        <v>28.2</v>
      </c>
      <c r="AQ110" s="951"/>
      <c r="AR110" s="951"/>
      <c r="AS110" s="951"/>
      <c r="AT110" s="952"/>
      <c r="AU110" s="953" t="s">
        <v>73</v>
      </c>
      <c r="AV110" s="954"/>
      <c r="AW110" s="954"/>
      <c r="AX110" s="954"/>
      <c r="AY110" s="954"/>
      <c r="AZ110" s="995" t="s">
        <v>435</v>
      </c>
      <c r="BA110" s="944"/>
      <c r="BB110" s="944"/>
      <c r="BC110" s="944"/>
      <c r="BD110" s="944"/>
      <c r="BE110" s="944"/>
      <c r="BF110" s="944"/>
      <c r="BG110" s="944"/>
      <c r="BH110" s="944"/>
      <c r="BI110" s="944"/>
      <c r="BJ110" s="944"/>
      <c r="BK110" s="944"/>
      <c r="BL110" s="944"/>
      <c r="BM110" s="944"/>
      <c r="BN110" s="944"/>
      <c r="BO110" s="944"/>
      <c r="BP110" s="945"/>
      <c r="BQ110" s="981">
        <v>13103342</v>
      </c>
      <c r="BR110" s="982"/>
      <c r="BS110" s="982"/>
      <c r="BT110" s="982"/>
      <c r="BU110" s="982"/>
      <c r="BV110" s="982">
        <v>12812516</v>
      </c>
      <c r="BW110" s="982"/>
      <c r="BX110" s="982"/>
      <c r="BY110" s="982"/>
      <c r="BZ110" s="982"/>
      <c r="CA110" s="982">
        <v>12469086</v>
      </c>
      <c r="CB110" s="982"/>
      <c r="CC110" s="982"/>
      <c r="CD110" s="982"/>
      <c r="CE110" s="982"/>
      <c r="CF110" s="996">
        <v>254.6</v>
      </c>
      <c r="CG110" s="997"/>
      <c r="CH110" s="997"/>
      <c r="CI110" s="997"/>
      <c r="CJ110" s="997"/>
      <c r="CK110" s="998" t="s">
        <v>436</v>
      </c>
      <c r="CL110" s="999"/>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438</v>
      </c>
      <c r="DH110" s="982"/>
      <c r="DI110" s="982"/>
      <c r="DJ110" s="982"/>
      <c r="DK110" s="982"/>
      <c r="DL110" s="982" t="s">
        <v>439</v>
      </c>
      <c r="DM110" s="982"/>
      <c r="DN110" s="982"/>
      <c r="DO110" s="982"/>
      <c r="DP110" s="982"/>
      <c r="DQ110" s="982" t="s">
        <v>413</v>
      </c>
      <c r="DR110" s="982"/>
      <c r="DS110" s="982"/>
      <c r="DT110" s="982"/>
      <c r="DU110" s="982"/>
      <c r="DV110" s="983" t="s">
        <v>440</v>
      </c>
      <c r="DW110" s="983"/>
      <c r="DX110" s="983"/>
      <c r="DY110" s="983"/>
      <c r="DZ110" s="984"/>
    </row>
    <row r="111" spans="1:131" s="246" customFormat="1" ht="26.25" customHeight="1" x14ac:dyDescent="0.15">
      <c r="A111" s="985" t="s">
        <v>441</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442</v>
      </c>
      <c r="AB111" s="989"/>
      <c r="AC111" s="989"/>
      <c r="AD111" s="989"/>
      <c r="AE111" s="990"/>
      <c r="AF111" s="991" t="s">
        <v>439</v>
      </c>
      <c r="AG111" s="989"/>
      <c r="AH111" s="989"/>
      <c r="AI111" s="989"/>
      <c r="AJ111" s="990"/>
      <c r="AK111" s="991" t="s">
        <v>438</v>
      </c>
      <c r="AL111" s="989"/>
      <c r="AM111" s="989"/>
      <c r="AN111" s="989"/>
      <c r="AO111" s="990"/>
      <c r="AP111" s="992" t="s">
        <v>442</v>
      </c>
      <c r="AQ111" s="993"/>
      <c r="AR111" s="993"/>
      <c r="AS111" s="993"/>
      <c r="AT111" s="994"/>
      <c r="AU111" s="955"/>
      <c r="AV111" s="956"/>
      <c r="AW111" s="956"/>
      <c r="AX111" s="956"/>
      <c r="AY111" s="956"/>
      <c r="AZ111" s="1004" t="s">
        <v>443</v>
      </c>
      <c r="BA111" s="1005"/>
      <c r="BB111" s="1005"/>
      <c r="BC111" s="1005"/>
      <c r="BD111" s="1005"/>
      <c r="BE111" s="1005"/>
      <c r="BF111" s="1005"/>
      <c r="BG111" s="1005"/>
      <c r="BH111" s="1005"/>
      <c r="BI111" s="1005"/>
      <c r="BJ111" s="1005"/>
      <c r="BK111" s="1005"/>
      <c r="BL111" s="1005"/>
      <c r="BM111" s="1005"/>
      <c r="BN111" s="1005"/>
      <c r="BO111" s="1005"/>
      <c r="BP111" s="1006"/>
      <c r="BQ111" s="974" t="s">
        <v>438</v>
      </c>
      <c r="BR111" s="975"/>
      <c r="BS111" s="975"/>
      <c r="BT111" s="975"/>
      <c r="BU111" s="975"/>
      <c r="BV111" s="975" t="s">
        <v>442</v>
      </c>
      <c r="BW111" s="975"/>
      <c r="BX111" s="975"/>
      <c r="BY111" s="975"/>
      <c r="BZ111" s="975"/>
      <c r="CA111" s="975">
        <v>121200</v>
      </c>
      <c r="CB111" s="975"/>
      <c r="CC111" s="975"/>
      <c r="CD111" s="975"/>
      <c r="CE111" s="975"/>
      <c r="CF111" s="969">
        <v>2.5</v>
      </c>
      <c r="CG111" s="970"/>
      <c r="CH111" s="970"/>
      <c r="CI111" s="970"/>
      <c r="CJ111" s="970"/>
      <c r="CK111" s="1000"/>
      <c r="CL111" s="1001"/>
      <c r="CM111" s="971" t="s">
        <v>444</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442</v>
      </c>
      <c r="DH111" s="975"/>
      <c r="DI111" s="975"/>
      <c r="DJ111" s="975"/>
      <c r="DK111" s="975"/>
      <c r="DL111" s="975" t="s">
        <v>438</v>
      </c>
      <c r="DM111" s="975"/>
      <c r="DN111" s="975"/>
      <c r="DO111" s="975"/>
      <c r="DP111" s="975"/>
      <c r="DQ111" s="975" t="s">
        <v>445</v>
      </c>
      <c r="DR111" s="975"/>
      <c r="DS111" s="975"/>
      <c r="DT111" s="975"/>
      <c r="DU111" s="975"/>
      <c r="DV111" s="976" t="s">
        <v>445</v>
      </c>
      <c r="DW111" s="976"/>
      <c r="DX111" s="976"/>
      <c r="DY111" s="976"/>
      <c r="DZ111" s="977"/>
    </row>
    <row r="112" spans="1:131" s="246" customFormat="1" ht="26.25" customHeight="1" x14ac:dyDescent="0.15">
      <c r="A112" s="1007" t="s">
        <v>446</v>
      </c>
      <c r="B112" s="1008"/>
      <c r="C112" s="1005" t="s">
        <v>447</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129</v>
      </c>
      <c r="AB112" s="1014"/>
      <c r="AC112" s="1014"/>
      <c r="AD112" s="1014"/>
      <c r="AE112" s="1015"/>
      <c r="AF112" s="1016" t="s">
        <v>439</v>
      </c>
      <c r="AG112" s="1014"/>
      <c r="AH112" s="1014"/>
      <c r="AI112" s="1014"/>
      <c r="AJ112" s="1015"/>
      <c r="AK112" s="1016" t="s">
        <v>129</v>
      </c>
      <c r="AL112" s="1014"/>
      <c r="AM112" s="1014"/>
      <c r="AN112" s="1014"/>
      <c r="AO112" s="1015"/>
      <c r="AP112" s="1017" t="s">
        <v>445</v>
      </c>
      <c r="AQ112" s="1018"/>
      <c r="AR112" s="1018"/>
      <c r="AS112" s="1018"/>
      <c r="AT112" s="1019"/>
      <c r="AU112" s="955"/>
      <c r="AV112" s="956"/>
      <c r="AW112" s="956"/>
      <c r="AX112" s="956"/>
      <c r="AY112" s="956"/>
      <c r="AZ112" s="1004" t="s">
        <v>448</v>
      </c>
      <c r="BA112" s="1005"/>
      <c r="BB112" s="1005"/>
      <c r="BC112" s="1005"/>
      <c r="BD112" s="1005"/>
      <c r="BE112" s="1005"/>
      <c r="BF112" s="1005"/>
      <c r="BG112" s="1005"/>
      <c r="BH112" s="1005"/>
      <c r="BI112" s="1005"/>
      <c r="BJ112" s="1005"/>
      <c r="BK112" s="1005"/>
      <c r="BL112" s="1005"/>
      <c r="BM112" s="1005"/>
      <c r="BN112" s="1005"/>
      <c r="BO112" s="1005"/>
      <c r="BP112" s="1006"/>
      <c r="BQ112" s="974">
        <v>1161956</v>
      </c>
      <c r="BR112" s="975"/>
      <c r="BS112" s="975"/>
      <c r="BT112" s="975"/>
      <c r="BU112" s="975"/>
      <c r="BV112" s="975">
        <v>1416203</v>
      </c>
      <c r="BW112" s="975"/>
      <c r="BX112" s="975"/>
      <c r="BY112" s="975"/>
      <c r="BZ112" s="975"/>
      <c r="CA112" s="975">
        <v>1558652</v>
      </c>
      <c r="CB112" s="975"/>
      <c r="CC112" s="975"/>
      <c r="CD112" s="975"/>
      <c r="CE112" s="975"/>
      <c r="CF112" s="969">
        <v>31.8</v>
      </c>
      <c r="CG112" s="970"/>
      <c r="CH112" s="970"/>
      <c r="CI112" s="970"/>
      <c r="CJ112" s="970"/>
      <c r="CK112" s="1000"/>
      <c r="CL112" s="1001"/>
      <c r="CM112" s="971" t="s">
        <v>449</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129</v>
      </c>
      <c r="DH112" s="975"/>
      <c r="DI112" s="975"/>
      <c r="DJ112" s="975"/>
      <c r="DK112" s="975"/>
      <c r="DL112" s="975" t="s">
        <v>442</v>
      </c>
      <c r="DM112" s="975"/>
      <c r="DN112" s="975"/>
      <c r="DO112" s="975"/>
      <c r="DP112" s="975"/>
      <c r="DQ112" s="975" t="s">
        <v>438</v>
      </c>
      <c r="DR112" s="975"/>
      <c r="DS112" s="975"/>
      <c r="DT112" s="975"/>
      <c r="DU112" s="975"/>
      <c r="DV112" s="976" t="s">
        <v>438</v>
      </c>
      <c r="DW112" s="976"/>
      <c r="DX112" s="976"/>
      <c r="DY112" s="976"/>
      <c r="DZ112" s="977"/>
    </row>
    <row r="113" spans="1:130" s="246" customFormat="1" ht="26.25" customHeight="1" x14ac:dyDescent="0.15">
      <c r="A113" s="1009"/>
      <c r="B113" s="1010"/>
      <c r="C113" s="1005" t="s">
        <v>450</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169016</v>
      </c>
      <c r="AB113" s="989"/>
      <c r="AC113" s="989"/>
      <c r="AD113" s="989"/>
      <c r="AE113" s="990"/>
      <c r="AF113" s="991">
        <v>130941</v>
      </c>
      <c r="AG113" s="989"/>
      <c r="AH113" s="989"/>
      <c r="AI113" s="989"/>
      <c r="AJ113" s="990"/>
      <c r="AK113" s="991">
        <v>136979</v>
      </c>
      <c r="AL113" s="989"/>
      <c r="AM113" s="989"/>
      <c r="AN113" s="989"/>
      <c r="AO113" s="990"/>
      <c r="AP113" s="992">
        <v>2.8</v>
      </c>
      <c r="AQ113" s="993"/>
      <c r="AR113" s="993"/>
      <c r="AS113" s="993"/>
      <c r="AT113" s="994"/>
      <c r="AU113" s="955"/>
      <c r="AV113" s="956"/>
      <c r="AW113" s="956"/>
      <c r="AX113" s="956"/>
      <c r="AY113" s="956"/>
      <c r="AZ113" s="1004" t="s">
        <v>451</v>
      </c>
      <c r="BA113" s="1005"/>
      <c r="BB113" s="1005"/>
      <c r="BC113" s="1005"/>
      <c r="BD113" s="1005"/>
      <c r="BE113" s="1005"/>
      <c r="BF113" s="1005"/>
      <c r="BG113" s="1005"/>
      <c r="BH113" s="1005"/>
      <c r="BI113" s="1005"/>
      <c r="BJ113" s="1005"/>
      <c r="BK113" s="1005"/>
      <c r="BL113" s="1005"/>
      <c r="BM113" s="1005"/>
      <c r="BN113" s="1005"/>
      <c r="BO113" s="1005"/>
      <c r="BP113" s="1006"/>
      <c r="BQ113" s="974">
        <v>1283805</v>
      </c>
      <c r="BR113" s="975"/>
      <c r="BS113" s="975"/>
      <c r="BT113" s="975"/>
      <c r="BU113" s="975"/>
      <c r="BV113" s="975">
        <v>1126167</v>
      </c>
      <c r="BW113" s="975"/>
      <c r="BX113" s="975"/>
      <c r="BY113" s="975"/>
      <c r="BZ113" s="975"/>
      <c r="CA113" s="975">
        <v>969420</v>
      </c>
      <c r="CB113" s="975"/>
      <c r="CC113" s="975"/>
      <c r="CD113" s="975"/>
      <c r="CE113" s="975"/>
      <c r="CF113" s="969">
        <v>19.8</v>
      </c>
      <c r="CG113" s="970"/>
      <c r="CH113" s="970"/>
      <c r="CI113" s="970"/>
      <c r="CJ113" s="970"/>
      <c r="CK113" s="1000"/>
      <c r="CL113" s="1001"/>
      <c r="CM113" s="971" t="s">
        <v>452</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438</v>
      </c>
      <c r="DH113" s="1014"/>
      <c r="DI113" s="1014"/>
      <c r="DJ113" s="1014"/>
      <c r="DK113" s="1015"/>
      <c r="DL113" s="1016" t="s">
        <v>445</v>
      </c>
      <c r="DM113" s="1014"/>
      <c r="DN113" s="1014"/>
      <c r="DO113" s="1014"/>
      <c r="DP113" s="1015"/>
      <c r="DQ113" s="1016" t="s">
        <v>442</v>
      </c>
      <c r="DR113" s="1014"/>
      <c r="DS113" s="1014"/>
      <c r="DT113" s="1014"/>
      <c r="DU113" s="1015"/>
      <c r="DV113" s="1017" t="s">
        <v>440</v>
      </c>
      <c r="DW113" s="1018"/>
      <c r="DX113" s="1018"/>
      <c r="DY113" s="1018"/>
      <c r="DZ113" s="1019"/>
    </row>
    <row r="114" spans="1:130" s="246" customFormat="1" ht="26.25" customHeight="1" x14ac:dyDescent="0.15">
      <c r="A114" s="1009"/>
      <c r="B114" s="1010"/>
      <c r="C114" s="1005" t="s">
        <v>453</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84895</v>
      </c>
      <c r="AB114" s="1014"/>
      <c r="AC114" s="1014"/>
      <c r="AD114" s="1014"/>
      <c r="AE114" s="1015"/>
      <c r="AF114" s="1016">
        <v>156551</v>
      </c>
      <c r="AG114" s="1014"/>
      <c r="AH114" s="1014"/>
      <c r="AI114" s="1014"/>
      <c r="AJ114" s="1015"/>
      <c r="AK114" s="1016">
        <v>143959</v>
      </c>
      <c r="AL114" s="1014"/>
      <c r="AM114" s="1014"/>
      <c r="AN114" s="1014"/>
      <c r="AO114" s="1015"/>
      <c r="AP114" s="1017">
        <v>2.9</v>
      </c>
      <c r="AQ114" s="1018"/>
      <c r="AR114" s="1018"/>
      <c r="AS114" s="1018"/>
      <c r="AT114" s="1019"/>
      <c r="AU114" s="955"/>
      <c r="AV114" s="956"/>
      <c r="AW114" s="956"/>
      <c r="AX114" s="956"/>
      <c r="AY114" s="956"/>
      <c r="AZ114" s="1004" t="s">
        <v>454</v>
      </c>
      <c r="BA114" s="1005"/>
      <c r="BB114" s="1005"/>
      <c r="BC114" s="1005"/>
      <c r="BD114" s="1005"/>
      <c r="BE114" s="1005"/>
      <c r="BF114" s="1005"/>
      <c r="BG114" s="1005"/>
      <c r="BH114" s="1005"/>
      <c r="BI114" s="1005"/>
      <c r="BJ114" s="1005"/>
      <c r="BK114" s="1005"/>
      <c r="BL114" s="1005"/>
      <c r="BM114" s="1005"/>
      <c r="BN114" s="1005"/>
      <c r="BO114" s="1005"/>
      <c r="BP114" s="1006"/>
      <c r="BQ114" s="974">
        <v>1629050</v>
      </c>
      <c r="BR114" s="975"/>
      <c r="BS114" s="975"/>
      <c r="BT114" s="975"/>
      <c r="BU114" s="975"/>
      <c r="BV114" s="975">
        <v>1533953</v>
      </c>
      <c r="BW114" s="975"/>
      <c r="BX114" s="975"/>
      <c r="BY114" s="975"/>
      <c r="BZ114" s="975"/>
      <c r="CA114" s="975">
        <v>1342816</v>
      </c>
      <c r="CB114" s="975"/>
      <c r="CC114" s="975"/>
      <c r="CD114" s="975"/>
      <c r="CE114" s="975"/>
      <c r="CF114" s="969">
        <v>27.4</v>
      </c>
      <c r="CG114" s="970"/>
      <c r="CH114" s="970"/>
      <c r="CI114" s="970"/>
      <c r="CJ114" s="970"/>
      <c r="CK114" s="1000"/>
      <c r="CL114" s="1001"/>
      <c r="CM114" s="971" t="s">
        <v>455</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129</v>
      </c>
      <c r="DH114" s="1014"/>
      <c r="DI114" s="1014"/>
      <c r="DJ114" s="1014"/>
      <c r="DK114" s="1015"/>
      <c r="DL114" s="1016" t="s">
        <v>442</v>
      </c>
      <c r="DM114" s="1014"/>
      <c r="DN114" s="1014"/>
      <c r="DO114" s="1014"/>
      <c r="DP114" s="1015"/>
      <c r="DQ114" s="1016" t="s">
        <v>413</v>
      </c>
      <c r="DR114" s="1014"/>
      <c r="DS114" s="1014"/>
      <c r="DT114" s="1014"/>
      <c r="DU114" s="1015"/>
      <c r="DV114" s="1017" t="s">
        <v>442</v>
      </c>
      <c r="DW114" s="1018"/>
      <c r="DX114" s="1018"/>
      <c r="DY114" s="1018"/>
      <c r="DZ114" s="1019"/>
    </row>
    <row r="115" spans="1:130" s="246" customFormat="1" ht="26.25" customHeight="1" x14ac:dyDescent="0.15">
      <c r="A115" s="1009"/>
      <c r="B115" s="1010"/>
      <c r="C115" s="1005" t="s">
        <v>456</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t="s">
        <v>438</v>
      </c>
      <c r="AB115" s="989"/>
      <c r="AC115" s="989"/>
      <c r="AD115" s="989"/>
      <c r="AE115" s="990"/>
      <c r="AF115" s="991" t="s">
        <v>438</v>
      </c>
      <c r="AG115" s="989"/>
      <c r="AH115" s="989"/>
      <c r="AI115" s="989"/>
      <c r="AJ115" s="990"/>
      <c r="AK115" s="991" t="s">
        <v>442</v>
      </c>
      <c r="AL115" s="989"/>
      <c r="AM115" s="989"/>
      <c r="AN115" s="989"/>
      <c r="AO115" s="990"/>
      <c r="AP115" s="992" t="s">
        <v>129</v>
      </c>
      <c r="AQ115" s="993"/>
      <c r="AR115" s="993"/>
      <c r="AS115" s="993"/>
      <c r="AT115" s="994"/>
      <c r="AU115" s="955"/>
      <c r="AV115" s="956"/>
      <c r="AW115" s="956"/>
      <c r="AX115" s="956"/>
      <c r="AY115" s="956"/>
      <c r="AZ115" s="1004" t="s">
        <v>457</v>
      </c>
      <c r="BA115" s="1005"/>
      <c r="BB115" s="1005"/>
      <c r="BC115" s="1005"/>
      <c r="BD115" s="1005"/>
      <c r="BE115" s="1005"/>
      <c r="BF115" s="1005"/>
      <c r="BG115" s="1005"/>
      <c r="BH115" s="1005"/>
      <c r="BI115" s="1005"/>
      <c r="BJ115" s="1005"/>
      <c r="BK115" s="1005"/>
      <c r="BL115" s="1005"/>
      <c r="BM115" s="1005"/>
      <c r="BN115" s="1005"/>
      <c r="BO115" s="1005"/>
      <c r="BP115" s="1006"/>
      <c r="BQ115" s="974" t="s">
        <v>439</v>
      </c>
      <c r="BR115" s="975"/>
      <c r="BS115" s="975"/>
      <c r="BT115" s="975"/>
      <c r="BU115" s="975"/>
      <c r="BV115" s="975" t="s">
        <v>438</v>
      </c>
      <c r="BW115" s="975"/>
      <c r="BX115" s="975"/>
      <c r="BY115" s="975"/>
      <c r="BZ115" s="975"/>
      <c r="CA115" s="975" t="s">
        <v>442</v>
      </c>
      <c r="CB115" s="975"/>
      <c r="CC115" s="975"/>
      <c r="CD115" s="975"/>
      <c r="CE115" s="975"/>
      <c r="CF115" s="969" t="s">
        <v>413</v>
      </c>
      <c r="CG115" s="970"/>
      <c r="CH115" s="970"/>
      <c r="CI115" s="970"/>
      <c r="CJ115" s="970"/>
      <c r="CK115" s="1000"/>
      <c r="CL115" s="1001"/>
      <c r="CM115" s="1004" t="s">
        <v>458</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439</v>
      </c>
      <c r="DH115" s="1014"/>
      <c r="DI115" s="1014"/>
      <c r="DJ115" s="1014"/>
      <c r="DK115" s="1015"/>
      <c r="DL115" s="1016" t="s">
        <v>442</v>
      </c>
      <c r="DM115" s="1014"/>
      <c r="DN115" s="1014"/>
      <c r="DO115" s="1014"/>
      <c r="DP115" s="1015"/>
      <c r="DQ115" s="1016">
        <v>121200</v>
      </c>
      <c r="DR115" s="1014"/>
      <c r="DS115" s="1014"/>
      <c r="DT115" s="1014"/>
      <c r="DU115" s="1015"/>
      <c r="DV115" s="1017">
        <v>2.5</v>
      </c>
      <c r="DW115" s="1018"/>
      <c r="DX115" s="1018"/>
      <c r="DY115" s="1018"/>
      <c r="DZ115" s="1019"/>
    </row>
    <row r="116" spans="1:130" s="246" customFormat="1" ht="26.25" customHeight="1" x14ac:dyDescent="0.15">
      <c r="A116" s="1011"/>
      <c r="B116" s="1012"/>
      <c r="C116" s="1020" t="s">
        <v>459</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442</v>
      </c>
      <c r="AB116" s="1014"/>
      <c r="AC116" s="1014"/>
      <c r="AD116" s="1014"/>
      <c r="AE116" s="1015"/>
      <c r="AF116" s="1016" t="s">
        <v>438</v>
      </c>
      <c r="AG116" s="1014"/>
      <c r="AH116" s="1014"/>
      <c r="AI116" s="1014"/>
      <c r="AJ116" s="1015"/>
      <c r="AK116" s="1016" t="s">
        <v>439</v>
      </c>
      <c r="AL116" s="1014"/>
      <c r="AM116" s="1014"/>
      <c r="AN116" s="1014"/>
      <c r="AO116" s="1015"/>
      <c r="AP116" s="1017" t="s">
        <v>438</v>
      </c>
      <c r="AQ116" s="1018"/>
      <c r="AR116" s="1018"/>
      <c r="AS116" s="1018"/>
      <c r="AT116" s="1019"/>
      <c r="AU116" s="955"/>
      <c r="AV116" s="956"/>
      <c r="AW116" s="956"/>
      <c r="AX116" s="956"/>
      <c r="AY116" s="956"/>
      <c r="AZ116" s="1022" t="s">
        <v>460</v>
      </c>
      <c r="BA116" s="1023"/>
      <c r="BB116" s="1023"/>
      <c r="BC116" s="1023"/>
      <c r="BD116" s="1023"/>
      <c r="BE116" s="1023"/>
      <c r="BF116" s="1023"/>
      <c r="BG116" s="1023"/>
      <c r="BH116" s="1023"/>
      <c r="BI116" s="1023"/>
      <c r="BJ116" s="1023"/>
      <c r="BK116" s="1023"/>
      <c r="BL116" s="1023"/>
      <c r="BM116" s="1023"/>
      <c r="BN116" s="1023"/>
      <c r="BO116" s="1023"/>
      <c r="BP116" s="1024"/>
      <c r="BQ116" s="974" t="s">
        <v>440</v>
      </c>
      <c r="BR116" s="975"/>
      <c r="BS116" s="975"/>
      <c r="BT116" s="975"/>
      <c r="BU116" s="975"/>
      <c r="BV116" s="975" t="s">
        <v>438</v>
      </c>
      <c r="BW116" s="975"/>
      <c r="BX116" s="975"/>
      <c r="BY116" s="975"/>
      <c r="BZ116" s="975"/>
      <c r="CA116" s="975" t="s">
        <v>129</v>
      </c>
      <c r="CB116" s="975"/>
      <c r="CC116" s="975"/>
      <c r="CD116" s="975"/>
      <c r="CE116" s="975"/>
      <c r="CF116" s="969" t="s">
        <v>445</v>
      </c>
      <c r="CG116" s="970"/>
      <c r="CH116" s="970"/>
      <c r="CI116" s="970"/>
      <c r="CJ116" s="970"/>
      <c r="CK116" s="1000"/>
      <c r="CL116" s="1001"/>
      <c r="CM116" s="971" t="s">
        <v>461</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438</v>
      </c>
      <c r="DH116" s="1014"/>
      <c r="DI116" s="1014"/>
      <c r="DJ116" s="1014"/>
      <c r="DK116" s="1015"/>
      <c r="DL116" s="1016" t="s">
        <v>445</v>
      </c>
      <c r="DM116" s="1014"/>
      <c r="DN116" s="1014"/>
      <c r="DO116" s="1014"/>
      <c r="DP116" s="1015"/>
      <c r="DQ116" s="1016" t="s">
        <v>442</v>
      </c>
      <c r="DR116" s="1014"/>
      <c r="DS116" s="1014"/>
      <c r="DT116" s="1014"/>
      <c r="DU116" s="1015"/>
      <c r="DV116" s="1017" t="s">
        <v>413</v>
      </c>
      <c r="DW116" s="1018"/>
      <c r="DX116" s="1018"/>
      <c r="DY116" s="1018"/>
      <c r="DZ116" s="1019"/>
    </row>
    <row r="117" spans="1:130" s="246" customFormat="1" ht="26.25" customHeight="1" x14ac:dyDescent="0.15">
      <c r="A117" s="959" t="s">
        <v>187</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462</v>
      </c>
      <c r="Z117" s="941"/>
      <c r="AA117" s="1031">
        <v>1470929</v>
      </c>
      <c r="AB117" s="1032"/>
      <c r="AC117" s="1032"/>
      <c r="AD117" s="1032"/>
      <c r="AE117" s="1033"/>
      <c r="AF117" s="1034">
        <v>1609737</v>
      </c>
      <c r="AG117" s="1032"/>
      <c r="AH117" s="1032"/>
      <c r="AI117" s="1032"/>
      <c r="AJ117" s="1033"/>
      <c r="AK117" s="1034">
        <v>1664409</v>
      </c>
      <c r="AL117" s="1032"/>
      <c r="AM117" s="1032"/>
      <c r="AN117" s="1032"/>
      <c r="AO117" s="1033"/>
      <c r="AP117" s="1035"/>
      <c r="AQ117" s="1036"/>
      <c r="AR117" s="1036"/>
      <c r="AS117" s="1036"/>
      <c r="AT117" s="1037"/>
      <c r="AU117" s="955"/>
      <c r="AV117" s="956"/>
      <c r="AW117" s="956"/>
      <c r="AX117" s="956"/>
      <c r="AY117" s="956"/>
      <c r="AZ117" s="1022" t="s">
        <v>463</v>
      </c>
      <c r="BA117" s="1023"/>
      <c r="BB117" s="1023"/>
      <c r="BC117" s="1023"/>
      <c r="BD117" s="1023"/>
      <c r="BE117" s="1023"/>
      <c r="BF117" s="1023"/>
      <c r="BG117" s="1023"/>
      <c r="BH117" s="1023"/>
      <c r="BI117" s="1023"/>
      <c r="BJ117" s="1023"/>
      <c r="BK117" s="1023"/>
      <c r="BL117" s="1023"/>
      <c r="BM117" s="1023"/>
      <c r="BN117" s="1023"/>
      <c r="BO117" s="1023"/>
      <c r="BP117" s="1024"/>
      <c r="BQ117" s="974" t="s">
        <v>440</v>
      </c>
      <c r="BR117" s="975"/>
      <c r="BS117" s="975"/>
      <c r="BT117" s="975"/>
      <c r="BU117" s="975"/>
      <c r="BV117" s="975" t="s">
        <v>445</v>
      </c>
      <c r="BW117" s="975"/>
      <c r="BX117" s="975"/>
      <c r="BY117" s="975"/>
      <c r="BZ117" s="975"/>
      <c r="CA117" s="975" t="s">
        <v>439</v>
      </c>
      <c r="CB117" s="975"/>
      <c r="CC117" s="975"/>
      <c r="CD117" s="975"/>
      <c r="CE117" s="975"/>
      <c r="CF117" s="969" t="s">
        <v>445</v>
      </c>
      <c r="CG117" s="970"/>
      <c r="CH117" s="970"/>
      <c r="CI117" s="970"/>
      <c r="CJ117" s="970"/>
      <c r="CK117" s="1000"/>
      <c r="CL117" s="1001"/>
      <c r="CM117" s="971" t="s">
        <v>464</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445</v>
      </c>
      <c r="DH117" s="1014"/>
      <c r="DI117" s="1014"/>
      <c r="DJ117" s="1014"/>
      <c r="DK117" s="1015"/>
      <c r="DL117" s="1016" t="s">
        <v>129</v>
      </c>
      <c r="DM117" s="1014"/>
      <c r="DN117" s="1014"/>
      <c r="DO117" s="1014"/>
      <c r="DP117" s="1015"/>
      <c r="DQ117" s="1016" t="s">
        <v>445</v>
      </c>
      <c r="DR117" s="1014"/>
      <c r="DS117" s="1014"/>
      <c r="DT117" s="1014"/>
      <c r="DU117" s="1015"/>
      <c r="DV117" s="1017" t="s">
        <v>438</v>
      </c>
      <c r="DW117" s="1018"/>
      <c r="DX117" s="1018"/>
      <c r="DY117" s="1018"/>
      <c r="DZ117" s="1019"/>
    </row>
    <row r="118" spans="1:130" s="246" customFormat="1" ht="26.25" customHeight="1" x14ac:dyDescent="0.15">
      <c r="A118" s="959" t="s">
        <v>433</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431</v>
      </c>
      <c r="AB118" s="940"/>
      <c r="AC118" s="940"/>
      <c r="AD118" s="940"/>
      <c r="AE118" s="941"/>
      <c r="AF118" s="939" t="s">
        <v>306</v>
      </c>
      <c r="AG118" s="940"/>
      <c r="AH118" s="940"/>
      <c r="AI118" s="940"/>
      <c r="AJ118" s="941"/>
      <c r="AK118" s="939" t="s">
        <v>305</v>
      </c>
      <c r="AL118" s="940"/>
      <c r="AM118" s="940"/>
      <c r="AN118" s="940"/>
      <c r="AO118" s="941"/>
      <c r="AP118" s="1026" t="s">
        <v>432</v>
      </c>
      <c r="AQ118" s="1027"/>
      <c r="AR118" s="1027"/>
      <c r="AS118" s="1027"/>
      <c r="AT118" s="1028"/>
      <c r="AU118" s="955"/>
      <c r="AV118" s="956"/>
      <c r="AW118" s="956"/>
      <c r="AX118" s="956"/>
      <c r="AY118" s="956"/>
      <c r="AZ118" s="1029" t="s">
        <v>465</v>
      </c>
      <c r="BA118" s="1020"/>
      <c r="BB118" s="1020"/>
      <c r="BC118" s="1020"/>
      <c r="BD118" s="1020"/>
      <c r="BE118" s="1020"/>
      <c r="BF118" s="1020"/>
      <c r="BG118" s="1020"/>
      <c r="BH118" s="1020"/>
      <c r="BI118" s="1020"/>
      <c r="BJ118" s="1020"/>
      <c r="BK118" s="1020"/>
      <c r="BL118" s="1020"/>
      <c r="BM118" s="1020"/>
      <c r="BN118" s="1020"/>
      <c r="BO118" s="1020"/>
      <c r="BP118" s="1021"/>
      <c r="BQ118" s="1052" t="s">
        <v>439</v>
      </c>
      <c r="BR118" s="1053"/>
      <c r="BS118" s="1053"/>
      <c r="BT118" s="1053"/>
      <c r="BU118" s="1053"/>
      <c r="BV118" s="1053" t="s">
        <v>438</v>
      </c>
      <c r="BW118" s="1053"/>
      <c r="BX118" s="1053"/>
      <c r="BY118" s="1053"/>
      <c r="BZ118" s="1053"/>
      <c r="CA118" s="1053" t="s">
        <v>438</v>
      </c>
      <c r="CB118" s="1053"/>
      <c r="CC118" s="1053"/>
      <c r="CD118" s="1053"/>
      <c r="CE118" s="1053"/>
      <c r="CF118" s="969" t="s">
        <v>438</v>
      </c>
      <c r="CG118" s="970"/>
      <c r="CH118" s="970"/>
      <c r="CI118" s="970"/>
      <c r="CJ118" s="970"/>
      <c r="CK118" s="1000"/>
      <c r="CL118" s="1001"/>
      <c r="CM118" s="971" t="s">
        <v>466</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445</v>
      </c>
      <c r="DH118" s="1014"/>
      <c r="DI118" s="1014"/>
      <c r="DJ118" s="1014"/>
      <c r="DK118" s="1015"/>
      <c r="DL118" s="1016" t="s">
        <v>439</v>
      </c>
      <c r="DM118" s="1014"/>
      <c r="DN118" s="1014"/>
      <c r="DO118" s="1014"/>
      <c r="DP118" s="1015"/>
      <c r="DQ118" s="1016" t="s">
        <v>129</v>
      </c>
      <c r="DR118" s="1014"/>
      <c r="DS118" s="1014"/>
      <c r="DT118" s="1014"/>
      <c r="DU118" s="1015"/>
      <c r="DV118" s="1017" t="s">
        <v>129</v>
      </c>
      <c r="DW118" s="1018"/>
      <c r="DX118" s="1018"/>
      <c r="DY118" s="1018"/>
      <c r="DZ118" s="1019"/>
    </row>
    <row r="119" spans="1:130" s="246" customFormat="1" ht="26.25" customHeight="1" x14ac:dyDescent="0.15">
      <c r="A119" s="1113" t="s">
        <v>436</v>
      </c>
      <c r="B119" s="999"/>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129</v>
      </c>
      <c r="AB119" s="947"/>
      <c r="AC119" s="947"/>
      <c r="AD119" s="947"/>
      <c r="AE119" s="948"/>
      <c r="AF119" s="949" t="s">
        <v>438</v>
      </c>
      <c r="AG119" s="947"/>
      <c r="AH119" s="947"/>
      <c r="AI119" s="947"/>
      <c r="AJ119" s="948"/>
      <c r="AK119" s="949" t="s">
        <v>445</v>
      </c>
      <c r="AL119" s="947"/>
      <c r="AM119" s="947"/>
      <c r="AN119" s="947"/>
      <c r="AO119" s="948"/>
      <c r="AP119" s="950" t="s">
        <v>438</v>
      </c>
      <c r="AQ119" s="951"/>
      <c r="AR119" s="951"/>
      <c r="AS119" s="951"/>
      <c r="AT119" s="952"/>
      <c r="AU119" s="957"/>
      <c r="AV119" s="958"/>
      <c r="AW119" s="958"/>
      <c r="AX119" s="958"/>
      <c r="AY119" s="958"/>
      <c r="AZ119" s="277" t="s">
        <v>187</v>
      </c>
      <c r="BA119" s="277"/>
      <c r="BB119" s="277"/>
      <c r="BC119" s="277"/>
      <c r="BD119" s="277"/>
      <c r="BE119" s="277"/>
      <c r="BF119" s="277"/>
      <c r="BG119" s="277"/>
      <c r="BH119" s="277"/>
      <c r="BI119" s="277"/>
      <c r="BJ119" s="277"/>
      <c r="BK119" s="277"/>
      <c r="BL119" s="277"/>
      <c r="BM119" s="277"/>
      <c r="BN119" s="277"/>
      <c r="BO119" s="1030" t="s">
        <v>467</v>
      </c>
      <c r="BP119" s="1061"/>
      <c r="BQ119" s="1052">
        <v>17178153</v>
      </c>
      <c r="BR119" s="1053"/>
      <c r="BS119" s="1053"/>
      <c r="BT119" s="1053"/>
      <c r="BU119" s="1053"/>
      <c r="BV119" s="1053">
        <v>16888839</v>
      </c>
      <c r="BW119" s="1053"/>
      <c r="BX119" s="1053"/>
      <c r="BY119" s="1053"/>
      <c r="BZ119" s="1053"/>
      <c r="CA119" s="1053">
        <v>16461174</v>
      </c>
      <c r="CB119" s="1053"/>
      <c r="CC119" s="1053"/>
      <c r="CD119" s="1053"/>
      <c r="CE119" s="1053"/>
      <c r="CF119" s="1054"/>
      <c r="CG119" s="1055"/>
      <c r="CH119" s="1055"/>
      <c r="CI119" s="1055"/>
      <c r="CJ119" s="1056"/>
      <c r="CK119" s="1002"/>
      <c r="CL119" s="1003"/>
      <c r="CM119" s="1057" t="s">
        <v>468</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439</v>
      </c>
      <c r="DH119" s="1039"/>
      <c r="DI119" s="1039"/>
      <c r="DJ119" s="1039"/>
      <c r="DK119" s="1040"/>
      <c r="DL119" s="1038" t="s">
        <v>442</v>
      </c>
      <c r="DM119" s="1039"/>
      <c r="DN119" s="1039"/>
      <c r="DO119" s="1039"/>
      <c r="DP119" s="1040"/>
      <c r="DQ119" s="1038" t="s">
        <v>129</v>
      </c>
      <c r="DR119" s="1039"/>
      <c r="DS119" s="1039"/>
      <c r="DT119" s="1039"/>
      <c r="DU119" s="1040"/>
      <c r="DV119" s="1041" t="s">
        <v>129</v>
      </c>
      <c r="DW119" s="1042"/>
      <c r="DX119" s="1042"/>
      <c r="DY119" s="1042"/>
      <c r="DZ119" s="1043"/>
    </row>
    <row r="120" spans="1:130" s="246" customFormat="1" ht="26.25" customHeight="1" x14ac:dyDescent="0.15">
      <c r="A120" s="1114"/>
      <c r="B120" s="1001"/>
      <c r="C120" s="971" t="s">
        <v>444</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129</v>
      </c>
      <c r="AB120" s="1014"/>
      <c r="AC120" s="1014"/>
      <c r="AD120" s="1014"/>
      <c r="AE120" s="1015"/>
      <c r="AF120" s="1016" t="s">
        <v>129</v>
      </c>
      <c r="AG120" s="1014"/>
      <c r="AH120" s="1014"/>
      <c r="AI120" s="1014"/>
      <c r="AJ120" s="1015"/>
      <c r="AK120" s="1016" t="s">
        <v>438</v>
      </c>
      <c r="AL120" s="1014"/>
      <c r="AM120" s="1014"/>
      <c r="AN120" s="1014"/>
      <c r="AO120" s="1015"/>
      <c r="AP120" s="1017" t="s">
        <v>440</v>
      </c>
      <c r="AQ120" s="1018"/>
      <c r="AR120" s="1018"/>
      <c r="AS120" s="1018"/>
      <c r="AT120" s="1019"/>
      <c r="AU120" s="1044" t="s">
        <v>469</v>
      </c>
      <c r="AV120" s="1045"/>
      <c r="AW120" s="1045"/>
      <c r="AX120" s="1045"/>
      <c r="AY120" s="1046"/>
      <c r="AZ120" s="995" t="s">
        <v>470</v>
      </c>
      <c r="BA120" s="944"/>
      <c r="BB120" s="944"/>
      <c r="BC120" s="944"/>
      <c r="BD120" s="944"/>
      <c r="BE120" s="944"/>
      <c r="BF120" s="944"/>
      <c r="BG120" s="944"/>
      <c r="BH120" s="944"/>
      <c r="BI120" s="944"/>
      <c r="BJ120" s="944"/>
      <c r="BK120" s="944"/>
      <c r="BL120" s="944"/>
      <c r="BM120" s="944"/>
      <c r="BN120" s="944"/>
      <c r="BO120" s="944"/>
      <c r="BP120" s="945"/>
      <c r="BQ120" s="981">
        <v>2503313</v>
      </c>
      <c r="BR120" s="982"/>
      <c r="BS120" s="982"/>
      <c r="BT120" s="982"/>
      <c r="BU120" s="982"/>
      <c r="BV120" s="982">
        <v>2791749</v>
      </c>
      <c r="BW120" s="982"/>
      <c r="BX120" s="982"/>
      <c r="BY120" s="982"/>
      <c r="BZ120" s="982"/>
      <c r="CA120" s="982">
        <v>2901957</v>
      </c>
      <c r="CB120" s="982"/>
      <c r="CC120" s="982"/>
      <c r="CD120" s="982"/>
      <c r="CE120" s="982"/>
      <c r="CF120" s="996">
        <v>59.2</v>
      </c>
      <c r="CG120" s="997"/>
      <c r="CH120" s="997"/>
      <c r="CI120" s="997"/>
      <c r="CJ120" s="997"/>
      <c r="CK120" s="1062" t="s">
        <v>471</v>
      </c>
      <c r="CL120" s="1063"/>
      <c r="CM120" s="1063"/>
      <c r="CN120" s="1063"/>
      <c r="CO120" s="1064"/>
      <c r="CP120" s="1070" t="s">
        <v>472</v>
      </c>
      <c r="CQ120" s="1071"/>
      <c r="CR120" s="1071"/>
      <c r="CS120" s="1071"/>
      <c r="CT120" s="1071"/>
      <c r="CU120" s="1071"/>
      <c r="CV120" s="1071"/>
      <c r="CW120" s="1071"/>
      <c r="CX120" s="1071"/>
      <c r="CY120" s="1071"/>
      <c r="CZ120" s="1071"/>
      <c r="DA120" s="1071"/>
      <c r="DB120" s="1071"/>
      <c r="DC120" s="1071"/>
      <c r="DD120" s="1071"/>
      <c r="DE120" s="1071"/>
      <c r="DF120" s="1072"/>
      <c r="DG120" s="981">
        <v>997220</v>
      </c>
      <c r="DH120" s="982"/>
      <c r="DI120" s="982"/>
      <c r="DJ120" s="982"/>
      <c r="DK120" s="982"/>
      <c r="DL120" s="982">
        <v>1158548</v>
      </c>
      <c r="DM120" s="982"/>
      <c r="DN120" s="982"/>
      <c r="DO120" s="982"/>
      <c r="DP120" s="982"/>
      <c r="DQ120" s="982">
        <v>1320547</v>
      </c>
      <c r="DR120" s="982"/>
      <c r="DS120" s="982"/>
      <c r="DT120" s="982"/>
      <c r="DU120" s="982"/>
      <c r="DV120" s="983">
        <v>27</v>
      </c>
      <c r="DW120" s="983"/>
      <c r="DX120" s="983"/>
      <c r="DY120" s="983"/>
      <c r="DZ120" s="984"/>
    </row>
    <row r="121" spans="1:130" s="246" customFormat="1" ht="26.25" customHeight="1" x14ac:dyDescent="0.15">
      <c r="A121" s="1114"/>
      <c r="B121" s="1001"/>
      <c r="C121" s="1022" t="s">
        <v>473</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445</v>
      </c>
      <c r="AB121" s="1014"/>
      <c r="AC121" s="1014"/>
      <c r="AD121" s="1014"/>
      <c r="AE121" s="1015"/>
      <c r="AF121" s="1016" t="s">
        <v>438</v>
      </c>
      <c r="AG121" s="1014"/>
      <c r="AH121" s="1014"/>
      <c r="AI121" s="1014"/>
      <c r="AJ121" s="1015"/>
      <c r="AK121" s="1016" t="s">
        <v>438</v>
      </c>
      <c r="AL121" s="1014"/>
      <c r="AM121" s="1014"/>
      <c r="AN121" s="1014"/>
      <c r="AO121" s="1015"/>
      <c r="AP121" s="1017" t="s">
        <v>129</v>
      </c>
      <c r="AQ121" s="1018"/>
      <c r="AR121" s="1018"/>
      <c r="AS121" s="1018"/>
      <c r="AT121" s="1019"/>
      <c r="AU121" s="1047"/>
      <c r="AV121" s="1048"/>
      <c r="AW121" s="1048"/>
      <c r="AX121" s="1048"/>
      <c r="AY121" s="1049"/>
      <c r="AZ121" s="1004" t="s">
        <v>474</v>
      </c>
      <c r="BA121" s="1005"/>
      <c r="BB121" s="1005"/>
      <c r="BC121" s="1005"/>
      <c r="BD121" s="1005"/>
      <c r="BE121" s="1005"/>
      <c r="BF121" s="1005"/>
      <c r="BG121" s="1005"/>
      <c r="BH121" s="1005"/>
      <c r="BI121" s="1005"/>
      <c r="BJ121" s="1005"/>
      <c r="BK121" s="1005"/>
      <c r="BL121" s="1005"/>
      <c r="BM121" s="1005"/>
      <c r="BN121" s="1005"/>
      <c r="BO121" s="1005"/>
      <c r="BP121" s="1006"/>
      <c r="BQ121" s="974">
        <v>6591</v>
      </c>
      <c r="BR121" s="975"/>
      <c r="BS121" s="975"/>
      <c r="BT121" s="975"/>
      <c r="BU121" s="975"/>
      <c r="BV121" s="975">
        <v>3161</v>
      </c>
      <c r="BW121" s="975"/>
      <c r="BX121" s="975"/>
      <c r="BY121" s="975"/>
      <c r="BZ121" s="975"/>
      <c r="CA121" s="975">
        <v>349</v>
      </c>
      <c r="CB121" s="975"/>
      <c r="CC121" s="975"/>
      <c r="CD121" s="975"/>
      <c r="CE121" s="975"/>
      <c r="CF121" s="969">
        <v>0</v>
      </c>
      <c r="CG121" s="970"/>
      <c r="CH121" s="970"/>
      <c r="CI121" s="970"/>
      <c r="CJ121" s="970"/>
      <c r="CK121" s="1065"/>
      <c r="CL121" s="1066"/>
      <c r="CM121" s="1066"/>
      <c r="CN121" s="1066"/>
      <c r="CO121" s="1067"/>
      <c r="CP121" s="1075" t="s">
        <v>475</v>
      </c>
      <c r="CQ121" s="1076"/>
      <c r="CR121" s="1076"/>
      <c r="CS121" s="1076"/>
      <c r="CT121" s="1076"/>
      <c r="CU121" s="1076"/>
      <c r="CV121" s="1076"/>
      <c r="CW121" s="1076"/>
      <c r="CX121" s="1076"/>
      <c r="CY121" s="1076"/>
      <c r="CZ121" s="1076"/>
      <c r="DA121" s="1076"/>
      <c r="DB121" s="1076"/>
      <c r="DC121" s="1076"/>
      <c r="DD121" s="1076"/>
      <c r="DE121" s="1076"/>
      <c r="DF121" s="1077"/>
      <c r="DG121" s="974">
        <v>56333</v>
      </c>
      <c r="DH121" s="975"/>
      <c r="DI121" s="975"/>
      <c r="DJ121" s="975"/>
      <c r="DK121" s="975"/>
      <c r="DL121" s="975">
        <v>171749</v>
      </c>
      <c r="DM121" s="975"/>
      <c r="DN121" s="975"/>
      <c r="DO121" s="975"/>
      <c r="DP121" s="975"/>
      <c r="DQ121" s="975">
        <v>172464</v>
      </c>
      <c r="DR121" s="975"/>
      <c r="DS121" s="975"/>
      <c r="DT121" s="975"/>
      <c r="DU121" s="975"/>
      <c r="DV121" s="976">
        <v>3.5</v>
      </c>
      <c r="DW121" s="976"/>
      <c r="DX121" s="976"/>
      <c r="DY121" s="976"/>
      <c r="DZ121" s="977"/>
    </row>
    <row r="122" spans="1:130" s="246" customFormat="1" ht="26.25" customHeight="1" x14ac:dyDescent="0.15">
      <c r="A122" s="1114"/>
      <c r="B122" s="1001"/>
      <c r="C122" s="971" t="s">
        <v>455</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438</v>
      </c>
      <c r="AB122" s="1014"/>
      <c r="AC122" s="1014"/>
      <c r="AD122" s="1014"/>
      <c r="AE122" s="1015"/>
      <c r="AF122" s="1016" t="s">
        <v>438</v>
      </c>
      <c r="AG122" s="1014"/>
      <c r="AH122" s="1014"/>
      <c r="AI122" s="1014"/>
      <c r="AJ122" s="1015"/>
      <c r="AK122" s="1016" t="s">
        <v>129</v>
      </c>
      <c r="AL122" s="1014"/>
      <c r="AM122" s="1014"/>
      <c r="AN122" s="1014"/>
      <c r="AO122" s="1015"/>
      <c r="AP122" s="1017" t="s">
        <v>442</v>
      </c>
      <c r="AQ122" s="1018"/>
      <c r="AR122" s="1018"/>
      <c r="AS122" s="1018"/>
      <c r="AT122" s="1019"/>
      <c r="AU122" s="1047"/>
      <c r="AV122" s="1048"/>
      <c r="AW122" s="1048"/>
      <c r="AX122" s="1048"/>
      <c r="AY122" s="1049"/>
      <c r="AZ122" s="1029" t="s">
        <v>476</v>
      </c>
      <c r="BA122" s="1020"/>
      <c r="BB122" s="1020"/>
      <c r="BC122" s="1020"/>
      <c r="BD122" s="1020"/>
      <c r="BE122" s="1020"/>
      <c r="BF122" s="1020"/>
      <c r="BG122" s="1020"/>
      <c r="BH122" s="1020"/>
      <c r="BI122" s="1020"/>
      <c r="BJ122" s="1020"/>
      <c r="BK122" s="1020"/>
      <c r="BL122" s="1020"/>
      <c r="BM122" s="1020"/>
      <c r="BN122" s="1020"/>
      <c r="BO122" s="1020"/>
      <c r="BP122" s="1021"/>
      <c r="BQ122" s="1052">
        <v>10997429</v>
      </c>
      <c r="BR122" s="1053"/>
      <c r="BS122" s="1053"/>
      <c r="BT122" s="1053"/>
      <c r="BU122" s="1053"/>
      <c r="BV122" s="1053">
        <v>10583451</v>
      </c>
      <c r="BW122" s="1053"/>
      <c r="BX122" s="1053"/>
      <c r="BY122" s="1053"/>
      <c r="BZ122" s="1053"/>
      <c r="CA122" s="1053">
        <v>10314687</v>
      </c>
      <c r="CB122" s="1053"/>
      <c r="CC122" s="1053"/>
      <c r="CD122" s="1053"/>
      <c r="CE122" s="1053"/>
      <c r="CF122" s="1073">
        <v>210.6</v>
      </c>
      <c r="CG122" s="1074"/>
      <c r="CH122" s="1074"/>
      <c r="CI122" s="1074"/>
      <c r="CJ122" s="1074"/>
      <c r="CK122" s="1065"/>
      <c r="CL122" s="1066"/>
      <c r="CM122" s="1066"/>
      <c r="CN122" s="1066"/>
      <c r="CO122" s="1067"/>
      <c r="CP122" s="1075" t="s">
        <v>477</v>
      </c>
      <c r="CQ122" s="1076"/>
      <c r="CR122" s="1076"/>
      <c r="CS122" s="1076"/>
      <c r="CT122" s="1076"/>
      <c r="CU122" s="1076"/>
      <c r="CV122" s="1076"/>
      <c r="CW122" s="1076"/>
      <c r="CX122" s="1076"/>
      <c r="CY122" s="1076"/>
      <c r="CZ122" s="1076"/>
      <c r="DA122" s="1076"/>
      <c r="DB122" s="1076"/>
      <c r="DC122" s="1076"/>
      <c r="DD122" s="1076"/>
      <c r="DE122" s="1076"/>
      <c r="DF122" s="1077"/>
      <c r="DG122" s="974">
        <v>56396</v>
      </c>
      <c r="DH122" s="975"/>
      <c r="DI122" s="975"/>
      <c r="DJ122" s="975"/>
      <c r="DK122" s="975"/>
      <c r="DL122" s="975">
        <v>50573</v>
      </c>
      <c r="DM122" s="975"/>
      <c r="DN122" s="975"/>
      <c r="DO122" s="975"/>
      <c r="DP122" s="975"/>
      <c r="DQ122" s="975">
        <v>44525</v>
      </c>
      <c r="DR122" s="975"/>
      <c r="DS122" s="975"/>
      <c r="DT122" s="975"/>
      <c r="DU122" s="975"/>
      <c r="DV122" s="976">
        <v>0.9</v>
      </c>
      <c r="DW122" s="976"/>
      <c r="DX122" s="976"/>
      <c r="DY122" s="976"/>
      <c r="DZ122" s="977"/>
    </row>
    <row r="123" spans="1:130" s="246" customFormat="1" ht="26.25" customHeight="1" x14ac:dyDescent="0.15">
      <c r="A123" s="1114"/>
      <c r="B123" s="1001"/>
      <c r="C123" s="971" t="s">
        <v>461</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129</v>
      </c>
      <c r="AB123" s="1014"/>
      <c r="AC123" s="1014"/>
      <c r="AD123" s="1014"/>
      <c r="AE123" s="1015"/>
      <c r="AF123" s="1016" t="s">
        <v>438</v>
      </c>
      <c r="AG123" s="1014"/>
      <c r="AH123" s="1014"/>
      <c r="AI123" s="1014"/>
      <c r="AJ123" s="1015"/>
      <c r="AK123" s="1016" t="s">
        <v>442</v>
      </c>
      <c r="AL123" s="1014"/>
      <c r="AM123" s="1014"/>
      <c r="AN123" s="1014"/>
      <c r="AO123" s="1015"/>
      <c r="AP123" s="1017" t="s">
        <v>438</v>
      </c>
      <c r="AQ123" s="1018"/>
      <c r="AR123" s="1018"/>
      <c r="AS123" s="1018"/>
      <c r="AT123" s="1019"/>
      <c r="AU123" s="1050"/>
      <c r="AV123" s="1051"/>
      <c r="AW123" s="1051"/>
      <c r="AX123" s="1051"/>
      <c r="AY123" s="1051"/>
      <c r="AZ123" s="277" t="s">
        <v>187</v>
      </c>
      <c r="BA123" s="277"/>
      <c r="BB123" s="277"/>
      <c r="BC123" s="277"/>
      <c r="BD123" s="277"/>
      <c r="BE123" s="277"/>
      <c r="BF123" s="277"/>
      <c r="BG123" s="277"/>
      <c r="BH123" s="277"/>
      <c r="BI123" s="277"/>
      <c r="BJ123" s="277"/>
      <c r="BK123" s="277"/>
      <c r="BL123" s="277"/>
      <c r="BM123" s="277"/>
      <c r="BN123" s="277"/>
      <c r="BO123" s="1030" t="s">
        <v>478</v>
      </c>
      <c r="BP123" s="1061"/>
      <c r="BQ123" s="1120">
        <v>13507333</v>
      </c>
      <c r="BR123" s="1121"/>
      <c r="BS123" s="1121"/>
      <c r="BT123" s="1121"/>
      <c r="BU123" s="1121"/>
      <c r="BV123" s="1121">
        <v>13378361</v>
      </c>
      <c r="BW123" s="1121"/>
      <c r="BX123" s="1121"/>
      <c r="BY123" s="1121"/>
      <c r="BZ123" s="1121"/>
      <c r="CA123" s="1121">
        <v>13216993</v>
      </c>
      <c r="CB123" s="1121"/>
      <c r="CC123" s="1121"/>
      <c r="CD123" s="1121"/>
      <c r="CE123" s="1121"/>
      <c r="CF123" s="1054"/>
      <c r="CG123" s="1055"/>
      <c r="CH123" s="1055"/>
      <c r="CI123" s="1055"/>
      <c r="CJ123" s="1056"/>
      <c r="CK123" s="1065"/>
      <c r="CL123" s="1066"/>
      <c r="CM123" s="1066"/>
      <c r="CN123" s="1066"/>
      <c r="CO123" s="1067"/>
      <c r="CP123" s="1075" t="s">
        <v>479</v>
      </c>
      <c r="CQ123" s="1076"/>
      <c r="CR123" s="1076"/>
      <c r="CS123" s="1076"/>
      <c r="CT123" s="1076"/>
      <c r="CU123" s="1076"/>
      <c r="CV123" s="1076"/>
      <c r="CW123" s="1076"/>
      <c r="CX123" s="1076"/>
      <c r="CY123" s="1076"/>
      <c r="CZ123" s="1076"/>
      <c r="DA123" s="1076"/>
      <c r="DB123" s="1076"/>
      <c r="DC123" s="1076"/>
      <c r="DD123" s="1076"/>
      <c r="DE123" s="1076"/>
      <c r="DF123" s="1077"/>
      <c r="DG123" s="1013">
        <v>39167</v>
      </c>
      <c r="DH123" s="1014"/>
      <c r="DI123" s="1014"/>
      <c r="DJ123" s="1014"/>
      <c r="DK123" s="1015"/>
      <c r="DL123" s="1016">
        <v>28846</v>
      </c>
      <c r="DM123" s="1014"/>
      <c r="DN123" s="1014"/>
      <c r="DO123" s="1014"/>
      <c r="DP123" s="1015"/>
      <c r="DQ123" s="1016">
        <v>21116</v>
      </c>
      <c r="DR123" s="1014"/>
      <c r="DS123" s="1014"/>
      <c r="DT123" s="1014"/>
      <c r="DU123" s="1015"/>
      <c r="DV123" s="1017">
        <v>0.4</v>
      </c>
      <c r="DW123" s="1018"/>
      <c r="DX123" s="1018"/>
      <c r="DY123" s="1018"/>
      <c r="DZ123" s="1019"/>
    </row>
    <row r="124" spans="1:130" s="246" customFormat="1" ht="26.25" customHeight="1" thickBot="1" x14ac:dyDescent="0.2">
      <c r="A124" s="1114"/>
      <c r="B124" s="1001"/>
      <c r="C124" s="971" t="s">
        <v>464</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442</v>
      </c>
      <c r="AB124" s="1014"/>
      <c r="AC124" s="1014"/>
      <c r="AD124" s="1014"/>
      <c r="AE124" s="1015"/>
      <c r="AF124" s="1016" t="s">
        <v>442</v>
      </c>
      <c r="AG124" s="1014"/>
      <c r="AH124" s="1014"/>
      <c r="AI124" s="1014"/>
      <c r="AJ124" s="1015"/>
      <c r="AK124" s="1016" t="s">
        <v>129</v>
      </c>
      <c r="AL124" s="1014"/>
      <c r="AM124" s="1014"/>
      <c r="AN124" s="1014"/>
      <c r="AO124" s="1015"/>
      <c r="AP124" s="1017" t="s">
        <v>439</v>
      </c>
      <c r="AQ124" s="1018"/>
      <c r="AR124" s="1018"/>
      <c r="AS124" s="1018"/>
      <c r="AT124" s="1019"/>
      <c r="AU124" s="1116" t="s">
        <v>480</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72.400000000000006</v>
      </c>
      <c r="BR124" s="1083"/>
      <c r="BS124" s="1083"/>
      <c r="BT124" s="1083"/>
      <c r="BU124" s="1083"/>
      <c r="BV124" s="1083">
        <v>71.3</v>
      </c>
      <c r="BW124" s="1083"/>
      <c r="BX124" s="1083"/>
      <c r="BY124" s="1083"/>
      <c r="BZ124" s="1083"/>
      <c r="CA124" s="1083">
        <v>66.2</v>
      </c>
      <c r="CB124" s="1083"/>
      <c r="CC124" s="1083"/>
      <c r="CD124" s="1083"/>
      <c r="CE124" s="1083"/>
      <c r="CF124" s="1084"/>
      <c r="CG124" s="1085"/>
      <c r="CH124" s="1085"/>
      <c r="CI124" s="1085"/>
      <c r="CJ124" s="1086"/>
      <c r="CK124" s="1068"/>
      <c r="CL124" s="1068"/>
      <c r="CM124" s="1068"/>
      <c r="CN124" s="1068"/>
      <c r="CO124" s="1069"/>
      <c r="CP124" s="1075" t="s">
        <v>481</v>
      </c>
      <c r="CQ124" s="1076"/>
      <c r="CR124" s="1076"/>
      <c r="CS124" s="1076"/>
      <c r="CT124" s="1076"/>
      <c r="CU124" s="1076"/>
      <c r="CV124" s="1076"/>
      <c r="CW124" s="1076"/>
      <c r="CX124" s="1076"/>
      <c r="CY124" s="1076"/>
      <c r="CZ124" s="1076"/>
      <c r="DA124" s="1076"/>
      <c r="DB124" s="1076"/>
      <c r="DC124" s="1076"/>
      <c r="DD124" s="1076"/>
      <c r="DE124" s="1076"/>
      <c r="DF124" s="1077"/>
      <c r="DG124" s="1060">
        <v>12840</v>
      </c>
      <c r="DH124" s="1039"/>
      <c r="DI124" s="1039"/>
      <c r="DJ124" s="1039"/>
      <c r="DK124" s="1040"/>
      <c r="DL124" s="1038">
        <v>6487</v>
      </c>
      <c r="DM124" s="1039"/>
      <c r="DN124" s="1039"/>
      <c r="DO124" s="1039"/>
      <c r="DP124" s="1040"/>
      <c r="DQ124" s="1038" t="s">
        <v>442</v>
      </c>
      <c r="DR124" s="1039"/>
      <c r="DS124" s="1039"/>
      <c r="DT124" s="1039"/>
      <c r="DU124" s="1040"/>
      <c r="DV124" s="1041" t="s">
        <v>442</v>
      </c>
      <c r="DW124" s="1042"/>
      <c r="DX124" s="1042"/>
      <c r="DY124" s="1042"/>
      <c r="DZ124" s="1043"/>
    </row>
    <row r="125" spans="1:130" s="246" customFormat="1" ht="26.25" customHeight="1" x14ac:dyDescent="0.15">
      <c r="A125" s="1114"/>
      <c r="B125" s="1001"/>
      <c r="C125" s="971" t="s">
        <v>466</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442</v>
      </c>
      <c r="AB125" s="1014"/>
      <c r="AC125" s="1014"/>
      <c r="AD125" s="1014"/>
      <c r="AE125" s="1015"/>
      <c r="AF125" s="1016" t="s">
        <v>413</v>
      </c>
      <c r="AG125" s="1014"/>
      <c r="AH125" s="1014"/>
      <c r="AI125" s="1014"/>
      <c r="AJ125" s="1015"/>
      <c r="AK125" s="1016" t="s">
        <v>442</v>
      </c>
      <c r="AL125" s="1014"/>
      <c r="AM125" s="1014"/>
      <c r="AN125" s="1014"/>
      <c r="AO125" s="1015"/>
      <c r="AP125" s="1017" t="s">
        <v>442</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482</v>
      </c>
      <c r="CL125" s="1063"/>
      <c r="CM125" s="1063"/>
      <c r="CN125" s="1063"/>
      <c r="CO125" s="1064"/>
      <c r="CP125" s="995" t="s">
        <v>483</v>
      </c>
      <c r="CQ125" s="944"/>
      <c r="CR125" s="944"/>
      <c r="CS125" s="944"/>
      <c r="CT125" s="944"/>
      <c r="CU125" s="944"/>
      <c r="CV125" s="944"/>
      <c r="CW125" s="944"/>
      <c r="CX125" s="944"/>
      <c r="CY125" s="944"/>
      <c r="CZ125" s="944"/>
      <c r="DA125" s="944"/>
      <c r="DB125" s="944"/>
      <c r="DC125" s="944"/>
      <c r="DD125" s="944"/>
      <c r="DE125" s="944"/>
      <c r="DF125" s="945"/>
      <c r="DG125" s="981" t="s">
        <v>442</v>
      </c>
      <c r="DH125" s="982"/>
      <c r="DI125" s="982"/>
      <c r="DJ125" s="982"/>
      <c r="DK125" s="982"/>
      <c r="DL125" s="982" t="s">
        <v>439</v>
      </c>
      <c r="DM125" s="982"/>
      <c r="DN125" s="982"/>
      <c r="DO125" s="982"/>
      <c r="DP125" s="982"/>
      <c r="DQ125" s="982" t="s">
        <v>413</v>
      </c>
      <c r="DR125" s="982"/>
      <c r="DS125" s="982"/>
      <c r="DT125" s="982"/>
      <c r="DU125" s="982"/>
      <c r="DV125" s="983" t="s">
        <v>440</v>
      </c>
      <c r="DW125" s="983"/>
      <c r="DX125" s="983"/>
      <c r="DY125" s="983"/>
      <c r="DZ125" s="984"/>
    </row>
    <row r="126" spans="1:130" s="246" customFormat="1" ht="26.25" customHeight="1" thickBot="1" x14ac:dyDescent="0.2">
      <c r="A126" s="1114"/>
      <c r="B126" s="1001"/>
      <c r="C126" s="971" t="s">
        <v>468</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442</v>
      </c>
      <c r="AB126" s="1014"/>
      <c r="AC126" s="1014"/>
      <c r="AD126" s="1014"/>
      <c r="AE126" s="1015"/>
      <c r="AF126" s="1016" t="s">
        <v>440</v>
      </c>
      <c r="AG126" s="1014"/>
      <c r="AH126" s="1014"/>
      <c r="AI126" s="1014"/>
      <c r="AJ126" s="1015"/>
      <c r="AK126" s="1016" t="s">
        <v>439</v>
      </c>
      <c r="AL126" s="1014"/>
      <c r="AM126" s="1014"/>
      <c r="AN126" s="1014"/>
      <c r="AO126" s="1015"/>
      <c r="AP126" s="1017" t="s">
        <v>442</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484</v>
      </c>
      <c r="CQ126" s="1005"/>
      <c r="CR126" s="1005"/>
      <c r="CS126" s="1005"/>
      <c r="CT126" s="1005"/>
      <c r="CU126" s="1005"/>
      <c r="CV126" s="1005"/>
      <c r="CW126" s="1005"/>
      <c r="CX126" s="1005"/>
      <c r="CY126" s="1005"/>
      <c r="CZ126" s="1005"/>
      <c r="DA126" s="1005"/>
      <c r="DB126" s="1005"/>
      <c r="DC126" s="1005"/>
      <c r="DD126" s="1005"/>
      <c r="DE126" s="1005"/>
      <c r="DF126" s="1006"/>
      <c r="DG126" s="974" t="s">
        <v>413</v>
      </c>
      <c r="DH126" s="975"/>
      <c r="DI126" s="975"/>
      <c r="DJ126" s="975"/>
      <c r="DK126" s="975"/>
      <c r="DL126" s="975" t="s">
        <v>442</v>
      </c>
      <c r="DM126" s="975"/>
      <c r="DN126" s="975"/>
      <c r="DO126" s="975"/>
      <c r="DP126" s="975"/>
      <c r="DQ126" s="975" t="s">
        <v>440</v>
      </c>
      <c r="DR126" s="975"/>
      <c r="DS126" s="975"/>
      <c r="DT126" s="975"/>
      <c r="DU126" s="975"/>
      <c r="DV126" s="976" t="s">
        <v>442</v>
      </c>
      <c r="DW126" s="976"/>
      <c r="DX126" s="976"/>
      <c r="DY126" s="976"/>
      <c r="DZ126" s="977"/>
    </row>
    <row r="127" spans="1:130" s="246" customFormat="1" ht="26.25" customHeight="1" x14ac:dyDescent="0.15">
      <c r="A127" s="1115"/>
      <c r="B127" s="1003"/>
      <c r="C127" s="1057" t="s">
        <v>485</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442</v>
      </c>
      <c r="AB127" s="1014"/>
      <c r="AC127" s="1014"/>
      <c r="AD127" s="1014"/>
      <c r="AE127" s="1015"/>
      <c r="AF127" s="1016" t="s">
        <v>442</v>
      </c>
      <c r="AG127" s="1014"/>
      <c r="AH127" s="1014"/>
      <c r="AI127" s="1014"/>
      <c r="AJ127" s="1015"/>
      <c r="AK127" s="1016" t="s">
        <v>442</v>
      </c>
      <c r="AL127" s="1014"/>
      <c r="AM127" s="1014"/>
      <c r="AN127" s="1014"/>
      <c r="AO127" s="1015"/>
      <c r="AP127" s="1017" t="s">
        <v>440</v>
      </c>
      <c r="AQ127" s="1018"/>
      <c r="AR127" s="1018"/>
      <c r="AS127" s="1018"/>
      <c r="AT127" s="1019"/>
      <c r="AU127" s="282"/>
      <c r="AV127" s="282"/>
      <c r="AW127" s="282"/>
      <c r="AX127" s="1087" t="s">
        <v>486</v>
      </c>
      <c r="AY127" s="1088"/>
      <c r="AZ127" s="1088"/>
      <c r="BA127" s="1088"/>
      <c r="BB127" s="1088"/>
      <c r="BC127" s="1088"/>
      <c r="BD127" s="1088"/>
      <c r="BE127" s="1089"/>
      <c r="BF127" s="1090" t="s">
        <v>487</v>
      </c>
      <c r="BG127" s="1088"/>
      <c r="BH127" s="1088"/>
      <c r="BI127" s="1088"/>
      <c r="BJ127" s="1088"/>
      <c r="BK127" s="1088"/>
      <c r="BL127" s="1089"/>
      <c r="BM127" s="1090" t="s">
        <v>488</v>
      </c>
      <c r="BN127" s="1088"/>
      <c r="BO127" s="1088"/>
      <c r="BP127" s="1088"/>
      <c r="BQ127" s="1088"/>
      <c r="BR127" s="1088"/>
      <c r="BS127" s="1089"/>
      <c r="BT127" s="1090" t="s">
        <v>489</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490</v>
      </c>
      <c r="CQ127" s="1005"/>
      <c r="CR127" s="1005"/>
      <c r="CS127" s="1005"/>
      <c r="CT127" s="1005"/>
      <c r="CU127" s="1005"/>
      <c r="CV127" s="1005"/>
      <c r="CW127" s="1005"/>
      <c r="CX127" s="1005"/>
      <c r="CY127" s="1005"/>
      <c r="CZ127" s="1005"/>
      <c r="DA127" s="1005"/>
      <c r="DB127" s="1005"/>
      <c r="DC127" s="1005"/>
      <c r="DD127" s="1005"/>
      <c r="DE127" s="1005"/>
      <c r="DF127" s="1006"/>
      <c r="DG127" s="974" t="s">
        <v>413</v>
      </c>
      <c r="DH127" s="975"/>
      <c r="DI127" s="975"/>
      <c r="DJ127" s="975"/>
      <c r="DK127" s="975"/>
      <c r="DL127" s="975" t="s">
        <v>440</v>
      </c>
      <c r="DM127" s="975"/>
      <c r="DN127" s="975"/>
      <c r="DO127" s="975"/>
      <c r="DP127" s="975"/>
      <c r="DQ127" s="975" t="s">
        <v>442</v>
      </c>
      <c r="DR127" s="975"/>
      <c r="DS127" s="975"/>
      <c r="DT127" s="975"/>
      <c r="DU127" s="975"/>
      <c r="DV127" s="976" t="s">
        <v>442</v>
      </c>
      <c r="DW127" s="976"/>
      <c r="DX127" s="976"/>
      <c r="DY127" s="976"/>
      <c r="DZ127" s="977"/>
    </row>
    <row r="128" spans="1:130" s="246" customFormat="1" ht="26.25" customHeight="1" thickBot="1" x14ac:dyDescent="0.2">
      <c r="A128" s="1098" t="s">
        <v>491</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492</v>
      </c>
      <c r="X128" s="1100"/>
      <c r="Y128" s="1100"/>
      <c r="Z128" s="1101"/>
      <c r="AA128" s="1102">
        <v>3471</v>
      </c>
      <c r="AB128" s="1103"/>
      <c r="AC128" s="1103"/>
      <c r="AD128" s="1103"/>
      <c r="AE128" s="1104"/>
      <c r="AF128" s="1105">
        <v>3471</v>
      </c>
      <c r="AG128" s="1103"/>
      <c r="AH128" s="1103"/>
      <c r="AI128" s="1103"/>
      <c r="AJ128" s="1104"/>
      <c r="AK128" s="1105">
        <v>2829</v>
      </c>
      <c r="AL128" s="1103"/>
      <c r="AM128" s="1103"/>
      <c r="AN128" s="1103"/>
      <c r="AO128" s="1104"/>
      <c r="AP128" s="1106"/>
      <c r="AQ128" s="1107"/>
      <c r="AR128" s="1107"/>
      <c r="AS128" s="1107"/>
      <c r="AT128" s="1108"/>
      <c r="AU128" s="282"/>
      <c r="AV128" s="282"/>
      <c r="AW128" s="282"/>
      <c r="AX128" s="943" t="s">
        <v>493</v>
      </c>
      <c r="AY128" s="944"/>
      <c r="AZ128" s="944"/>
      <c r="BA128" s="944"/>
      <c r="BB128" s="944"/>
      <c r="BC128" s="944"/>
      <c r="BD128" s="944"/>
      <c r="BE128" s="945"/>
      <c r="BF128" s="1109" t="s">
        <v>442</v>
      </c>
      <c r="BG128" s="1110"/>
      <c r="BH128" s="1110"/>
      <c r="BI128" s="1110"/>
      <c r="BJ128" s="1110"/>
      <c r="BK128" s="1110"/>
      <c r="BL128" s="1111"/>
      <c r="BM128" s="1109">
        <v>14.42</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494</v>
      </c>
      <c r="CQ128" s="1092"/>
      <c r="CR128" s="1092"/>
      <c r="CS128" s="1092"/>
      <c r="CT128" s="1092"/>
      <c r="CU128" s="1092"/>
      <c r="CV128" s="1092"/>
      <c r="CW128" s="1092"/>
      <c r="CX128" s="1092"/>
      <c r="CY128" s="1092"/>
      <c r="CZ128" s="1092"/>
      <c r="DA128" s="1092"/>
      <c r="DB128" s="1092"/>
      <c r="DC128" s="1092"/>
      <c r="DD128" s="1092"/>
      <c r="DE128" s="1092"/>
      <c r="DF128" s="1093"/>
      <c r="DG128" s="1094" t="s">
        <v>413</v>
      </c>
      <c r="DH128" s="1095"/>
      <c r="DI128" s="1095"/>
      <c r="DJ128" s="1095"/>
      <c r="DK128" s="1095"/>
      <c r="DL128" s="1095" t="s">
        <v>442</v>
      </c>
      <c r="DM128" s="1095"/>
      <c r="DN128" s="1095"/>
      <c r="DO128" s="1095"/>
      <c r="DP128" s="1095"/>
      <c r="DQ128" s="1095" t="s">
        <v>439</v>
      </c>
      <c r="DR128" s="1095"/>
      <c r="DS128" s="1095"/>
      <c r="DT128" s="1095"/>
      <c r="DU128" s="1095"/>
      <c r="DV128" s="1096" t="s">
        <v>445</v>
      </c>
      <c r="DW128" s="1096"/>
      <c r="DX128" s="1096"/>
      <c r="DY128" s="1096"/>
      <c r="DZ128" s="1097"/>
    </row>
    <row r="129" spans="1:131" s="246" customFormat="1" ht="26.25" customHeight="1" x14ac:dyDescent="0.15">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495</v>
      </c>
      <c r="X129" s="1129"/>
      <c r="Y129" s="1129"/>
      <c r="Z129" s="1130"/>
      <c r="AA129" s="1013">
        <v>6119623</v>
      </c>
      <c r="AB129" s="1014"/>
      <c r="AC129" s="1014"/>
      <c r="AD129" s="1014"/>
      <c r="AE129" s="1015"/>
      <c r="AF129" s="1016">
        <v>6059547</v>
      </c>
      <c r="AG129" s="1014"/>
      <c r="AH129" s="1014"/>
      <c r="AI129" s="1014"/>
      <c r="AJ129" s="1015"/>
      <c r="AK129" s="1016">
        <v>6056771</v>
      </c>
      <c r="AL129" s="1014"/>
      <c r="AM129" s="1014"/>
      <c r="AN129" s="1014"/>
      <c r="AO129" s="1015"/>
      <c r="AP129" s="1131"/>
      <c r="AQ129" s="1132"/>
      <c r="AR129" s="1132"/>
      <c r="AS129" s="1132"/>
      <c r="AT129" s="1133"/>
      <c r="AU129" s="284"/>
      <c r="AV129" s="284"/>
      <c r="AW129" s="284"/>
      <c r="AX129" s="1122" t="s">
        <v>496</v>
      </c>
      <c r="AY129" s="1005"/>
      <c r="AZ129" s="1005"/>
      <c r="BA129" s="1005"/>
      <c r="BB129" s="1005"/>
      <c r="BC129" s="1005"/>
      <c r="BD129" s="1005"/>
      <c r="BE129" s="1006"/>
      <c r="BF129" s="1123" t="s">
        <v>445</v>
      </c>
      <c r="BG129" s="1124"/>
      <c r="BH129" s="1124"/>
      <c r="BI129" s="1124"/>
      <c r="BJ129" s="1124"/>
      <c r="BK129" s="1124"/>
      <c r="BL129" s="1125"/>
      <c r="BM129" s="1123">
        <v>19.420000000000002</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497</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498</v>
      </c>
      <c r="X130" s="1129"/>
      <c r="Y130" s="1129"/>
      <c r="Z130" s="1130"/>
      <c r="AA130" s="1013">
        <v>1051663</v>
      </c>
      <c r="AB130" s="1014"/>
      <c r="AC130" s="1014"/>
      <c r="AD130" s="1014"/>
      <c r="AE130" s="1015"/>
      <c r="AF130" s="1016">
        <v>1136311</v>
      </c>
      <c r="AG130" s="1014"/>
      <c r="AH130" s="1014"/>
      <c r="AI130" s="1014"/>
      <c r="AJ130" s="1015"/>
      <c r="AK130" s="1016">
        <v>1158895</v>
      </c>
      <c r="AL130" s="1014"/>
      <c r="AM130" s="1014"/>
      <c r="AN130" s="1014"/>
      <c r="AO130" s="1015"/>
      <c r="AP130" s="1131"/>
      <c r="AQ130" s="1132"/>
      <c r="AR130" s="1132"/>
      <c r="AS130" s="1132"/>
      <c r="AT130" s="1133"/>
      <c r="AU130" s="284"/>
      <c r="AV130" s="284"/>
      <c r="AW130" s="284"/>
      <c r="AX130" s="1122" t="s">
        <v>499</v>
      </c>
      <c r="AY130" s="1005"/>
      <c r="AZ130" s="1005"/>
      <c r="BA130" s="1005"/>
      <c r="BB130" s="1005"/>
      <c r="BC130" s="1005"/>
      <c r="BD130" s="1005"/>
      <c r="BE130" s="1006"/>
      <c r="BF130" s="1159">
        <v>9.3000000000000007</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500</v>
      </c>
      <c r="X131" s="1167"/>
      <c r="Y131" s="1167"/>
      <c r="Z131" s="1168"/>
      <c r="AA131" s="1060">
        <v>5067960</v>
      </c>
      <c r="AB131" s="1039"/>
      <c r="AC131" s="1039"/>
      <c r="AD131" s="1039"/>
      <c r="AE131" s="1040"/>
      <c r="AF131" s="1038">
        <v>4923236</v>
      </c>
      <c r="AG131" s="1039"/>
      <c r="AH131" s="1039"/>
      <c r="AI131" s="1039"/>
      <c r="AJ131" s="1040"/>
      <c r="AK131" s="1038">
        <v>4897876</v>
      </c>
      <c r="AL131" s="1039"/>
      <c r="AM131" s="1039"/>
      <c r="AN131" s="1039"/>
      <c r="AO131" s="1040"/>
      <c r="AP131" s="1169"/>
      <c r="AQ131" s="1170"/>
      <c r="AR131" s="1170"/>
      <c r="AS131" s="1170"/>
      <c r="AT131" s="1171"/>
      <c r="AU131" s="284"/>
      <c r="AV131" s="284"/>
      <c r="AW131" s="284"/>
      <c r="AX131" s="1141" t="s">
        <v>501</v>
      </c>
      <c r="AY131" s="1092"/>
      <c r="AZ131" s="1092"/>
      <c r="BA131" s="1092"/>
      <c r="BB131" s="1092"/>
      <c r="BC131" s="1092"/>
      <c r="BD131" s="1092"/>
      <c r="BE131" s="1093"/>
      <c r="BF131" s="1142">
        <v>66.2</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502</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503</v>
      </c>
      <c r="W132" s="1152"/>
      <c r="X132" s="1152"/>
      <c r="Y132" s="1152"/>
      <c r="Z132" s="1153"/>
      <c r="AA132" s="1154">
        <v>8.2043859860000001</v>
      </c>
      <c r="AB132" s="1155"/>
      <c r="AC132" s="1155"/>
      <c r="AD132" s="1155"/>
      <c r="AE132" s="1156"/>
      <c r="AF132" s="1157">
        <v>9.5456524940000005</v>
      </c>
      <c r="AG132" s="1155"/>
      <c r="AH132" s="1155"/>
      <c r="AI132" s="1155"/>
      <c r="AJ132" s="1156"/>
      <c r="AK132" s="1157">
        <v>10.26332639</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504</v>
      </c>
      <c r="W133" s="1135"/>
      <c r="X133" s="1135"/>
      <c r="Y133" s="1135"/>
      <c r="Z133" s="1136"/>
      <c r="AA133" s="1137">
        <v>8</v>
      </c>
      <c r="AB133" s="1138"/>
      <c r="AC133" s="1138"/>
      <c r="AD133" s="1138"/>
      <c r="AE133" s="1139"/>
      <c r="AF133" s="1137">
        <v>8.5</v>
      </c>
      <c r="AG133" s="1138"/>
      <c r="AH133" s="1138"/>
      <c r="AI133" s="1138"/>
      <c r="AJ133" s="1139"/>
      <c r="AK133" s="1137">
        <v>9.3000000000000007</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HudldApb7tJtSHdUZ0gFnFag8IuvalDMmVollRVD3X+a2I4lGrnEeFLkIz+2V2J+I26K98/ypVLMBAQpeGXQ==" saltValue="fgGIYABBcK4eDjxgTqY+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election activeCell="CY27" sqref="CY2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K521PysNMyE1LYGRUSmEOos9QlqwgWyIQkeJ88PdYDD1UqHCu0wUHmbIU1bS6/jEOzxUdKv9y0uD/9sWIeEkQ==" saltValue="gWTfy9cj25hsUtgQZ4XNv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BWUXjP6I9W5dgT5TN3+l+MNgShz6OZ9dMCgtUphVbrGUEJfQYvKu7TYz6CiabIffRUjeRERy7Oq5wx/uHeUGQ==" saltValue="bPlXv5seexEEaZjhdh2kk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513</v>
      </c>
      <c r="AL9" s="1178"/>
      <c r="AM9" s="1178"/>
      <c r="AN9" s="1179"/>
      <c r="AO9" s="312">
        <v>1851650</v>
      </c>
      <c r="AP9" s="312">
        <v>113983</v>
      </c>
      <c r="AQ9" s="313">
        <v>80518</v>
      </c>
      <c r="AR9" s="314">
        <v>41.6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514</v>
      </c>
      <c r="AL10" s="1178"/>
      <c r="AM10" s="1178"/>
      <c r="AN10" s="1179"/>
      <c r="AO10" s="315">
        <v>181481</v>
      </c>
      <c r="AP10" s="315">
        <v>11171</v>
      </c>
      <c r="AQ10" s="316">
        <v>8488</v>
      </c>
      <c r="AR10" s="317">
        <v>31.6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515</v>
      </c>
      <c r="AL11" s="1178"/>
      <c r="AM11" s="1178"/>
      <c r="AN11" s="1179"/>
      <c r="AO11" s="315">
        <v>30166</v>
      </c>
      <c r="AP11" s="315">
        <v>1857</v>
      </c>
      <c r="AQ11" s="316">
        <v>12447</v>
      </c>
      <c r="AR11" s="317">
        <v>-85.1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516</v>
      </c>
      <c r="AL12" s="1178"/>
      <c r="AM12" s="1178"/>
      <c r="AN12" s="1179"/>
      <c r="AO12" s="315">
        <v>86449</v>
      </c>
      <c r="AP12" s="315">
        <v>5322</v>
      </c>
      <c r="AQ12" s="316">
        <v>615</v>
      </c>
      <c r="AR12" s="317">
        <v>765.4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517</v>
      </c>
      <c r="AL13" s="1178"/>
      <c r="AM13" s="1178"/>
      <c r="AN13" s="1179"/>
      <c r="AO13" s="315" t="s">
        <v>518</v>
      </c>
      <c r="AP13" s="315" t="s">
        <v>518</v>
      </c>
      <c r="AQ13" s="316">
        <v>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519</v>
      </c>
      <c r="AL14" s="1178"/>
      <c r="AM14" s="1178"/>
      <c r="AN14" s="1179"/>
      <c r="AO14" s="315">
        <v>77103</v>
      </c>
      <c r="AP14" s="315">
        <v>4746</v>
      </c>
      <c r="AQ14" s="316">
        <v>4032</v>
      </c>
      <c r="AR14" s="317">
        <v>17.7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520</v>
      </c>
      <c r="AL15" s="1178"/>
      <c r="AM15" s="1178"/>
      <c r="AN15" s="1179"/>
      <c r="AO15" s="315">
        <v>24383</v>
      </c>
      <c r="AP15" s="315">
        <v>1501</v>
      </c>
      <c r="AQ15" s="316">
        <v>1876</v>
      </c>
      <c r="AR15" s="317">
        <v>-20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521</v>
      </c>
      <c r="AL16" s="1181"/>
      <c r="AM16" s="1181"/>
      <c r="AN16" s="1182"/>
      <c r="AO16" s="315">
        <v>-201612</v>
      </c>
      <c r="AP16" s="315">
        <v>-12411</v>
      </c>
      <c r="AQ16" s="316">
        <v>-7595</v>
      </c>
      <c r="AR16" s="317">
        <v>63.4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187</v>
      </c>
      <c r="AL17" s="1181"/>
      <c r="AM17" s="1181"/>
      <c r="AN17" s="1182"/>
      <c r="AO17" s="315">
        <v>2049620</v>
      </c>
      <c r="AP17" s="315">
        <v>126169</v>
      </c>
      <c r="AQ17" s="316">
        <v>100385</v>
      </c>
      <c r="AR17" s="317">
        <v>25.7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526</v>
      </c>
      <c r="AL21" s="1173"/>
      <c r="AM21" s="1173"/>
      <c r="AN21" s="1174"/>
      <c r="AO21" s="327">
        <v>14.22</v>
      </c>
      <c r="AP21" s="328">
        <v>9.2200000000000006</v>
      </c>
      <c r="AQ21" s="329">
        <v>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527</v>
      </c>
      <c r="AL22" s="1173"/>
      <c r="AM22" s="1173"/>
      <c r="AN22" s="1174"/>
      <c r="AO22" s="332">
        <v>94.8</v>
      </c>
      <c r="AP22" s="333">
        <v>97.2</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531</v>
      </c>
      <c r="AL32" s="1189"/>
      <c r="AM32" s="1189"/>
      <c r="AN32" s="1190"/>
      <c r="AO32" s="342">
        <v>1383471</v>
      </c>
      <c r="AP32" s="342">
        <v>85163</v>
      </c>
      <c r="AQ32" s="343">
        <v>48843</v>
      </c>
      <c r="AR32" s="344">
        <v>74.400000000000006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532</v>
      </c>
      <c r="AL33" s="1189"/>
      <c r="AM33" s="1189"/>
      <c r="AN33" s="1190"/>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533</v>
      </c>
      <c r="AL34" s="1189"/>
      <c r="AM34" s="1189"/>
      <c r="AN34" s="1190"/>
      <c r="AO34" s="342" t="s">
        <v>518</v>
      </c>
      <c r="AP34" s="342" t="s">
        <v>518</v>
      </c>
      <c r="AQ34" s="343">
        <v>10</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534</v>
      </c>
      <c r="AL35" s="1189"/>
      <c r="AM35" s="1189"/>
      <c r="AN35" s="1190"/>
      <c r="AO35" s="342">
        <v>136979</v>
      </c>
      <c r="AP35" s="342">
        <v>8432</v>
      </c>
      <c r="AQ35" s="343">
        <v>14940</v>
      </c>
      <c r="AR35" s="344">
        <v>-43.6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535</v>
      </c>
      <c r="AL36" s="1189"/>
      <c r="AM36" s="1189"/>
      <c r="AN36" s="1190"/>
      <c r="AO36" s="342">
        <v>143959</v>
      </c>
      <c r="AP36" s="342">
        <v>8862</v>
      </c>
      <c r="AQ36" s="343">
        <v>3323</v>
      </c>
      <c r="AR36" s="344">
        <v>166.7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536</v>
      </c>
      <c r="AL37" s="1189"/>
      <c r="AM37" s="1189"/>
      <c r="AN37" s="1190"/>
      <c r="AO37" s="342" t="s">
        <v>518</v>
      </c>
      <c r="AP37" s="342" t="s">
        <v>518</v>
      </c>
      <c r="AQ37" s="343">
        <v>752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537</v>
      </c>
      <c r="AL38" s="1192"/>
      <c r="AM38" s="1192"/>
      <c r="AN38" s="1193"/>
      <c r="AO38" s="345" t="s">
        <v>518</v>
      </c>
      <c r="AP38" s="345" t="s">
        <v>518</v>
      </c>
      <c r="AQ38" s="346">
        <v>6</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538</v>
      </c>
      <c r="AL39" s="1192"/>
      <c r="AM39" s="1192"/>
      <c r="AN39" s="1193"/>
      <c r="AO39" s="342">
        <v>-2829</v>
      </c>
      <c r="AP39" s="342">
        <v>-174</v>
      </c>
      <c r="AQ39" s="343">
        <v>-3695</v>
      </c>
      <c r="AR39" s="344">
        <v>-95.3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539</v>
      </c>
      <c r="AL40" s="1189"/>
      <c r="AM40" s="1189"/>
      <c r="AN40" s="1190"/>
      <c r="AO40" s="342">
        <v>-1158895</v>
      </c>
      <c r="AP40" s="342">
        <v>-71339</v>
      </c>
      <c r="AQ40" s="343">
        <v>-44561</v>
      </c>
      <c r="AR40" s="344">
        <v>60.1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300</v>
      </c>
      <c r="AL41" s="1195"/>
      <c r="AM41" s="1195"/>
      <c r="AN41" s="1196"/>
      <c r="AO41" s="342">
        <v>502685</v>
      </c>
      <c r="AP41" s="342">
        <v>30944</v>
      </c>
      <c r="AQ41" s="343">
        <v>19619</v>
      </c>
      <c r="AR41" s="344">
        <v>57.7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508</v>
      </c>
      <c r="AN49" s="1185" t="s">
        <v>543</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1905842</v>
      </c>
      <c r="AN51" s="364">
        <v>107699</v>
      </c>
      <c r="AO51" s="365">
        <v>-0.3</v>
      </c>
      <c r="AP51" s="366">
        <v>85205</v>
      </c>
      <c r="AQ51" s="367">
        <v>14.5</v>
      </c>
      <c r="AR51" s="368">
        <v>-14.8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829536</v>
      </c>
      <c r="AN52" s="372">
        <v>46877</v>
      </c>
      <c r="AO52" s="373">
        <v>0.7</v>
      </c>
      <c r="AP52" s="374">
        <v>38847</v>
      </c>
      <c r="AQ52" s="375">
        <v>13.7</v>
      </c>
      <c r="AR52" s="376">
        <v>-13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2796686</v>
      </c>
      <c r="AN53" s="364">
        <v>161444</v>
      </c>
      <c r="AO53" s="365">
        <v>49.9</v>
      </c>
      <c r="AP53" s="366">
        <v>69469</v>
      </c>
      <c r="AQ53" s="367">
        <v>-18.5</v>
      </c>
      <c r="AR53" s="368">
        <v>68.400000000000006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1384720</v>
      </c>
      <c r="AN54" s="372">
        <v>79935</v>
      </c>
      <c r="AO54" s="373">
        <v>70.5</v>
      </c>
      <c r="AP54" s="374">
        <v>38215</v>
      </c>
      <c r="AQ54" s="375">
        <v>-1.6</v>
      </c>
      <c r="AR54" s="376">
        <v>72.099999999999994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1015823</v>
      </c>
      <c r="AN55" s="364">
        <v>59726</v>
      </c>
      <c r="AO55" s="365">
        <v>-63</v>
      </c>
      <c r="AP55" s="366">
        <v>67293</v>
      </c>
      <c r="AQ55" s="367">
        <v>-3.1</v>
      </c>
      <c r="AR55" s="368">
        <v>-59.9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623321</v>
      </c>
      <c r="AN56" s="372">
        <v>36649</v>
      </c>
      <c r="AO56" s="373">
        <v>-54.2</v>
      </c>
      <c r="AP56" s="374">
        <v>35076</v>
      </c>
      <c r="AQ56" s="375">
        <v>-8.1999999999999993</v>
      </c>
      <c r="AR56" s="376">
        <v>-46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1109795</v>
      </c>
      <c r="AN57" s="364">
        <v>66783</v>
      </c>
      <c r="AO57" s="365">
        <v>11.8</v>
      </c>
      <c r="AP57" s="366">
        <v>67343</v>
      </c>
      <c r="AQ57" s="367">
        <v>0.1</v>
      </c>
      <c r="AR57" s="368">
        <v>11.7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641319</v>
      </c>
      <c r="AN58" s="372">
        <v>38592</v>
      </c>
      <c r="AO58" s="373">
        <v>5.3</v>
      </c>
      <c r="AP58" s="374">
        <v>32865</v>
      </c>
      <c r="AQ58" s="375">
        <v>-6.3</v>
      </c>
      <c r="AR58" s="376">
        <v>11.6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1089251</v>
      </c>
      <c r="AN59" s="364">
        <v>67051</v>
      </c>
      <c r="AO59" s="365">
        <v>0.4</v>
      </c>
      <c r="AP59" s="366">
        <v>73475</v>
      </c>
      <c r="AQ59" s="367">
        <v>9.1</v>
      </c>
      <c r="AR59" s="368">
        <v>-8.6999999999999993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647130</v>
      </c>
      <c r="AN60" s="372">
        <v>39836</v>
      </c>
      <c r="AO60" s="373">
        <v>3.2</v>
      </c>
      <c r="AP60" s="374">
        <v>43072</v>
      </c>
      <c r="AQ60" s="375">
        <v>31.1</v>
      </c>
      <c r="AR60" s="376">
        <v>-27.9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1583479</v>
      </c>
      <c r="AN61" s="379">
        <v>92541</v>
      </c>
      <c r="AO61" s="380">
        <v>-0.2</v>
      </c>
      <c r="AP61" s="381">
        <v>72557</v>
      </c>
      <c r="AQ61" s="382">
        <v>0.4</v>
      </c>
      <c r="AR61" s="368">
        <v>-0.6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825205</v>
      </c>
      <c r="AN62" s="372">
        <v>48378</v>
      </c>
      <c r="AO62" s="373">
        <v>5.0999999999999996</v>
      </c>
      <c r="AP62" s="374">
        <v>37615</v>
      </c>
      <c r="AQ62" s="375">
        <v>5.7</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Oq1kQvC2E8OpugT+GMMoUXfOzjpSE9ltNGzJzSK2MCCl0LYjLIVbq2kw8a5Qu2PlWRpchJAMHx+TIsgkLbtuw==" saltValue="EO2x+Zyl78vr86/yiHik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AG102" sqref="AG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SvGmvJDAab9/AGS6L8dj8SvifQgP2vSoDxaYiWU9iQeR59UFonEejzGo5opOmHjYE8T91BgD0Sx5ArJe6pNkg==" saltValue="DW5DDSBZpXnYqVse3uyy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F101" sqref="AF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czcvyGZ7rLb6FUM4/a/CqAHFWq32IRHs9bRnhYkJybLkyo8+l7vZAheAkb0bUh3MKdk04Hk10N8m9BW2tb6hA==" saltValue="Hz1vlq3Eur8slUsgNHpp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7" t="s">
        <v>3</v>
      </c>
      <c r="D47" s="1197"/>
      <c r="E47" s="1198"/>
      <c r="F47" s="11">
        <v>22.59</v>
      </c>
      <c r="G47" s="12">
        <v>21.99</v>
      </c>
      <c r="H47" s="12">
        <v>20.07</v>
      </c>
      <c r="I47" s="12">
        <v>18.760000000000002</v>
      </c>
      <c r="J47" s="13">
        <v>17.04</v>
      </c>
    </row>
    <row r="48" spans="2:10" ht="57.75" customHeight="1" x14ac:dyDescent="0.15">
      <c r="B48" s="14"/>
      <c r="C48" s="1199" t="s">
        <v>4</v>
      </c>
      <c r="D48" s="1199"/>
      <c r="E48" s="1200"/>
      <c r="F48" s="15">
        <v>2.95</v>
      </c>
      <c r="G48" s="16">
        <v>3.65</v>
      </c>
      <c r="H48" s="16">
        <v>3.99</v>
      </c>
      <c r="I48" s="16">
        <v>4.28</v>
      </c>
      <c r="J48" s="17">
        <v>3.44</v>
      </c>
    </row>
    <row r="49" spans="2:10" ht="57.75" customHeight="1" thickBot="1" x14ac:dyDescent="0.2">
      <c r="B49" s="18"/>
      <c r="C49" s="1201" t="s">
        <v>5</v>
      </c>
      <c r="D49" s="1201"/>
      <c r="E49" s="1202"/>
      <c r="F49" s="19" t="s">
        <v>564</v>
      </c>
      <c r="G49" s="20">
        <v>0.79</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daBahs25J7i5sXqA7UrOWhUcJYg4Ga79kS+JWqSu5d+knOdnmenGqv0U4vtGQ5i3fffAHcY55CscIefze5F/Q==" saltValue="njvhxfxqPmNP0mE+IJqL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2020-03-13T08:00:22Z</cp:lastPrinted>
  <dcterms:created xsi:type="dcterms:W3CDTF">2020-02-10T05:08:50Z</dcterms:created>
  <dcterms:modified xsi:type="dcterms:W3CDTF">2020-11-16T07:02:10Z</dcterms:modified>
  <cp:category/>
</cp:coreProperties>
</file>