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C34" i="10"/>
  <c r="C35" i="10" s="1"/>
  <c r="C36" i="10" l="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<sst xmlns="http://schemas.openxmlformats.org/spreadsheetml/2006/main" count="1191" uniqueCount="608">
  <si>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</si>
  <si>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</si>
  <si>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</si>
  <si>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</si>
  <si>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</si>
  <si>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</si>
  <si>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</si>
  <si>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</si>
  <si>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</si>
  <si>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</si>
  <si>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</si>
  <si>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</si>
  <si>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</si>
  <si>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</si>
  <si>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</si>
  <si>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</si>
  <si>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</si>
  <si>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</si>
  <si>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</si>
  <si>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</si>
  <si>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</si>
  <si>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</si>
  <si>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</si>
  <si>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</si>
  <si>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</si>
  <si>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</si>
  <si>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</si>
  <si>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</si>
  <si>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</si>
  <si>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</si>
  <si>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</si>
  <si>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</si>
  <si>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</si>
  <si>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</si>
  <si>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</si>
  <si>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</si>
  <si>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</si>
  <si>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</si>
  <si>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</si>
  <si>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</si>
  <si>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</si>
  <si>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</si>
  <si>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</si>
  <si>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</si>
  <si>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</si>
  <si>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</si>
  <si>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</si>
  <si>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</si>
  <si>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</si>
  <si>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</si>
  <si>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</si>
  <si>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</si>
  <si>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</si>
  <si>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</si>
  <si>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</si>
  <si>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</si>
  <si>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</si>
  <si>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</si>
  <si>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</si>
  <si>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</si>
  <si>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</si>
  <si>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</si>
  <si>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</si>
  <si>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</si>
  <si>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</si>
  <si>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</si>
  <si>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</si>
  <si>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</si>
  <si>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</si>
  <si>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</si>
  <si>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</si>
  <si>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</si>
  <si>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</si>
  <si>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</si>
  <si>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</si>
  <si>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</si>
  <si>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</si>
  <si>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</si>
  <si>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</si>
  <si>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</si>
  <si>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</si>
  <si>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</si>
  <si>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</si>
  <si>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</si>
  <si>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</si>
  <si>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</si>
  <si>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</si>
  <si>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</si>
  <si>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</si>
  <si>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</si>
  <si>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</si>
  <si>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</si>
  <si>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</si>
  <si>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</si>
  <si>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</si>
  <si>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</si>
  <si>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</si>
  <si>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</si>
  <si>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</si>
  <si>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</si>
  <si>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</si>
  <si>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</si>
  <si>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</si>
  <si>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</si>
  <si>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</si>
  <si>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</si>
  <si>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</si>
  <si>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</si>
  <si>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</si>
  <si>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</si>
  <si>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</si>
  <si>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</si>
  <si>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</si>
  <si>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</si>
  <si>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</si>
  <si>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</si>
  <si>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</si>
  <si>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</si>
  <si>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</si>
  <si>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</si>
  <si>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</si>
  <si>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</si>
  <si>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</si>
  <si>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</si>
  <si>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</si>
  <si>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</si>
  <si>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</si>
  <si>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</si>
  <si>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</si>
  <si>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</si>
  <si>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</si>
  <si>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</si>
  <si>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</si>
  <si>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</si>
  <si>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</si>
  <si>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</si>
  <si>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</si>
  <si>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</si>
  <si>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</si>
  <si>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</si>
  <si>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</si>
  <si>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</si>
  <si>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</si>
  <si>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</si>
  <si>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</si>
  <si>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</si>
  <si>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</si>
  <si>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</si>
  <si>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</si>
  <si>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</si>
  <si>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</si>
  <si>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</si>
  <si>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</si>
  <si>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</si>
  <si>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</si>
  <si>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</si>
  <si>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</si>
  <si>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</si>
  <si>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</si>
  <si>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</si>
  <si>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</si>
  <si>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</si>
  <si>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</si>
  <si>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</si>
  <si>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</si>
  <si>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</si>
  <si>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</si>
  <si>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</si>
  <si>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</si>
  <si>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</si>
  <si>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</si>
  <si>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</si>
  <si>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</si>
  <si>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</si>
  <si>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</si>
  <si>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</si>
  <si>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</si>
  <si>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</si>
  <si>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</si>
  <si>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</si>
  <si>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</si>
  <si>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</si>
  <si>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</si>
  <si>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</si>
  <si>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</si>
  <si>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</si>
  <si>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</si>
  <si>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</si>
  <si>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</si>
  <si>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</si>
  <si>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</si>
  <si>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</si>
  <si>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</si>
  <si>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</si>
  <si>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</si>
  <si>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</si>
  <si>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</si>
  <si>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</si>
  <si>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</si>
  <si>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</si>
  <si>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</si>
  <si>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</si>
  <si>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</si>
  <si>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</si>
  <si>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</si>
  <si>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</si>
  <si>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</si>
  <si>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</si>
  <si>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</si>
  <si>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</si>
  <si>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</si>
  <si>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</si>
  <si>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</si>
  <si>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和歌山県すさみ町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</si>
  <si>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</si>
  <si>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</si>
  <si>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</si>
  <si>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</si>
  <si>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</si>
  <si>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</si>
  <si>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</si>
  <si>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</si>
  <si>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</si>
  <si>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</si>
  <si>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</si>
  <si>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</si>
  <si>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</si>
  <si>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</si>
  <si>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</si>
  <si>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</si>
  <si>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</si>
  <si>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</si>
  <si>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</si>
  <si>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</si>
  <si>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</si>
  <si>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</si>
  <si>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</si>
  <si>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</si>
  <si>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</si>
  <si>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</si>
  <si>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</si>
  <si>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</si>
  <si>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</si>
  <si>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</si>
  <si>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</si>
  <si>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</si>
  <si>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</si>
  <si>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</si>
  <si>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</si>
  <si>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</si>
  <si>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</si>
  <si>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</si>
  <si>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</si>
  <si>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</si>
  <si>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</si>
  <si>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</si>
  <si>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</si>
  <si>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</si>
  <si>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</si>
  <si>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</si>
  <si>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</si>
  <si>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</si>
  <si>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</si>
  <si>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</si>
  <si>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</si>
  <si>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</si>
  <si>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</si>
  <si>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</si>
  <si>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</si>
  <si>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</si>
  <si>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</si>
  <si>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</si>
  <si>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</si>
  <si>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</si>
  <si>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</si>
  <si>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</si>
  <si>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</si>
  <si>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</si>
  <si>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</si>
  <si>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</si>
  <si>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</si>
  <si>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</si>
  <si>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</si>
  <si>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</si>
  <si>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</si>
  <si>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</si>
  <si>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</si>
  <si>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</si>
  <si>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</si>
  <si>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</si>
  <si>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</si>
  <si>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</si>
  <si>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</si>
  <si>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</si>
  <si>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</si>
  <si>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</si>
  <si>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</si>
  <si>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</si>
  <si>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</si>
  <si>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</si>
  <si>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</si>
  <si>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</si>
  <si>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</si>
  <si>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</si>
  <si>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</si>
  <si>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</si>
  <si>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</si>
  <si>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</si>
  <si>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</si>
  <si>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</si>
  <si>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</si>
  <si>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</si>
  <si>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</si>
  <si>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</si>
  <si>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</si>
  <si>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</si>
  <si>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</si>
  <si>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</si>
  <si>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</si>
  <si>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</si>
  <si>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</si>
  <si>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</si>
  <si>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</si>
  <si>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</si>
  <si>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</si>
  <si>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</si>
  <si>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</si>
  <si>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</si>
  <si>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</si>
  <si>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</si>
  <si>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</si>
  <si>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</si>
  <si>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</si>
  <si>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</si>
  <si>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</si>
  <si>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</si>
  <si>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</si>
  <si>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</si>
  <si>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</si>
  <si>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</si>
  <si>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</si>
  <si>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</si>
  <si>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</si>
  <si>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</si>
  <si>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</si>
  <si>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</si>
  <si>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</si>
  <si>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</si>
  <si>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</si>
  <si>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</si>
  <si>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</si>
  <si>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</si>
  <si>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</si>
  <si>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</si>
  <si>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</si>
  <si>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</si>
  <si>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</si>
  <si>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</si>
  <si>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</si>
  <si>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</si>
  <si>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</si>
  <si>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</si>
  <si>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</si>
  <si>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和歌山県すさみ町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</si>
  <si>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</si>
  <si>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</si>
  <si>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</si>
  <si>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</si>
  <si>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</si>
  <si>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</si>
  <si>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</si>
  <si>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</si>
  <si>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</si>
  <si>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</si>
  <si>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</si>
  <si>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</si>
  <si>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</si>
  <si>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</si>
  <si>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</si>
  <si>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</si>
  <si>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</si>
  <si>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</si>
  <si>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</si>
  <si>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</si>
  <si>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</si>
  <si>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教育奨学金貸与基金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</si>
  <si>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</si>
  <si>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</si>
  <si>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</si>
  <si>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</si>
  <si>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</si>
  <si>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</si>
  <si>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</si>
  <si>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</si>
  <si>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</si>
  <si>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</si>
  <si>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</si>
  <si>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</si>
  <si>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</si>
  <si>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</si>
  <si>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</si>
  <si>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</si>
  <si>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</si>
  <si>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</si>
  <si>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</si>
  <si>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</si>
  <si>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</si>
  <si>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</si>
  <si>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</si>
  <si>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</si>
  <si>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</si>
  <si>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</si>
  <si>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</si>
  <si>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</si>
  <si>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</si>
  <si>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</si>
  <si>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</si>
  <si>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</si>
  <si>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</si>
  <si>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</si>
  <si>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</si>
  <si>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</si>
  <si>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</si>
  <si>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</si>
  <si>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</si>
  <si>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</si>
  <si>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</si>
  <si>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</si>
  <si>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</si>
  <si>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</si>
  <si>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</si>
  <si>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</si>
  <si>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</si>
  <si>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</si>
  <si>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</si>
  <si>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</si>
  <si>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</si>
  <si>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</si>
  <si>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</si>
  <si>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</si>
  <si>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</si>
  <si>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</si>
  <si>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</si>
  <si>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</si>
  <si>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</si>
  <si>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</si>
  <si>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</si>
  <si>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</si>
  <si>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</si>
  <si>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</si>
  <si>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</si>
  <si>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</si>
  <si>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</si>
  <si>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</si>
  <si>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</si>
  <si>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</si>
  <si>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</si>
  <si>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</si>
  <si>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</si>
  <si>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</si>
  <si>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</si>
  <si>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</si>
  <si>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</si>
  <si>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</si>
  <si>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</si>
  <si>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</si>
  <si>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</si>
  <si>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</si>
  <si>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</si>
  <si>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</si>
  <si>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</si>
  <si>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</si>
  <si>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</si>
  <si>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</si>
  <si>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</si>
  <si>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</si>
  <si>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</si>
  <si>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</si>
  <si>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</si>
  <si>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</si>
  <si>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</si>
  <si>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</si>
  <si>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</si>
  <si>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</si>
  <si>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</si>
  <si>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</si>
  <si>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</si>
  <si>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</si>
  <si>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</si>
  <si>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</si>
  <si>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</si>
  <si>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</si>
  <si>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</si>
  <si>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</si>
  <si>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</si>
  <si>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</si>
  <si>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</si>
  <si>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</si>
  <si>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</si>
  <si>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</si>
  <si>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</si>
  <si>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</si>
  <si>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</si>
  <si>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</si>
  <si>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</si>
  <si>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</si>
  <si>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</si>
  <si>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</si>
  <si>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</si>
  <si>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</si>
  <si>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</si>
  <si>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</si>
  <si>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</si>
  <si>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</si>
  <si>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</si>
  <si>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</si>
  <si>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</si>
  <si>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</si>
  <si>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</si>
  <si>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</si>
  <si>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</si>
  <si>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</si>
  <si>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</si>
  <si>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</si>
  <si>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</si>
  <si>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</si>
  <si>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</si>
  <si>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</si>
  <si>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</si>
  <si>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</si>
  <si>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</si>
  <si>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</si>
  <si>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</si>
  <si>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</si>
  <si>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</si>
  <si>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</si>
  <si>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</si>
  <si>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</si>
  <si>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</si>
  <si>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</si>
  <si>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</si>
  <si>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</si>
  <si>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</si>
  <si>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</si>
  <si>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</si>
  <si>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</si>
  <si>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</si>
  <si>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</si>
  <si>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</si>
  <si>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</si>
  <si>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</si>
  <si>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</si>
  <si>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0.30</t>
  </si>
  <si>
    <t>▲ 0.73</t>
  </si>
  <si>
    <t>▲ 8.03</t>
  </si>
  <si>
    <t>▲ 11.75</t>
  </si>
  <si>
    <t>水道事業会計</t>
  </si>
  <si>
    <t>国保すさみ病院事業会計</t>
  </si>
  <si>
    <t>一般会計</t>
  </si>
  <si>
    <t>国民健康保険事業特別会計</t>
  </si>
  <si>
    <t>介護保険特別会計</t>
  </si>
  <si>
    <t>簡易水道事業特別会計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</si>
  <si>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</si>
  <si>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</si>
  <si>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</si>
  <si>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</si>
  <si>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</si>
  <si>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</si>
  <si>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</si>
  <si>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</si>
  <si>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</si>
  <si>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(地域振興基金(H30年度末現在))</t>
    <rPh sb="1" eb="3">
      <t>チイキ</t>
    </rPh>
    <rPh sb="3" eb="5">
      <t>シンコウ</t>
    </rPh>
    <rPh sb="5" eb="7">
      <t>キキン</t>
    </rPh>
    <phoneticPr fontId="2"/>
  </si>
  <si>
    <t>(和深川地区飲料水供給施設維持管理基金(H30年度末現在))</t>
    <rPh sb="1" eb="3">
      <t>ワブカ</t>
    </rPh>
    <rPh sb="3" eb="4">
      <t>ガワ</t>
    </rPh>
    <rPh sb="4" eb="6">
      <t>チク</t>
    </rPh>
    <rPh sb="6" eb="8">
      <t>インリョウ</t>
    </rPh>
    <rPh sb="8" eb="9">
      <t>ミズ</t>
    </rPh>
    <rPh sb="9" eb="11">
      <t>キョウキュウ</t>
    </rPh>
    <rPh sb="11" eb="13">
      <t>シセツ</t>
    </rPh>
    <rPh sb="13" eb="15">
      <t>イジ</t>
    </rPh>
    <rPh sb="15" eb="17">
      <t>カンリ</t>
    </rPh>
    <rPh sb="17" eb="19">
      <t>キキン</t>
    </rPh>
    <phoneticPr fontId="2"/>
  </si>
  <si>
    <t>(ふるさとづくり基金(H30年度末現在))</t>
    <rPh sb="8" eb="10">
      <t>キキン</t>
    </rPh>
    <phoneticPr fontId="2"/>
  </si>
  <si>
    <t>(濵田音四朗福祉基金(H30年度末現在))</t>
    <rPh sb="1" eb="3">
      <t>ハマダ</t>
    </rPh>
    <rPh sb="3" eb="4">
      <t>オト</t>
    </rPh>
    <rPh sb="4" eb="6">
      <t>シロウ</t>
    </rPh>
    <rPh sb="6" eb="8">
      <t>フクシ</t>
    </rPh>
    <rPh sb="8" eb="10">
      <t>キキン</t>
    </rPh>
    <phoneticPr fontId="2"/>
  </si>
  <si>
    <t>(道の駅すさみ振興基金(H30年度末現在))</t>
    <rPh sb="1" eb="2">
      <t>ミチ</t>
    </rPh>
    <rPh sb="3" eb="4">
      <t>エキ</t>
    </rPh>
    <rPh sb="7" eb="9">
      <t>シンコウ</t>
    </rPh>
    <rPh sb="9" eb="11">
      <t>キキン</t>
    </rPh>
    <phoneticPr fontId="2"/>
  </si>
  <si>
    <t>-</t>
    <phoneticPr fontId="2"/>
  </si>
  <si>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</si>
  <si>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</si>
  <si>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</si>
  <si>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大辺路衛生施設組合</t>
    <rPh sb="0" eb="1">
      <t>オオ</t>
    </rPh>
    <rPh sb="1" eb="2">
      <t>ヘ</t>
    </rPh>
    <rPh sb="2" eb="3">
      <t>ジ</t>
    </rPh>
    <rPh sb="3" eb="5">
      <t>エイセイ</t>
    </rPh>
    <rPh sb="5" eb="7">
      <t>シセツ</t>
    </rPh>
    <rPh sb="7" eb="9">
      <t>クミアイ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</si>
  <si>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</si>
  <si>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田辺市周辺広域市町村圏組合</t>
    <rPh sb="0" eb="3">
      <t>タナベシ</t>
    </rPh>
    <rPh sb="3" eb="5">
      <t>シュウヘン</t>
    </rPh>
    <rPh sb="5" eb="7">
      <t>コウイキ</t>
    </rPh>
    <rPh sb="7" eb="10">
      <t>シチョウソン</t>
    </rPh>
    <rPh sb="10" eb="11">
      <t>ケン</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</si>
  <si>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</si>
  <si>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</si>
  <si>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</si>
  <si>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</si>
  <si>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</si>
  <si>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</si>
  <si>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紀南地方老人福祉施設組合（公営企業会計）</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</si>
  <si>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</si>
  <si>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</si>
  <si>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</si>
  <si>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</si>
  <si>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</si>
  <si>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</si>
  <si>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将来負担比率の算定はなく、有形固定資産減価償却率については、0.1%上昇している。</t>
    <rPh sb="0" eb="2">
      <t>ショウライ</t>
    </rPh>
    <rPh sb="2" eb="4">
      <t>フタン</t>
    </rPh>
    <rPh sb="4" eb="6">
      <t>ヒリツ</t>
    </rPh>
    <rPh sb="7" eb="9">
      <t>サンテイ</t>
    </rPh>
    <rPh sb="13" eb="15">
      <t>ユウケイ</t>
    </rPh>
    <rPh sb="15" eb="17">
      <t>コテイ</t>
    </rPh>
    <rPh sb="17" eb="19">
      <t>シサン</t>
    </rPh>
    <rPh sb="19" eb="21">
      <t>ゲンカ</t>
    </rPh>
    <rPh sb="21" eb="23">
      <t>ショウキャク</t>
    </rPh>
    <rPh sb="23" eb="24">
      <t>リツ</t>
    </rPh>
    <rPh sb="34" eb="36">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</si>
  <si>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</si>
  <si>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</si>
  <si>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</si>
  <si>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</si>
  <si>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</si>
  <si>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</si>
  <si>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</si>
  <si>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はなく、実質公債費率については、大型事業の償還が始まったことから、0.3%増加した。現在、公共施設高台移転事業を実施していることから、しばらくは上昇傾向が想定される。</t>
    <rPh sb="0" eb="2">
      <t>ショウライ</t>
    </rPh>
    <rPh sb="2" eb="4">
      <t>フタン</t>
    </rPh>
    <rPh sb="4" eb="6">
      <t>ヒリツ</t>
    </rPh>
    <rPh sb="11" eb="13">
      <t>サンテイ</t>
    </rPh>
    <rPh sb="17" eb="19">
      <t>ジッシツ</t>
    </rPh>
    <rPh sb="19" eb="22">
      <t>コウサイヒ</t>
    </rPh>
    <rPh sb="22" eb="23">
      <t>リツ</t>
    </rPh>
    <rPh sb="29" eb="31">
      <t>オオガタ</t>
    </rPh>
    <rPh sb="31" eb="33">
      <t>ジギョウ</t>
    </rPh>
    <rPh sb="34" eb="36">
      <t>ショウカン</t>
    </rPh>
    <rPh sb="37" eb="38">
      <t>ハジ</t>
    </rPh>
    <rPh sb="50" eb="52">
      <t>ゾウカ</t>
    </rPh>
    <rPh sb="55" eb="57">
      <t>ゲンザイ</t>
    </rPh>
    <rPh sb="58" eb="60">
      <t>コウキョウ</t>
    </rPh>
    <rPh sb="60" eb="62">
      <t>シセツ</t>
    </rPh>
    <rPh sb="62" eb="64">
      <t>タカダイ</t>
    </rPh>
    <rPh sb="64" eb="66">
      <t>イテン</t>
    </rPh>
    <rPh sb="66" eb="68">
      <t>ジギョウ</t>
    </rPh>
    <rPh sb="69" eb="71">
      <t>ジッシ</t>
    </rPh>
    <rPh sb="85" eb="87">
      <t>ジョウショウ</t>
    </rPh>
    <rPh sb="87" eb="89">
      <t>ケイコウ</t>
    </rPh>
    <rPh sb="90" eb="92">
      <t>ソウテイ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</si>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</sst>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90D-4950-9AF5-5474D0A04F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169052</c:v>
                </c:pt>
                <c:pt idx="1">
                  <c:v>225539</c:v>
                </c:pt>
                <c:pt idx="2">
                  <c:v>256875</c:v>
                </c:pt>
                <c:pt idx="3">
                  <c:v>228350</c:v>
                </c:pt>
                <c:pt idx="4">
                  <c:v>285586</c:v>
                </c:pt>
              </c:numCache>
            </c:numRef>
          </c:val>
          <c:smooth val="0"/>
          <c:extLst>
            <c:ext xmlns:c16="http://schemas.microsoft.com/office/drawing/2014/chart" uri="{C3380CC4-5D6E-409C-BE32-E72D297353CC}">
              <c16:uniqueId val="{00000001-890D-4950-9AF5-5474D0A04F04}"/>
            </c:ext>
          </c:extLst>
        </c:ser>
        <c:dLbls>
          <c:showLegendKey val="0"/>
          <c:showVal val="0"/>
          <c:showCatName val="0"/>
          <c:showSerName val="0"/>
          <c:showPercent val="0"/>
          <c:showBubbleSize val="0"/>
        </c:dLbls>
        <c:marker val="1"/>
        <c:smooth val="0"/>
        <c:axId val="174887680"/>
        <c:axId val="174889600"/>
      </c:lineChart>
      <c:catAx>
        <c:axId val="17488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89600"/>
        <c:crosses val="autoZero"/>
        <c:auto val="1"/>
        <c:lblAlgn val="ctr"/>
        <c:lblOffset val="100"/>
        <c:tickLblSkip val="1"/>
        <c:tickMarkSkip val="1"/>
        <c:noMultiLvlLbl val="0"/>
      </c:catAx>
      <c:valAx>
        <c:axId val="1748896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8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5.37</c:v>
                </c:pt>
                <c:pt idx="1">
                  <c:v>4.37</c:v>
                </c:pt>
                <c:pt idx="2">
                  <c:v>2.41</c:v>
                </c:pt>
                <c:pt idx="3">
                  <c:v>3.14</c:v>
                </c:pt>
                <c:pt idx="4">
                  <c:v>2.0099999999999998</c:v>
                </c:pt>
              </c:numCache>
            </c:numRef>
          </c:val>
          <c:extLst>
            <c:ext xmlns:c16="http://schemas.microsoft.com/office/drawing/2014/chart" uri="{C3380CC4-5D6E-409C-BE32-E72D297353CC}">
              <c16:uniqueId val="{00000000-3AFE-46D0-A81A-DE12593D01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76.73</c:v>
                </c:pt>
                <c:pt idx="1">
                  <c:v>73.02</c:v>
                </c:pt>
                <c:pt idx="2">
                  <c:v>68.67</c:v>
                </c:pt>
                <c:pt idx="3">
                  <c:v>70.5</c:v>
                </c:pt>
                <c:pt idx="4">
                  <c:v>60.12</c:v>
                </c:pt>
              </c:numCache>
            </c:numRef>
          </c:val>
          <c:extLst>
            <c:ext xmlns:c16="http://schemas.microsoft.com/office/drawing/2014/chart" uri="{C3380CC4-5D6E-409C-BE32-E72D297353CC}">
              <c16:uniqueId val="{00000001-3AFE-46D0-A81A-DE12593D0119}"/>
            </c:ext>
          </c:extLst>
        </c:ser>
        <c:dLbls>
          <c:showLegendKey val="0"/>
          <c:showVal val="0"/>
          <c:showCatName val="0"/>
          <c:showSerName val="0"/>
          <c:showPercent val="0"/>
          <c:showBubbleSize val="0"/>
        </c:dLbls>
        <c:gapWidth val="250"/>
        <c:overlap val="100"/>
        <c:axId val="55370880"/>
        <c:axId val="5537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-0.73</c:v>
                </c:pt>
                <c:pt idx="2">
                  <c:v>-8.0299999999999994</c:v>
                </c:pt>
                <c:pt idx="3">
                  <c:v>0.66</c:v>
                </c:pt>
                <c:pt idx="4">
                  <c:v>-11.75</c:v>
                </c:pt>
              </c:numCache>
            </c:numRef>
          </c:val>
          <c:smooth val="0"/>
          <c:extLst>
            <c:ext xmlns:c16="http://schemas.microsoft.com/office/drawing/2014/chart" uri="{C3380CC4-5D6E-409C-BE32-E72D297353CC}">
              <c16:uniqueId val="{00000002-3AFE-46D0-A81A-DE12593D0119}"/>
            </c:ext>
          </c:extLst>
        </c:ser>
        <c:dLbls>
          <c:showLegendKey val="0"/>
          <c:showVal val="0"/>
          <c:showCatName val="0"/>
          <c:showSerName val="0"/>
          <c:showPercent val="0"/>
          <c:showBubbleSize val="0"/>
        </c:dLbls>
        <c:marker val="1"/>
        <c:smooth val="0"/>
        <c:axId val="55370880"/>
        <c:axId val="55372800"/>
      </c:lineChart>
      <c:catAx>
        <c:axId val="553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372800"/>
        <c:crosses val="autoZero"/>
        <c:auto val="1"/>
        <c:lblAlgn val="ctr"/>
        <c:lblOffset val="100"/>
        <c:tickLblSkip val="1"/>
        <c:tickMarkSkip val="1"/>
        <c:noMultiLvlLbl val="0"/>
      </c:catAx>
      <c:valAx>
        <c:axId val="5537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36-4339-8E3E-3E84A7AB9B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36-4339-8E3E-3E84A7AB9B1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A36-4339-8E3E-3E84A7AB9B1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36-4339-8E3E-3E84A7AB9B1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BA36-4339-8E3E-3E84A7AB9B1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1.36</c:v>
                </c:pt>
                <c:pt idx="2">
                  <c:v>#N/A</c:v>
                </c:pt>
                <c:pt idx="3">
                  <c:v>1.68</c:v>
                </c:pt>
                <c:pt idx="4">
                  <c:v>#N/A</c:v>
                </c:pt>
                <c:pt idx="5">
                  <c:v>2.29</c:v>
                </c:pt>
                <c:pt idx="6">
                  <c:v>#N/A</c:v>
                </c:pt>
                <c:pt idx="7">
                  <c:v>0.59</c:v>
                </c:pt>
                <c:pt idx="8">
                  <c:v>#N/A</c:v>
                </c:pt>
                <c:pt idx="9">
                  <c:v>0.51</c:v>
                </c:pt>
              </c:numCache>
            </c:numRef>
          </c:val>
          <c:extLst>
            <c:ext xmlns:c16="http://schemas.microsoft.com/office/drawing/2014/chart" uri="{C3380CC4-5D6E-409C-BE32-E72D297353CC}">
              <c16:uniqueId val="{00000005-BA36-4339-8E3E-3E84A7AB9B1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2.33</c:v>
                </c:pt>
                <c:pt idx="2">
                  <c:v>#N/A</c:v>
                </c:pt>
                <c:pt idx="3">
                  <c:v>2.39</c:v>
                </c:pt>
                <c:pt idx="4">
                  <c:v>#N/A</c:v>
                </c:pt>
                <c:pt idx="5">
                  <c:v>2.31</c:v>
                </c:pt>
                <c:pt idx="6">
                  <c:v>#N/A</c:v>
                </c:pt>
                <c:pt idx="7">
                  <c:v>1.95</c:v>
                </c:pt>
                <c:pt idx="8">
                  <c:v>#N/A</c:v>
                </c:pt>
                <c:pt idx="9">
                  <c:v>0.57999999999999996</c:v>
                </c:pt>
              </c:numCache>
            </c:numRef>
          </c:val>
          <c:extLst>
            <c:ext xmlns:c16="http://schemas.microsoft.com/office/drawing/2014/chart" uri="{C3380CC4-5D6E-409C-BE32-E72D297353CC}">
              <c16:uniqueId val="{00000006-BA36-4339-8E3E-3E84A7AB9B1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5.36</c:v>
                </c:pt>
                <c:pt idx="2">
                  <c:v>#N/A</c:v>
                </c:pt>
                <c:pt idx="3">
                  <c:v>4.37</c:v>
                </c:pt>
                <c:pt idx="4">
                  <c:v>#N/A</c:v>
                </c:pt>
                <c:pt idx="5">
                  <c:v>3.91</c:v>
                </c:pt>
                <c:pt idx="6">
                  <c:v>#N/A</c:v>
                </c:pt>
                <c:pt idx="7">
                  <c:v>3.13</c:v>
                </c:pt>
                <c:pt idx="8">
                  <c:v>#N/A</c:v>
                </c:pt>
                <c:pt idx="9">
                  <c:v>2</c:v>
                </c:pt>
              </c:numCache>
            </c:numRef>
          </c:val>
          <c:extLst>
            <c:ext xmlns:c16="http://schemas.microsoft.com/office/drawing/2014/chart" uri="{C3380CC4-5D6E-409C-BE32-E72D297353CC}">
              <c16:uniqueId val="{00000007-BA36-4339-8E3E-3E84A7AB9B15}"/>
            </c:ext>
          </c:extLst>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5.55</c:v>
                </c:pt>
                <c:pt idx="2">
                  <c:v>#N/A</c:v>
                </c:pt>
                <c:pt idx="3">
                  <c:v>4.0999999999999996</c:v>
                </c:pt>
                <c:pt idx="4">
                  <c:v>#N/A</c:v>
                </c:pt>
                <c:pt idx="5">
                  <c:v>5.23</c:v>
                </c:pt>
                <c:pt idx="6">
                  <c:v>#N/A</c:v>
                </c:pt>
                <c:pt idx="7">
                  <c:v>6.55</c:v>
                </c:pt>
                <c:pt idx="8">
                  <c:v>#N/A</c:v>
                </c:pt>
                <c:pt idx="9">
                  <c:v>5.22</c:v>
                </c:pt>
              </c:numCache>
            </c:numRef>
          </c:val>
          <c:extLst>
            <c:ext xmlns:c16="http://schemas.microsoft.com/office/drawing/2014/chart" uri="{C3380CC4-5D6E-409C-BE32-E72D297353CC}">
              <c16:uniqueId val="{00000008-BA36-4339-8E3E-3E84A7AB9B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6.12</c:v>
                </c:pt>
                <c:pt idx="2">
                  <c:v>#N/A</c:v>
                </c:pt>
                <c:pt idx="3">
                  <c:v>6.49</c:v>
                </c:pt>
                <c:pt idx="4">
                  <c:v>#N/A</c:v>
                </c:pt>
                <c:pt idx="5">
                  <c:v>7.24</c:v>
                </c:pt>
                <c:pt idx="6">
                  <c:v>#N/A</c:v>
                </c:pt>
                <c:pt idx="7">
                  <c:v>6.94</c:v>
                </c:pt>
                <c:pt idx="8">
                  <c:v>#N/A</c:v>
                </c:pt>
                <c:pt idx="9">
                  <c:v>7.01</c:v>
                </c:pt>
              </c:numCache>
            </c:numRef>
          </c:val>
          <c:extLst>
            <c:ext xmlns:c16="http://schemas.microsoft.com/office/drawing/2014/chart" uri="{C3380CC4-5D6E-409C-BE32-E72D297353CC}">
              <c16:uniqueId val="{00000009-BA36-4339-8E3E-3E84A7AB9B15}"/>
            </c:ext>
          </c:extLst>
        </c:ser>
        <c:dLbls>
          <c:showLegendKey val="0"/>
          <c:showVal val="0"/>
          <c:showCatName val="0"/>
          <c:showSerName val="0"/>
          <c:showPercent val="0"/>
          <c:showBubbleSize val="0"/>
        </c:dLbls>
        <c:gapWidth val="150"/>
        <c:overlap val="100"/>
        <c:axId val="184708480"/>
        <c:axId val="184718464"/>
      </c:barChart>
      <c:catAx>
        <c:axId val="1847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718464"/>
        <c:crosses val="autoZero"/>
        <c:auto val="1"/>
        <c:lblAlgn val="ctr"/>
        <c:lblOffset val="100"/>
        <c:tickLblSkip val="1"/>
        <c:tickMarkSkip val="1"/>
        <c:noMultiLvlLbl val="0"/>
      </c:catAx>
      <c:valAx>
        <c:axId val="18471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0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c:v>
                </c:pt>
                <c:pt idx="5">
                  <c:v>350</c:v>
                </c:pt>
                <c:pt idx="8">
                  <c:v>345</c:v>
                </c:pt>
                <c:pt idx="11">
                  <c:v>346</c:v>
                </c:pt>
                <c:pt idx="14">
                  <c:v>371</c:v>
                </c:pt>
              </c:numCache>
            </c:numRef>
          </c:val>
          <c:extLst>
            <c:ext xmlns:c16="http://schemas.microsoft.com/office/drawing/2014/chart" uri="{C3380CC4-5D6E-409C-BE32-E72D297353CC}">
              <c16:uniqueId val="{00000000-C26A-4B91-BEEB-42B7024FB5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6A-4B91-BEEB-42B7024FB5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6A-4B91-BEEB-42B7024FB5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C26A-4B91-BEEB-42B7024FB5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c:v>
                </c:pt>
                <c:pt idx="3">
                  <c:v>10</c:v>
                </c:pt>
                <c:pt idx="6">
                  <c:v>14</c:v>
                </c:pt>
                <c:pt idx="9">
                  <c:v>17</c:v>
                </c:pt>
                <c:pt idx="12">
                  <c:v>20</c:v>
                </c:pt>
              </c:numCache>
            </c:numRef>
          </c:val>
          <c:extLst>
            <c:ext xmlns:c16="http://schemas.microsoft.com/office/drawing/2014/chart" uri="{C3380CC4-5D6E-409C-BE32-E72D297353CC}">
              <c16:uniqueId val="{00000004-C26A-4B91-BEEB-42B7024FB5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6A-4B91-BEEB-42B7024FB5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6A-4B91-BEEB-42B7024FB5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477</c:v>
                </c:pt>
                <c:pt idx="3">
                  <c:v>474</c:v>
                </c:pt>
                <c:pt idx="6">
                  <c:v>466</c:v>
                </c:pt>
                <c:pt idx="9">
                  <c:v>464</c:v>
                </c:pt>
                <c:pt idx="12">
                  <c:v>495</c:v>
                </c:pt>
              </c:numCache>
            </c:numRef>
          </c:val>
          <c:extLst>
            <c:ext xmlns:c16="http://schemas.microsoft.com/office/drawing/2014/chart" uri="{C3380CC4-5D6E-409C-BE32-E72D297353CC}">
              <c16:uniqueId val="{00000007-C26A-4B91-BEEB-42B7024FB512}"/>
            </c:ext>
          </c:extLst>
        </c:ser>
        <c:dLbls>
          <c:showLegendKey val="0"/>
          <c:showVal val="0"/>
          <c:showCatName val="0"/>
          <c:showSerName val="0"/>
          <c:showPercent val="0"/>
          <c:showBubbleSize val="0"/>
        </c:dLbls>
        <c:gapWidth val="100"/>
        <c:overlap val="100"/>
        <c:axId val="184437376"/>
        <c:axId val="18446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150</c:v>
                </c:pt>
                <c:pt idx="2">
                  <c:v>#N/A</c:v>
                </c:pt>
                <c:pt idx="3">
                  <c:v>#N/A</c:v>
                </c:pt>
                <c:pt idx="4">
                  <c:v>135</c:v>
                </c:pt>
                <c:pt idx="5">
                  <c:v>#N/A</c:v>
                </c:pt>
                <c:pt idx="6">
                  <c:v>#N/A</c:v>
                </c:pt>
                <c:pt idx="7">
                  <c:v>136</c:v>
                </c:pt>
                <c:pt idx="8">
                  <c:v>#N/A</c:v>
                </c:pt>
                <c:pt idx="9">
                  <c:v>#N/A</c:v>
                </c:pt>
                <c:pt idx="10">
                  <c:v>136</c:v>
                </c:pt>
                <c:pt idx="11">
                  <c:v>#N/A</c:v>
                </c:pt>
                <c:pt idx="12">
                  <c:v>#N/A</c:v>
                </c:pt>
                <c:pt idx="13">
                  <c:v>145</c:v>
                </c:pt>
                <c:pt idx="14">
                  <c:v>#N/A</c:v>
                </c:pt>
              </c:numCache>
            </c:numRef>
          </c:val>
          <c:smooth val="0"/>
          <c:extLst>
            <c:ext xmlns:c16="http://schemas.microsoft.com/office/drawing/2014/chart" uri="{C3380CC4-5D6E-409C-BE32-E72D297353CC}">
              <c16:uniqueId val="{00000008-C26A-4B91-BEEB-42B7024FB512}"/>
            </c:ext>
          </c:extLst>
        </c:ser>
        <c:dLbls>
          <c:showLegendKey val="0"/>
          <c:showVal val="0"/>
          <c:showCatName val="0"/>
          <c:showSerName val="0"/>
          <c:showPercent val="0"/>
          <c:showBubbleSize val="0"/>
        </c:dLbls>
        <c:marker val="1"/>
        <c:smooth val="0"/>
        <c:axId val="184437376"/>
        <c:axId val="184460032"/>
      </c:lineChart>
      <c:catAx>
        <c:axId val="1844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60032"/>
        <c:crosses val="autoZero"/>
        <c:auto val="1"/>
        <c:lblAlgn val="ctr"/>
        <c:lblOffset val="100"/>
        <c:tickLblSkip val="1"/>
        <c:tickMarkSkip val="1"/>
        <c:noMultiLvlLbl val="0"/>
      </c:catAx>
      <c:valAx>
        <c:axId val="18446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3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3347</c:v>
                </c:pt>
                <c:pt idx="5">
                  <c:v>3273</c:v>
                </c:pt>
                <c:pt idx="8">
                  <c:v>3687</c:v>
                </c:pt>
                <c:pt idx="11">
                  <c:v>3666</c:v>
                </c:pt>
                <c:pt idx="14">
                  <c:v>4061</c:v>
                </c:pt>
              </c:numCache>
            </c:numRef>
          </c:val>
          <c:extLst>
            <c:ext xmlns:c16="http://schemas.microsoft.com/office/drawing/2014/chart" uri="{C3380CC4-5D6E-409C-BE32-E72D297353CC}">
              <c16:uniqueId val="{00000000-A44A-4607-9B54-BE573EA803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c:v>
                </c:pt>
                <c:pt idx="5">
                  <c:v>99</c:v>
                </c:pt>
                <c:pt idx="8">
                  <c:v>83</c:v>
                </c:pt>
                <c:pt idx="11">
                  <c:v>105</c:v>
                </c:pt>
                <c:pt idx="14">
                  <c:v>93</c:v>
                </c:pt>
              </c:numCache>
            </c:numRef>
          </c:val>
          <c:extLst>
            <c:ext xmlns:c16="http://schemas.microsoft.com/office/drawing/2014/chart" uri="{C3380CC4-5D6E-409C-BE32-E72D297353CC}">
              <c16:uniqueId val="{00000001-A44A-4607-9B54-BE573EA803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3385</c:v>
                </c:pt>
                <c:pt idx="5">
                  <c:v>3534</c:v>
                </c:pt>
                <c:pt idx="8">
                  <c:v>3484</c:v>
                </c:pt>
                <c:pt idx="11">
                  <c:v>3345</c:v>
                </c:pt>
                <c:pt idx="14">
                  <c:v>3187</c:v>
                </c:pt>
              </c:numCache>
            </c:numRef>
          </c:val>
          <c:extLst>
            <c:ext xmlns:c16="http://schemas.microsoft.com/office/drawing/2014/chart" uri="{C3380CC4-5D6E-409C-BE32-E72D297353CC}">
              <c16:uniqueId val="{00000002-A44A-4607-9B54-BE573EA803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A-4607-9B54-BE573EA803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A-4607-9B54-BE573EA803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4A-4607-9B54-BE573EA803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713</c:v>
                </c:pt>
                <c:pt idx="3">
                  <c:v>690</c:v>
                </c:pt>
                <c:pt idx="6">
                  <c:v>661</c:v>
                </c:pt>
                <c:pt idx="9">
                  <c:v>598</c:v>
                </c:pt>
                <c:pt idx="12">
                  <c:v>600</c:v>
                </c:pt>
              </c:numCache>
            </c:numRef>
          </c:val>
          <c:extLst>
            <c:ext xmlns:c16="http://schemas.microsoft.com/office/drawing/2014/chart" uri="{C3380CC4-5D6E-409C-BE32-E72D297353CC}">
              <c16:uniqueId val="{00000006-A44A-4607-9B54-BE573EA803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c:v>
                </c:pt>
                <c:pt idx="3">
                  <c:v>27</c:v>
                </c:pt>
                <c:pt idx="6">
                  <c:v>22</c:v>
                </c:pt>
                <c:pt idx="9">
                  <c:v>17</c:v>
                </c:pt>
                <c:pt idx="12">
                  <c:v>17</c:v>
                </c:pt>
              </c:numCache>
            </c:numRef>
          </c:val>
          <c:extLst>
            <c:ext xmlns:c16="http://schemas.microsoft.com/office/drawing/2014/chart" uri="{C3380CC4-5D6E-409C-BE32-E72D297353CC}">
              <c16:uniqueId val="{00000007-A44A-4607-9B54-BE573EA803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131</c:v>
                </c:pt>
                <c:pt idx="3">
                  <c:v>141</c:v>
                </c:pt>
                <c:pt idx="6">
                  <c:v>133</c:v>
                </c:pt>
                <c:pt idx="9">
                  <c:v>102</c:v>
                </c:pt>
                <c:pt idx="12">
                  <c:v>92</c:v>
                </c:pt>
              </c:numCache>
            </c:numRef>
          </c:val>
          <c:extLst>
            <c:ext xmlns:c16="http://schemas.microsoft.com/office/drawing/2014/chart" uri="{C3380CC4-5D6E-409C-BE32-E72D297353CC}">
              <c16:uniqueId val="{00000008-A44A-4607-9B54-BE573EA803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44A-4607-9B54-BE573EA803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4529</c:v>
                </c:pt>
                <c:pt idx="3">
                  <c:v>4820</c:v>
                </c:pt>
                <c:pt idx="6">
                  <c:v>5019</c:v>
                </c:pt>
                <c:pt idx="9">
                  <c:v>5198</c:v>
                </c:pt>
                <c:pt idx="12">
                  <c:v>5681</c:v>
                </c:pt>
              </c:numCache>
            </c:numRef>
          </c:val>
          <c:extLst>
            <c:ext xmlns:c16="http://schemas.microsoft.com/office/drawing/2014/chart" uri="{C3380CC4-5D6E-409C-BE32-E72D297353CC}">
              <c16:uniqueId val="{0000000A-A44A-4607-9B54-BE573EA80351}"/>
            </c:ext>
          </c:extLst>
        </c:ser>
        <c:dLbls>
          <c:showLegendKey val="0"/>
          <c:showVal val="0"/>
          <c:showCatName val="0"/>
          <c:showSerName val="0"/>
          <c:showPercent val="0"/>
          <c:showBubbleSize val="0"/>
        </c:dLbls>
        <c:gapWidth val="100"/>
        <c:overlap val="100"/>
        <c:axId val="185017856"/>
        <c:axId val="18501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4A-4607-9B54-BE573EA80351}"/>
            </c:ext>
          </c:extLst>
        </c:ser>
        <c:dLbls>
          <c:showLegendKey val="0"/>
          <c:showVal val="0"/>
          <c:showCatName val="0"/>
          <c:showSerName val="0"/>
          <c:showPercent val="0"/>
          <c:showBubbleSize val="0"/>
        </c:dLbls>
        <c:marker val="1"/>
        <c:smooth val="0"/>
        <c:axId val="185017856"/>
        <c:axId val="185019776"/>
      </c:lineChart>
      <c:catAx>
        <c:axId val="1850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019776"/>
        <c:crosses val="autoZero"/>
        <c:auto val="1"/>
        <c:lblAlgn val="ctr"/>
        <c:lblOffset val="100"/>
        <c:tickLblSkip val="1"/>
        <c:tickMarkSkip val="1"/>
        <c:noMultiLvlLbl val="0"/>
      </c:catAx>
      <c:valAx>
        <c:axId val="18501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1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1667</c:v>
                </c:pt>
                <c:pt idx="1">
                  <c:v>1667</c:v>
                </c:pt>
                <c:pt idx="2">
                  <c:v>1417</c:v>
                </c:pt>
              </c:numCache>
            </c:numRef>
          </c:val>
          <c:extLst>
            <c:ext xmlns:c16="http://schemas.microsoft.com/office/drawing/2014/chart" uri="{C3380CC4-5D6E-409C-BE32-E72D297353CC}">
              <c16:uniqueId val="{00000000-37B3-43B2-A86F-842A7C4E2E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37B3-43B2-A86F-842A7C4E2E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1457</c:v>
                </c:pt>
                <c:pt idx="1">
                  <c:v>1298</c:v>
                </c:pt>
                <c:pt idx="2">
                  <c:v>1327</c:v>
                </c:pt>
              </c:numCache>
            </c:numRef>
          </c:val>
          <c:extLst>
            <c:ext xmlns:c16="http://schemas.microsoft.com/office/drawing/2014/chart" uri="{C3380CC4-5D6E-409C-BE32-E72D297353CC}">
              <c16:uniqueId val="{00000002-37B3-43B2-A86F-842A7C4E2E93}"/>
            </c:ext>
          </c:extLst>
        </c:ser>
        <c:dLbls>
          <c:showLegendKey val="0"/>
          <c:showVal val="0"/>
          <c:showCatName val="0"/>
          <c:showSerName val="0"/>
          <c:showPercent val="0"/>
          <c:showBubbleSize val="0"/>
        </c:dLbls>
        <c:gapWidth val="120"/>
        <c:overlap val="100"/>
        <c:axId val="184839552"/>
        <c:axId val="184845440"/>
      </c:barChart>
      <c:catAx>
        <c:axId val="1848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845440"/>
        <c:crosses val="autoZero"/>
        <c:auto val="1"/>
        <c:lblAlgn val="ctr"/>
        <c:lblOffset val="100"/>
        <c:tickLblSkip val="1"/>
        <c:tickMarkSkip val="1"/>
        <c:noMultiLvlLbl val="0"/>
      </c:catAx>
      <c:valAx>
        <c:axId val="18484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8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{77CB493A-B258-4F58-9376-C8369E487413}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901-4831-947C-268AED4FF6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{90697D6E-2D11-49CD-B416-47B35752276B}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1-4831-947C-268AED4FF6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{FADC76DD-110D-466F-854B-FECC4E7A6FE5}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1-4831-947C-268AED4FF6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{702FC264-B3EF-48A2-9A83-C54ED7EBE46A}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1-4831-947C-268AED4FF6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{4FD37715-AA37-4ABE-BC25-199DA8BA66D6}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1-4831-947C-268AED4FF6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{22582A7D-3120-4D09-A00A-F8E49ADCBCC7}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901-4831-947C-268AED4FF6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{07251D5C-03B3-4D83-AC40-D52BEA5BAFD0}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901-4831-947C-268AED4FF6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{641C7729-27B1-4E6E-B948-82DF59D9FBA9}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901-4831-947C-268AED4FF6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{D4D916D1-B960-4F20-A07B-73B51FCC654F}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901-4831-947C-268AED4FF6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63.5</c:v>
                </c:pt>
                <c:pt idx="24">
                  <c:v>57.7</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01-4831-947C-268AED4FF6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{A8720165-FE92-45DB-AC41-EFC2441C8CF2}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901-4831-947C-268AED4FF6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{2927B348-FA3E-4815-97F5-34EC82896D10}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1-4831-947C-268AED4FF6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{A697BC9F-1BE7-4783-894D-BFE2EF409974}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1-4831-947C-268AED4FF6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{83B6591A-5AC9-4325-928C-A5D400950936}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1-4831-947C-268AED4FF6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{9542F056-6CB1-4606-8080-9A267CAC02C0}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1-4831-947C-268AED4FF6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{69929D12-F6BF-4182-8E98-B9C5A11232A2}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901-4831-947C-268AED4FF6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{487FBEF3-7526-4163-81F9-F69869134E62}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901-4831-947C-268AED4FF6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{1D27F88F-55A9-4383-B9B7-3F10CF35F798}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901-4831-947C-268AED4FF6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{C2CEF5DC-FDB7-4DF5-8FCC-83454DC37D54}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901-4831-947C-268AED4FF6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901-4831-947C-268AED4FF6B7}"/>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{4CA18980-6163-4847-9DF8-38C41D4E9B80}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1FC-4C51-8B39-C86D46DB0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{4E7A7408-4569-4513-9752-9BC4B585532C}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FC-4C51-8B39-C86D46DB0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{95F41F99-F246-4B77-8F0B-F364753140AA}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FC-4C51-8B39-C86D46DB0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{E46687E8-7107-4FA6-A653-CA891091E4CD}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FC-4C51-8B39-C86D46DB0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{2300048E-6F94-4DF8-AADF-A677E1351699}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FC-4C51-8B39-C86D46DB093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{887744D7-6480-4633-BE5C-11D2ABED1318}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1FC-4C51-8B39-C86D46DB093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{2E002C5B-6FA7-4B8D-883D-D983CD578CE9}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1FC-4C51-8B39-C86D46DB093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{BC3C3D51-E0CB-49DF-B6B7-A107ED5DB3E4}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1FC-4C51-8B39-C86D46DB093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{267FA37E-2B66-4E65-A290-B9F5530FD66C}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1FC-4C51-8B39-C86D46DB0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c:v>
                </c:pt>
                <c:pt idx="16">
                  <c:v>6.7</c:v>
                </c:pt>
                <c:pt idx="24">
                  <c:v>6.4</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FC-4C51-8B39-C86D46DB09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{56E0CC33-DD9B-4B15-AF20-F573D3169752}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1FC-4C51-8B39-C86D46DB09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{917210D7-2D31-4E20-A87A-8C3C15944A6C}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FC-4C51-8B39-C86D46DB0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{09C0A87E-7893-4093-A93F-7E4F63B64A86}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FC-4C51-8B39-C86D46DB0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{7B70474E-C1C6-46FB-9931-B092B5CE7111}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FC-4C51-8B39-C86D46DB0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{4C46635D-E1AA-4AAD-A6F1-2507CF84103E}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FC-4C51-8B39-C86D46DB09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{B11FDB19-1105-49F4-9074-FC7AC27AC7FE}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1FC-4C51-8B39-C86D46DB09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{BD7FEE78-F0F8-429D-9E39-CAFF4503BA5E}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1FC-4C51-8B39-C86D46DB09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{15F337D5-0D16-4C07-AD10-D71B7F60BD80}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1FC-4C51-8B39-C86D46DB09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{4F7E7B42-796A-4261-BDBD-C94ED6DF008C}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1FC-4C51-8B39-C86D46DB0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FC-4C51-8B39-C86D46DB093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％であり、全国平均値と比べ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大規模地震による津波等の被害が予想されることから公共施設高台移転事業など防災対策に取り組んでおり、今後も、公共施設高台移転事業を進めることに併せて実質公債費率の上昇を見込んでいる。そのため、移転事業を含めた起債充当事業については事業の取捨選択を徹底し、地方債の発行の抑制を行い、適正な水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ここ数年は将来負担比率は算定されていない。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充当可能基金残高が多いこと、交付税算入の高い地方債を活用していることが要因である。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和歌山県すさみ町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百万円減少している。防災センター整備事業などの施設整備や台風等の風水被害対策・修繕により財政調整基金を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公共施設高台移転事業や防災対策事業実施の際の財源（地方債の元利償還も含む）として基金を活用する予定である。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ふるさとづくり基金：すさみ町の豊かな自然環境と地域の歴史・文化を守るとともに福祉の向上を目指す。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和深川地区飲料水供給施設維持管理基金：和深川地区における生活用水の水枯渇等に対する給水施設に係る維持として活用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道の駅すさみ振興基金：道の駅すさみの施設に要する資金を充てるため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百万円となっており、増加の要因は「ふるさとづくり基金」や「道の駅すさみ振興基金」を積み立てることができたためである。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それぞれの基金の目的に応じた事業実施の際に活用し、財政的な負担が減少するように努める。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ふるさと寄附金を積み立てているふるさとづくり基金等も、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利活用を検討し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百万円となっている。上記にも記載しているとおり、施設整備や風水害に係る対策・修繕により取り崩している。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今後しばらくは、公共施設高台移転事業の等の大型事業により、基金の積み立ては難しく取り崩していくことになると見込んでいる。事業実施の際には、十分な精査・抑制を行い健全な財政運営に努める。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昨年度から増減はなく、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今後、公共施設高台移転事業後の償還額が増加することが予想されることから、償還額の平準化のために当基金の活用を検討する。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前年度（</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増加した。本年度施設整備事業も行ったが、他の施設の老朽化が進んでいることが要因である。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今後、公共施設等総合管理計画などを活用し、除却・複合等も検討し計画的な施設更新に努める。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149437</xdr:rowOff>
    </xdr:from>
    <xdr:to>
      <xdr:col>19</xdr:col>
      <xdr:colOff>187325</xdr:colOff>
      <xdr:row>31</xdr:row>
      <xdr:rowOff>79587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28787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6111663"/>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112183</xdr:rowOff>
    </xdr:from>
    <xdr:to>
      <xdr:col>15</xdr:col>
      <xdr:colOff>187325</xdr:colOff>
      <xdr:row>30</xdr:row>
      <xdr:rowOff>42333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31</xdr:row>
      <xdr:rowOff>28787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906558"/>
          <a:ext cx="762000" cy="20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70714</xdr:rowOff>
    </xdr:from>
    <xdr:ext cx="405111" cy="259045"/>
    <xdr:sp macro="" textlink="">
      <xdr:nvSpPr>
        <xdr:cNvPr id="96" name="n_1mainValue有形固定資産減価償却率">
          <a:extLst>
            <a:ext uri="{FF2B5EF4-FFF2-40B4-BE49-F238E27FC236}">
              <a16:creationId xmlns:a16="http://schemas.microsoft.com/office/drawing/2014/main" id="{00000000-0008-0000-0000-000060000000}"/>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58860</xdr:rowOff>
    </xdr:from>
    <xdr:ext cx="405111" cy="259045"/>
    <xdr:sp macro="" textlink="">
      <xdr:nvSpPr>
        <xdr:cNvPr id="97" name="n_2mainValue有形固定資産減価償却率">
          <a:extLst>
            <a:ext uri="{FF2B5EF4-FFF2-40B4-BE49-F238E27FC236}">
              <a16:creationId xmlns:a16="http://schemas.microsoft.com/office/drawing/2014/main" id="{00000000-0008-0000-0000-000061000000}"/>
            </a:ext>
          </a:extLst>
        </xdr:cNvPr>
        <xdr:cNvSpPr txBox="1"/>
      </xdr:nvSpPr>
      <xdr:spPr>
        <a:xfrm>
          <a:off x="30867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以上上昇している。施設整備において基金等を取り崩したことが主な要因である。県内平均及び全国平均に比べると下回る数値であるが、類似団体に比べ上回る数値であるこから、健全な財政運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157953</xdr:rowOff>
    </xdr:from>
    <xdr:to>
      <xdr:col>76</xdr:col>
      <xdr:colOff>73025</xdr:colOff>
      <xdr:row>31</xdr:row>
      <xdr:rowOff>88103</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744700" y="60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9380</xdr:rowOff>
    </xdr:from>
    <xdr:ext cx="469744"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4846300" y="59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147588</xdr:rowOff>
    </xdr:from>
    <xdr:to>
      <xdr:col>72</xdr:col>
      <xdr:colOff>123825</xdr:colOff>
      <xdr:row>32</xdr:row>
      <xdr:rowOff>77738</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033500" y="62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37303</xdr:rowOff>
    </xdr:from>
    <xdr:to>
      <xdr:col>76</xdr:col>
      <xdr:colOff>22225</xdr:colOff>
      <xdr:row>32</xdr:row>
      <xdr:rowOff>26938</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flipV="1">
          <a:off x="14084300" y="6123778"/>
          <a:ext cx="711200" cy="1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3" name="n_1aveValue債務償還比率">
          <a:extLst>
            <a:ext uri="{FF2B5EF4-FFF2-40B4-BE49-F238E27FC236}">
              <a16:creationId xmlns:a16="http://schemas.microsoft.com/office/drawing/2014/main" id="{00000000-0008-0000-0000-00008F000000}"/>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68865</xdr:rowOff>
    </xdr:from>
    <xdr:ext cx="469744" cy="259045"/>
    <xdr:sp macro="" textlink="">
      <xdr:nvSpPr>
        <xdr:cNvPr id="144" name="n_1mainValue債務償還比率">
          <a:extLst>
            <a:ext uri="{FF2B5EF4-FFF2-40B4-BE49-F238E27FC236}">
              <a16:creationId xmlns:a16="http://schemas.microsoft.com/office/drawing/2014/main" id="{00000000-0008-0000-0000-000090000000}"/>
            </a:ext>
          </a:extLst>
        </xdr:cNvPr>
        <xdr:cNvSpPr txBox="1"/>
      </xdr:nvSpPr>
      <xdr:spPr>
        <a:xfrm>
          <a:off x="13836727" y="632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91711</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673600" y="643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100838</xdr:rowOff>
    </xdr:from>
    <xdr:to>
      <xdr:col>20</xdr:col>
      <xdr:colOff>38100</xdr:colOff>
      <xdr:row>39</xdr:row>
      <xdr:rowOff>30988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151638</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797300" y="663473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130556</xdr:rowOff>
    </xdr:from>
    <xdr:to>
      <xdr:col>15</xdr:col>
      <xdr:colOff>101600</xdr:colOff>
      <xdr:row>39</xdr:row>
      <xdr:rowOff>60706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151638</xdr:rowOff>
    </xdr:from>
    <xdr:to>
      <xdr:col>19</xdr:col>
      <xdr:colOff>177800</xdr:colOff>
      <xdr:row>39</xdr:row>
      <xdr:rowOff>9906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2908300" y="66667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100-00004B000000}"/>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100-00004C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100-00004D000000}"/>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47515</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39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77233</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17056</xdr:rowOff>
    </xdr:from>
    <xdr:to>
      <xdr:col>55</xdr:col>
      <xdr:colOff>50800</xdr:colOff>
      <xdr:row>41</xdr:row>
      <xdr:rowOff>118656</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10426700" y="70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17" name="【道路】&#10;一人当たり延長該当値テキスト">
          <a:extLst>
            <a:ext uri="{FF2B5EF4-FFF2-40B4-BE49-F238E27FC236}">
              <a16:creationId xmlns:a16="http://schemas.microsoft.com/office/drawing/2014/main" id="{00000000-0008-0000-0100-000075000000}"/>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18679</xdr:rowOff>
    </xdr:from>
    <xdr:to>
      <xdr:col>50</xdr:col>
      <xdr:colOff>165100</xdr:colOff>
      <xdr:row>41</xdr:row>
      <xdr:rowOff>120279</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7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67856</xdr:rowOff>
    </xdr:from>
    <xdr:to>
      <xdr:col>55</xdr:col>
      <xdr:colOff>0</xdr:colOff>
      <xdr:row>41</xdr:row>
      <xdr:rowOff>69479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9639300" y="7097306"/>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19848</xdr:rowOff>
    </xdr:from>
    <xdr:to>
      <xdr:col>46</xdr:col>
      <xdr:colOff>38100</xdr:colOff>
      <xdr:row>41</xdr:row>
      <xdr:rowOff>121448</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8699500" y="70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69479</xdr:rowOff>
    </xdr:from>
    <xdr:to>
      <xdr:col>50</xdr:col>
      <xdr:colOff>114300</xdr:colOff>
      <xdr:row>41</xdr:row>
      <xdr:rowOff>70648</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flipV="1">
          <a:off x="8750300" y="7098929"/>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00000000-0008-0000-0100-00007A000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a:extLst>
            <a:ext uri="{FF2B5EF4-FFF2-40B4-BE49-F238E27FC236}">
              <a16:creationId xmlns:a16="http://schemas.microsoft.com/office/drawing/2014/main" id="{00000000-0008-0000-0100-00007B00000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a:extLst>
            <a:ext uri="{FF2B5EF4-FFF2-40B4-BE49-F238E27FC236}">
              <a16:creationId xmlns:a16="http://schemas.microsoft.com/office/drawing/2014/main" id="{00000000-0008-0000-0100-00007C000000}"/>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111406</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71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112575</xdr:rowOff>
    </xdr:from>
    <xdr:ext cx="534377"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83111" y="71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32476</xdr:rowOff>
    </xdr:from>
    <xdr:to>
      <xdr:col>24</xdr:col>
      <xdr:colOff>114300</xdr:colOff>
      <xdr:row>56</xdr:row>
      <xdr:rowOff>134076</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4584700" y="96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156953</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100-0000A8000000}"/>
            </a:ext>
          </a:extLst>
        </xdr:cNvPr>
        <xdr:cNvSpPr txBox="1"/>
      </xdr:nvSpPr>
      <xdr:spPr>
        <a:xfrm>
          <a:off x="4673600" y="958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42273</xdr:rowOff>
    </xdr:from>
    <xdr:to>
      <xdr:col>20</xdr:col>
      <xdr:colOff>38100</xdr:colOff>
      <xdr:row>56</xdr:row>
      <xdr:rowOff>143873</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37465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83276</xdr:rowOff>
    </xdr:from>
    <xdr:to>
      <xdr:col>24</xdr:col>
      <xdr:colOff>63500</xdr:colOff>
      <xdr:row>56</xdr:row>
      <xdr:rowOff>93073</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3797300" y="96844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50437</xdr:rowOff>
    </xdr:from>
    <xdr:to>
      <xdr:col>15</xdr:col>
      <xdr:colOff>101600</xdr:colOff>
      <xdr:row>56</xdr:row>
      <xdr:rowOff>152037</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2857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93073</xdr:rowOff>
    </xdr:from>
    <xdr:to>
      <xdr:col>19</xdr:col>
      <xdr:colOff>177800</xdr:colOff>
      <xdr:row>56</xdr:row>
      <xdr:rowOff>101237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2908300" y="96942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160400</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3582044" y="941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168564</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2705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100-0000CA00000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100-0000CC00000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100-0000CE000000}"/>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93221</xdr:rowOff>
    </xdr:from>
    <xdr:to>
      <xdr:col>55</xdr:col>
      <xdr:colOff>50800</xdr:colOff>
      <xdr:row>64</xdr:row>
      <xdr:rowOff>23371</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10426700" y="108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8148</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00000000-0008-0000-0100-0000D9000000}"/>
            </a:ext>
          </a:extLst>
        </xdr:cNvPr>
        <xdr:cNvSpPr txBox="1"/>
      </xdr:nvSpPr>
      <xdr:spPr>
        <a:xfrm>
          <a:off x="10515600" y="1080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95673</xdr:rowOff>
    </xdr:from>
    <xdr:to>
      <xdr:col>50</xdr:col>
      <xdr:colOff>165100</xdr:colOff>
      <xdr:row>64</xdr:row>
      <xdr:rowOff>25823</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95885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144021</xdr:rowOff>
    </xdr:from>
    <xdr:to>
      <xdr:col>55</xdr:col>
      <xdr:colOff>0</xdr:colOff>
      <xdr:row>63</xdr:row>
      <xdr:rowOff>146473</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9639300" y="10945371"/>
          <a:ext cx="8382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98268</xdr:rowOff>
    </xdr:from>
    <xdr:to>
      <xdr:col>46</xdr:col>
      <xdr:colOff>38100</xdr:colOff>
      <xdr:row>64</xdr:row>
      <xdr:rowOff>28418</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8699500" y="108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146473</xdr:rowOff>
    </xdr:from>
    <xdr:to>
      <xdr:col>50</xdr:col>
      <xdr:colOff>114300</xdr:colOff>
      <xdr:row>63</xdr:row>
      <xdr:rowOff>149068</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8750300" y="10947823"/>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16950</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098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19545</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99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00000000-0008-0000-0100-0000FC000000}"/>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00000000-0008-0000-0100-0000F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00000000-0008-0000-0100-000000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00000000-0008-0000-0100-00000B010000}"/>
            </a:ext>
          </a:extLst>
        </xdr:cNvPr>
        <xdr:cNvSpPr txBox="1"/>
      </xdr:nvSpPr>
      <xdr:spPr>
        <a:xfrm>
          <a:off x="46736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120014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3797300" y="139636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120014</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2908300" y="139350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100-000010010000}"/>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100-000011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100-000012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275" name="n_1main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76" name="n_2main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141768</xdr:rowOff>
    </xdr:from>
    <xdr:to>
      <xdr:col>55</xdr:col>
      <xdr:colOff>50800</xdr:colOff>
      <xdr:row>85</xdr:row>
      <xdr:rowOff>71918</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0426700" y="145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120195</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100-00003E010000}"/>
            </a:ext>
          </a:extLst>
        </xdr:cNvPr>
        <xdr:cNvSpPr txBox="1"/>
      </xdr:nvSpPr>
      <xdr:spPr>
        <a:xfrm>
          <a:off x="10515600" y="1452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149279</xdr:rowOff>
    </xdr:from>
    <xdr:to>
      <xdr:col>50</xdr:col>
      <xdr:colOff>165100</xdr:colOff>
      <xdr:row>85</xdr:row>
      <xdr:rowOff>79429</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9588500" y="14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21118</xdr:rowOff>
    </xdr:from>
    <xdr:to>
      <xdr:col>55</xdr:col>
      <xdr:colOff>0</xdr:colOff>
      <xdr:row>85</xdr:row>
      <xdr:rowOff>28629</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9639300" y="14594368"/>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19521</xdr:rowOff>
    </xdr:from>
    <xdr:to>
      <xdr:col>46</xdr:col>
      <xdr:colOff>38100</xdr:colOff>
      <xdr:row>85</xdr:row>
      <xdr:rowOff>121121</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8699500" y="145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28629</xdr:rowOff>
    </xdr:from>
    <xdr:to>
      <xdr:col>50</xdr:col>
      <xdr:colOff>114300</xdr:colOff>
      <xdr:row>85</xdr:row>
      <xdr:rowOff>70321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8750300" y="1460187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00000000-0008-0000-0100-000043010000}"/>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00000000-0008-0000-0100-000044010000}"/>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a:extLst>
            <a:ext uri="{FF2B5EF4-FFF2-40B4-BE49-F238E27FC236}">
              <a16:creationId xmlns:a16="http://schemas.microsoft.com/office/drawing/2014/main" id="{00000000-0008-0000-0100-000045010000}"/>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70556</xdr:rowOff>
    </xdr:from>
    <xdr:ext cx="469744" cy="259045"/>
    <xdr:sp macro="" textlink="">
      <xdr:nvSpPr>
        <xdr:cNvPr id="326" name="n_1mainValue【公営住宅】&#10;一人当たり面積">
          <a:extLst>
            <a:ext uri="{FF2B5EF4-FFF2-40B4-BE49-F238E27FC236}">
              <a16:creationId xmlns:a16="http://schemas.microsoft.com/office/drawing/2014/main" id="{00000000-0008-0000-0100-000046010000}"/>
            </a:ext>
          </a:extLst>
        </xdr:cNvPr>
        <xdr:cNvSpPr txBox="1"/>
      </xdr:nvSpPr>
      <xdr:spPr>
        <a:xfrm>
          <a:off x="9391727" y="146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112248</xdr:rowOff>
    </xdr:from>
    <xdr:ext cx="469744" cy="259045"/>
    <xdr:sp macro="" textlink="">
      <xdr:nvSpPr>
        <xdr:cNvPr id="327" name="n_2mainValue【公営住宅】&#10;一人当たり面積">
          <a:extLst>
            <a:ext uri="{FF2B5EF4-FFF2-40B4-BE49-F238E27FC236}">
              <a16:creationId xmlns:a16="http://schemas.microsoft.com/office/drawing/2014/main" id="{00000000-0008-0000-0100-000047010000}"/>
            </a:ext>
          </a:extLst>
        </xdr:cNvPr>
        <xdr:cNvSpPr txBox="1"/>
      </xdr:nvSpPr>
      <xdr:spPr>
        <a:xfrm>
          <a:off x="8515427" y="1468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00000000-0008-0000-01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54" name="【港湾・漁港】&#10;有形固定資産減価償却率最小値テキスト">
          <a:extLst>
            <a:ext uri="{FF2B5EF4-FFF2-40B4-BE49-F238E27FC236}">
              <a16:creationId xmlns:a16="http://schemas.microsoft.com/office/drawing/2014/main" id="{00000000-0008-0000-0100-000062010000}"/>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00000000-0008-0000-0100-000064010000}"/>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00000000-0008-0000-0100-000066010000}"/>
            </a:ext>
          </a:extLst>
        </xdr:cNvPr>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62" name="フローチャート: 判断 361">
          <a:extLst>
            <a:ext uri="{FF2B5EF4-FFF2-40B4-BE49-F238E27FC236}">
              <a16:creationId xmlns:a16="http://schemas.microsoft.com/office/drawing/2014/main" id="{00000000-0008-0000-0100-00006A010000}"/>
            </a:ext>
          </a:extLst>
        </xdr:cNvPr>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90714</xdr:rowOff>
    </xdr:from>
    <xdr:to>
      <xdr:col>24</xdr:col>
      <xdr:colOff>114300</xdr:colOff>
      <xdr:row>109</xdr:row>
      <xdr:rowOff>20864</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4584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5641</xdr:rowOff>
    </xdr:from>
    <xdr:ext cx="340478" cy="259045"/>
    <xdr:sp macro="" textlink="">
      <xdr:nvSpPr>
        <xdr:cNvPr id="369" name="【港湾・漁港】&#10;有形固定資産減価償却率該当値テキスト">
          <a:extLst>
            <a:ext uri="{FF2B5EF4-FFF2-40B4-BE49-F238E27FC236}">
              <a16:creationId xmlns:a16="http://schemas.microsoft.com/office/drawing/2014/main" id="{00000000-0008-0000-0100-000071010000}"/>
            </a:ext>
          </a:extLst>
        </xdr:cNvPr>
        <xdr:cNvSpPr txBox="1"/>
      </xdr:nvSpPr>
      <xdr:spPr>
        <a:xfrm>
          <a:off x="4673600" y="18522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123371</xdr:rowOff>
    </xdr:from>
    <xdr:to>
      <xdr:col>20</xdr:col>
      <xdr:colOff>38100</xdr:colOff>
      <xdr:row>109</xdr:row>
      <xdr:rowOff>53521</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3746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141514</xdr:rowOff>
    </xdr:from>
    <xdr:to>
      <xdr:col>24</xdr:col>
      <xdr:colOff>63500</xdr:colOff>
      <xdr:row>109</xdr:row>
      <xdr:rowOff>2721</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3797300" y="18658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72" name="n_1aveValue【港湾・漁港】&#10;有形固定資産減価償却率">
          <a:extLst>
            <a:ext uri="{FF2B5EF4-FFF2-40B4-BE49-F238E27FC236}">
              <a16:creationId xmlns:a16="http://schemas.microsoft.com/office/drawing/2014/main" id="{00000000-0008-0000-0100-000074010000}"/>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73" name="n_2aveValue【港湾・漁港】&#10;有形固定資産減価償却率">
          <a:extLst>
            <a:ext uri="{FF2B5EF4-FFF2-40B4-BE49-F238E27FC236}">
              <a16:creationId xmlns:a16="http://schemas.microsoft.com/office/drawing/2014/main" id="{00000000-0008-0000-0100-000075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74" name="n_3aveValue【港湾・漁港】&#10;有形固定資産減価償却率">
          <a:extLst>
            <a:ext uri="{FF2B5EF4-FFF2-40B4-BE49-F238E27FC236}">
              <a16:creationId xmlns:a16="http://schemas.microsoft.com/office/drawing/2014/main" id="{00000000-0008-0000-0100-000076010000}"/>
            </a:ext>
          </a:extLst>
        </xdr:cNvPr>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44648</xdr:rowOff>
    </xdr:from>
    <xdr:ext cx="340478" cy="259045"/>
    <xdr:sp macro="" textlink="">
      <xdr:nvSpPr>
        <xdr:cNvPr id="375" name="n_1mainValue【港湾・漁港】&#10;有形固定資産減価償却率">
          <a:extLst>
            <a:ext uri="{FF2B5EF4-FFF2-40B4-BE49-F238E27FC236}">
              <a16:creationId xmlns:a16="http://schemas.microsoft.com/office/drawing/2014/main" id="{00000000-0008-0000-0100-000077010000}"/>
            </a:ext>
          </a:extLst>
        </xdr:cNvPr>
        <xdr:cNvSpPr txBox="1"/>
      </xdr:nvSpPr>
      <xdr:spPr>
        <a:xfrm>
          <a:off x="3614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00" name="【港湾・漁港】&#10;一人当たり有形固定資産（償却資産）額最小値テキスト">
          <a:extLst>
            <a:ext uri="{FF2B5EF4-FFF2-40B4-BE49-F238E27FC236}">
              <a16:creationId xmlns:a16="http://schemas.microsoft.com/office/drawing/2014/main" id="{00000000-0008-0000-0100-00009001000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02" name="【港湾・漁港】&#10;一人当たり有形固定資産（償却資産）額最大値テキスト">
          <a:extLst>
            <a:ext uri="{FF2B5EF4-FFF2-40B4-BE49-F238E27FC236}">
              <a16:creationId xmlns:a16="http://schemas.microsoft.com/office/drawing/2014/main" id="{00000000-0008-0000-0100-000092010000}"/>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04" name="【港湾・漁港】&#10;一人当たり有形固定資産（償却資産）額平均値テキスト">
          <a:extLst>
            <a:ext uri="{FF2B5EF4-FFF2-40B4-BE49-F238E27FC236}">
              <a16:creationId xmlns:a16="http://schemas.microsoft.com/office/drawing/2014/main" id="{00000000-0008-0000-0100-000094010000}"/>
            </a:ext>
          </a:extLst>
        </xdr:cNvPr>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90047</xdr:rowOff>
    </xdr:from>
    <xdr:to>
      <xdr:col>55</xdr:col>
      <xdr:colOff>50800</xdr:colOff>
      <xdr:row>109</xdr:row>
      <xdr:rowOff>20197</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0426700" y="186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4974</xdr:rowOff>
    </xdr:from>
    <xdr:ext cx="599010" cy="259045"/>
    <xdr:sp macro="" textlink="">
      <xdr:nvSpPr>
        <xdr:cNvPr id="415" name="【港湾・漁港】&#10;一人当たり有形固定資産（償却資産）額該当値テキスト">
          <a:extLst>
            <a:ext uri="{FF2B5EF4-FFF2-40B4-BE49-F238E27FC236}">
              <a16:creationId xmlns:a16="http://schemas.microsoft.com/office/drawing/2014/main" id="{00000000-0008-0000-0100-00009F010000}"/>
            </a:ext>
          </a:extLst>
        </xdr:cNvPr>
        <xdr:cNvSpPr txBox="1"/>
      </xdr:nvSpPr>
      <xdr:spPr>
        <a:xfrm>
          <a:off x="10515600" y="1852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90320</xdr:rowOff>
    </xdr:from>
    <xdr:to>
      <xdr:col>50</xdr:col>
      <xdr:colOff>165100</xdr:colOff>
      <xdr:row>109</xdr:row>
      <xdr:rowOff>20470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9588500" y="186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140847</xdr:rowOff>
    </xdr:from>
    <xdr:to>
      <xdr:col>55</xdr:col>
      <xdr:colOff>0</xdr:colOff>
      <xdr:row>108</xdr:row>
      <xdr:rowOff>141120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9639300" y="18657447"/>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18" name="n_1aveValue【港湾・漁港】&#10;一人当たり有形固定資産（償却資産）額">
          <a:extLst>
            <a:ext uri="{FF2B5EF4-FFF2-40B4-BE49-F238E27FC236}">
              <a16:creationId xmlns:a16="http://schemas.microsoft.com/office/drawing/2014/main" id="{00000000-0008-0000-0100-0000A2010000}"/>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19" name="n_2aveValue【港湾・漁港】&#10;一人当たり有形固定資産（償却資産）額">
          <a:extLst>
            <a:ext uri="{FF2B5EF4-FFF2-40B4-BE49-F238E27FC236}">
              <a16:creationId xmlns:a16="http://schemas.microsoft.com/office/drawing/2014/main" id="{00000000-0008-0000-0100-0000A3010000}"/>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20" name="n_3aveValue【港湾・漁港】&#10;一人当たり有形固定資産（償却資産）額">
          <a:extLst>
            <a:ext uri="{FF2B5EF4-FFF2-40B4-BE49-F238E27FC236}">
              <a16:creationId xmlns:a16="http://schemas.microsoft.com/office/drawing/2014/main" id="{00000000-0008-0000-0100-0000A4010000}"/>
            </a:ext>
          </a:extLst>
        </xdr:cNvPr>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11597</xdr:rowOff>
    </xdr:from>
    <xdr:ext cx="599010" cy="259045"/>
    <xdr:sp macro="" textlink="">
      <xdr:nvSpPr>
        <xdr:cNvPr id="421" name="n_1mainValue【港湾・漁港】&#10;一人当たり有形固定資産（償却資産）額">
          <a:extLst>
            <a:ext uri="{FF2B5EF4-FFF2-40B4-BE49-F238E27FC236}">
              <a16:creationId xmlns:a16="http://schemas.microsoft.com/office/drawing/2014/main" id="{00000000-0008-0000-0100-0000A5010000}"/>
            </a:ext>
          </a:extLst>
        </xdr:cNvPr>
        <xdr:cNvSpPr txBox="1"/>
      </xdr:nvSpPr>
      <xdr:spPr>
        <a:xfrm>
          <a:off x="9327095" y="186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a:extLst>
            <a:ext uri="{FF2B5EF4-FFF2-40B4-BE49-F238E27FC236}">
              <a16:creationId xmlns:a16="http://schemas.microsoft.com/office/drawing/2014/main" id="{00000000-0008-0000-0100-0000B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48" name="【認定こども園・幼稚園・保育所】&#10;有形固定資産減価償却率最小値テキスト">
          <a:extLst>
            <a:ext uri="{FF2B5EF4-FFF2-40B4-BE49-F238E27FC236}">
              <a16:creationId xmlns:a16="http://schemas.microsoft.com/office/drawing/2014/main" id="{00000000-0008-0000-0100-0000C001000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認定こども園・幼稚園・保育所】&#10;有形固定資産減価償却率最大値テキスト">
          <a:extLst>
            <a:ext uri="{FF2B5EF4-FFF2-40B4-BE49-F238E27FC236}">
              <a16:creationId xmlns:a16="http://schemas.microsoft.com/office/drawing/2014/main" id="{00000000-0008-0000-0100-0000C2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452" name="【認定こども園・幼稚園・保育所】&#10;有形固定資産減価償却率平均値テキスト">
          <a:extLst>
            <a:ext uri="{FF2B5EF4-FFF2-40B4-BE49-F238E27FC236}">
              <a16:creationId xmlns:a16="http://schemas.microsoft.com/office/drawing/2014/main" id="{00000000-0008-0000-0100-0000C4010000}"/>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151147</xdr:rowOff>
    </xdr:from>
    <xdr:ext cx="405111" cy="259045"/>
    <xdr:sp macro="" textlink="">
      <xdr:nvSpPr>
        <xdr:cNvPr id="463" name="【認定こども園・幼稚園・保育所】&#10;有形固定資産減価償却率該当値テキスト">
          <a:extLst>
            <a:ext uri="{FF2B5EF4-FFF2-40B4-BE49-F238E27FC236}">
              <a16:creationId xmlns:a16="http://schemas.microsoft.com/office/drawing/2014/main" id="{00000000-0008-0000-0100-0000CF010000}"/>
            </a:ext>
          </a:extLst>
        </xdr:cNvPr>
        <xdr:cNvSpPr txBox="1"/>
      </xdr:nvSpPr>
      <xdr:spPr>
        <a:xfrm>
          <a:off x="16357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54973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5481300" y="65227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38</xdr:row>
      <xdr:rowOff>54973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4592300" y="647210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468" name="n_1aveValue【認定こども園・幼稚園・保育所】&#10;有形固定資産減価償却率">
          <a:extLst>
            <a:ext uri="{FF2B5EF4-FFF2-40B4-BE49-F238E27FC236}">
              <a16:creationId xmlns:a16="http://schemas.microsoft.com/office/drawing/2014/main" id="{00000000-0008-0000-0100-0000D4010000}"/>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69" name="n_2aveValue【認定こども園・幼稚園・保育所】&#10;有形固定資産減価償却率">
          <a:extLst>
            <a:ext uri="{FF2B5EF4-FFF2-40B4-BE49-F238E27FC236}">
              <a16:creationId xmlns:a16="http://schemas.microsoft.com/office/drawing/2014/main" id="{00000000-0008-0000-0100-0000D5010000}"/>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70" name="n_3aveValue【認定こども園・幼稚園・保育所】&#10;有形固定資産減価償却率">
          <a:extLst>
            <a:ext uri="{FF2B5EF4-FFF2-40B4-BE49-F238E27FC236}">
              <a16:creationId xmlns:a16="http://schemas.microsoft.com/office/drawing/2014/main" id="{00000000-0008-0000-0100-0000D6010000}"/>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471" name="n_1mainValue【認定こども園・幼稚園・保育所】&#10;有形固定資産減価償却率">
          <a:extLst>
            <a:ext uri="{FF2B5EF4-FFF2-40B4-BE49-F238E27FC236}">
              <a16:creationId xmlns:a16="http://schemas.microsoft.com/office/drawing/2014/main" id="{00000000-0008-0000-0100-0000D7010000}"/>
            </a:ext>
          </a:extLst>
        </xdr:cNvPr>
        <xdr:cNvSpPr txBox="1"/>
      </xdr:nvSpPr>
      <xdr:spPr>
        <a:xfrm>
          <a:off x="15266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170378</xdr:rowOff>
    </xdr:from>
    <xdr:ext cx="405111" cy="259045"/>
    <xdr:sp macro="" textlink="">
      <xdr:nvSpPr>
        <xdr:cNvPr id="472" name="n_2mainValue【認定こども園・幼稚園・保育所】&#10;有形固定資産減価償却率">
          <a:extLst>
            <a:ext uri="{FF2B5EF4-FFF2-40B4-BE49-F238E27FC236}">
              <a16:creationId xmlns:a16="http://schemas.microsoft.com/office/drawing/2014/main" id="{00000000-0008-0000-0100-0000D8010000}"/>
            </a:ext>
          </a:extLst>
        </xdr:cNvPr>
        <xdr:cNvSpPr txBox="1"/>
      </xdr:nvSpPr>
      <xdr:spPr>
        <a:xfrm>
          <a:off x="14389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a:extLst>
            <a:ext uri="{FF2B5EF4-FFF2-40B4-BE49-F238E27FC236}">
              <a16:creationId xmlns:a16="http://schemas.microsoft.com/office/drawing/2014/main" id="{00000000-0008-0000-01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99" name="【認定こども園・幼稚園・保育所】&#10;一人当たり面積最小値テキスト">
          <a:extLst>
            <a:ext uri="{FF2B5EF4-FFF2-40B4-BE49-F238E27FC236}">
              <a16:creationId xmlns:a16="http://schemas.microsoft.com/office/drawing/2014/main" id="{00000000-0008-0000-0100-0000F3010000}"/>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01" name="【認定こども園・幼稚園・保育所】&#10;一人当たり面積最大値テキスト">
          <a:extLst>
            <a:ext uri="{FF2B5EF4-FFF2-40B4-BE49-F238E27FC236}">
              <a16:creationId xmlns:a16="http://schemas.microsoft.com/office/drawing/2014/main" id="{00000000-0008-0000-0100-0000F5010000}"/>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03" name="【認定こども園・幼稚園・保育所】&#10;一人当たり面積平均値テキスト">
          <a:extLst>
            <a:ext uri="{FF2B5EF4-FFF2-40B4-BE49-F238E27FC236}">
              <a16:creationId xmlns:a16="http://schemas.microsoft.com/office/drawing/2014/main" id="{00000000-0008-0000-0100-0000F7010000}"/>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14" name="【認定こども園・幼稚園・保育所】&#10;一人当たり面積該当値テキスト">
          <a:extLst>
            <a:ext uri="{FF2B5EF4-FFF2-40B4-BE49-F238E27FC236}">
              <a16:creationId xmlns:a16="http://schemas.microsoft.com/office/drawing/2014/main" id="{00000000-0008-0000-0100-000002020000}"/>
            </a:ext>
          </a:extLst>
        </xdr:cNvPr>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48804</xdr:rowOff>
    </xdr:from>
    <xdr:to>
      <xdr:col>112</xdr:col>
      <xdr:colOff>38100</xdr:colOff>
      <xdr:row>41</xdr:row>
      <xdr:rowOff>150404</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21272500" y="70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99604</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1323300" y="712470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75474</xdr:rowOff>
    </xdr:from>
    <xdr:to>
      <xdr:col>107</xdr:col>
      <xdr:colOff>101600</xdr:colOff>
      <xdr:row>41</xdr:row>
      <xdr:rowOff>5624</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0383500" y="6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126274</xdr:rowOff>
    </xdr:from>
    <xdr:to>
      <xdr:col>111</xdr:col>
      <xdr:colOff>177800</xdr:colOff>
      <xdr:row>41</xdr:row>
      <xdr:rowOff>99604</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0434300" y="698427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19" name="n_1aveValue【認定こども園・幼稚園・保育所】&#10;一人当たり面積">
          <a:extLst>
            <a:ext uri="{FF2B5EF4-FFF2-40B4-BE49-F238E27FC236}">
              <a16:creationId xmlns:a16="http://schemas.microsoft.com/office/drawing/2014/main" id="{00000000-0008-0000-0100-000007020000}"/>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20" name="n_2aveValue【認定こども園・幼稚園・保育所】&#10;一人当たり面積">
          <a:extLst>
            <a:ext uri="{FF2B5EF4-FFF2-40B4-BE49-F238E27FC236}">
              <a16:creationId xmlns:a16="http://schemas.microsoft.com/office/drawing/2014/main" id="{00000000-0008-0000-0100-000008020000}"/>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521" name="n_3aveValue【認定こども園・幼稚園・保育所】&#10;一人当たり面積">
          <a:extLst>
            <a:ext uri="{FF2B5EF4-FFF2-40B4-BE49-F238E27FC236}">
              <a16:creationId xmlns:a16="http://schemas.microsoft.com/office/drawing/2014/main" id="{00000000-0008-0000-0100-000009020000}"/>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141531</xdr:rowOff>
    </xdr:from>
    <xdr:ext cx="469744" cy="259045"/>
    <xdr:sp macro="" textlink="">
      <xdr:nvSpPr>
        <xdr:cNvPr id="522" name="n_1mainValue【認定こども園・幼稚園・保育所】&#10;一人当たり面積">
          <a:extLst>
            <a:ext uri="{FF2B5EF4-FFF2-40B4-BE49-F238E27FC236}">
              <a16:creationId xmlns:a16="http://schemas.microsoft.com/office/drawing/2014/main" id="{00000000-0008-0000-0100-00000A020000}"/>
            </a:ext>
          </a:extLst>
        </xdr:cNvPr>
        <xdr:cNvSpPr txBox="1"/>
      </xdr:nvSpPr>
      <xdr:spPr>
        <a:xfrm>
          <a:off x="21075727" y="71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168201</xdr:rowOff>
    </xdr:from>
    <xdr:ext cx="469744" cy="259045"/>
    <xdr:sp macro="" textlink="">
      <xdr:nvSpPr>
        <xdr:cNvPr id="523" name="n_2mainValue【認定こども園・幼稚園・保育所】&#10;一人当たり面積">
          <a:extLst>
            <a:ext uri="{FF2B5EF4-FFF2-40B4-BE49-F238E27FC236}">
              <a16:creationId xmlns:a16="http://schemas.microsoft.com/office/drawing/2014/main" id="{00000000-0008-0000-0100-00000B020000}"/>
            </a:ext>
          </a:extLst>
        </xdr:cNvPr>
        <xdr:cNvSpPr txBox="1"/>
      </xdr:nvSpPr>
      <xdr:spPr>
        <a:xfrm>
          <a:off x="20199427" y="70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00000000-0008-0000-0100-00002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49" name="【学校施設】&#10;有形固定資産減価償却率最小値テキスト">
          <a:extLst>
            <a:ext uri="{FF2B5EF4-FFF2-40B4-BE49-F238E27FC236}">
              <a16:creationId xmlns:a16="http://schemas.microsoft.com/office/drawing/2014/main" id="{00000000-0008-0000-0100-000025020000}"/>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00000000-0008-0000-0100-000027020000}"/>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00000000-0008-0000-0100-000029020000}"/>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129557</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00000000-0008-0000-0100-000034020000}"/>
            </a:ext>
          </a:extLst>
        </xdr:cNvPr>
        <xdr:cNvSpPr txBox="1"/>
      </xdr:nvSpPr>
      <xdr:spPr>
        <a:xfrm>
          <a:off x="16357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64770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5481300" y="10317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61</xdr:row>
      <xdr:rowOff>139065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4592300" y="1035177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69" name="n_1aveValue【学校施設】&#10;有形固定資産減価償却率">
          <a:extLst>
            <a:ext uri="{FF2B5EF4-FFF2-40B4-BE49-F238E27FC236}">
              <a16:creationId xmlns:a16="http://schemas.microsoft.com/office/drawing/2014/main" id="{00000000-0008-0000-0100-00003902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70" name="n_2aveValue【学校施設】&#10;有形固定資産減価償却率">
          <a:extLst>
            <a:ext uri="{FF2B5EF4-FFF2-40B4-BE49-F238E27FC236}">
              <a16:creationId xmlns:a16="http://schemas.microsoft.com/office/drawing/2014/main" id="{00000000-0008-0000-0100-00003A020000}"/>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71" name="n_3aveValue【学校施設】&#10;有形固定資産減価償却率">
          <a:extLst>
            <a:ext uri="{FF2B5EF4-FFF2-40B4-BE49-F238E27FC236}">
              <a16:creationId xmlns:a16="http://schemas.microsoft.com/office/drawing/2014/main" id="{00000000-0008-0000-0100-00003B02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572" name="n_1mainValue【学校施設】&#10;有形固定資産減価償却率">
          <a:extLst>
            <a:ext uri="{FF2B5EF4-FFF2-40B4-BE49-F238E27FC236}">
              <a16:creationId xmlns:a16="http://schemas.microsoft.com/office/drawing/2014/main" id="{00000000-0008-0000-0100-00003C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9542</xdr:rowOff>
    </xdr:from>
    <xdr:ext cx="405111" cy="259045"/>
    <xdr:sp macro="" textlink="">
      <xdr:nvSpPr>
        <xdr:cNvPr id="573" name="n_2mainValue【学校施設】&#10;有形固定資産減価償却率">
          <a:extLst>
            <a:ext uri="{FF2B5EF4-FFF2-40B4-BE49-F238E27FC236}">
              <a16:creationId xmlns:a16="http://schemas.microsoft.com/office/drawing/2014/main" id="{00000000-0008-0000-0100-00003D020000}"/>
            </a:ext>
          </a:extLst>
        </xdr:cNvPr>
        <xdr:cNvSpPr txBox="1"/>
      </xdr:nvSpPr>
      <xdr:spPr>
        <a:xfrm>
          <a:off x="14389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109506</xdr:rowOff>
    </xdr:from>
    <xdr:to>
      <xdr:col>116</xdr:col>
      <xdr:colOff>114300</xdr:colOff>
      <xdr:row>62</xdr:row>
      <xdr:rowOff>39656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5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132383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4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115164</xdr:rowOff>
    </xdr:from>
    <xdr:to>
      <xdr:col>112</xdr:col>
      <xdr:colOff>38100</xdr:colOff>
      <xdr:row>62</xdr:row>
      <xdr:rowOff>45314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5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160306</xdr:rowOff>
    </xdr:from>
    <xdr:to>
      <xdr:col>116</xdr:col>
      <xdr:colOff>63500</xdr:colOff>
      <xdr:row>61</xdr:row>
      <xdr:rowOff>165964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618756"/>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158655</xdr:rowOff>
    </xdr:from>
    <xdr:to>
      <xdr:col>107</xdr:col>
      <xdr:colOff>101600</xdr:colOff>
      <xdr:row>62</xdr:row>
      <xdr:rowOff>88805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6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165964</xdr:rowOff>
    </xdr:from>
    <xdr:to>
      <xdr:col>111</xdr:col>
      <xdr:colOff>177800</xdr:colOff>
      <xdr:row>62</xdr:row>
      <xdr:rowOff>38005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624414"/>
          <a:ext cx="889000" cy="4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36441</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6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79932</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7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71120</xdr:rowOff>
    </xdr:from>
    <xdr:to>
      <xdr:col>76</xdr:col>
      <xdr:colOff>165100</xdr:colOff>
      <xdr:row>100</xdr:row>
      <xdr:rowOff>1270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121920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4592300" y="170905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81" name="n_1aveValue【公民館】&#10;有形固定資産減価償却率">
          <a:extLst>
            <a:ext uri="{FF2B5EF4-FFF2-40B4-BE49-F238E27FC236}">
              <a16:creationId xmlns:a16="http://schemas.microsoft.com/office/drawing/2014/main" id="{00000000-0008-0000-0100-0000A9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82" name="n_2aveValue【公民館】&#10;有形固定資産減価償却率">
          <a:extLst>
            <a:ext uri="{FF2B5EF4-FFF2-40B4-BE49-F238E27FC236}">
              <a16:creationId xmlns:a16="http://schemas.microsoft.com/office/drawing/2014/main" id="{00000000-0008-0000-0100-0000AA020000}"/>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83" name="n_3aveValue【公民館】&#10;有形固定資産減価償却率">
          <a:extLst>
            <a:ext uri="{FF2B5EF4-FFF2-40B4-BE49-F238E27FC236}">
              <a16:creationId xmlns:a16="http://schemas.microsoft.com/office/drawing/2014/main" id="{00000000-0008-0000-0100-0000AB020000}"/>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84" name="n_1mainValue【公民館】&#10;有形固定資産減価償却率">
          <a:extLst>
            <a:ext uri="{FF2B5EF4-FFF2-40B4-BE49-F238E27FC236}">
              <a16:creationId xmlns:a16="http://schemas.microsoft.com/office/drawing/2014/main" id="{00000000-0008-0000-0100-0000AC02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17797</xdr:rowOff>
    </xdr:from>
    <xdr:ext cx="405111" cy="259045"/>
    <xdr:sp macro="" textlink="">
      <xdr:nvSpPr>
        <xdr:cNvPr id="685" name="n_2mainValue【公民館】&#10;有形固定資産減価償却率">
          <a:extLst>
            <a:ext uri="{FF2B5EF4-FFF2-40B4-BE49-F238E27FC236}">
              <a16:creationId xmlns:a16="http://schemas.microsoft.com/office/drawing/2014/main" id="{00000000-0008-0000-0100-0000AD020000}"/>
            </a:ext>
          </a:extLst>
        </xdr:cNvPr>
        <xdr:cNvSpPr txBox="1"/>
      </xdr:nvSpPr>
      <xdr:spPr>
        <a:xfrm>
          <a:off x="14389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08" name="【公民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0" name="【公民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12" name="【公民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135356</xdr:rowOff>
    </xdr:from>
    <xdr:to>
      <xdr:col>116</xdr:col>
      <xdr:colOff>114300</xdr:colOff>
      <xdr:row>108</xdr:row>
      <xdr:rowOff>65506</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84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50283</xdr:rowOff>
    </xdr:from>
    <xdr:ext cx="469744" cy="259045"/>
    <xdr:sp macro="" textlink="">
      <xdr:nvSpPr>
        <xdr:cNvPr id="723" name="【公民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83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136728</xdr:rowOff>
    </xdr:from>
    <xdr:to>
      <xdr:col>112</xdr:col>
      <xdr:colOff>38100</xdr:colOff>
      <xdr:row>108</xdr:row>
      <xdr:rowOff>66878</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84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14706</xdr:rowOff>
    </xdr:from>
    <xdr:to>
      <xdr:col>116</xdr:col>
      <xdr:colOff>63500</xdr:colOff>
      <xdr:row>108</xdr:row>
      <xdr:rowOff>16078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853130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138328</xdr:rowOff>
    </xdr:from>
    <xdr:to>
      <xdr:col>107</xdr:col>
      <xdr:colOff>101600</xdr:colOff>
      <xdr:row>108</xdr:row>
      <xdr:rowOff>68478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8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16078</xdr:rowOff>
    </xdr:from>
    <xdr:to>
      <xdr:col>111</xdr:col>
      <xdr:colOff>177800</xdr:colOff>
      <xdr:row>108</xdr:row>
      <xdr:rowOff>17678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853267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28" name="n_1aveValue【公民館】&#10;一人当たり面積">
          <a:extLst>
            <a:ext uri="{FF2B5EF4-FFF2-40B4-BE49-F238E27FC236}">
              <a16:creationId xmlns:a16="http://schemas.microsoft.com/office/drawing/2014/main" id="{00000000-0008-0000-0100-0000D8020000}"/>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29" name="n_2aveValue【公民館】&#10;一人当たり面積">
          <a:extLst>
            <a:ext uri="{FF2B5EF4-FFF2-40B4-BE49-F238E27FC236}">
              <a16:creationId xmlns:a16="http://schemas.microsoft.com/office/drawing/2014/main" id="{00000000-0008-0000-0100-0000D902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30" name="n_3aveValue【公民館】&#10;一人当たり面積">
          <a:extLst>
            <a:ext uri="{FF2B5EF4-FFF2-40B4-BE49-F238E27FC236}">
              <a16:creationId xmlns:a16="http://schemas.microsoft.com/office/drawing/2014/main" id="{00000000-0008-0000-0100-0000DA020000}"/>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58005</xdr:rowOff>
    </xdr:from>
    <xdr:ext cx="469744" cy="259045"/>
    <xdr:sp macro="" textlink="">
      <xdr:nvSpPr>
        <xdr:cNvPr id="731" name="n_1mainValue【公民館】&#10;一人当たり面積">
          <a:extLst>
            <a:ext uri="{FF2B5EF4-FFF2-40B4-BE49-F238E27FC236}">
              <a16:creationId xmlns:a16="http://schemas.microsoft.com/office/drawing/2014/main" id="{00000000-0008-0000-0100-0000DB020000}"/>
            </a:ext>
          </a:extLst>
        </xdr:cNvPr>
        <xdr:cNvSpPr txBox="1"/>
      </xdr:nvSpPr>
      <xdr:spPr>
        <a:xfrm>
          <a:off x="21075727" y="185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59605</xdr:rowOff>
    </xdr:from>
    <xdr:ext cx="469744" cy="259045"/>
    <xdr:sp macro="" textlink="">
      <xdr:nvSpPr>
        <xdr:cNvPr id="732" name="n_2mainValue【公民館】&#10;一人当たり面積">
          <a:extLst>
            <a:ext uri="{FF2B5EF4-FFF2-40B4-BE49-F238E27FC236}">
              <a16:creationId xmlns:a16="http://schemas.microsoft.com/office/drawing/2014/main" id="{00000000-0008-0000-0100-0000DC020000}"/>
            </a:ext>
          </a:extLst>
        </xdr:cNvPr>
        <xdr:cNvSpPr txBox="1"/>
      </xdr:nvSpPr>
      <xdr:spPr>
        <a:xfrm>
          <a:off x="20199427" y="185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全ての施設が償却率が上昇しており、特に道路・住宅・学校などが高い償却率となっている。今後、公共施設等総合管理計画などを活用し、除却・複合等も検討し計画的な施設更新に努める。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91" name="n_2main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0000000-0008-0000-02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a:extLst>
            <a:ext uri="{FF2B5EF4-FFF2-40B4-BE49-F238E27FC236}">
              <a16:creationId xmlns:a16="http://schemas.microsoft.com/office/drawing/2014/main" id="{00000000-0008-0000-0200-000076000000}"/>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a:extLst>
            <a:ext uri="{FF2B5EF4-FFF2-40B4-BE49-F238E27FC236}">
              <a16:creationId xmlns:a16="http://schemas.microsoft.com/office/drawing/2014/main" id="{00000000-0008-0000-0200-000078000000}"/>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a:extLst>
            <a:ext uri="{FF2B5EF4-FFF2-40B4-BE49-F238E27FC236}">
              <a16:creationId xmlns:a16="http://schemas.microsoft.com/office/drawing/2014/main" id="{00000000-0008-0000-0200-00007A000000}"/>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5" name="n_1aveValue【体育館・プール】&#10;一人当たり面積">
          <a:extLst>
            <a:ext uri="{FF2B5EF4-FFF2-40B4-BE49-F238E27FC236}">
              <a16:creationId xmlns:a16="http://schemas.microsoft.com/office/drawing/2014/main" id="{00000000-0008-0000-0200-00007D000000}"/>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a:extLst>
            <a:ext uri="{FF2B5EF4-FFF2-40B4-BE49-F238E27FC236}">
              <a16:creationId xmlns:a16="http://schemas.microsoft.com/office/drawing/2014/main" id="{00000000-0008-0000-0200-00007F000000}"/>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a:extLst>
            <a:ext uri="{FF2B5EF4-FFF2-40B4-BE49-F238E27FC236}">
              <a16:creationId xmlns:a16="http://schemas.microsoft.com/office/drawing/2014/main" id="{00000000-0008-0000-0200-000081000000}"/>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3084</xdr:rowOff>
    </xdr:from>
    <xdr:to>
      <xdr:col>46</xdr:col>
      <xdr:colOff>38100</xdr:colOff>
      <xdr:row>64</xdr:row>
      <xdr:rowOff>104684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95811</xdr:rowOff>
    </xdr:from>
    <xdr:ext cx="469744" cy="259045"/>
    <xdr:sp macro="" textlink="">
      <xdr:nvSpPr>
        <xdr:cNvPr id="136" name="n_2mainValue【体育館・プール】&#10;一人当たり面積">
          <a:extLst>
            <a:ext uri="{FF2B5EF4-FFF2-40B4-BE49-F238E27FC236}">
              <a16:creationId xmlns:a16="http://schemas.microsoft.com/office/drawing/2014/main" id="{00000000-0008-0000-0200-000088000000}"/>
            </a:ext>
          </a:extLst>
        </xdr:cNvPr>
        <xdr:cNvSpPr txBox="1"/>
      </xdr:nvSpPr>
      <xdr:spPr>
        <a:xfrm>
          <a:off x="85154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70" name="n_1aveValue【福祉施設】&#10;有形固定資産減価償却率">
          <a:extLst>
            <a:ext uri="{FF2B5EF4-FFF2-40B4-BE49-F238E27FC236}">
              <a16:creationId xmlns:a16="http://schemas.microsoft.com/office/drawing/2014/main" id="{00000000-0008-0000-0200-0000AA00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2" name="n_2aveValue【福祉施設】&#10;有形固定資産減価償却率">
          <a:extLst>
            <a:ext uri="{FF2B5EF4-FFF2-40B4-BE49-F238E27FC236}">
              <a16:creationId xmlns:a16="http://schemas.microsoft.com/office/drawing/2014/main" id="{00000000-0008-0000-0200-0000AC000000}"/>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4" name="n_3aveValue【福祉施設】&#10;有形固定資産減価償却率">
          <a:extLst>
            <a:ext uri="{FF2B5EF4-FFF2-40B4-BE49-F238E27FC236}">
              <a16:creationId xmlns:a16="http://schemas.microsoft.com/office/drawing/2014/main" id="{00000000-0008-0000-0200-0000AE00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139156</xdr:rowOff>
    </xdr:from>
    <xdr:to>
      <xdr:col>24</xdr:col>
      <xdr:colOff>114300</xdr:colOff>
      <xdr:row>80</xdr:row>
      <xdr:rowOff>69306</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4584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162033</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00000000-0008-0000-0200-0000B5000000}"/>
            </a:ext>
          </a:extLst>
        </xdr:cNvPr>
        <xdr:cNvSpPr txBox="1"/>
      </xdr:nvSpPr>
      <xdr:spPr>
        <a:xfrm>
          <a:off x="4673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18506</xdr:rowOff>
    </xdr:from>
    <xdr:to>
      <xdr:col>24</xdr:col>
      <xdr:colOff>63500</xdr:colOff>
      <xdr:row>80</xdr:row>
      <xdr:rowOff>60961</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3797300" y="137345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128288</xdr:rowOff>
    </xdr:from>
    <xdr:ext cx="405111" cy="259045"/>
    <xdr:sp macro="" textlink="">
      <xdr:nvSpPr>
        <xdr:cNvPr id="184" name="n_1mainValue【福祉施設】&#10;有形固定資産減価償却率">
          <a:extLst>
            <a:ext uri="{FF2B5EF4-FFF2-40B4-BE49-F238E27FC236}">
              <a16:creationId xmlns:a16="http://schemas.microsoft.com/office/drawing/2014/main" id="{00000000-0008-0000-0200-0000B8000000}"/>
            </a:ext>
          </a:extLst>
        </xdr:cNvPr>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00000000-0008-0000-0200-0000C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9" name="【福祉施設】&#10;一人当たり面積最小値テキスト">
          <a:extLst>
            <a:ext uri="{FF2B5EF4-FFF2-40B4-BE49-F238E27FC236}">
              <a16:creationId xmlns:a16="http://schemas.microsoft.com/office/drawing/2014/main" id="{00000000-0008-0000-0200-0000D100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11" name="【福祉施設】&#10;一人当たり面積最大値テキスト">
          <a:extLst>
            <a:ext uri="{FF2B5EF4-FFF2-40B4-BE49-F238E27FC236}">
              <a16:creationId xmlns:a16="http://schemas.microsoft.com/office/drawing/2014/main" id="{00000000-0008-0000-0200-0000D3000000}"/>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3" name="【福祉施設】&#10;一人当たり面積平均値テキスト">
          <a:extLst>
            <a:ext uri="{FF2B5EF4-FFF2-40B4-BE49-F238E27FC236}">
              <a16:creationId xmlns:a16="http://schemas.microsoft.com/office/drawing/2014/main" id="{00000000-0008-0000-0200-0000D5000000}"/>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16" name="n_1aveValue【福祉施設】&#10;一人当たり面積">
          <a:extLst>
            <a:ext uri="{FF2B5EF4-FFF2-40B4-BE49-F238E27FC236}">
              <a16:creationId xmlns:a16="http://schemas.microsoft.com/office/drawing/2014/main" id="{00000000-0008-0000-0200-0000D8000000}"/>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18" name="n_2aveValue【福祉施設】&#10;一人当たり面積">
          <a:extLst>
            <a:ext uri="{FF2B5EF4-FFF2-40B4-BE49-F238E27FC236}">
              <a16:creationId xmlns:a16="http://schemas.microsoft.com/office/drawing/2014/main" id="{00000000-0008-0000-0200-0000DA000000}"/>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20" name="n_3aveValue【福祉施設】&#10;一人当たり面積">
          <a:extLst>
            <a:ext uri="{FF2B5EF4-FFF2-40B4-BE49-F238E27FC236}">
              <a16:creationId xmlns:a16="http://schemas.microsoft.com/office/drawing/2014/main" id="{00000000-0008-0000-0200-0000DC000000}"/>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104267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169435</xdr:rowOff>
    </xdr:from>
    <xdr:ext cx="469744" cy="259045"/>
    <xdr:sp macro="" textlink="">
      <xdr:nvSpPr>
        <xdr:cNvPr id="227" name="【福祉施設】&#10;一人当たり面積該当値テキスト">
          <a:extLst>
            <a:ext uri="{FF2B5EF4-FFF2-40B4-BE49-F238E27FC236}">
              <a16:creationId xmlns:a16="http://schemas.microsoft.com/office/drawing/2014/main" id="{00000000-0008-0000-0200-0000E3000000}"/>
            </a:ext>
          </a:extLst>
        </xdr:cNvPr>
        <xdr:cNvSpPr txBox="1"/>
      </xdr:nvSpPr>
      <xdr:spPr>
        <a:xfrm>
          <a:off x="10515600"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152654</xdr:rowOff>
    </xdr:from>
    <xdr:to>
      <xdr:col>50</xdr:col>
      <xdr:colOff>165100</xdr:colOff>
      <xdr:row>85</xdr:row>
      <xdr:rowOff>82804</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9588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25908</xdr:rowOff>
    </xdr:from>
    <xdr:to>
      <xdr:col>55</xdr:col>
      <xdr:colOff>0</xdr:colOff>
      <xdr:row>85</xdr:row>
      <xdr:rowOff>32004</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9639300" y="1459915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99331</xdr:rowOff>
    </xdr:from>
    <xdr:ext cx="469744" cy="259045"/>
    <xdr:sp macro="" textlink="">
      <xdr:nvSpPr>
        <xdr:cNvPr id="230" name="n_1mainValue【福祉施設】&#10;一人当たり面積">
          <a:extLst>
            <a:ext uri="{FF2B5EF4-FFF2-40B4-BE49-F238E27FC236}">
              <a16:creationId xmlns:a16="http://schemas.microsoft.com/office/drawing/2014/main" id="{00000000-0008-0000-0200-0000E6000000}"/>
            </a:ext>
          </a:extLst>
        </xdr:cNvPr>
        <xdr:cNvSpPr txBox="1"/>
      </xdr:nvSpPr>
      <xdr:spPr>
        <a:xfrm>
          <a:off x="9391727"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a:extLst>
            <a:ext uri="{FF2B5EF4-FFF2-40B4-BE49-F238E27FC236}">
              <a16:creationId xmlns:a16="http://schemas.microsoft.com/office/drawing/2014/main" id="{00000000-0008-0000-0200-0000FF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7" name="【市民会館】&#10;有形固定資産減価償却率最小値テキスト">
          <a:extLst>
            <a:ext uri="{FF2B5EF4-FFF2-40B4-BE49-F238E27FC236}">
              <a16:creationId xmlns:a16="http://schemas.microsoft.com/office/drawing/2014/main" id="{00000000-0008-0000-0200-000001010000}"/>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9" name="【市民会館】&#10;有形固定資産減価償却率最大値テキスト">
          <a:extLst>
            <a:ext uri="{FF2B5EF4-FFF2-40B4-BE49-F238E27FC236}">
              <a16:creationId xmlns:a16="http://schemas.microsoft.com/office/drawing/2014/main" id="{00000000-0008-0000-0200-000003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61" name="【市民会館】&#10;有形固定資産減価償却率平均値テキスト">
          <a:extLst>
            <a:ext uri="{FF2B5EF4-FFF2-40B4-BE49-F238E27FC236}">
              <a16:creationId xmlns:a16="http://schemas.microsoft.com/office/drawing/2014/main" id="{00000000-0008-0000-0200-000005010000}"/>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64" name="n_1aveValue【市民会館】&#10;有形固定資産減価償却率">
          <a:extLst>
            <a:ext uri="{FF2B5EF4-FFF2-40B4-BE49-F238E27FC236}">
              <a16:creationId xmlns:a16="http://schemas.microsoft.com/office/drawing/2014/main" id="{00000000-0008-0000-0200-000008010000}"/>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66" name="n_2aveValue【市民会館】&#10;有形固定資産減価償却率">
          <a:extLst>
            <a:ext uri="{FF2B5EF4-FFF2-40B4-BE49-F238E27FC236}">
              <a16:creationId xmlns:a16="http://schemas.microsoft.com/office/drawing/2014/main" id="{00000000-0008-0000-0200-00000A010000}"/>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68" name="n_3aveValue【市民会館】&#10;有形固定資産減価償却率">
          <a:extLst>
            <a:ext uri="{FF2B5EF4-FFF2-40B4-BE49-F238E27FC236}">
              <a16:creationId xmlns:a16="http://schemas.microsoft.com/office/drawing/2014/main" id="{00000000-0008-0000-0200-00000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36830</xdr:rowOff>
    </xdr:from>
    <xdr:to>
      <xdr:col>24</xdr:col>
      <xdr:colOff>114300</xdr:colOff>
      <xdr:row>100</xdr:row>
      <xdr:rowOff>138430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59707</xdr:rowOff>
    </xdr:from>
    <xdr:ext cx="405111" cy="259045"/>
    <xdr:sp macro="" textlink="">
      <xdr:nvSpPr>
        <xdr:cNvPr id="275" name="【市民会館】&#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87630</xdr:rowOff>
    </xdr:from>
    <xdr:to>
      <xdr:col>24</xdr:col>
      <xdr:colOff>63500</xdr:colOff>
      <xdr:row>100</xdr:row>
      <xdr:rowOff>108857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3797300" y="172326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62956</xdr:rowOff>
    </xdr:from>
    <xdr:to>
      <xdr:col>15</xdr:col>
      <xdr:colOff>101600</xdr:colOff>
      <xdr:row>101</xdr:row>
      <xdr:rowOff>164556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108857</xdr:rowOff>
    </xdr:from>
    <xdr:to>
      <xdr:col>19</xdr:col>
      <xdr:colOff>177800</xdr:colOff>
      <xdr:row>101</xdr:row>
      <xdr:rowOff>113756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725385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4734</xdr:rowOff>
    </xdr:from>
    <xdr:ext cx="405111" cy="259045"/>
    <xdr:sp macro="" textlink="">
      <xdr:nvSpPr>
        <xdr:cNvPr id="280" name="n_1mainValue【市民会館】&#10;有形固定資産減価償却率">
          <a:extLst>
            <a:ext uri="{FF2B5EF4-FFF2-40B4-BE49-F238E27FC236}">
              <a16:creationId xmlns:a16="http://schemas.microsoft.com/office/drawing/2014/main" id="{00000000-0008-0000-0200-000018010000}"/>
            </a:ext>
          </a:extLst>
        </xdr:cNvPr>
        <xdr:cNvSpPr txBox="1"/>
      </xdr:nvSpPr>
      <xdr:spPr>
        <a:xfrm>
          <a:off x="3582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9633</xdr:rowOff>
    </xdr:from>
    <xdr:ext cx="405111" cy="259045"/>
    <xdr:sp macro="" textlink="">
      <xdr:nvSpPr>
        <xdr:cNvPr id="281" name="n_2mainValue【市民会館】&#10;有形固定資産減価償却率">
          <a:extLst>
            <a:ext uri="{FF2B5EF4-FFF2-40B4-BE49-F238E27FC236}">
              <a16:creationId xmlns:a16="http://schemas.microsoft.com/office/drawing/2014/main" id="{00000000-0008-0000-0200-000019010000}"/>
            </a:ext>
          </a:extLst>
        </xdr:cNvPr>
        <xdr:cNvSpPr txBox="1"/>
      </xdr:nvSpPr>
      <xdr:spPr>
        <a:xfrm>
          <a:off x="2705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0" name="【市民会館】&#10;一人当たり面積グラフ枠">
          <a:extLst>
            <a:ext uri="{FF2B5EF4-FFF2-40B4-BE49-F238E27FC236}">
              <a16:creationId xmlns:a16="http://schemas.microsoft.com/office/drawing/2014/main" id="{00000000-0008-0000-0200-00002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02" name="【市民会館】&#10;一人当たり面積最小値テキスト">
          <a:extLst>
            <a:ext uri="{FF2B5EF4-FFF2-40B4-BE49-F238E27FC236}">
              <a16:creationId xmlns:a16="http://schemas.microsoft.com/office/drawing/2014/main" id="{00000000-0008-0000-0200-00002E010000}"/>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04" name="【市民会館】&#10;一人当たり面積最大値テキスト">
          <a:extLst>
            <a:ext uri="{FF2B5EF4-FFF2-40B4-BE49-F238E27FC236}">
              <a16:creationId xmlns:a16="http://schemas.microsoft.com/office/drawing/2014/main" id="{00000000-0008-0000-0200-000030010000}"/>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06" name="【市民会館】&#10;一人当たり面積平均値テキスト">
          <a:extLst>
            <a:ext uri="{FF2B5EF4-FFF2-40B4-BE49-F238E27FC236}">
              <a16:creationId xmlns:a16="http://schemas.microsoft.com/office/drawing/2014/main" id="{00000000-0008-0000-0200-000032010000}"/>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09" name="n_1aveValue【市民会館】&#10;一人当たり面積">
          <a:extLst>
            <a:ext uri="{FF2B5EF4-FFF2-40B4-BE49-F238E27FC236}">
              <a16:creationId xmlns:a16="http://schemas.microsoft.com/office/drawing/2014/main" id="{00000000-0008-0000-0200-000035010000}"/>
            </a:ext>
          </a:extLst>
        </xdr:cNvPr>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11" name="n_2aveValue【市民会館】&#10;一人当たり面積">
          <a:extLst>
            <a:ext uri="{FF2B5EF4-FFF2-40B4-BE49-F238E27FC236}">
              <a16:creationId xmlns:a16="http://schemas.microsoft.com/office/drawing/2014/main" id="{00000000-0008-0000-0200-000037010000}"/>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13" name="n_3aveValue【市民会館】&#10;一人当たり面積">
          <a:extLst>
            <a:ext uri="{FF2B5EF4-FFF2-40B4-BE49-F238E27FC236}">
              <a16:creationId xmlns:a16="http://schemas.microsoft.com/office/drawing/2014/main" id="{00000000-0008-0000-0200-000039010000}"/>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17399</xdr:rowOff>
    </xdr:from>
    <xdr:to>
      <xdr:col>55</xdr:col>
      <xdr:colOff>50800</xdr:colOff>
      <xdr:row>104</xdr:row>
      <xdr:rowOff>118999</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10426700" y="178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40276</xdr:rowOff>
    </xdr:from>
    <xdr:ext cx="469744" cy="259045"/>
    <xdr:sp macro="" textlink="">
      <xdr:nvSpPr>
        <xdr:cNvPr id="320" name="【市民会館】&#10;一人当たり面積該当値テキスト">
          <a:extLst>
            <a:ext uri="{FF2B5EF4-FFF2-40B4-BE49-F238E27FC236}">
              <a16:creationId xmlns:a16="http://schemas.microsoft.com/office/drawing/2014/main" id="{00000000-0008-0000-0200-000040010000}"/>
            </a:ext>
          </a:extLst>
        </xdr:cNvPr>
        <xdr:cNvSpPr txBox="1"/>
      </xdr:nvSpPr>
      <xdr:spPr>
        <a:xfrm>
          <a:off x="10515600" y="1769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23685</xdr:rowOff>
    </xdr:from>
    <xdr:to>
      <xdr:col>50</xdr:col>
      <xdr:colOff>165100</xdr:colOff>
      <xdr:row>104</xdr:row>
      <xdr:rowOff>125285</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9588500" y="178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68199</xdr:rowOff>
    </xdr:from>
    <xdr:to>
      <xdr:col>55</xdr:col>
      <xdr:colOff>0</xdr:colOff>
      <xdr:row>104</xdr:row>
      <xdr:rowOff>74485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9639300" y="17898999"/>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5969</xdr:rowOff>
    </xdr:from>
    <xdr:to>
      <xdr:col>46</xdr:col>
      <xdr:colOff>38100</xdr:colOff>
      <xdr:row>106</xdr:row>
      <xdr:rowOff>107569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8699500" y="181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74485</xdr:rowOff>
    </xdr:from>
    <xdr:to>
      <xdr:col>50</xdr:col>
      <xdr:colOff>114300</xdr:colOff>
      <xdr:row>106</xdr:row>
      <xdr:rowOff>56769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8750300" y="17905285"/>
          <a:ext cx="889000" cy="3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141812</xdr:rowOff>
    </xdr:from>
    <xdr:ext cx="469744" cy="259045"/>
    <xdr:sp macro="" textlink="">
      <xdr:nvSpPr>
        <xdr:cNvPr id="325" name="n_1mainValue【市民会館】&#10;一人当たり面積">
          <a:extLst>
            <a:ext uri="{FF2B5EF4-FFF2-40B4-BE49-F238E27FC236}">
              <a16:creationId xmlns:a16="http://schemas.microsoft.com/office/drawing/2014/main" id="{00000000-0008-0000-0200-000045010000}"/>
            </a:ext>
          </a:extLst>
        </xdr:cNvPr>
        <xdr:cNvSpPr txBox="1"/>
      </xdr:nvSpPr>
      <xdr:spPr>
        <a:xfrm>
          <a:off x="9391727" y="1762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98696</xdr:rowOff>
    </xdr:from>
    <xdr:ext cx="469744" cy="259045"/>
    <xdr:sp macro="" textlink="">
      <xdr:nvSpPr>
        <xdr:cNvPr id="326" name="n_2mainValue【市民会館】&#10;一人当たり面積">
          <a:extLst>
            <a:ext uri="{FF2B5EF4-FFF2-40B4-BE49-F238E27FC236}">
              <a16:creationId xmlns:a16="http://schemas.microsoft.com/office/drawing/2014/main" id="{00000000-0008-0000-0200-000046010000}"/>
            </a:ext>
          </a:extLst>
        </xdr:cNvPr>
        <xdr:cNvSpPr txBox="1"/>
      </xdr:nvSpPr>
      <xdr:spPr>
        <a:xfrm>
          <a:off x="8515427" y="182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a:extLst>
            <a:ext uri="{FF2B5EF4-FFF2-40B4-BE49-F238E27FC236}">
              <a16:creationId xmlns:a16="http://schemas.microsoft.com/office/drawing/2014/main" id="{00000000-0008-0000-0200-00005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53" name="【一般廃棄物処理施設】&#10;有形固定資産減価償却率最小値テキスト">
          <a:extLst>
            <a:ext uri="{FF2B5EF4-FFF2-40B4-BE49-F238E27FC236}">
              <a16:creationId xmlns:a16="http://schemas.microsoft.com/office/drawing/2014/main" id="{00000000-0008-0000-0200-00006101000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一般廃棄物処理施設】&#10;有形固定資産減価償却率最大値テキスト">
          <a:extLst>
            <a:ext uri="{FF2B5EF4-FFF2-40B4-BE49-F238E27FC236}">
              <a16:creationId xmlns:a16="http://schemas.microsoft.com/office/drawing/2014/main" id="{00000000-0008-0000-0200-00006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57" name="【一般廃棄物処理施設】&#10;有形固定資産減価償却率平均値テキスト">
          <a:extLst>
            <a:ext uri="{FF2B5EF4-FFF2-40B4-BE49-F238E27FC236}">
              <a16:creationId xmlns:a16="http://schemas.microsoft.com/office/drawing/2014/main" id="{00000000-0008-0000-0200-000065010000}"/>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60" name="n_1aveValue【一般廃棄物処理施設】&#10;有形固定資産減価償却率">
          <a:extLst>
            <a:ext uri="{FF2B5EF4-FFF2-40B4-BE49-F238E27FC236}">
              <a16:creationId xmlns:a16="http://schemas.microsoft.com/office/drawing/2014/main" id="{00000000-0008-0000-0200-000068010000}"/>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62" name="n_2aveValue【一般廃棄物処理施設】&#10;有形固定資産減価償却率">
          <a:extLst>
            <a:ext uri="{FF2B5EF4-FFF2-40B4-BE49-F238E27FC236}">
              <a16:creationId xmlns:a16="http://schemas.microsoft.com/office/drawing/2014/main" id="{00000000-0008-0000-0200-00006A010000}"/>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64" name="n_3aveValue【一般廃棄物処理施設】&#10;有形固定資産減価償却率">
          <a:extLst>
            <a:ext uri="{FF2B5EF4-FFF2-40B4-BE49-F238E27FC236}">
              <a16:creationId xmlns:a16="http://schemas.microsoft.com/office/drawing/2014/main" id="{00000000-0008-0000-0200-00006C010000}"/>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27214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5481300" y="632841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00000000-0008-0000-0200-000076010000}"/>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a:extLst>
            <a:ext uri="{FF2B5EF4-FFF2-40B4-BE49-F238E27FC236}">
              <a16:creationId xmlns:a16="http://schemas.microsoft.com/office/drawing/2014/main" id="{00000000-0008-0000-0200-00008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01" name="【一般廃棄物処理施設】&#10;一人当たり有形固定資産（償却資産）額最小値テキスト">
          <a:extLst>
            <a:ext uri="{FF2B5EF4-FFF2-40B4-BE49-F238E27FC236}">
              <a16:creationId xmlns:a16="http://schemas.microsoft.com/office/drawing/2014/main" id="{00000000-0008-0000-0200-000091010000}"/>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03" name="【一般廃棄物処理施設】&#10;一人当たり有形固定資産（償却資産）額最大値テキスト">
          <a:extLst>
            <a:ext uri="{FF2B5EF4-FFF2-40B4-BE49-F238E27FC236}">
              <a16:creationId xmlns:a16="http://schemas.microsoft.com/office/drawing/2014/main" id="{00000000-0008-0000-0200-00009301000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05" name="【一般廃棄物処理施設】&#10;一人当たり有形固定資産（償却資産）額平均値テキスト">
          <a:extLst>
            <a:ext uri="{FF2B5EF4-FFF2-40B4-BE49-F238E27FC236}">
              <a16:creationId xmlns:a16="http://schemas.microsoft.com/office/drawing/2014/main" id="{00000000-0008-0000-0200-000095010000}"/>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10" name="n_2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412" name="n_3ave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15837</xdr:rowOff>
    </xdr:from>
    <xdr:to>
      <xdr:col>116</xdr:col>
      <xdr:colOff>114300</xdr:colOff>
      <xdr:row>41</xdr:row>
      <xdr:rowOff>117437</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2110700" y="70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165714</xdr:rowOff>
    </xdr:from>
    <xdr:ext cx="599010" cy="259045"/>
    <xdr:sp macro="" textlink="">
      <xdr:nvSpPr>
        <xdr:cNvPr id="419" name="【一般廃棄物処理施設】&#10;一人当たり有形固定資産（償却資産）額該当値テキスト">
          <a:extLst>
            <a:ext uri="{FF2B5EF4-FFF2-40B4-BE49-F238E27FC236}">
              <a16:creationId xmlns:a16="http://schemas.microsoft.com/office/drawing/2014/main" id="{00000000-0008-0000-0200-0000A3010000}"/>
            </a:ext>
          </a:extLst>
        </xdr:cNvPr>
        <xdr:cNvSpPr txBox="1"/>
      </xdr:nvSpPr>
      <xdr:spPr>
        <a:xfrm>
          <a:off x="22199600" y="702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20509</xdr:rowOff>
    </xdr:from>
    <xdr:to>
      <xdr:col>112</xdr:col>
      <xdr:colOff>38100</xdr:colOff>
      <xdr:row>41</xdr:row>
      <xdr:rowOff>122109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1272500" y="70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66637</xdr:rowOff>
    </xdr:from>
    <xdr:to>
      <xdr:col>116</xdr:col>
      <xdr:colOff>63500</xdr:colOff>
      <xdr:row>41</xdr:row>
      <xdr:rowOff>71309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1323300" y="7096087"/>
          <a:ext cx="838200" cy="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113236</xdr:rowOff>
    </xdr:from>
    <xdr:ext cx="599010" cy="259045"/>
    <xdr:sp macro="" textlink="">
      <xdr:nvSpPr>
        <xdr:cNvPr id="422" name="n_1mainValue【一般廃棄物処理施設】&#10;一人当たり有形固定資産（償却資産）額">
          <a:extLst>
            <a:ext uri="{FF2B5EF4-FFF2-40B4-BE49-F238E27FC236}">
              <a16:creationId xmlns:a16="http://schemas.microsoft.com/office/drawing/2014/main" id="{00000000-0008-0000-0200-0000A6010000}"/>
            </a:ext>
          </a:extLst>
        </xdr:cNvPr>
        <xdr:cNvSpPr txBox="1"/>
      </xdr:nvSpPr>
      <xdr:spPr>
        <a:xfrm>
          <a:off x="21011095" y="714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a:extLst>
            <a:ext uri="{FF2B5EF4-FFF2-40B4-BE49-F238E27FC236}">
              <a16:creationId xmlns:a16="http://schemas.microsoft.com/office/drawing/2014/main" id="{00000000-0008-0000-0200-0000B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49" name="【保健センター・保健所】&#10;有形固定資産減価償却率最小値テキスト">
          <a:extLst>
            <a:ext uri="{FF2B5EF4-FFF2-40B4-BE49-F238E27FC236}">
              <a16:creationId xmlns:a16="http://schemas.microsoft.com/office/drawing/2014/main" id="{00000000-0008-0000-0200-0000C1010000}"/>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1" name="【保健センター・保健所】&#10;有形固定資産減価償却率最大値テキスト">
          <a:extLst>
            <a:ext uri="{FF2B5EF4-FFF2-40B4-BE49-F238E27FC236}">
              <a16:creationId xmlns:a16="http://schemas.microsoft.com/office/drawing/2014/main" id="{00000000-0008-0000-0200-0000C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53" name="【保健センター・保健所】&#10;有形固定資産減価償却率平均値テキスト">
          <a:extLst>
            <a:ext uri="{FF2B5EF4-FFF2-40B4-BE49-F238E27FC236}">
              <a16:creationId xmlns:a16="http://schemas.microsoft.com/office/drawing/2014/main" id="{00000000-0008-0000-0200-0000C501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467" name="【保健センター・保健所】&#10;有形固定資産減価償却率該当値テキスト">
          <a:extLst>
            <a:ext uri="{FF2B5EF4-FFF2-40B4-BE49-F238E27FC236}">
              <a16:creationId xmlns:a16="http://schemas.microsoft.com/office/drawing/2014/main" id="{00000000-0008-0000-0200-0000D3010000}"/>
            </a:ext>
          </a:extLst>
        </xdr:cNvPr>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40822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5481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108149</xdr:rowOff>
    </xdr:from>
    <xdr:ext cx="469744"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08" name="n_3aveValue【保健センター・保健所】&#10;一人当たり面積">
          <a:extLst>
            <a:ext uri="{FF2B5EF4-FFF2-40B4-BE49-F238E27FC236}">
              <a16:creationId xmlns:a16="http://schemas.microsoft.com/office/drawing/2014/main" id="{00000000-0008-0000-0200-0000FC010000}"/>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59908</xdr:rowOff>
    </xdr:from>
    <xdr:to>
      <xdr:col>116</xdr:col>
      <xdr:colOff>114300</xdr:colOff>
      <xdr:row>64</xdr:row>
      <xdr:rowOff>161508</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2110700" y="11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146285</xdr:rowOff>
    </xdr:from>
    <xdr:ext cx="469744" cy="259045"/>
    <xdr:sp macro="" textlink="">
      <xdr:nvSpPr>
        <xdr:cNvPr id="515" name="【保健センター・保健所】&#10;一人当たり面積該当値テキスト">
          <a:extLst>
            <a:ext uri="{FF2B5EF4-FFF2-40B4-BE49-F238E27FC236}">
              <a16:creationId xmlns:a16="http://schemas.microsoft.com/office/drawing/2014/main" id="{00000000-0008-0000-0200-000003020000}"/>
            </a:ext>
          </a:extLst>
        </xdr:cNvPr>
        <xdr:cNvSpPr txBox="1"/>
      </xdr:nvSpPr>
      <xdr:spPr>
        <a:xfrm>
          <a:off x="22199600" y="1094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60234</xdr:rowOff>
    </xdr:from>
    <xdr:to>
      <xdr:col>112</xdr:col>
      <xdr:colOff>38100</xdr:colOff>
      <xdr:row>64</xdr:row>
      <xdr:rowOff>161834</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1272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110708</xdr:rowOff>
    </xdr:from>
    <xdr:to>
      <xdr:col>116</xdr:col>
      <xdr:colOff>63500</xdr:colOff>
      <xdr:row>64</xdr:row>
      <xdr:rowOff>111034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1323300" y="1108350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152961</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1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51" name="n_1ave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200-00002902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555" name="n_3aveValue【消防施設】&#10;有形固定資産減価償却率">
          <a:extLst>
            <a:ext uri="{FF2B5EF4-FFF2-40B4-BE49-F238E27FC236}">
              <a16:creationId xmlns:a16="http://schemas.microsoft.com/office/drawing/2014/main" id="{00000000-0008-0000-0200-00002B020000}"/>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133986</xdr:rowOff>
    </xdr:from>
    <xdr:to>
      <xdr:col>85</xdr:col>
      <xdr:colOff>177800</xdr:colOff>
      <xdr:row>87</xdr:row>
      <xdr:rowOff>64136</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48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48913</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479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6350</xdr:rowOff>
    </xdr:from>
    <xdr:to>
      <xdr:col>81</xdr:col>
      <xdr:colOff>101600</xdr:colOff>
      <xdr:row>85</xdr:row>
      <xdr:rowOff>107950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57150</xdr:rowOff>
    </xdr:from>
    <xdr:to>
      <xdr:col>85</xdr:col>
      <xdr:colOff>127000</xdr:colOff>
      <xdr:row>87</xdr:row>
      <xdr:rowOff>13336</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5481300" y="14630400"/>
          <a:ext cx="8382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85</xdr:row>
      <xdr:rowOff>57150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4592300" y="13776961"/>
          <a:ext cx="889000" cy="8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99077</xdr:rowOff>
    </xdr:from>
    <xdr:ext cx="405111" cy="259045"/>
    <xdr:sp macro="" textlink="">
      <xdr:nvSpPr>
        <xdr:cNvPr id="567" name="n_1mainValue【消防施設】&#10;有形固定資産減価償却率">
          <a:extLst>
            <a:ext uri="{FF2B5EF4-FFF2-40B4-BE49-F238E27FC236}">
              <a16:creationId xmlns:a16="http://schemas.microsoft.com/office/drawing/2014/main" id="{00000000-0008-0000-0200-000037020000}"/>
            </a:ext>
          </a:extLst>
        </xdr:cNvPr>
        <xdr:cNvSpPr txBox="1"/>
      </xdr:nvSpPr>
      <xdr:spPr>
        <a:xfrm>
          <a:off x="15266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568" name="n_2mainValue【消防施設】&#10;有形固定資産減価償却率">
          <a:extLst>
            <a:ext uri="{FF2B5EF4-FFF2-40B4-BE49-F238E27FC236}">
              <a16:creationId xmlns:a16="http://schemas.microsoft.com/office/drawing/2014/main" id="{00000000-0008-0000-0200-000038020000}"/>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id="{00000000-0008-0000-0200-00004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91" name="【消防施設】&#10;一人当たり面積最小値テキスト">
          <a:extLst>
            <a:ext uri="{FF2B5EF4-FFF2-40B4-BE49-F238E27FC236}">
              <a16:creationId xmlns:a16="http://schemas.microsoft.com/office/drawing/2014/main" id="{00000000-0008-0000-0200-00004F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93" name="【消防施設】&#10;一人当たり面積最大値テキスト">
          <a:extLst>
            <a:ext uri="{FF2B5EF4-FFF2-40B4-BE49-F238E27FC236}">
              <a16:creationId xmlns:a16="http://schemas.microsoft.com/office/drawing/2014/main" id="{00000000-0008-0000-0200-000051020000}"/>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595" name="【消防施設】&#10;一人当たり面積平均値テキスト">
          <a:extLst>
            <a:ext uri="{FF2B5EF4-FFF2-40B4-BE49-F238E27FC236}">
              <a16:creationId xmlns:a16="http://schemas.microsoft.com/office/drawing/2014/main" id="{00000000-0008-0000-0200-000053020000}"/>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98" name="n_1aveValue【消防施設】&#10;一人当たり面積">
          <a:extLst>
            <a:ext uri="{FF2B5EF4-FFF2-40B4-BE49-F238E27FC236}">
              <a16:creationId xmlns:a16="http://schemas.microsoft.com/office/drawing/2014/main" id="{00000000-0008-0000-0200-000056020000}"/>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00" name="n_2aveValue【消防施設】&#10;一人当たり面積">
          <a:extLst>
            <a:ext uri="{FF2B5EF4-FFF2-40B4-BE49-F238E27FC236}">
              <a16:creationId xmlns:a16="http://schemas.microsoft.com/office/drawing/2014/main" id="{00000000-0008-0000-0200-00005802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602" name="n_3aveValue【消防施設】&#10;一人当たり面積">
          <a:extLst>
            <a:ext uri="{FF2B5EF4-FFF2-40B4-BE49-F238E27FC236}">
              <a16:creationId xmlns:a16="http://schemas.microsoft.com/office/drawing/2014/main" id="{00000000-0008-0000-0200-00005A020000}"/>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70283</xdr:rowOff>
    </xdr:from>
    <xdr:to>
      <xdr:col>116</xdr:col>
      <xdr:colOff>114300</xdr:colOff>
      <xdr:row>86</xdr:row>
      <xdr:rowOff>433</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46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29660</xdr:rowOff>
    </xdr:from>
    <xdr:ext cx="469744" cy="259045"/>
    <xdr:sp macro="" textlink="">
      <xdr:nvSpPr>
        <xdr:cNvPr id="609" name="【消防施設】&#10;一人当たり面積該当値テキスト">
          <a:extLst>
            <a:ext uri="{FF2B5EF4-FFF2-40B4-BE49-F238E27FC236}">
              <a16:creationId xmlns:a16="http://schemas.microsoft.com/office/drawing/2014/main" id="{00000000-0008-0000-0200-000061020000}"/>
            </a:ext>
          </a:extLst>
        </xdr:cNvPr>
        <xdr:cNvSpPr txBox="1"/>
      </xdr:nvSpPr>
      <xdr:spPr>
        <a:xfrm>
          <a:off x="22199600" y="144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75312</xdr:rowOff>
    </xdr:from>
    <xdr:to>
      <xdr:col>112</xdr:col>
      <xdr:colOff>38100</xdr:colOff>
      <xdr:row>86</xdr:row>
      <xdr:rowOff>5462</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46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121083</xdr:rowOff>
    </xdr:from>
    <xdr:to>
      <xdr:col>116</xdr:col>
      <xdr:colOff>63500</xdr:colOff>
      <xdr:row>85</xdr:row>
      <xdr:rowOff>126112</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1323300" y="1469433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81711</xdr:rowOff>
    </xdr:from>
    <xdr:to>
      <xdr:col>107</xdr:col>
      <xdr:colOff>101600</xdr:colOff>
      <xdr:row>86</xdr:row>
      <xdr:rowOff>11861</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46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126112</xdr:rowOff>
    </xdr:from>
    <xdr:to>
      <xdr:col>111</xdr:col>
      <xdr:colOff>177800</xdr:colOff>
      <xdr:row>85</xdr:row>
      <xdr:rowOff>132511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0434300" y="14699362"/>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21989</xdr:rowOff>
    </xdr:from>
    <xdr:ext cx="469744" cy="259045"/>
    <xdr:sp macro="" textlink="">
      <xdr:nvSpPr>
        <xdr:cNvPr id="614" name="n_1mainValue【消防施設】&#10;一人当たり面積">
          <a:extLst>
            <a:ext uri="{FF2B5EF4-FFF2-40B4-BE49-F238E27FC236}">
              <a16:creationId xmlns:a16="http://schemas.microsoft.com/office/drawing/2014/main" id="{00000000-0008-0000-0200-000066020000}"/>
            </a:ext>
          </a:extLst>
        </xdr:cNvPr>
        <xdr:cNvSpPr txBox="1"/>
      </xdr:nvSpPr>
      <xdr:spPr>
        <a:xfrm>
          <a:off x="21075727" y="144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2988</xdr:rowOff>
    </xdr:from>
    <xdr:ext cx="469744" cy="259045"/>
    <xdr:sp macro="" textlink="">
      <xdr:nvSpPr>
        <xdr:cNvPr id="615" name="n_2mainValue【消防施設】&#10;一人当たり面積">
          <a:extLst>
            <a:ext uri="{FF2B5EF4-FFF2-40B4-BE49-F238E27FC236}">
              <a16:creationId xmlns:a16="http://schemas.microsoft.com/office/drawing/2014/main" id="{00000000-0008-0000-0200-000067020000}"/>
            </a:ext>
          </a:extLst>
        </xdr:cNvPr>
        <xdr:cNvSpPr txBox="1"/>
      </xdr:nvSpPr>
      <xdr:spPr>
        <a:xfrm>
          <a:off x="20199427" y="147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00000000-0008-0000-0200-00008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42" name="【庁舎】&#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庁舎】&#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46" name="【庁舎】&#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649" name="n_1aveValue【庁舎】&#10;有形固定資産減価償却率">
          <a:extLst>
            <a:ext uri="{FF2B5EF4-FFF2-40B4-BE49-F238E27FC236}">
              <a16:creationId xmlns:a16="http://schemas.microsoft.com/office/drawing/2014/main" id="{00000000-0008-0000-0200-000089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651" name="n_2aveValue【庁舎】&#10;有形固定資産減価償却率">
          <a:extLst>
            <a:ext uri="{FF2B5EF4-FFF2-40B4-BE49-F238E27FC236}">
              <a16:creationId xmlns:a16="http://schemas.microsoft.com/office/drawing/2014/main" id="{00000000-0008-0000-0200-00008B020000}"/>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653" name="n_3aveValue【庁舎】&#10;有形固定資産減価償却率">
          <a:extLst>
            <a:ext uri="{FF2B5EF4-FFF2-40B4-BE49-F238E27FC236}">
              <a16:creationId xmlns:a16="http://schemas.microsoft.com/office/drawing/2014/main" id="{00000000-0008-0000-0200-00008D02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660" name="【庁舎】&#10;有形固定資産減価償却率該当値テキスト">
          <a:extLst>
            <a:ext uri="{FF2B5EF4-FFF2-40B4-BE49-F238E27FC236}">
              <a16:creationId xmlns:a16="http://schemas.microsoft.com/office/drawing/2014/main" id="{00000000-0008-0000-0200-000094020000}"/>
            </a:ext>
          </a:extLst>
        </xdr:cNvPr>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62956</xdr:rowOff>
    </xdr:from>
    <xdr:to>
      <xdr:col>81</xdr:col>
      <xdr:colOff>101600</xdr:colOff>
      <xdr:row>103</xdr:row>
      <xdr:rowOff>164556</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113756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5481300" y="177322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113756</xdr:rowOff>
    </xdr:from>
    <xdr:to>
      <xdr:col>81</xdr:col>
      <xdr:colOff>50800</xdr:colOff>
      <xdr:row>104</xdr:row>
      <xdr:rowOff>125186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4592300" y="1777310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665" name="n_1mainValue【庁舎】&#10;有形固定資産減価償却率">
          <a:extLst>
            <a:ext uri="{FF2B5EF4-FFF2-40B4-BE49-F238E27FC236}">
              <a16:creationId xmlns:a16="http://schemas.microsoft.com/office/drawing/2014/main" id="{00000000-0008-0000-0200-000099020000}"/>
            </a:ext>
          </a:extLst>
        </xdr:cNvPr>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666" name="n_2mainValue【庁舎】&#10;有形固定資産減価償却率">
          <a:extLst>
            <a:ext uri="{FF2B5EF4-FFF2-40B4-BE49-F238E27FC236}">
              <a16:creationId xmlns:a16="http://schemas.microsoft.com/office/drawing/2014/main" id="{00000000-0008-0000-0200-00009A020000}"/>
            </a:ext>
          </a:extLst>
        </xdr:cNvPr>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a:extLst>
            <a:ext uri="{FF2B5EF4-FFF2-40B4-BE49-F238E27FC236}">
              <a16:creationId xmlns:a16="http://schemas.microsoft.com/office/drawing/2014/main" id="{00000000-0008-0000-0200-0000B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93" name="【庁舎】&#10;一人当たり面積最小値テキスト">
          <a:extLst>
            <a:ext uri="{FF2B5EF4-FFF2-40B4-BE49-F238E27FC236}">
              <a16:creationId xmlns:a16="http://schemas.microsoft.com/office/drawing/2014/main" id="{00000000-0008-0000-0200-0000B5020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95" name="【庁舎】&#10;一人当たり面積最大値テキスト">
          <a:extLst>
            <a:ext uri="{FF2B5EF4-FFF2-40B4-BE49-F238E27FC236}">
              <a16:creationId xmlns:a16="http://schemas.microsoft.com/office/drawing/2014/main" id="{00000000-0008-0000-0200-0000B7020000}"/>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697" name="【庁舎】&#10;一人当たり面積平均値テキスト">
          <a:extLst>
            <a:ext uri="{FF2B5EF4-FFF2-40B4-BE49-F238E27FC236}">
              <a16:creationId xmlns:a16="http://schemas.microsoft.com/office/drawing/2014/main" id="{00000000-0008-0000-0200-0000B9020000}"/>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700" name="n_1aveValue【庁舎】&#10;一人当たり面積">
          <a:extLst>
            <a:ext uri="{FF2B5EF4-FFF2-40B4-BE49-F238E27FC236}">
              <a16:creationId xmlns:a16="http://schemas.microsoft.com/office/drawing/2014/main" id="{00000000-0008-0000-0200-0000BC020000}"/>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702" name="n_2aveValue【庁舎】&#10;一人当たり面積">
          <a:extLst>
            <a:ext uri="{FF2B5EF4-FFF2-40B4-BE49-F238E27FC236}">
              <a16:creationId xmlns:a16="http://schemas.microsoft.com/office/drawing/2014/main" id="{00000000-0008-0000-0200-0000BE02000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704" name="n_3aveValue【庁舎】&#10;一人当たり面積">
          <a:extLst>
            <a:ext uri="{FF2B5EF4-FFF2-40B4-BE49-F238E27FC236}">
              <a16:creationId xmlns:a16="http://schemas.microsoft.com/office/drawing/2014/main" id="{00000000-0008-0000-0200-0000C0020000}"/>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711" name="【庁舎】&#10;一人当たり面積該当値テキスト">
          <a:extLst>
            <a:ext uri="{FF2B5EF4-FFF2-40B4-BE49-F238E27FC236}">
              <a16:creationId xmlns:a16="http://schemas.microsoft.com/office/drawing/2014/main" id="{00000000-0008-0000-0200-0000C7020000}"/>
            </a:ext>
          </a:extLst>
        </xdr:cNvPr>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34871</xdr:rowOff>
    </xdr:from>
    <xdr:to>
      <xdr:col>112</xdr:col>
      <xdr:colOff>38100</xdr:colOff>
      <xdr:row>108</xdr:row>
      <xdr:rowOff>136471</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85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85671</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8599331"/>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75202</xdr:rowOff>
    </xdr:from>
    <xdr:to>
      <xdr:col>107</xdr:col>
      <xdr:colOff>101600</xdr:colOff>
      <xdr:row>109</xdr:row>
      <xdr:rowOff>5352</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8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85671</xdr:rowOff>
    </xdr:from>
    <xdr:to>
      <xdr:col>111</xdr:col>
      <xdr:colOff>177800</xdr:colOff>
      <xdr:row>108</xdr:row>
      <xdr:rowOff>126002</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18602271"/>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127598</xdr:rowOff>
    </xdr:from>
    <xdr:ext cx="469744" cy="259045"/>
    <xdr:sp macro="" textlink="">
      <xdr:nvSpPr>
        <xdr:cNvPr id="716" name="n_1mainValue【庁舎】&#10;一人当たり面積">
          <a:extLst>
            <a:ext uri="{FF2B5EF4-FFF2-40B4-BE49-F238E27FC236}">
              <a16:creationId xmlns:a16="http://schemas.microsoft.com/office/drawing/2014/main" id="{00000000-0008-0000-0200-0000CC020000}"/>
            </a:ext>
          </a:extLst>
        </xdr:cNvPr>
        <xdr:cNvSpPr txBox="1"/>
      </xdr:nvSpPr>
      <xdr:spPr>
        <a:xfrm>
          <a:off x="21075727" y="1864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167929</xdr:rowOff>
    </xdr:from>
    <xdr:ext cx="469744" cy="259045"/>
    <xdr:sp macro="" textlink="">
      <xdr:nvSpPr>
        <xdr:cNvPr id="717" name="n_2mainValue【庁舎】&#10;一人当たり面積">
          <a:extLst>
            <a:ext uri="{FF2B5EF4-FFF2-40B4-BE49-F238E27FC236}">
              <a16:creationId xmlns:a16="http://schemas.microsoft.com/office/drawing/2014/main" id="{00000000-0008-0000-0200-0000CD020000}"/>
            </a:ext>
          </a:extLst>
        </xdr:cNvPr>
        <xdr:cNvSpPr txBox="1"/>
      </xdr:nvSpPr>
      <xdr:spPr>
        <a:xfrm>
          <a:off x="20199427" y="1868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消防施設については、施設整備したことから減少しているが、他の施設については上昇しており、また老朽化により償却率が高い数値である。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今後、公共施設等総合管理計画などを活用し、除却・複合等も検討し計画的な施設更新に努める。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　</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こと等により、財政基盤が弱く、類似団体平均を下回っている。人口減少等により税収や当町の収入の約半分を占める普通交付税が減少傾向であることから、歳出削減のための事業の見直しや、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153162</xdr:rowOff>
    </xdr:to>
    <xdr:cxnSp macro="">
      <xdr:nvCxnSpPr>
        <xdr:cNvPr id="69" name="直線コネクタ 68"/>
        <xdr:cNvCxnSpPr/>
      </xdr:nvCxnSpPr>
      <xdr:spPr>
        <a:xfrm>
          <a:off x="3225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xdr:cNvCxnSpPr/>
      </xdr:nvCxnSpPr>
      <xdr:spPr>
        <a:xfrm flipV="1">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17289</xdr:rowOff>
    </xdr:from>
    <xdr:ext cx="736600" cy="259045"/>
    <xdr:sp macro="" textlink="">
      <xdr:nvSpPr>
        <xdr:cNvPr id="88" name="テキスト ボックス 87"/>
        <xdr:cNvSpPr txBox="1"/>
      </xdr:nvSpPr>
      <xdr:spPr>
        <a:xfrm>
          <a:off x="3733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となっており、類似団体値を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上回っている。本年は物件費と公債費が主な増加要因である。現在、進めている公共施設高台移転計画の財源に地方債を予定していることから、今後公債費の増加が予想されるため、地方債については事業の優先度を精査するとともに、他の経常的経費についても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49424</xdr:rowOff>
    </xdr:from>
    <xdr:to>
      <xdr:col>23</xdr:col>
      <xdr:colOff>133350</xdr:colOff>
      <xdr:row>64</xdr:row>
      <xdr:rowOff>117793</xdr:rowOff>
    </xdr:to>
    <xdr:cxnSp macro="">
      <xdr:nvCxnSpPr>
        <xdr:cNvPr id="129" name="直線コネクタ 128"/>
        <xdr:cNvCxnSpPr/>
      </xdr:nvCxnSpPr>
      <xdr:spPr>
        <a:xfrm>
          <a:off x="4114800" y="11022224"/>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37359</xdr:rowOff>
    </xdr:from>
    <xdr:to>
      <xdr:col>19</xdr:col>
      <xdr:colOff>133350</xdr:colOff>
      <xdr:row>64</xdr:row>
      <xdr:rowOff>49424</xdr:rowOff>
    </xdr:to>
    <xdr:cxnSp macro="">
      <xdr:nvCxnSpPr>
        <xdr:cNvPr id="132" name="直線コネクタ 131"/>
        <xdr:cNvCxnSpPr/>
      </xdr:nvCxnSpPr>
      <xdr:spPr>
        <a:xfrm>
          <a:off x="3225800" y="110101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164571</xdr:rowOff>
    </xdr:from>
    <xdr:to>
      <xdr:col>15</xdr:col>
      <xdr:colOff>82550</xdr:colOff>
      <xdr:row>64</xdr:row>
      <xdr:rowOff>37359</xdr:rowOff>
    </xdr:to>
    <xdr:cxnSp macro="">
      <xdr:nvCxnSpPr>
        <xdr:cNvPr id="135" name="直線コネクタ 134"/>
        <xdr:cNvCxnSpPr/>
      </xdr:nvCxnSpPr>
      <xdr:spPr>
        <a:xfrm>
          <a:off x="2336800" y="1096592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164571</xdr:rowOff>
    </xdr:from>
    <xdr:to>
      <xdr:col>11</xdr:col>
      <xdr:colOff>31750</xdr:colOff>
      <xdr:row>64</xdr:row>
      <xdr:rowOff>55456</xdr:rowOff>
    </xdr:to>
    <xdr:cxnSp macro="">
      <xdr:nvCxnSpPr>
        <xdr:cNvPr id="138" name="直線コネクタ 137"/>
        <xdr:cNvCxnSpPr/>
      </xdr:nvCxnSpPr>
      <xdr:spPr>
        <a:xfrm flipV="1">
          <a:off x="1447800" y="10965921"/>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170074</xdr:rowOff>
    </xdr:from>
    <xdr:to>
      <xdr:col>19</xdr:col>
      <xdr:colOff>184150</xdr:colOff>
      <xdr:row>64</xdr:row>
      <xdr:rowOff>100224</xdr:rowOff>
    </xdr:to>
    <xdr:sp macro="" textlink="">
      <xdr:nvSpPr>
        <xdr:cNvPr id="150" name="楕円 149"/>
        <xdr:cNvSpPr/>
      </xdr:nvSpPr>
      <xdr:spPr>
        <a:xfrm>
          <a:off x="4064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85001</xdr:rowOff>
    </xdr:from>
    <xdr:ext cx="736600" cy="259045"/>
    <xdr:sp macro="" textlink="">
      <xdr:nvSpPr>
        <xdr:cNvPr id="151" name="テキスト ボックス 150"/>
        <xdr:cNvSpPr txBox="1"/>
      </xdr:nvSpPr>
      <xdr:spPr>
        <a:xfrm>
          <a:off x="3733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158009</xdr:rowOff>
    </xdr:from>
    <xdr:to>
      <xdr:col>15</xdr:col>
      <xdr:colOff>133350</xdr:colOff>
      <xdr:row>64</xdr:row>
      <xdr:rowOff>88159</xdr:rowOff>
    </xdr:to>
    <xdr:sp macro="" textlink="">
      <xdr:nvSpPr>
        <xdr:cNvPr id="152" name="楕円 151"/>
        <xdr:cNvSpPr/>
      </xdr:nvSpPr>
      <xdr:spPr>
        <a:xfrm>
          <a:off x="31750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72936</xdr:rowOff>
    </xdr:from>
    <xdr:ext cx="762000" cy="259045"/>
    <xdr:sp macro="" textlink="">
      <xdr:nvSpPr>
        <xdr:cNvPr id="153" name="テキスト ボックス 152"/>
        <xdr:cNvSpPr txBox="1"/>
      </xdr:nvSpPr>
      <xdr:spPr>
        <a:xfrm>
          <a:off x="2844800" y="110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113771</xdr:rowOff>
    </xdr:from>
    <xdr:to>
      <xdr:col>11</xdr:col>
      <xdr:colOff>82550</xdr:colOff>
      <xdr:row>64</xdr:row>
      <xdr:rowOff>43921</xdr:rowOff>
    </xdr:to>
    <xdr:sp macro="" textlink="">
      <xdr:nvSpPr>
        <xdr:cNvPr id="154" name="楕円 153"/>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28698</xdr:rowOff>
    </xdr:from>
    <xdr:ext cx="762000" cy="259045"/>
    <xdr:sp macro="" textlink="">
      <xdr:nvSpPr>
        <xdr:cNvPr id="155" name="テキスト ボックス 154"/>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6" name="楕円 155"/>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57" name="テキスト ボックス 156"/>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当該指数については、前年度比</a:t>
          </a:r>
          <a:r>
            <a:rPr kumimoji="1" lang="en-US" altLang="ja-JP" sz="1300">
              <a:latin typeface="ＭＳ Ｐゴシック" panose="020B0600070205080204" pitchFamily="50" charset="-128"/>
              <a:ea typeface="ＭＳ Ｐゴシック" panose="020B0600070205080204" pitchFamily="50" charset="-128"/>
            </a:rPr>
            <a:t>+21,901</a:t>
          </a:r>
          <a:r>
            <a:rPr kumimoji="1" lang="ja-JP" altLang="en-US" sz="1300">
              <a:latin typeface="ＭＳ Ｐゴシック" panose="020B0600070205080204" pitchFamily="50" charset="-128"/>
              <a:ea typeface="ＭＳ Ｐゴシック" panose="020B0600070205080204" pitchFamily="50" charset="-128"/>
            </a:rPr>
            <a:t>円であるが、、類似団体平均値に比べて</a:t>
          </a:r>
          <a:r>
            <a:rPr kumimoji="1" lang="en-US" altLang="ja-JP" sz="1300">
              <a:latin typeface="ＭＳ Ｐゴシック" panose="020B0600070205080204" pitchFamily="50" charset="-128"/>
              <a:ea typeface="ＭＳ Ｐゴシック" panose="020B0600070205080204" pitchFamily="50" charset="-128"/>
            </a:rPr>
            <a:t>174,854</a:t>
          </a:r>
          <a:r>
            <a:rPr kumimoji="1" lang="ja-JP" altLang="en-US" sz="1300">
              <a:latin typeface="ＭＳ Ｐゴシック" panose="020B0600070205080204" pitchFamily="50" charset="-128"/>
              <a:ea typeface="ＭＳ Ｐゴシック" panose="020B0600070205080204" pitchFamily="50" charset="-128"/>
            </a:rPr>
            <a:t>円下回っている。増加の要因は防災センター整備などの施設整備に伴う、委託費・備品購入など物件費の増である。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131443</xdr:rowOff>
    </xdr:from>
    <xdr:to>
      <xdr:col>23</xdr:col>
      <xdr:colOff>133350</xdr:colOff>
      <xdr:row>80</xdr:row>
      <xdr:rowOff>138993</xdr:rowOff>
    </xdr:to>
    <xdr:cxnSp macro="">
      <xdr:nvCxnSpPr>
        <xdr:cNvPr id="193" name="直線コネクタ 192"/>
        <xdr:cNvCxnSpPr/>
      </xdr:nvCxnSpPr>
      <xdr:spPr>
        <a:xfrm>
          <a:off x="4114800" y="13847443"/>
          <a:ext cx="8382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123769</xdr:rowOff>
    </xdr:from>
    <xdr:ext cx="762000" cy="259045"/>
    <xdr:sp macro="" textlink="">
      <xdr:nvSpPr>
        <xdr:cNvPr id="194" name="人件費・物件費等の状況平均値テキスト"/>
        <xdr:cNvSpPr txBox="1"/>
      </xdr:nvSpPr>
      <xdr:spPr>
        <a:xfrm>
          <a:off x="5041900" y="1383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130795</xdr:rowOff>
    </xdr:from>
    <xdr:to>
      <xdr:col>19</xdr:col>
      <xdr:colOff>133350</xdr:colOff>
      <xdr:row>80</xdr:row>
      <xdr:rowOff>131443</xdr:rowOff>
    </xdr:to>
    <xdr:cxnSp macro="">
      <xdr:nvCxnSpPr>
        <xdr:cNvPr id="196" name="直線コネクタ 195"/>
        <xdr:cNvCxnSpPr/>
      </xdr:nvCxnSpPr>
      <xdr:spPr>
        <a:xfrm>
          <a:off x="3225800" y="1384679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126039</xdr:rowOff>
    </xdr:from>
    <xdr:to>
      <xdr:col>15</xdr:col>
      <xdr:colOff>82550</xdr:colOff>
      <xdr:row>80</xdr:row>
      <xdr:rowOff>130795</xdr:rowOff>
    </xdr:to>
    <xdr:cxnSp macro="">
      <xdr:nvCxnSpPr>
        <xdr:cNvPr id="199" name="直線コネクタ 198"/>
        <xdr:cNvCxnSpPr/>
      </xdr:nvCxnSpPr>
      <xdr:spPr>
        <a:xfrm>
          <a:off x="2336800" y="13842039"/>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125988</xdr:rowOff>
    </xdr:from>
    <xdr:to>
      <xdr:col>11</xdr:col>
      <xdr:colOff>31750</xdr:colOff>
      <xdr:row>80</xdr:row>
      <xdr:rowOff>126039</xdr:rowOff>
    </xdr:to>
    <xdr:cxnSp macro="">
      <xdr:nvCxnSpPr>
        <xdr:cNvPr id="202" name="直線コネクタ 201"/>
        <xdr:cNvCxnSpPr/>
      </xdr:nvCxnSpPr>
      <xdr:spPr>
        <a:xfrm>
          <a:off x="1447800" y="1384198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88193</xdr:rowOff>
    </xdr:from>
    <xdr:to>
      <xdr:col>23</xdr:col>
      <xdr:colOff>184150</xdr:colOff>
      <xdr:row>81</xdr:row>
      <xdr:rowOff>18343</xdr:rowOff>
    </xdr:to>
    <xdr:sp macro="" textlink="">
      <xdr:nvSpPr>
        <xdr:cNvPr id="212" name="楕円 211"/>
        <xdr:cNvSpPr/>
      </xdr:nvSpPr>
      <xdr:spPr>
        <a:xfrm>
          <a:off x="4902200" y="138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9470</xdr:rowOff>
    </xdr:from>
    <xdr:ext cx="762000" cy="259045"/>
    <xdr:sp macro="" textlink="">
      <xdr:nvSpPr>
        <xdr:cNvPr id="213" name="人件費・物件費等の状況該当値テキスト"/>
        <xdr:cNvSpPr txBox="1"/>
      </xdr:nvSpPr>
      <xdr:spPr>
        <a:xfrm>
          <a:off x="5041900" y="137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80643</xdr:rowOff>
    </xdr:from>
    <xdr:to>
      <xdr:col>19</xdr:col>
      <xdr:colOff>184150</xdr:colOff>
      <xdr:row>81</xdr:row>
      <xdr:rowOff>10793</xdr:rowOff>
    </xdr:to>
    <xdr:sp macro="" textlink="">
      <xdr:nvSpPr>
        <xdr:cNvPr id="214" name="楕円 213"/>
        <xdr:cNvSpPr/>
      </xdr:nvSpPr>
      <xdr:spPr>
        <a:xfrm>
          <a:off x="4064000" y="13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20970</xdr:rowOff>
    </xdr:from>
    <xdr:ext cx="736600" cy="259045"/>
    <xdr:sp macro="" textlink="">
      <xdr:nvSpPr>
        <xdr:cNvPr id="215" name="テキスト ボックス 214"/>
        <xdr:cNvSpPr txBox="1"/>
      </xdr:nvSpPr>
      <xdr:spPr>
        <a:xfrm>
          <a:off x="3733800" y="13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79995</xdr:rowOff>
    </xdr:from>
    <xdr:to>
      <xdr:col>15</xdr:col>
      <xdr:colOff>133350</xdr:colOff>
      <xdr:row>81</xdr:row>
      <xdr:rowOff>10145</xdr:rowOff>
    </xdr:to>
    <xdr:sp macro="" textlink="">
      <xdr:nvSpPr>
        <xdr:cNvPr id="216" name="楕円 215"/>
        <xdr:cNvSpPr/>
      </xdr:nvSpPr>
      <xdr:spPr>
        <a:xfrm>
          <a:off x="3175000" y="1379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20322</xdr:rowOff>
    </xdr:from>
    <xdr:ext cx="762000" cy="259045"/>
    <xdr:sp macro="" textlink="">
      <xdr:nvSpPr>
        <xdr:cNvPr id="217" name="テキスト ボックス 216"/>
        <xdr:cNvSpPr txBox="1"/>
      </xdr:nvSpPr>
      <xdr:spPr>
        <a:xfrm>
          <a:off x="2844800" y="1356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75239</xdr:rowOff>
    </xdr:from>
    <xdr:to>
      <xdr:col>11</xdr:col>
      <xdr:colOff>82550</xdr:colOff>
      <xdr:row>81</xdr:row>
      <xdr:rowOff>5389</xdr:rowOff>
    </xdr:to>
    <xdr:sp macro="" textlink="">
      <xdr:nvSpPr>
        <xdr:cNvPr id="218" name="楕円 217"/>
        <xdr:cNvSpPr/>
      </xdr:nvSpPr>
      <xdr:spPr>
        <a:xfrm>
          <a:off x="2286000" y="137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15566</xdr:rowOff>
    </xdr:from>
    <xdr:ext cx="762000" cy="259045"/>
    <xdr:sp macro="" textlink="">
      <xdr:nvSpPr>
        <xdr:cNvPr id="219" name="テキスト ボックス 218"/>
        <xdr:cNvSpPr txBox="1"/>
      </xdr:nvSpPr>
      <xdr:spPr>
        <a:xfrm>
          <a:off x="1955800" y="1356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75188</xdr:rowOff>
    </xdr:from>
    <xdr:to>
      <xdr:col>7</xdr:col>
      <xdr:colOff>31750</xdr:colOff>
      <xdr:row>81</xdr:row>
      <xdr:rowOff>5338</xdr:rowOff>
    </xdr:to>
    <xdr:sp macro="" textlink="">
      <xdr:nvSpPr>
        <xdr:cNvPr id="220" name="楕円 219"/>
        <xdr:cNvSpPr/>
      </xdr:nvSpPr>
      <xdr:spPr>
        <a:xfrm>
          <a:off x="1397000" y="137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15515</xdr:rowOff>
    </xdr:from>
    <xdr:ext cx="762000" cy="259045"/>
    <xdr:sp macro="" textlink="">
      <xdr:nvSpPr>
        <xdr:cNvPr id="221" name="テキスト ボックス 220"/>
        <xdr:cNvSpPr txBox="1"/>
      </xdr:nvSpPr>
      <xdr:spPr>
        <a:xfrm>
          <a:off x="1066800" y="135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当該数値については、前年度数値より－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となっており、町村平均より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上回っている。町村平均よりやや上回っていることから、引き続き縮減努力を行い、水準維持に努める。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117157</xdr:rowOff>
    </xdr:to>
    <xdr:cxnSp macro="">
      <xdr:nvCxnSpPr>
        <xdr:cNvPr id="251" name="直線コネクタ 250"/>
        <xdr:cNvCxnSpPr/>
      </xdr:nvCxnSpPr>
      <xdr:spPr>
        <a:xfrm flipV="1">
          <a:off x="16179800" y="1500314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117157</xdr:rowOff>
    </xdr:to>
    <xdr:cxnSp macro="">
      <xdr:nvCxnSpPr>
        <xdr:cNvPr id="254" name="直線コネクタ 253"/>
        <xdr:cNvCxnSpPr/>
      </xdr:nvCxnSpPr>
      <xdr:spPr>
        <a:xfrm>
          <a:off x="15290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86995</xdr:rowOff>
    </xdr:to>
    <xdr:cxnSp macro="">
      <xdr:nvCxnSpPr>
        <xdr:cNvPr id="257" name="直線コネクタ 256"/>
        <xdr:cNvCxnSpPr/>
      </xdr:nvCxnSpPr>
      <xdr:spPr>
        <a:xfrm>
          <a:off x="14401800" y="149066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2539</xdr:rowOff>
    </xdr:to>
    <xdr:cxnSp macro="">
      <xdr:nvCxnSpPr>
        <xdr:cNvPr id="260" name="直線コネクタ 259"/>
        <xdr:cNvCxnSpPr/>
      </xdr:nvCxnSpPr>
      <xdr:spPr>
        <a:xfrm flipV="1">
          <a:off x="13512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0" name="楕円 269"/>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1"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4" name="楕円 273"/>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75" name="テキスト ボックス 274"/>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6" name="楕円 27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77" name="テキスト ボックス 276"/>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8" name="楕円 277"/>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9" name="テキスト ボックス 278"/>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当該数値については、前年度より＋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19.79</a:t>
          </a:r>
          <a:r>
            <a:rPr kumimoji="1" lang="ja-JP" altLang="en-US" sz="1300">
              <a:latin typeface="ＭＳ Ｐゴシック" panose="020B0600070205080204" pitchFamily="50" charset="-128"/>
              <a:ea typeface="ＭＳ Ｐゴシック" panose="020B0600070205080204" pitchFamily="50" charset="-128"/>
            </a:rPr>
            <a:t>人となっているが、類似団体平均よりは</a:t>
          </a:r>
          <a:r>
            <a:rPr kumimoji="1" lang="en-US" altLang="ja-JP" sz="1300">
              <a:latin typeface="ＭＳ Ｐゴシック" panose="020B0600070205080204" pitchFamily="50" charset="-128"/>
              <a:ea typeface="ＭＳ Ｐゴシック" panose="020B0600070205080204" pitchFamily="50" charset="-128"/>
            </a:rPr>
            <a:t>5.27</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毎年職員採用を行っており、職員数については今後同水準を見込んでいるが、民間委託や指定管理者制度の活用も検討し、定員管理の適正化に努める。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39660</xdr:rowOff>
    </xdr:from>
    <xdr:to>
      <xdr:col>81</xdr:col>
      <xdr:colOff>44450</xdr:colOff>
      <xdr:row>59</xdr:row>
      <xdr:rowOff>45061</xdr:rowOff>
    </xdr:to>
    <xdr:cxnSp macro="">
      <xdr:nvCxnSpPr>
        <xdr:cNvPr id="315" name="直線コネクタ 314"/>
        <xdr:cNvCxnSpPr/>
      </xdr:nvCxnSpPr>
      <xdr:spPr>
        <a:xfrm>
          <a:off x="16179800" y="10155210"/>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15070</xdr:rowOff>
    </xdr:from>
    <xdr:to>
      <xdr:col>77</xdr:col>
      <xdr:colOff>44450</xdr:colOff>
      <xdr:row>59</xdr:row>
      <xdr:rowOff>39660</xdr:rowOff>
    </xdr:to>
    <xdr:cxnSp macro="">
      <xdr:nvCxnSpPr>
        <xdr:cNvPr id="318" name="直線コネクタ 317"/>
        <xdr:cNvCxnSpPr/>
      </xdr:nvCxnSpPr>
      <xdr:spPr>
        <a:xfrm>
          <a:off x="15290800" y="10130620"/>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10819</xdr:rowOff>
    </xdr:from>
    <xdr:to>
      <xdr:col>72</xdr:col>
      <xdr:colOff>203200</xdr:colOff>
      <xdr:row>59</xdr:row>
      <xdr:rowOff>15070</xdr:rowOff>
    </xdr:to>
    <xdr:cxnSp macro="">
      <xdr:nvCxnSpPr>
        <xdr:cNvPr id="321" name="直線コネクタ 320"/>
        <xdr:cNvCxnSpPr/>
      </xdr:nvCxnSpPr>
      <xdr:spPr>
        <a:xfrm>
          <a:off x="14401800" y="1012636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5074</xdr:rowOff>
    </xdr:from>
    <xdr:to>
      <xdr:col>68</xdr:col>
      <xdr:colOff>152400</xdr:colOff>
      <xdr:row>59</xdr:row>
      <xdr:rowOff>10819</xdr:rowOff>
    </xdr:to>
    <xdr:cxnSp macro="">
      <xdr:nvCxnSpPr>
        <xdr:cNvPr id="324" name="直線コネクタ 323"/>
        <xdr:cNvCxnSpPr/>
      </xdr:nvCxnSpPr>
      <xdr:spPr>
        <a:xfrm>
          <a:off x="13512800" y="1012062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165711</xdr:rowOff>
    </xdr:from>
    <xdr:to>
      <xdr:col>81</xdr:col>
      <xdr:colOff>95250</xdr:colOff>
      <xdr:row>59</xdr:row>
      <xdr:rowOff>95861</xdr:rowOff>
    </xdr:to>
    <xdr:sp macro="" textlink="">
      <xdr:nvSpPr>
        <xdr:cNvPr id="334" name="楕円 333"/>
        <xdr:cNvSpPr/>
      </xdr:nvSpPr>
      <xdr:spPr>
        <a:xfrm>
          <a:off x="16967200" y="101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10788</xdr:rowOff>
    </xdr:from>
    <xdr:ext cx="762000" cy="259045"/>
    <xdr:sp macro="" textlink="">
      <xdr:nvSpPr>
        <xdr:cNvPr id="335" name="定員管理の状況該当値テキスト"/>
        <xdr:cNvSpPr txBox="1"/>
      </xdr:nvSpPr>
      <xdr:spPr>
        <a:xfrm>
          <a:off x="17106900" y="995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160310</xdr:rowOff>
    </xdr:from>
    <xdr:to>
      <xdr:col>77</xdr:col>
      <xdr:colOff>95250</xdr:colOff>
      <xdr:row>59</xdr:row>
      <xdr:rowOff>90460</xdr:rowOff>
    </xdr:to>
    <xdr:sp macro="" textlink="">
      <xdr:nvSpPr>
        <xdr:cNvPr id="336" name="楕円 335"/>
        <xdr:cNvSpPr/>
      </xdr:nvSpPr>
      <xdr:spPr>
        <a:xfrm>
          <a:off x="16129000" y="101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100637</xdr:rowOff>
    </xdr:from>
    <xdr:ext cx="736600" cy="259045"/>
    <xdr:sp macro="" textlink="">
      <xdr:nvSpPr>
        <xdr:cNvPr id="337" name="テキスト ボックス 336"/>
        <xdr:cNvSpPr txBox="1"/>
      </xdr:nvSpPr>
      <xdr:spPr>
        <a:xfrm>
          <a:off x="15798800" y="987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135720</xdr:rowOff>
    </xdr:from>
    <xdr:to>
      <xdr:col>73</xdr:col>
      <xdr:colOff>44450</xdr:colOff>
      <xdr:row>59</xdr:row>
      <xdr:rowOff>65870</xdr:rowOff>
    </xdr:to>
    <xdr:sp macro="" textlink="">
      <xdr:nvSpPr>
        <xdr:cNvPr id="338" name="楕円 337"/>
        <xdr:cNvSpPr/>
      </xdr:nvSpPr>
      <xdr:spPr>
        <a:xfrm>
          <a:off x="15240000" y="100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76047</xdr:rowOff>
    </xdr:from>
    <xdr:ext cx="762000" cy="259045"/>
    <xdr:sp macro="" textlink="">
      <xdr:nvSpPr>
        <xdr:cNvPr id="339" name="テキスト ボックス 338"/>
        <xdr:cNvSpPr txBox="1"/>
      </xdr:nvSpPr>
      <xdr:spPr>
        <a:xfrm>
          <a:off x="14909800" y="98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131469</xdr:rowOff>
    </xdr:from>
    <xdr:to>
      <xdr:col>68</xdr:col>
      <xdr:colOff>203200</xdr:colOff>
      <xdr:row>59</xdr:row>
      <xdr:rowOff>61619</xdr:rowOff>
    </xdr:to>
    <xdr:sp macro="" textlink="">
      <xdr:nvSpPr>
        <xdr:cNvPr id="340" name="楕円 339"/>
        <xdr:cNvSpPr/>
      </xdr:nvSpPr>
      <xdr:spPr>
        <a:xfrm>
          <a:off x="14351000" y="100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71796</xdr:rowOff>
    </xdr:from>
    <xdr:ext cx="762000" cy="259045"/>
    <xdr:sp macro="" textlink="">
      <xdr:nvSpPr>
        <xdr:cNvPr id="341" name="テキスト ボックス 340"/>
        <xdr:cNvSpPr txBox="1"/>
      </xdr:nvSpPr>
      <xdr:spPr>
        <a:xfrm>
          <a:off x="14020800" y="98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125724</xdr:rowOff>
    </xdr:from>
    <xdr:to>
      <xdr:col>64</xdr:col>
      <xdr:colOff>152400</xdr:colOff>
      <xdr:row>59</xdr:row>
      <xdr:rowOff>55874</xdr:rowOff>
    </xdr:to>
    <xdr:sp macro="" textlink="">
      <xdr:nvSpPr>
        <xdr:cNvPr id="342" name="楕円 341"/>
        <xdr:cNvSpPr/>
      </xdr:nvSpPr>
      <xdr:spPr>
        <a:xfrm>
          <a:off x="13462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66051</xdr:rowOff>
    </xdr:from>
    <xdr:ext cx="762000" cy="259045"/>
    <xdr:sp macro="" textlink="">
      <xdr:nvSpPr>
        <xdr:cNvPr id="343" name="テキスト ボックス 342"/>
        <xdr:cNvSpPr txBox="1"/>
      </xdr:nvSpPr>
      <xdr:spPr>
        <a:xfrm>
          <a:off x="13131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％であり、全国平均値と比べ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っている。大規模地震による津波等の被害が予想されることから公共施設高台移転事業など防災対策に取り組んでおり、本年度についても地方債を財源として防災センターを整備したことが上昇の主な要因である。今後も、公共施設高台移転事業を進めることに併せて実質公債費率の上昇を見込んでいる。そのため、移転事業を含めた起債充当事業については事業の取捨選択を徹底し、地方債の発行の抑制を行い、適正な水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37592</xdr:rowOff>
    </xdr:to>
    <xdr:cxnSp macro="">
      <xdr:nvCxnSpPr>
        <xdr:cNvPr id="374" name="直線コネクタ 373"/>
        <xdr:cNvCxnSpPr/>
      </xdr:nvCxnSpPr>
      <xdr:spPr>
        <a:xfrm>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37592</xdr:rowOff>
    </xdr:to>
    <xdr:cxnSp macro="">
      <xdr:nvCxnSpPr>
        <xdr:cNvPr id="377" name="直線コネクタ 376"/>
        <xdr:cNvCxnSpPr/>
      </xdr:nvCxnSpPr>
      <xdr:spPr>
        <a:xfrm flipV="1">
          <a:off x="15290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52070</xdr:rowOff>
    </xdr:to>
    <xdr:cxnSp macro="">
      <xdr:nvCxnSpPr>
        <xdr:cNvPr id="380" name="直線コネクタ 379"/>
        <xdr:cNvCxnSpPr/>
      </xdr:nvCxnSpPr>
      <xdr:spPr>
        <a:xfrm flipV="1">
          <a:off x="14401800" y="706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76200</xdr:rowOff>
    </xdr:to>
    <xdr:cxnSp macro="">
      <xdr:nvCxnSpPr>
        <xdr:cNvPr id="383" name="直線コネクタ 382"/>
        <xdr:cNvCxnSpPr/>
      </xdr:nvCxnSpPr>
      <xdr:spPr>
        <a:xfrm flipV="1">
          <a:off x="13512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3" name="楕円 392"/>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4"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5" name="楕円 394"/>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96" name="テキスト ボックス 395"/>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397" name="楕円 396"/>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398" name="テキスト ボックス 397"/>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9" name="楕円 39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0" name="テキスト ボックス 39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楕円 400"/>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が増加したことに伴い、ここ数年は将来負担比率は算定されていない。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となっており、類似団体内平均でみると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下回っている。増加の要因は当該年度の職員採用数が増えたことが要因である。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民間委託や指定管理者制度の活用も検討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、事務の効率化など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134620</xdr:rowOff>
    </xdr:from>
    <xdr:to>
      <xdr:col>24</xdr:col>
      <xdr:colOff>25400</xdr:colOff>
      <xdr:row>33</xdr:row>
      <xdr:rowOff>165100</xdr:rowOff>
    </xdr:to>
    <xdr:cxnSp macro="">
      <xdr:nvCxnSpPr>
        <xdr:cNvPr id="66" name="直線コネクタ 65"/>
        <xdr:cNvCxnSpPr/>
      </xdr:nvCxnSpPr>
      <xdr:spPr>
        <a:xfrm>
          <a:off x="3987800" y="5792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134620</xdr:rowOff>
    </xdr:from>
    <xdr:to>
      <xdr:col>19</xdr:col>
      <xdr:colOff>187325</xdr:colOff>
      <xdr:row>33</xdr:row>
      <xdr:rowOff>149860</xdr:rowOff>
    </xdr:to>
    <xdr:cxnSp macro="">
      <xdr:nvCxnSpPr>
        <xdr:cNvPr id="69" name="直線コネクタ 68"/>
        <xdr:cNvCxnSpPr/>
      </xdr:nvCxnSpPr>
      <xdr:spPr>
        <a:xfrm flipV="1">
          <a:off x="3098800" y="5792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149860</xdr:rowOff>
    </xdr:to>
    <xdr:cxnSp macro="">
      <xdr:nvCxnSpPr>
        <xdr:cNvPr id="72" name="直線コネクタ 71"/>
        <xdr:cNvCxnSpPr/>
      </xdr:nvCxnSpPr>
      <xdr:spPr>
        <a:xfrm>
          <a:off x="2209800" y="5761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104140</xdr:rowOff>
    </xdr:from>
    <xdr:to>
      <xdr:col>11</xdr:col>
      <xdr:colOff>9525</xdr:colOff>
      <xdr:row>33</xdr:row>
      <xdr:rowOff>134620</xdr:rowOff>
    </xdr:to>
    <xdr:cxnSp macro="">
      <xdr:nvCxnSpPr>
        <xdr:cNvPr id="75" name="直線コネクタ 74"/>
        <xdr:cNvCxnSpPr/>
      </xdr:nvCxnSpPr>
      <xdr:spPr>
        <a:xfrm flipV="1">
          <a:off x="1320800" y="5761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114300</xdr:rowOff>
    </xdr:from>
    <xdr:to>
      <xdr:col>24</xdr:col>
      <xdr:colOff>76200</xdr:colOff>
      <xdr:row>34</xdr:row>
      <xdr:rowOff>44450</xdr:rowOff>
    </xdr:to>
    <xdr:sp macro="" textlink="">
      <xdr:nvSpPr>
        <xdr:cNvPr id="85" name="楕円 84"/>
        <xdr:cNvSpPr/>
      </xdr:nvSpPr>
      <xdr:spPr>
        <a:xfrm>
          <a:off x="4775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130827</xdr:rowOff>
    </xdr:from>
    <xdr:ext cx="762000" cy="259045"/>
    <xdr:sp macro="" textlink="">
      <xdr:nvSpPr>
        <xdr:cNvPr id="86" name="人件費該当値テキスト"/>
        <xdr:cNvSpPr txBox="1"/>
      </xdr:nvSpPr>
      <xdr:spPr>
        <a:xfrm>
          <a:off x="49149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83820</xdr:rowOff>
    </xdr:from>
    <xdr:to>
      <xdr:col>20</xdr:col>
      <xdr:colOff>38100</xdr:colOff>
      <xdr:row>34</xdr:row>
      <xdr:rowOff>13970</xdr:rowOff>
    </xdr:to>
    <xdr:sp macro="" textlink="">
      <xdr:nvSpPr>
        <xdr:cNvPr id="87" name="楕円 86"/>
        <xdr:cNvSpPr/>
      </xdr:nvSpPr>
      <xdr:spPr>
        <a:xfrm>
          <a:off x="39370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24147</xdr:rowOff>
    </xdr:from>
    <xdr:ext cx="736600" cy="259045"/>
    <xdr:sp macro="" textlink="">
      <xdr:nvSpPr>
        <xdr:cNvPr id="88" name="テキスト ボックス 87"/>
        <xdr:cNvSpPr txBox="1"/>
      </xdr:nvSpPr>
      <xdr:spPr>
        <a:xfrm>
          <a:off x="3606800" y="551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99060</xdr:rowOff>
    </xdr:from>
    <xdr:to>
      <xdr:col>15</xdr:col>
      <xdr:colOff>149225</xdr:colOff>
      <xdr:row>34</xdr:row>
      <xdr:rowOff>29210</xdr:rowOff>
    </xdr:to>
    <xdr:sp macro="" textlink="">
      <xdr:nvSpPr>
        <xdr:cNvPr id="89" name="楕円 88"/>
        <xdr:cNvSpPr/>
      </xdr:nvSpPr>
      <xdr:spPr>
        <a:xfrm>
          <a:off x="3048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39387</xdr:rowOff>
    </xdr:from>
    <xdr:ext cx="762000" cy="259045"/>
    <xdr:sp macro="" textlink="">
      <xdr:nvSpPr>
        <xdr:cNvPr id="90" name="テキスト ボックス 89"/>
        <xdr:cNvSpPr txBox="1"/>
      </xdr:nvSpPr>
      <xdr:spPr>
        <a:xfrm>
          <a:off x="2717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91" name="楕円 90"/>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92" name="テキスト ボックス 91"/>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93" name="楕円 92"/>
        <xdr:cNvSpPr/>
      </xdr:nvSpPr>
      <xdr:spPr>
        <a:xfrm>
          <a:off x="12700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24147</xdr:rowOff>
    </xdr:from>
    <xdr:ext cx="762000" cy="259045"/>
    <xdr:sp macro="" textlink="">
      <xdr:nvSpPr>
        <xdr:cNvPr id="94" name="テキスト ボックス 93"/>
        <xdr:cNvSpPr txBox="1"/>
      </xdr:nvSpPr>
      <xdr:spPr>
        <a:xfrm>
          <a:off x="939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っている。増加の要因は防災センター等の施設整備伴う備品購入やネットワーク整備の委託費などが要因である。行政サービスの多様化に伴い、経常的な委託事業も増加していることから、経費の見直しを実施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85852</xdr:rowOff>
    </xdr:to>
    <xdr:cxnSp macro="">
      <xdr:nvCxnSpPr>
        <xdr:cNvPr id="124" name="直線コネクタ 123"/>
        <xdr:cNvCxnSpPr/>
      </xdr:nvCxnSpPr>
      <xdr:spPr>
        <a:xfrm>
          <a:off x="15671800" y="27604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127000</xdr:rowOff>
    </xdr:to>
    <xdr:cxnSp macro="">
      <xdr:nvCxnSpPr>
        <xdr:cNvPr id="127" name="直線コネクタ 126"/>
        <xdr:cNvCxnSpPr/>
      </xdr:nvCxnSpPr>
      <xdr:spPr>
        <a:xfrm flipV="1">
          <a:off x="14782800" y="2760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127000</xdr:rowOff>
    </xdr:to>
    <xdr:cxnSp macro="">
      <xdr:nvCxnSpPr>
        <xdr:cNvPr id="130" name="直線コネクタ 129"/>
        <xdr:cNvCxnSpPr/>
      </xdr:nvCxnSpPr>
      <xdr:spPr>
        <a:xfrm>
          <a:off x="13893800" y="2842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113284</xdr:rowOff>
    </xdr:to>
    <xdr:cxnSp macro="">
      <xdr:nvCxnSpPr>
        <xdr:cNvPr id="133" name="直線コネクタ 132"/>
        <xdr:cNvCxnSpPr/>
      </xdr:nvCxnSpPr>
      <xdr:spPr>
        <a:xfrm flipV="1">
          <a:off x="13004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8" name="テキスト ボックス 147"/>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9" name="楕円 148"/>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50" name="テキスト ボックス 149"/>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上回っている。増加の要因としては障害福祉関係に係る費用及び児童手当がやや増加していることが要因である。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扶助費については、その年によって費用の変動が大きく、予想が困難であるが、引き続き健全な財政運営に努める。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86" name="直線コネクタ 185"/>
        <xdr:cNvCxnSpPr/>
      </xdr:nvCxnSpPr>
      <xdr:spPr>
        <a:xfrm>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2" name="直線コネクタ 191"/>
        <xdr:cNvCxnSpPr/>
      </xdr:nvCxnSpPr>
      <xdr:spPr>
        <a:xfrm flipV="1">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61685</xdr:rowOff>
    </xdr:to>
    <xdr:cxnSp macro="">
      <xdr:nvCxnSpPr>
        <xdr:cNvPr id="195" name="直線コネクタ 194"/>
        <xdr:cNvCxnSpPr/>
      </xdr:nvCxnSpPr>
      <xdr:spPr>
        <a:xfrm>
          <a:off x="1320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5" name="楕円 204"/>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06"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1" name="楕円 210"/>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2" name="テキスト ボックス 211"/>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3" name="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であるが、類似団体内平均値を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上回っている。今後も維持補修費や繰出金など事業の精査を実施し経費削減に努める。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18415</xdr:rowOff>
    </xdr:from>
    <xdr:to>
      <xdr:col>82</xdr:col>
      <xdr:colOff>107950</xdr:colOff>
      <xdr:row>58</xdr:row>
      <xdr:rowOff>29845</xdr:rowOff>
    </xdr:to>
    <xdr:cxnSp macro="">
      <xdr:nvCxnSpPr>
        <xdr:cNvPr id="242" name="直線コネクタ 241"/>
        <xdr:cNvCxnSpPr/>
      </xdr:nvCxnSpPr>
      <xdr:spPr>
        <a:xfrm flipV="1">
          <a:off x="15671800" y="99625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35560</xdr:rowOff>
    </xdr:to>
    <xdr:cxnSp macro="">
      <xdr:nvCxnSpPr>
        <xdr:cNvPr id="245" name="直線コネクタ 244"/>
        <xdr:cNvCxnSpPr/>
      </xdr:nvCxnSpPr>
      <xdr:spPr>
        <a:xfrm flipV="1">
          <a:off x="14782800" y="9973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64135</xdr:rowOff>
    </xdr:from>
    <xdr:to>
      <xdr:col>73</xdr:col>
      <xdr:colOff>180975</xdr:colOff>
      <xdr:row>58</xdr:row>
      <xdr:rowOff>35560</xdr:rowOff>
    </xdr:to>
    <xdr:cxnSp macro="">
      <xdr:nvCxnSpPr>
        <xdr:cNvPr id="248" name="直線コネクタ 247"/>
        <xdr:cNvCxnSpPr/>
      </xdr:nvCxnSpPr>
      <xdr:spPr>
        <a:xfrm>
          <a:off x="13893800" y="983678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64135</xdr:rowOff>
    </xdr:from>
    <xdr:to>
      <xdr:col>69</xdr:col>
      <xdr:colOff>92075</xdr:colOff>
      <xdr:row>57</xdr:row>
      <xdr:rowOff>167005</xdr:rowOff>
    </xdr:to>
    <xdr:cxnSp macro="">
      <xdr:nvCxnSpPr>
        <xdr:cNvPr id="251" name="直線コネクタ 250"/>
        <xdr:cNvCxnSpPr/>
      </xdr:nvCxnSpPr>
      <xdr:spPr>
        <a:xfrm flipV="1">
          <a:off x="13004800" y="98367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139065</xdr:rowOff>
    </xdr:from>
    <xdr:to>
      <xdr:col>82</xdr:col>
      <xdr:colOff>158750</xdr:colOff>
      <xdr:row>58</xdr:row>
      <xdr:rowOff>69215</xdr:rowOff>
    </xdr:to>
    <xdr:sp macro="" textlink="">
      <xdr:nvSpPr>
        <xdr:cNvPr id="261" name="楕円 260"/>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111142</xdr:rowOff>
    </xdr:from>
    <xdr:ext cx="762000" cy="259045"/>
    <xdr:sp macro="" textlink="">
      <xdr:nvSpPr>
        <xdr:cNvPr id="262" name="その他該当値テキスト"/>
        <xdr:cNvSpPr txBox="1"/>
      </xdr:nvSpPr>
      <xdr:spPr>
        <a:xfrm>
          <a:off x="165989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3" name="楕円 262"/>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65422</xdr:rowOff>
    </xdr:from>
    <xdr:ext cx="736600" cy="259045"/>
    <xdr:sp macro="" textlink="">
      <xdr:nvSpPr>
        <xdr:cNvPr id="264" name="テキスト ボックス 263"/>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5" name="楕円 264"/>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6" name="テキスト ボックス 265"/>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xdr:rowOff>
    </xdr:from>
    <xdr:to>
      <xdr:col>69</xdr:col>
      <xdr:colOff>142875</xdr:colOff>
      <xdr:row>57</xdr:row>
      <xdr:rowOff>114935</xdr:rowOff>
    </xdr:to>
    <xdr:sp macro="" textlink="">
      <xdr:nvSpPr>
        <xdr:cNvPr id="267" name="楕円 266"/>
        <xdr:cNvSpPr/>
      </xdr:nvSpPr>
      <xdr:spPr>
        <a:xfrm>
          <a:off x="13843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125112</xdr:rowOff>
    </xdr:from>
    <xdr:ext cx="762000" cy="259045"/>
    <xdr:sp macro="" textlink="">
      <xdr:nvSpPr>
        <xdr:cNvPr id="268" name="テキスト ボックス 267"/>
        <xdr:cNvSpPr txBox="1"/>
      </xdr:nvSpPr>
      <xdr:spPr>
        <a:xfrm>
          <a:off x="13512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69" name="楕円 268"/>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31132</xdr:rowOff>
    </xdr:from>
    <xdr:ext cx="762000" cy="259045"/>
    <xdr:sp macro="" textlink="">
      <xdr:nvSpPr>
        <xdr:cNvPr id="270" name="テキスト ボックス 269"/>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上回っている。　病院事業会計補助金額が減少したことが減少の要因である。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町単独で実施している補助も多いことから、制度見直し等により経費削減に努める必要がある。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5080</xdr:rowOff>
    </xdr:to>
    <xdr:cxnSp macro="">
      <xdr:nvCxnSpPr>
        <xdr:cNvPr id="302" name="直線コネクタ 301"/>
        <xdr:cNvCxnSpPr/>
      </xdr:nvCxnSpPr>
      <xdr:spPr>
        <a:xfrm flipV="1">
          <a:off x="15671800" y="650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38</xdr:row>
      <xdr:rowOff>5080</xdr:rowOff>
    </xdr:to>
    <xdr:cxnSp macro="">
      <xdr:nvCxnSpPr>
        <xdr:cNvPr id="305" name="直線コネクタ 304"/>
        <xdr:cNvCxnSpPr/>
      </xdr:nvCxnSpPr>
      <xdr:spPr>
        <a:xfrm>
          <a:off x="14782800" y="6394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130810</xdr:rowOff>
    </xdr:to>
    <xdr:cxnSp macro="">
      <xdr:nvCxnSpPr>
        <xdr:cNvPr id="308" name="直線コネクタ 307"/>
        <xdr:cNvCxnSpPr/>
      </xdr:nvCxnSpPr>
      <xdr:spPr>
        <a:xfrm flipV="1">
          <a:off x="13893800" y="63944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130810</xdr:rowOff>
    </xdr:to>
    <xdr:cxnSp macro="">
      <xdr:nvCxnSpPr>
        <xdr:cNvPr id="311" name="直線コネクタ 310"/>
        <xdr:cNvCxnSpPr/>
      </xdr:nvCxnSpPr>
      <xdr:spPr>
        <a:xfrm>
          <a:off x="13004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1" name="楕円 320"/>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2"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23" name="楕円 322"/>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24" name="テキスト ボックス 323"/>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25" name="楕円 324"/>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26" name="テキスト ボックス 325"/>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27" name="楕円 326"/>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8" name="テキスト ボックス 327"/>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29" name="楕円 328"/>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0" name="テキスト ボックス 329"/>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20.2%</a:t>
          </a:r>
          <a:r>
            <a:rPr kumimoji="1" lang="ja-JP" altLang="en-US" sz="11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上回っている。増加の要因は過疎対策事業債の償還額が増加したことが主な要因である。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高台移転事業や防災対策事業等の計画があり、事業完了後には増加を見込んでいる。地方債発行の際は過疎対策事業債や緊急防災・減災事業債など交付税算入率の高い地方債を活用するとともに、事業実施にあたっては、十分な精査により事業の取捨選択を行い、地方債の発行を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62" name="直線コネクタ 361"/>
        <xdr:cNvCxnSpPr/>
      </xdr:nvCxnSpPr>
      <xdr:spPr>
        <a:xfrm>
          <a:off x="3987800" y="1322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24130</xdr:rowOff>
    </xdr:to>
    <xdr:cxnSp macro="">
      <xdr:nvCxnSpPr>
        <xdr:cNvPr id="365" name="直線コネクタ 364"/>
        <xdr:cNvCxnSpPr/>
      </xdr:nvCxnSpPr>
      <xdr:spPr>
        <a:xfrm>
          <a:off x="3098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16511</xdr:rowOff>
    </xdr:to>
    <xdr:cxnSp macro="">
      <xdr:nvCxnSpPr>
        <xdr:cNvPr id="368" name="直線コネクタ 367"/>
        <xdr:cNvCxnSpPr/>
      </xdr:nvCxnSpPr>
      <xdr:spPr>
        <a:xfrm>
          <a:off x="2209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43180</xdr:rowOff>
    </xdr:to>
    <xdr:cxnSp macro="">
      <xdr:nvCxnSpPr>
        <xdr:cNvPr id="371" name="直線コネクタ 370"/>
        <xdr:cNvCxnSpPr/>
      </xdr:nvCxnSpPr>
      <xdr:spPr>
        <a:xfrm flipV="1">
          <a:off x="1320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1" name="楕円 380"/>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2"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3" name="楕円 382"/>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4" name="テキスト ボックス 38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5" name="楕円 384"/>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86" name="テキスト ボックス 385"/>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7" name="楕円 386"/>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8" name="テキスト ボックス 38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9" name="楕円 388"/>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90" name="テキスト ボックス 389"/>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公債費以外の項目については、前年度比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年は扶助費と新規整備分の普通建設事業費が類似団体内平均値を上回っている。普通建設事業については臨時的な要因であるが、扶助費については増加傾向であり、制度の見直し等経常経費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79</xdr:row>
      <xdr:rowOff>37193</xdr:rowOff>
    </xdr:to>
    <xdr:cxnSp macro="">
      <xdr:nvCxnSpPr>
        <xdr:cNvPr id="425" name="直線コネクタ 424"/>
        <xdr:cNvCxnSpPr/>
      </xdr:nvCxnSpPr>
      <xdr:spPr>
        <a:xfrm>
          <a:off x="15671800" y="135164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130266</xdr:rowOff>
    </xdr:from>
    <xdr:to>
      <xdr:col>78</xdr:col>
      <xdr:colOff>69850</xdr:colOff>
      <xdr:row>78</xdr:row>
      <xdr:rowOff>143329</xdr:rowOff>
    </xdr:to>
    <xdr:cxnSp macro="">
      <xdr:nvCxnSpPr>
        <xdr:cNvPr id="428" name="直線コネクタ 427"/>
        <xdr:cNvCxnSpPr/>
      </xdr:nvCxnSpPr>
      <xdr:spPr>
        <a:xfrm>
          <a:off x="14782800" y="13503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130266</xdr:rowOff>
    </xdr:to>
    <xdr:cxnSp macro="">
      <xdr:nvCxnSpPr>
        <xdr:cNvPr id="431" name="直線コネクタ 430"/>
        <xdr:cNvCxnSpPr/>
      </xdr:nvCxnSpPr>
      <xdr:spPr>
        <a:xfrm>
          <a:off x="13893800" y="134413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78</xdr:row>
      <xdr:rowOff>136798</xdr:rowOff>
    </xdr:to>
    <xdr:cxnSp macro="">
      <xdr:nvCxnSpPr>
        <xdr:cNvPr id="434" name="直線コネクタ 433"/>
        <xdr:cNvCxnSpPr/>
      </xdr:nvCxnSpPr>
      <xdr:spPr>
        <a:xfrm flipV="1">
          <a:off x="13004800" y="134413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157843</xdr:rowOff>
    </xdr:from>
    <xdr:to>
      <xdr:col>82</xdr:col>
      <xdr:colOff>158750</xdr:colOff>
      <xdr:row>79</xdr:row>
      <xdr:rowOff>87993</xdr:rowOff>
    </xdr:to>
    <xdr:sp macro="" textlink="">
      <xdr:nvSpPr>
        <xdr:cNvPr id="444" name="楕円 443"/>
        <xdr:cNvSpPr/>
      </xdr:nvSpPr>
      <xdr:spPr>
        <a:xfrm>
          <a:off x="164592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129920</xdr:rowOff>
    </xdr:from>
    <xdr:ext cx="762000" cy="259045"/>
    <xdr:sp macro="" textlink="">
      <xdr:nvSpPr>
        <xdr:cNvPr id="445" name="公債費以外該当値テキスト"/>
        <xdr:cNvSpPr txBox="1"/>
      </xdr:nvSpPr>
      <xdr:spPr>
        <a:xfrm>
          <a:off x="165989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92529</xdr:rowOff>
    </xdr:from>
    <xdr:to>
      <xdr:col>78</xdr:col>
      <xdr:colOff>120650</xdr:colOff>
      <xdr:row>79</xdr:row>
      <xdr:rowOff>22679</xdr:rowOff>
    </xdr:to>
    <xdr:sp macro="" textlink="">
      <xdr:nvSpPr>
        <xdr:cNvPr id="446" name="楕円 445"/>
        <xdr:cNvSpPr/>
      </xdr:nvSpPr>
      <xdr:spPr>
        <a:xfrm>
          <a:off x="15621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7456</xdr:rowOff>
    </xdr:from>
    <xdr:ext cx="736600" cy="259045"/>
    <xdr:sp macro="" textlink="">
      <xdr:nvSpPr>
        <xdr:cNvPr id="447" name="テキスト ボックス 446"/>
        <xdr:cNvSpPr txBox="1"/>
      </xdr:nvSpPr>
      <xdr:spPr>
        <a:xfrm>
          <a:off x="15290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48" name="楕円 447"/>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49" name="テキスト ボックス 448"/>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0" name="楕円 449"/>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1" name="テキスト ボックス 450"/>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85998</xdr:rowOff>
    </xdr:from>
    <xdr:to>
      <xdr:col>65</xdr:col>
      <xdr:colOff>53975</xdr:colOff>
      <xdr:row>79</xdr:row>
      <xdr:rowOff>16148</xdr:rowOff>
    </xdr:to>
    <xdr:sp macro="" textlink="">
      <xdr:nvSpPr>
        <xdr:cNvPr id="452" name="楕円 451"/>
        <xdr:cNvSpPr/>
      </xdr:nvSpPr>
      <xdr:spPr>
        <a:xfrm>
          <a:off x="12954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925</xdr:rowOff>
    </xdr:from>
    <xdr:ext cx="762000" cy="259045"/>
    <xdr:sp macro="" textlink="">
      <xdr:nvSpPr>
        <xdr:cNvPr id="453" name="テキスト ボックス 452"/>
        <xdr:cNvSpPr txBox="1"/>
      </xdr:nvSpPr>
      <xdr:spPr>
        <a:xfrm>
          <a:off x="12623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43330</xdr:rowOff>
    </xdr:from>
    <xdr:to>
      <xdr:col>29</xdr:col>
      <xdr:colOff>127000</xdr:colOff>
      <xdr:row>19</xdr:row>
      <xdr:rowOff>45156</xdr:rowOff>
    </xdr:to>
    <xdr:cxnSp macro="">
      <xdr:nvCxnSpPr>
        <xdr:cNvPr id="51" name="直線コネクタ 50"/>
        <xdr:cNvCxnSpPr/>
      </xdr:nvCxnSpPr>
      <xdr:spPr bwMode="auto">
        <a:xfrm>
          <a:off x="5003800" y="3348505"/>
          <a:ext cx="647700" cy="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43330</xdr:rowOff>
    </xdr:from>
    <xdr:to>
      <xdr:col>26</xdr:col>
      <xdr:colOff>50800</xdr:colOff>
      <xdr:row>19</xdr:row>
      <xdr:rowOff>45123</xdr:rowOff>
    </xdr:to>
    <xdr:cxnSp macro="">
      <xdr:nvCxnSpPr>
        <xdr:cNvPr id="54" name="直線コネクタ 53"/>
        <xdr:cNvCxnSpPr/>
      </xdr:nvCxnSpPr>
      <xdr:spPr bwMode="auto">
        <a:xfrm flipV="1">
          <a:off x="4305300" y="3348505"/>
          <a:ext cx="698500" cy="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45123</xdr:rowOff>
    </xdr:from>
    <xdr:to>
      <xdr:col>22</xdr:col>
      <xdr:colOff>114300</xdr:colOff>
      <xdr:row>19</xdr:row>
      <xdr:rowOff>51140</xdr:rowOff>
    </xdr:to>
    <xdr:cxnSp macro="">
      <xdr:nvCxnSpPr>
        <xdr:cNvPr id="57" name="直線コネクタ 56"/>
        <xdr:cNvCxnSpPr/>
      </xdr:nvCxnSpPr>
      <xdr:spPr bwMode="auto">
        <a:xfrm flipV="1">
          <a:off x="3606800" y="3350298"/>
          <a:ext cx="698500" cy="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50479</xdr:rowOff>
    </xdr:from>
    <xdr:to>
      <xdr:col>18</xdr:col>
      <xdr:colOff>177800</xdr:colOff>
      <xdr:row>19</xdr:row>
      <xdr:rowOff>51140</xdr:rowOff>
    </xdr:to>
    <xdr:cxnSp macro="">
      <xdr:nvCxnSpPr>
        <xdr:cNvPr id="60" name="直線コネクタ 59"/>
        <xdr:cNvCxnSpPr/>
      </xdr:nvCxnSpPr>
      <xdr:spPr bwMode="auto">
        <a:xfrm>
          <a:off x="2908300" y="3355654"/>
          <a:ext cx="698500" cy="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165806</xdr:rowOff>
    </xdr:from>
    <xdr:to>
      <xdr:col>29</xdr:col>
      <xdr:colOff>177800</xdr:colOff>
      <xdr:row>19</xdr:row>
      <xdr:rowOff>95956</xdr:rowOff>
    </xdr:to>
    <xdr:sp macro="" textlink="">
      <xdr:nvSpPr>
        <xdr:cNvPr id="70" name="楕円 69"/>
        <xdr:cNvSpPr/>
      </xdr:nvSpPr>
      <xdr:spPr bwMode="auto">
        <a:xfrm>
          <a:off x="5600700" y="329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74383</xdr:rowOff>
    </xdr:from>
    <xdr:ext cx="762000" cy="259045"/>
    <xdr:sp macro="" textlink="">
      <xdr:nvSpPr>
        <xdr:cNvPr id="71" name="人口1人当たり決算額の推移該当値テキスト130"/>
        <xdr:cNvSpPr txBox="1"/>
      </xdr:nvSpPr>
      <xdr:spPr>
        <a:xfrm>
          <a:off x="5740400" y="320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163980</xdr:rowOff>
    </xdr:from>
    <xdr:to>
      <xdr:col>26</xdr:col>
      <xdr:colOff>101600</xdr:colOff>
      <xdr:row>19</xdr:row>
      <xdr:rowOff>94130</xdr:rowOff>
    </xdr:to>
    <xdr:sp macro="" textlink="">
      <xdr:nvSpPr>
        <xdr:cNvPr id="72" name="楕円 71"/>
        <xdr:cNvSpPr/>
      </xdr:nvSpPr>
      <xdr:spPr bwMode="auto">
        <a:xfrm>
          <a:off x="4953000" y="329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78907</xdr:rowOff>
    </xdr:from>
    <xdr:ext cx="736600" cy="259045"/>
    <xdr:sp macro="" textlink="">
      <xdr:nvSpPr>
        <xdr:cNvPr id="73" name="テキスト ボックス 72"/>
        <xdr:cNvSpPr txBox="1"/>
      </xdr:nvSpPr>
      <xdr:spPr>
        <a:xfrm>
          <a:off x="4622800" y="338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165773</xdr:rowOff>
    </xdr:from>
    <xdr:to>
      <xdr:col>22</xdr:col>
      <xdr:colOff>165100</xdr:colOff>
      <xdr:row>19</xdr:row>
      <xdr:rowOff>95923</xdr:rowOff>
    </xdr:to>
    <xdr:sp macro="" textlink="">
      <xdr:nvSpPr>
        <xdr:cNvPr id="74" name="楕円 73"/>
        <xdr:cNvSpPr/>
      </xdr:nvSpPr>
      <xdr:spPr bwMode="auto">
        <a:xfrm>
          <a:off x="4254500" y="329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80700</xdr:rowOff>
    </xdr:from>
    <xdr:ext cx="762000" cy="259045"/>
    <xdr:sp macro="" textlink="">
      <xdr:nvSpPr>
        <xdr:cNvPr id="75" name="テキスト ボックス 74"/>
        <xdr:cNvSpPr txBox="1"/>
      </xdr:nvSpPr>
      <xdr:spPr>
        <a:xfrm>
          <a:off x="3924300" y="338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340</xdr:rowOff>
    </xdr:from>
    <xdr:to>
      <xdr:col>19</xdr:col>
      <xdr:colOff>38100</xdr:colOff>
      <xdr:row>19</xdr:row>
      <xdr:rowOff>101940</xdr:rowOff>
    </xdr:to>
    <xdr:sp macro="" textlink="">
      <xdr:nvSpPr>
        <xdr:cNvPr id="76" name="楕円 75"/>
        <xdr:cNvSpPr/>
      </xdr:nvSpPr>
      <xdr:spPr bwMode="auto">
        <a:xfrm>
          <a:off x="3556000" y="330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86717</xdr:rowOff>
    </xdr:from>
    <xdr:ext cx="762000" cy="259045"/>
    <xdr:sp macro="" textlink="">
      <xdr:nvSpPr>
        <xdr:cNvPr id="77" name="テキスト ボックス 76"/>
        <xdr:cNvSpPr txBox="1"/>
      </xdr:nvSpPr>
      <xdr:spPr>
        <a:xfrm>
          <a:off x="3225800" y="339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171129</xdr:rowOff>
    </xdr:from>
    <xdr:to>
      <xdr:col>15</xdr:col>
      <xdr:colOff>101600</xdr:colOff>
      <xdr:row>19</xdr:row>
      <xdr:rowOff>101279</xdr:rowOff>
    </xdr:to>
    <xdr:sp macro="" textlink="">
      <xdr:nvSpPr>
        <xdr:cNvPr id="78" name="楕円 77"/>
        <xdr:cNvSpPr/>
      </xdr:nvSpPr>
      <xdr:spPr bwMode="auto">
        <a:xfrm>
          <a:off x="2857500" y="33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86056</xdr:rowOff>
    </xdr:from>
    <xdr:ext cx="762000" cy="259045"/>
    <xdr:sp macro="" textlink="">
      <xdr:nvSpPr>
        <xdr:cNvPr id="79" name="テキスト ボックス 78"/>
        <xdr:cNvSpPr txBox="1"/>
      </xdr:nvSpPr>
      <xdr:spPr>
        <a:xfrm>
          <a:off x="2527300" y="33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96433</xdr:rowOff>
    </xdr:from>
    <xdr:to>
      <xdr:col>29</xdr:col>
      <xdr:colOff>127000</xdr:colOff>
      <xdr:row>36</xdr:row>
      <xdr:rowOff>116896</xdr:rowOff>
    </xdr:to>
    <xdr:cxnSp macro="">
      <xdr:nvCxnSpPr>
        <xdr:cNvPr id="114" name="直線コネクタ 113"/>
        <xdr:cNvCxnSpPr/>
      </xdr:nvCxnSpPr>
      <xdr:spPr bwMode="auto">
        <a:xfrm flipV="1">
          <a:off x="5003800" y="7049683"/>
          <a:ext cx="647700" cy="20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116896</xdr:rowOff>
    </xdr:from>
    <xdr:to>
      <xdr:col>26</xdr:col>
      <xdr:colOff>50800</xdr:colOff>
      <xdr:row>36</xdr:row>
      <xdr:rowOff>123982</xdr:rowOff>
    </xdr:to>
    <xdr:cxnSp macro="">
      <xdr:nvCxnSpPr>
        <xdr:cNvPr id="117" name="直線コネクタ 116"/>
        <xdr:cNvCxnSpPr/>
      </xdr:nvCxnSpPr>
      <xdr:spPr bwMode="auto">
        <a:xfrm flipV="1">
          <a:off x="4305300" y="707014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123982</xdr:rowOff>
    </xdr:from>
    <xdr:to>
      <xdr:col>22</xdr:col>
      <xdr:colOff>114300</xdr:colOff>
      <xdr:row>36</xdr:row>
      <xdr:rowOff>127183</xdr:rowOff>
    </xdr:to>
    <xdr:cxnSp macro="">
      <xdr:nvCxnSpPr>
        <xdr:cNvPr id="120" name="直線コネクタ 119"/>
        <xdr:cNvCxnSpPr/>
      </xdr:nvCxnSpPr>
      <xdr:spPr bwMode="auto">
        <a:xfrm flipV="1">
          <a:off x="3606800" y="7077232"/>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110730</xdr:rowOff>
    </xdr:from>
    <xdr:to>
      <xdr:col>18</xdr:col>
      <xdr:colOff>177800</xdr:colOff>
      <xdr:row>36</xdr:row>
      <xdr:rowOff>127183</xdr:rowOff>
    </xdr:to>
    <xdr:cxnSp macro="">
      <xdr:nvCxnSpPr>
        <xdr:cNvPr id="123" name="直線コネクタ 122"/>
        <xdr:cNvCxnSpPr/>
      </xdr:nvCxnSpPr>
      <xdr:spPr bwMode="auto">
        <a:xfrm>
          <a:off x="2908300" y="7063980"/>
          <a:ext cx="698500" cy="1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45633</xdr:rowOff>
    </xdr:from>
    <xdr:to>
      <xdr:col>29</xdr:col>
      <xdr:colOff>177800</xdr:colOff>
      <xdr:row>36</xdr:row>
      <xdr:rowOff>147233</xdr:rowOff>
    </xdr:to>
    <xdr:sp macro="" textlink="">
      <xdr:nvSpPr>
        <xdr:cNvPr id="133" name="楕円 132"/>
        <xdr:cNvSpPr/>
      </xdr:nvSpPr>
      <xdr:spPr bwMode="auto">
        <a:xfrm>
          <a:off x="5600700" y="699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17710</xdr:rowOff>
    </xdr:from>
    <xdr:ext cx="762000" cy="259045"/>
    <xdr:sp macro="" textlink="">
      <xdr:nvSpPr>
        <xdr:cNvPr id="134" name="人口1人当たり決算額の推移該当値テキスト445"/>
        <xdr:cNvSpPr txBox="1"/>
      </xdr:nvSpPr>
      <xdr:spPr>
        <a:xfrm>
          <a:off x="5740400" y="697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66096</xdr:rowOff>
    </xdr:from>
    <xdr:to>
      <xdr:col>26</xdr:col>
      <xdr:colOff>101600</xdr:colOff>
      <xdr:row>36</xdr:row>
      <xdr:rowOff>167696</xdr:rowOff>
    </xdr:to>
    <xdr:sp macro="" textlink="">
      <xdr:nvSpPr>
        <xdr:cNvPr id="135" name="楕円 134"/>
        <xdr:cNvSpPr/>
      </xdr:nvSpPr>
      <xdr:spPr bwMode="auto">
        <a:xfrm>
          <a:off x="4953000" y="701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152473</xdr:rowOff>
    </xdr:from>
    <xdr:ext cx="736600" cy="259045"/>
    <xdr:sp macro="" textlink="">
      <xdr:nvSpPr>
        <xdr:cNvPr id="136" name="テキスト ボックス 135"/>
        <xdr:cNvSpPr txBox="1"/>
      </xdr:nvSpPr>
      <xdr:spPr>
        <a:xfrm>
          <a:off x="4622800" y="710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73182</xdr:rowOff>
    </xdr:from>
    <xdr:to>
      <xdr:col>22</xdr:col>
      <xdr:colOff>165100</xdr:colOff>
      <xdr:row>37</xdr:row>
      <xdr:rowOff>3332</xdr:rowOff>
    </xdr:to>
    <xdr:sp macro="" textlink="">
      <xdr:nvSpPr>
        <xdr:cNvPr id="137" name="楕円 136"/>
        <xdr:cNvSpPr/>
      </xdr:nvSpPr>
      <xdr:spPr bwMode="auto">
        <a:xfrm>
          <a:off x="4254500" y="702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159559</xdr:rowOff>
    </xdr:from>
    <xdr:ext cx="762000" cy="259045"/>
    <xdr:sp macro="" textlink="">
      <xdr:nvSpPr>
        <xdr:cNvPr id="138" name="テキスト ボックス 137"/>
        <xdr:cNvSpPr txBox="1"/>
      </xdr:nvSpPr>
      <xdr:spPr>
        <a:xfrm>
          <a:off x="3924300" y="71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76383</xdr:rowOff>
    </xdr:from>
    <xdr:to>
      <xdr:col>19</xdr:col>
      <xdr:colOff>38100</xdr:colOff>
      <xdr:row>37</xdr:row>
      <xdr:rowOff>6533</xdr:rowOff>
    </xdr:to>
    <xdr:sp macro="" textlink="">
      <xdr:nvSpPr>
        <xdr:cNvPr id="139" name="楕円 138"/>
        <xdr:cNvSpPr/>
      </xdr:nvSpPr>
      <xdr:spPr bwMode="auto">
        <a:xfrm>
          <a:off x="3556000" y="702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162760</xdr:rowOff>
    </xdr:from>
    <xdr:ext cx="762000" cy="259045"/>
    <xdr:sp macro="" textlink="">
      <xdr:nvSpPr>
        <xdr:cNvPr id="140" name="テキスト ボックス 139"/>
        <xdr:cNvSpPr txBox="1"/>
      </xdr:nvSpPr>
      <xdr:spPr>
        <a:xfrm>
          <a:off x="3225800" y="711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59930</xdr:rowOff>
    </xdr:from>
    <xdr:to>
      <xdr:col>15</xdr:col>
      <xdr:colOff>101600</xdr:colOff>
      <xdr:row>36</xdr:row>
      <xdr:rowOff>161530</xdr:rowOff>
    </xdr:to>
    <xdr:sp macro="" textlink="">
      <xdr:nvSpPr>
        <xdr:cNvPr id="141" name="楕円 140"/>
        <xdr:cNvSpPr/>
      </xdr:nvSpPr>
      <xdr:spPr bwMode="auto">
        <a:xfrm>
          <a:off x="2857500" y="701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146307</xdr:rowOff>
    </xdr:from>
    <xdr:ext cx="762000" cy="259045"/>
    <xdr:sp macro="" textlink="">
      <xdr:nvSpPr>
        <xdr:cNvPr id="142" name="テキスト ボックス 141"/>
        <xdr:cNvSpPr txBox="1"/>
      </xdr:nvSpPr>
      <xdr:spPr>
        <a:xfrm>
          <a:off x="2527300" y="7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16251</xdr:rowOff>
    </xdr:from>
    <xdr:to>
      <xdr:col>24</xdr:col>
      <xdr:colOff>63500</xdr:colOff>
      <xdr:row>38</xdr:row>
      <xdr:rowOff>23081</xdr:rowOff>
    </xdr:to>
    <xdr:cxnSp macro="">
      <xdr:nvCxnSpPr>
        <xdr:cNvPr id="60" name="直線コネクタ 59"/>
        <xdr:cNvCxnSpPr/>
      </xdr:nvCxnSpPr>
      <xdr:spPr>
        <a:xfrm flipV="1">
          <a:off x="3797300" y="6531351"/>
          <a:ext cx="8382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22526</xdr:rowOff>
    </xdr:from>
    <xdr:to>
      <xdr:col>19</xdr:col>
      <xdr:colOff>177800</xdr:colOff>
      <xdr:row>38</xdr:row>
      <xdr:rowOff>23081</xdr:rowOff>
    </xdr:to>
    <xdr:cxnSp macro="">
      <xdr:nvCxnSpPr>
        <xdr:cNvPr id="63" name="直線コネクタ 62"/>
        <xdr:cNvCxnSpPr/>
      </xdr:nvCxnSpPr>
      <xdr:spPr>
        <a:xfrm>
          <a:off x="2908300" y="653762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22526</xdr:rowOff>
    </xdr:from>
    <xdr:to>
      <xdr:col>15</xdr:col>
      <xdr:colOff>50800</xdr:colOff>
      <xdr:row>38</xdr:row>
      <xdr:rowOff>24952</xdr:rowOff>
    </xdr:to>
    <xdr:cxnSp macro="">
      <xdr:nvCxnSpPr>
        <xdr:cNvPr id="66" name="直線コネクタ 65"/>
        <xdr:cNvCxnSpPr/>
      </xdr:nvCxnSpPr>
      <xdr:spPr>
        <a:xfrm flipV="1">
          <a:off x="2019300" y="6537626"/>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24952</xdr:rowOff>
    </xdr:from>
    <xdr:to>
      <xdr:col>10</xdr:col>
      <xdr:colOff>114300</xdr:colOff>
      <xdr:row>38</xdr:row>
      <xdr:rowOff>31780</xdr:rowOff>
    </xdr:to>
    <xdr:cxnSp macro="">
      <xdr:nvCxnSpPr>
        <xdr:cNvPr id="69" name="直線コネクタ 68"/>
        <xdr:cNvCxnSpPr/>
      </xdr:nvCxnSpPr>
      <xdr:spPr>
        <a:xfrm flipV="1">
          <a:off x="1130300" y="6540052"/>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136901</xdr:rowOff>
    </xdr:from>
    <xdr:to>
      <xdr:col>24</xdr:col>
      <xdr:colOff>114300</xdr:colOff>
      <xdr:row>38</xdr:row>
      <xdr:rowOff>67051</xdr:rowOff>
    </xdr:to>
    <xdr:sp macro="" textlink="">
      <xdr:nvSpPr>
        <xdr:cNvPr id="79" name="楕円 78"/>
        <xdr:cNvSpPr/>
      </xdr:nvSpPr>
      <xdr:spPr>
        <a:xfrm>
          <a:off x="4584700" y="64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51828</xdr:rowOff>
    </xdr:from>
    <xdr:ext cx="599010" cy="259045"/>
    <xdr:sp macro="" textlink="">
      <xdr:nvSpPr>
        <xdr:cNvPr id="80" name="人件費該当値テキスト"/>
        <xdr:cNvSpPr txBox="1"/>
      </xdr:nvSpPr>
      <xdr:spPr>
        <a:xfrm>
          <a:off x="4686300" y="639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143731</xdr:rowOff>
    </xdr:from>
    <xdr:to>
      <xdr:col>20</xdr:col>
      <xdr:colOff>38100</xdr:colOff>
      <xdr:row>38</xdr:row>
      <xdr:rowOff>73881</xdr:rowOff>
    </xdr:to>
    <xdr:sp macro="" textlink="">
      <xdr:nvSpPr>
        <xdr:cNvPr id="81" name="楕円 80"/>
        <xdr:cNvSpPr/>
      </xdr:nvSpPr>
      <xdr:spPr>
        <a:xfrm>
          <a:off x="3746500" y="6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65008</xdr:rowOff>
    </xdr:from>
    <xdr:ext cx="599010" cy="259045"/>
    <xdr:sp macro="" textlink="">
      <xdr:nvSpPr>
        <xdr:cNvPr id="82" name="テキスト ボックス 81"/>
        <xdr:cNvSpPr txBox="1"/>
      </xdr:nvSpPr>
      <xdr:spPr>
        <a:xfrm>
          <a:off x="3497795" y="658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143176</xdr:rowOff>
    </xdr:from>
    <xdr:to>
      <xdr:col>15</xdr:col>
      <xdr:colOff>101600</xdr:colOff>
      <xdr:row>38</xdr:row>
      <xdr:rowOff>73326</xdr:rowOff>
    </xdr:to>
    <xdr:sp macro="" textlink="">
      <xdr:nvSpPr>
        <xdr:cNvPr id="83" name="楕円 82"/>
        <xdr:cNvSpPr/>
      </xdr:nvSpPr>
      <xdr:spPr>
        <a:xfrm>
          <a:off x="2857500" y="6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64453</xdr:rowOff>
    </xdr:from>
    <xdr:ext cx="599010" cy="259045"/>
    <xdr:sp macro="" textlink="">
      <xdr:nvSpPr>
        <xdr:cNvPr id="84" name="テキスト ボックス 83"/>
        <xdr:cNvSpPr txBox="1"/>
      </xdr:nvSpPr>
      <xdr:spPr>
        <a:xfrm>
          <a:off x="2608795" y="65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145602</xdr:rowOff>
    </xdr:from>
    <xdr:to>
      <xdr:col>10</xdr:col>
      <xdr:colOff>165100</xdr:colOff>
      <xdr:row>38</xdr:row>
      <xdr:rowOff>75752</xdr:rowOff>
    </xdr:to>
    <xdr:sp macro="" textlink="">
      <xdr:nvSpPr>
        <xdr:cNvPr id="85" name="楕円 84"/>
        <xdr:cNvSpPr/>
      </xdr:nvSpPr>
      <xdr:spPr>
        <a:xfrm>
          <a:off x="1968500" y="64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66879</xdr:rowOff>
    </xdr:from>
    <xdr:ext cx="599010" cy="259045"/>
    <xdr:sp macro="" textlink="">
      <xdr:nvSpPr>
        <xdr:cNvPr id="86" name="テキスト ボックス 85"/>
        <xdr:cNvSpPr txBox="1"/>
      </xdr:nvSpPr>
      <xdr:spPr>
        <a:xfrm>
          <a:off x="1719795" y="658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152431</xdr:rowOff>
    </xdr:from>
    <xdr:to>
      <xdr:col>6</xdr:col>
      <xdr:colOff>38100</xdr:colOff>
      <xdr:row>38</xdr:row>
      <xdr:rowOff>82581</xdr:rowOff>
    </xdr:to>
    <xdr:sp macro="" textlink="">
      <xdr:nvSpPr>
        <xdr:cNvPr id="87" name="楕円 86"/>
        <xdr:cNvSpPr/>
      </xdr:nvSpPr>
      <xdr:spPr>
        <a:xfrm>
          <a:off x="1079500" y="64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73707</xdr:rowOff>
    </xdr:from>
    <xdr:ext cx="599010" cy="259045"/>
    <xdr:sp macro="" textlink="">
      <xdr:nvSpPr>
        <xdr:cNvPr id="88" name="テキスト ボックス 87"/>
        <xdr:cNvSpPr txBox="1"/>
      </xdr:nvSpPr>
      <xdr:spPr>
        <a:xfrm>
          <a:off x="830795" y="658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148596</xdr:rowOff>
    </xdr:from>
    <xdr:to>
      <xdr:col>24</xdr:col>
      <xdr:colOff>63500</xdr:colOff>
      <xdr:row>58</xdr:row>
      <xdr:rowOff>157069</xdr:rowOff>
    </xdr:to>
    <xdr:cxnSp macro="">
      <xdr:nvCxnSpPr>
        <xdr:cNvPr id="117" name="直線コネクタ 116"/>
        <xdr:cNvCxnSpPr/>
      </xdr:nvCxnSpPr>
      <xdr:spPr>
        <a:xfrm flipV="1">
          <a:off x="3797300" y="10092696"/>
          <a:ext cx="8382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155746</xdr:rowOff>
    </xdr:from>
    <xdr:to>
      <xdr:col>19</xdr:col>
      <xdr:colOff>177800</xdr:colOff>
      <xdr:row>58</xdr:row>
      <xdr:rowOff>157069</xdr:rowOff>
    </xdr:to>
    <xdr:cxnSp macro="">
      <xdr:nvCxnSpPr>
        <xdr:cNvPr id="120" name="直線コネクタ 119"/>
        <xdr:cNvCxnSpPr/>
      </xdr:nvCxnSpPr>
      <xdr:spPr>
        <a:xfrm>
          <a:off x="2908300" y="1009984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155746</xdr:rowOff>
    </xdr:from>
    <xdr:to>
      <xdr:col>15</xdr:col>
      <xdr:colOff>50800</xdr:colOff>
      <xdr:row>58</xdr:row>
      <xdr:rowOff>160494</xdr:rowOff>
    </xdr:to>
    <xdr:cxnSp macro="">
      <xdr:nvCxnSpPr>
        <xdr:cNvPr id="123" name="直線コネクタ 122"/>
        <xdr:cNvCxnSpPr/>
      </xdr:nvCxnSpPr>
      <xdr:spPr>
        <a:xfrm flipV="1">
          <a:off x="2019300" y="10099846"/>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158264</xdr:rowOff>
    </xdr:from>
    <xdr:to>
      <xdr:col>10</xdr:col>
      <xdr:colOff>114300</xdr:colOff>
      <xdr:row>58</xdr:row>
      <xdr:rowOff>160494</xdr:rowOff>
    </xdr:to>
    <xdr:cxnSp macro="">
      <xdr:nvCxnSpPr>
        <xdr:cNvPr id="126" name="直線コネクタ 125"/>
        <xdr:cNvCxnSpPr/>
      </xdr:nvCxnSpPr>
      <xdr:spPr>
        <a:xfrm>
          <a:off x="1130300" y="10102364"/>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97796</xdr:rowOff>
    </xdr:from>
    <xdr:to>
      <xdr:col>24</xdr:col>
      <xdr:colOff>114300</xdr:colOff>
      <xdr:row>59</xdr:row>
      <xdr:rowOff>27946</xdr:rowOff>
    </xdr:to>
    <xdr:sp macro="" textlink="">
      <xdr:nvSpPr>
        <xdr:cNvPr id="136" name="楕円 135"/>
        <xdr:cNvSpPr/>
      </xdr:nvSpPr>
      <xdr:spPr>
        <a:xfrm>
          <a:off x="4584700" y="100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106269</xdr:rowOff>
    </xdr:from>
    <xdr:to>
      <xdr:col>20</xdr:col>
      <xdr:colOff>38100</xdr:colOff>
      <xdr:row>59</xdr:row>
      <xdr:rowOff>36419</xdr:rowOff>
    </xdr:to>
    <xdr:sp macro="" textlink="">
      <xdr:nvSpPr>
        <xdr:cNvPr id="138" name="楕円 137"/>
        <xdr:cNvSpPr/>
      </xdr:nvSpPr>
      <xdr:spPr>
        <a:xfrm>
          <a:off x="3746500" y="100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27546</xdr:rowOff>
    </xdr:from>
    <xdr:ext cx="599010" cy="259045"/>
    <xdr:sp macro="" textlink="">
      <xdr:nvSpPr>
        <xdr:cNvPr id="139" name="テキスト ボックス 138"/>
        <xdr:cNvSpPr txBox="1"/>
      </xdr:nvSpPr>
      <xdr:spPr>
        <a:xfrm>
          <a:off x="3497795" y="1014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104946</xdr:rowOff>
    </xdr:from>
    <xdr:to>
      <xdr:col>15</xdr:col>
      <xdr:colOff>101600</xdr:colOff>
      <xdr:row>59</xdr:row>
      <xdr:rowOff>35096</xdr:rowOff>
    </xdr:to>
    <xdr:sp macro="" textlink="">
      <xdr:nvSpPr>
        <xdr:cNvPr id="140" name="楕円 139"/>
        <xdr:cNvSpPr/>
      </xdr:nvSpPr>
      <xdr:spPr>
        <a:xfrm>
          <a:off x="2857500" y="100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26223</xdr:rowOff>
    </xdr:from>
    <xdr:ext cx="599010" cy="259045"/>
    <xdr:sp macro="" textlink="">
      <xdr:nvSpPr>
        <xdr:cNvPr id="141" name="テキスト ボックス 140"/>
        <xdr:cNvSpPr txBox="1"/>
      </xdr:nvSpPr>
      <xdr:spPr>
        <a:xfrm>
          <a:off x="2608795" y="1014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109694</xdr:rowOff>
    </xdr:from>
    <xdr:to>
      <xdr:col>10</xdr:col>
      <xdr:colOff>165100</xdr:colOff>
      <xdr:row>59</xdr:row>
      <xdr:rowOff>39844</xdr:rowOff>
    </xdr:to>
    <xdr:sp macro="" textlink="">
      <xdr:nvSpPr>
        <xdr:cNvPr id="142" name="楕円 141"/>
        <xdr:cNvSpPr/>
      </xdr:nvSpPr>
      <xdr:spPr>
        <a:xfrm>
          <a:off x="1968500" y="100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30971</xdr:rowOff>
    </xdr:from>
    <xdr:ext cx="599010" cy="259045"/>
    <xdr:sp macro="" textlink="">
      <xdr:nvSpPr>
        <xdr:cNvPr id="143" name="テキスト ボックス 142"/>
        <xdr:cNvSpPr txBox="1"/>
      </xdr:nvSpPr>
      <xdr:spPr>
        <a:xfrm>
          <a:off x="1719795" y="101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107464</xdr:rowOff>
    </xdr:from>
    <xdr:to>
      <xdr:col>6</xdr:col>
      <xdr:colOff>38100</xdr:colOff>
      <xdr:row>59</xdr:row>
      <xdr:rowOff>37614</xdr:rowOff>
    </xdr:to>
    <xdr:sp macro="" textlink="">
      <xdr:nvSpPr>
        <xdr:cNvPr id="144" name="楕円 143"/>
        <xdr:cNvSpPr/>
      </xdr:nvSpPr>
      <xdr:spPr>
        <a:xfrm>
          <a:off x="1079500" y="100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28741</xdr:rowOff>
    </xdr:from>
    <xdr:ext cx="599010" cy="259045"/>
    <xdr:sp macro="" textlink="">
      <xdr:nvSpPr>
        <xdr:cNvPr id="145" name="テキスト ボックス 144"/>
        <xdr:cNvSpPr txBox="1"/>
      </xdr:nvSpPr>
      <xdr:spPr>
        <a:xfrm>
          <a:off x="830795" y="1014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171137</xdr:rowOff>
    </xdr:from>
    <xdr:to>
      <xdr:col>24</xdr:col>
      <xdr:colOff>63500</xdr:colOff>
      <xdr:row>79</xdr:row>
      <xdr:rowOff>18355</xdr:rowOff>
    </xdr:to>
    <xdr:cxnSp macro="">
      <xdr:nvCxnSpPr>
        <xdr:cNvPr id="174" name="直線コネクタ 173"/>
        <xdr:cNvCxnSpPr/>
      </xdr:nvCxnSpPr>
      <xdr:spPr>
        <a:xfrm>
          <a:off x="3797300" y="13544237"/>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171137</xdr:rowOff>
    </xdr:from>
    <xdr:to>
      <xdr:col>19</xdr:col>
      <xdr:colOff>177800</xdr:colOff>
      <xdr:row>79</xdr:row>
      <xdr:rowOff>18591</xdr:rowOff>
    </xdr:to>
    <xdr:cxnSp macro="">
      <xdr:nvCxnSpPr>
        <xdr:cNvPr id="177" name="直線コネクタ 176"/>
        <xdr:cNvCxnSpPr/>
      </xdr:nvCxnSpPr>
      <xdr:spPr>
        <a:xfrm flipV="1">
          <a:off x="2908300" y="13544237"/>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15776</xdr:rowOff>
    </xdr:from>
    <xdr:to>
      <xdr:col>15</xdr:col>
      <xdr:colOff>50800</xdr:colOff>
      <xdr:row>79</xdr:row>
      <xdr:rowOff>18591</xdr:rowOff>
    </xdr:to>
    <xdr:cxnSp macro="">
      <xdr:nvCxnSpPr>
        <xdr:cNvPr id="180" name="直線コネクタ 179"/>
        <xdr:cNvCxnSpPr/>
      </xdr:nvCxnSpPr>
      <xdr:spPr>
        <a:xfrm>
          <a:off x="2019300" y="1356032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15776</xdr:rowOff>
    </xdr:from>
    <xdr:to>
      <xdr:col>10</xdr:col>
      <xdr:colOff>114300</xdr:colOff>
      <xdr:row>79</xdr:row>
      <xdr:rowOff>17738</xdr:rowOff>
    </xdr:to>
    <xdr:cxnSp macro="">
      <xdr:nvCxnSpPr>
        <xdr:cNvPr id="183" name="直線コネクタ 182"/>
        <xdr:cNvCxnSpPr/>
      </xdr:nvCxnSpPr>
      <xdr:spPr>
        <a:xfrm flipV="1">
          <a:off x="1130300" y="1356032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139005</xdr:rowOff>
    </xdr:from>
    <xdr:to>
      <xdr:col>24</xdr:col>
      <xdr:colOff>114300</xdr:colOff>
      <xdr:row>79</xdr:row>
      <xdr:rowOff>69155</xdr:rowOff>
    </xdr:to>
    <xdr:sp macro="" textlink="">
      <xdr:nvSpPr>
        <xdr:cNvPr id="193" name="楕円 192"/>
        <xdr:cNvSpPr/>
      </xdr:nvSpPr>
      <xdr:spPr>
        <a:xfrm>
          <a:off x="4584700" y="135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53932</xdr:rowOff>
    </xdr:from>
    <xdr:ext cx="469744" cy="259045"/>
    <xdr:sp macro="" textlink="">
      <xdr:nvSpPr>
        <xdr:cNvPr id="194" name="維持補修費該当値テキスト"/>
        <xdr:cNvSpPr txBox="1"/>
      </xdr:nvSpPr>
      <xdr:spPr>
        <a:xfrm>
          <a:off x="4686300" y="134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120337</xdr:rowOff>
    </xdr:from>
    <xdr:to>
      <xdr:col>20</xdr:col>
      <xdr:colOff>38100</xdr:colOff>
      <xdr:row>79</xdr:row>
      <xdr:rowOff>50487</xdr:rowOff>
    </xdr:to>
    <xdr:sp macro="" textlink="">
      <xdr:nvSpPr>
        <xdr:cNvPr id="195" name="楕円 194"/>
        <xdr:cNvSpPr/>
      </xdr:nvSpPr>
      <xdr:spPr>
        <a:xfrm>
          <a:off x="3746500" y="134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41614</xdr:rowOff>
    </xdr:from>
    <xdr:ext cx="534377" cy="259045"/>
    <xdr:sp macro="" textlink="">
      <xdr:nvSpPr>
        <xdr:cNvPr id="196" name="テキスト ボックス 195"/>
        <xdr:cNvSpPr txBox="1"/>
      </xdr:nvSpPr>
      <xdr:spPr>
        <a:xfrm>
          <a:off x="3530111" y="13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139241</xdr:rowOff>
    </xdr:from>
    <xdr:to>
      <xdr:col>15</xdr:col>
      <xdr:colOff>101600</xdr:colOff>
      <xdr:row>79</xdr:row>
      <xdr:rowOff>69391</xdr:rowOff>
    </xdr:to>
    <xdr:sp macro="" textlink="">
      <xdr:nvSpPr>
        <xdr:cNvPr id="197" name="楕円 196"/>
        <xdr:cNvSpPr/>
      </xdr:nvSpPr>
      <xdr:spPr>
        <a:xfrm>
          <a:off x="2857500" y="135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60518</xdr:rowOff>
    </xdr:from>
    <xdr:ext cx="469744" cy="259045"/>
    <xdr:sp macro="" textlink="">
      <xdr:nvSpPr>
        <xdr:cNvPr id="198" name="テキスト ボックス 197"/>
        <xdr:cNvSpPr txBox="1"/>
      </xdr:nvSpPr>
      <xdr:spPr>
        <a:xfrm>
          <a:off x="2673428" y="136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136426</xdr:rowOff>
    </xdr:from>
    <xdr:to>
      <xdr:col>10</xdr:col>
      <xdr:colOff>165100</xdr:colOff>
      <xdr:row>79</xdr:row>
      <xdr:rowOff>66576</xdr:rowOff>
    </xdr:to>
    <xdr:sp macro="" textlink="">
      <xdr:nvSpPr>
        <xdr:cNvPr id="199" name="楕円 198"/>
        <xdr:cNvSpPr/>
      </xdr:nvSpPr>
      <xdr:spPr>
        <a:xfrm>
          <a:off x="1968500" y="135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57703</xdr:rowOff>
    </xdr:from>
    <xdr:ext cx="469744" cy="259045"/>
    <xdr:sp macro="" textlink="">
      <xdr:nvSpPr>
        <xdr:cNvPr id="200" name="テキスト ボックス 199"/>
        <xdr:cNvSpPr txBox="1"/>
      </xdr:nvSpPr>
      <xdr:spPr>
        <a:xfrm>
          <a:off x="1784428" y="136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138388</xdr:rowOff>
    </xdr:from>
    <xdr:to>
      <xdr:col>6</xdr:col>
      <xdr:colOff>38100</xdr:colOff>
      <xdr:row>79</xdr:row>
      <xdr:rowOff>68538</xdr:rowOff>
    </xdr:to>
    <xdr:sp macro="" textlink="">
      <xdr:nvSpPr>
        <xdr:cNvPr id="201" name="楕円 200"/>
        <xdr:cNvSpPr/>
      </xdr:nvSpPr>
      <xdr:spPr>
        <a:xfrm>
          <a:off x="1079500" y="135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59665</xdr:rowOff>
    </xdr:from>
    <xdr:ext cx="469744" cy="259045"/>
    <xdr:sp macro="" textlink="">
      <xdr:nvSpPr>
        <xdr:cNvPr id="202" name="テキスト ボックス 201"/>
        <xdr:cNvSpPr txBox="1"/>
      </xdr:nvSpPr>
      <xdr:spPr>
        <a:xfrm>
          <a:off x="895428" y="1360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167078</xdr:rowOff>
    </xdr:from>
    <xdr:to>
      <xdr:col>24</xdr:col>
      <xdr:colOff>63500</xdr:colOff>
      <xdr:row>95</xdr:row>
      <xdr:rowOff>25519</xdr:rowOff>
    </xdr:to>
    <xdr:cxnSp macro="">
      <xdr:nvCxnSpPr>
        <xdr:cNvPr id="233" name="直線コネクタ 232"/>
        <xdr:cNvCxnSpPr/>
      </xdr:nvCxnSpPr>
      <xdr:spPr>
        <a:xfrm>
          <a:off x="3797300" y="16283378"/>
          <a:ext cx="8382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110189</xdr:rowOff>
    </xdr:from>
    <xdr:to>
      <xdr:col>19</xdr:col>
      <xdr:colOff>177800</xdr:colOff>
      <xdr:row>94</xdr:row>
      <xdr:rowOff>167078</xdr:rowOff>
    </xdr:to>
    <xdr:cxnSp macro="">
      <xdr:nvCxnSpPr>
        <xdr:cNvPr id="236" name="直線コネクタ 235"/>
        <xdr:cNvCxnSpPr/>
      </xdr:nvCxnSpPr>
      <xdr:spPr>
        <a:xfrm>
          <a:off x="2908300" y="16226489"/>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110189</xdr:rowOff>
    </xdr:from>
    <xdr:to>
      <xdr:col>15</xdr:col>
      <xdr:colOff>50800</xdr:colOff>
      <xdr:row>95</xdr:row>
      <xdr:rowOff>2225</xdr:rowOff>
    </xdr:to>
    <xdr:cxnSp macro="">
      <xdr:nvCxnSpPr>
        <xdr:cNvPr id="239" name="直線コネクタ 238"/>
        <xdr:cNvCxnSpPr/>
      </xdr:nvCxnSpPr>
      <xdr:spPr>
        <a:xfrm flipV="1">
          <a:off x="2019300" y="16226489"/>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155028</xdr:rowOff>
    </xdr:from>
    <xdr:to>
      <xdr:col>10</xdr:col>
      <xdr:colOff>114300</xdr:colOff>
      <xdr:row>95</xdr:row>
      <xdr:rowOff>2225</xdr:rowOff>
    </xdr:to>
    <xdr:cxnSp macro="">
      <xdr:nvCxnSpPr>
        <xdr:cNvPr id="242" name="直線コネクタ 241"/>
        <xdr:cNvCxnSpPr/>
      </xdr:nvCxnSpPr>
      <xdr:spPr>
        <a:xfrm>
          <a:off x="1130300" y="16271328"/>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146169</xdr:rowOff>
    </xdr:from>
    <xdr:to>
      <xdr:col>24</xdr:col>
      <xdr:colOff>114300</xdr:colOff>
      <xdr:row>95</xdr:row>
      <xdr:rowOff>76319</xdr:rowOff>
    </xdr:to>
    <xdr:sp macro="" textlink="">
      <xdr:nvSpPr>
        <xdr:cNvPr id="252" name="楕円 251"/>
        <xdr:cNvSpPr/>
      </xdr:nvSpPr>
      <xdr:spPr>
        <a:xfrm>
          <a:off x="4584700" y="162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124596</xdr:rowOff>
    </xdr:from>
    <xdr:ext cx="534377" cy="259045"/>
    <xdr:sp macro="" textlink="">
      <xdr:nvSpPr>
        <xdr:cNvPr id="253" name="扶助費該当値テキスト"/>
        <xdr:cNvSpPr txBox="1"/>
      </xdr:nvSpPr>
      <xdr:spPr>
        <a:xfrm>
          <a:off x="4686300" y="1624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116278</xdr:rowOff>
    </xdr:from>
    <xdr:to>
      <xdr:col>20</xdr:col>
      <xdr:colOff>38100</xdr:colOff>
      <xdr:row>95</xdr:row>
      <xdr:rowOff>46428</xdr:rowOff>
    </xdr:to>
    <xdr:sp macro="" textlink="">
      <xdr:nvSpPr>
        <xdr:cNvPr id="254" name="楕円 253"/>
        <xdr:cNvSpPr/>
      </xdr:nvSpPr>
      <xdr:spPr>
        <a:xfrm>
          <a:off x="3746500" y="1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62955</xdr:rowOff>
    </xdr:from>
    <xdr:ext cx="534377" cy="259045"/>
    <xdr:sp macro="" textlink="">
      <xdr:nvSpPr>
        <xdr:cNvPr id="255" name="テキスト ボックス 254"/>
        <xdr:cNvSpPr txBox="1"/>
      </xdr:nvSpPr>
      <xdr:spPr>
        <a:xfrm>
          <a:off x="3530111" y="16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59389</xdr:rowOff>
    </xdr:from>
    <xdr:to>
      <xdr:col>15</xdr:col>
      <xdr:colOff>101600</xdr:colOff>
      <xdr:row>94</xdr:row>
      <xdr:rowOff>160989</xdr:rowOff>
    </xdr:to>
    <xdr:sp macro="" textlink="">
      <xdr:nvSpPr>
        <xdr:cNvPr id="256" name="楕円 255"/>
        <xdr:cNvSpPr/>
      </xdr:nvSpPr>
      <xdr:spPr>
        <a:xfrm>
          <a:off x="2857500" y="161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6066</xdr:rowOff>
    </xdr:from>
    <xdr:ext cx="534377" cy="259045"/>
    <xdr:sp macro="" textlink="">
      <xdr:nvSpPr>
        <xdr:cNvPr id="257" name="テキスト ボックス 256"/>
        <xdr:cNvSpPr txBox="1"/>
      </xdr:nvSpPr>
      <xdr:spPr>
        <a:xfrm>
          <a:off x="2641111" y="159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122875</xdr:rowOff>
    </xdr:from>
    <xdr:to>
      <xdr:col>10</xdr:col>
      <xdr:colOff>165100</xdr:colOff>
      <xdr:row>95</xdr:row>
      <xdr:rowOff>53025</xdr:rowOff>
    </xdr:to>
    <xdr:sp macro="" textlink="">
      <xdr:nvSpPr>
        <xdr:cNvPr id="258" name="楕円 257"/>
        <xdr:cNvSpPr/>
      </xdr:nvSpPr>
      <xdr:spPr>
        <a:xfrm>
          <a:off x="1968500" y="162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69552</xdr:rowOff>
    </xdr:from>
    <xdr:ext cx="534377" cy="259045"/>
    <xdr:sp macro="" textlink="">
      <xdr:nvSpPr>
        <xdr:cNvPr id="259" name="テキスト ボックス 258"/>
        <xdr:cNvSpPr txBox="1"/>
      </xdr:nvSpPr>
      <xdr:spPr>
        <a:xfrm>
          <a:off x="1752111" y="1601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104228</xdr:rowOff>
    </xdr:from>
    <xdr:to>
      <xdr:col>6</xdr:col>
      <xdr:colOff>38100</xdr:colOff>
      <xdr:row>95</xdr:row>
      <xdr:rowOff>34378</xdr:rowOff>
    </xdr:to>
    <xdr:sp macro="" textlink="">
      <xdr:nvSpPr>
        <xdr:cNvPr id="260" name="楕円 259"/>
        <xdr:cNvSpPr/>
      </xdr:nvSpPr>
      <xdr:spPr>
        <a:xfrm>
          <a:off x="1079500" y="162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50905</xdr:rowOff>
    </xdr:from>
    <xdr:ext cx="534377" cy="259045"/>
    <xdr:sp macro="" textlink="">
      <xdr:nvSpPr>
        <xdr:cNvPr id="261" name="テキスト ボックス 260"/>
        <xdr:cNvSpPr txBox="1"/>
      </xdr:nvSpPr>
      <xdr:spPr>
        <a:xfrm>
          <a:off x="863111" y="159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54461</xdr:rowOff>
    </xdr:from>
    <xdr:to>
      <xdr:col>55</xdr:col>
      <xdr:colOff>0</xdr:colOff>
      <xdr:row>37</xdr:row>
      <xdr:rowOff>62656</xdr:rowOff>
    </xdr:to>
    <xdr:cxnSp macro="">
      <xdr:nvCxnSpPr>
        <xdr:cNvPr id="290" name="直線コネクタ 289"/>
        <xdr:cNvCxnSpPr/>
      </xdr:nvCxnSpPr>
      <xdr:spPr>
        <a:xfrm>
          <a:off x="9639300" y="6398111"/>
          <a:ext cx="8382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54461</xdr:rowOff>
    </xdr:from>
    <xdr:to>
      <xdr:col>50</xdr:col>
      <xdr:colOff>114300</xdr:colOff>
      <xdr:row>37</xdr:row>
      <xdr:rowOff>67146</xdr:rowOff>
    </xdr:to>
    <xdr:cxnSp macro="">
      <xdr:nvCxnSpPr>
        <xdr:cNvPr id="293" name="直線コネクタ 292"/>
        <xdr:cNvCxnSpPr/>
      </xdr:nvCxnSpPr>
      <xdr:spPr>
        <a:xfrm flipV="1">
          <a:off x="8750300" y="6398111"/>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67146</xdr:rowOff>
    </xdr:from>
    <xdr:to>
      <xdr:col>45</xdr:col>
      <xdr:colOff>177800</xdr:colOff>
      <xdr:row>37</xdr:row>
      <xdr:rowOff>116661</xdr:rowOff>
    </xdr:to>
    <xdr:cxnSp macro="">
      <xdr:nvCxnSpPr>
        <xdr:cNvPr id="296" name="直線コネクタ 295"/>
        <xdr:cNvCxnSpPr/>
      </xdr:nvCxnSpPr>
      <xdr:spPr>
        <a:xfrm flipV="1">
          <a:off x="7861300" y="6410796"/>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116661</xdr:rowOff>
    </xdr:from>
    <xdr:to>
      <xdr:col>41</xdr:col>
      <xdr:colOff>50800</xdr:colOff>
      <xdr:row>37</xdr:row>
      <xdr:rowOff>145245</xdr:rowOff>
    </xdr:to>
    <xdr:cxnSp macro="">
      <xdr:nvCxnSpPr>
        <xdr:cNvPr id="299" name="直線コネクタ 298"/>
        <xdr:cNvCxnSpPr/>
      </xdr:nvCxnSpPr>
      <xdr:spPr>
        <a:xfrm flipV="1">
          <a:off x="6972300" y="6460311"/>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11856</xdr:rowOff>
    </xdr:from>
    <xdr:to>
      <xdr:col>55</xdr:col>
      <xdr:colOff>50800</xdr:colOff>
      <xdr:row>37</xdr:row>
      <xdr:rowOff>113456</xdr:rowOff>
    </xdr:to>
    <xdr:sp macro="" textlink="">
      <xdr:nvSpPr>
        <xdr:cNvPr id="309" name="楕円 308"/>
        <xdr:cNvSpPr/>
      </xdr:nvSpPr>
      <xdr:spPr>
        <a:xfrm>
          <a:off x="10426700" y="63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161733</xdr:rowOff>
    </xdr:from>
    <xdr:ext cx="599010" cy="259045"/>
    <xdr:sp macro="" textlink="">
      <xdr:nvSpPr>
        <xdr:cNvPr id="310" name="補助費等該当値テキスト"/>
        <xdr:cNvSpPr txBox="1"/>
      </xdr:nvSpPr>
      <xdr:spPr>
        <a:xfrm>
          <a:off x="10528300" y="633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3661</xdr:rowOff>
    </xdr:from>
    <xdr:to>
      <xdr:col>50</xdr:col>
      <xdr:colOff>165100</xdr:colOff>
      <xdr:row>37</xdr:row>
      <xdr:rowOff>105261</xdr:rowOff>
    </xdr:to>
    <xdr:sp macro="" textlink="">
      <xdr:nvSpPr>
        <xdr:cNvPr id="311" name="楕円 310"/>
        <xdr:cNvSpPr/>
      </xdr:nvSpPr>
      <xdr:spPr>
        <a:xfrm>
          <a:off x="9588500" y="6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96388</xdr:rowOff>
    </xdr:from>
    <xdr:ext cx="599010" cy="259045"/>
    <xdr:sp macro="" textlink="">
      <xdr:nvSpPr>
        <xdr:cNvPr id="312" name="テキスト ボックス 311"/>
        <xdr:cNvSpPr txBox="1"/>
      </xdr:nvSpPr>
      <xdr:spPr>
        <a:xfrm>
          <a:off x="9339795" y="6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16346</xdr:rowOff>
    </xdr:from>
    <xdr:to>
      <xdr:col>46</xdr:col>
      <xdr:colOff>38100</xdr:colOff>
      <xdr:row>37</xdr:row>
      <xdr:rowOff>117946</xdr:rowOff>
    </xdr:to>
    <xdr:sp macro="" textlink="">
      <xdr:nvSpPr>
        <xdr:cNvPr id="313" name="楕円 312"/>
        <xdr:cNvSpPr/>
      </xdr:nvSpPr>
      <xdr:spPr>
        <a:xfrm>
          <a:off x="8699500" y="63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109073</xdr:rowOff>
    </xdr:from>
    <xdr:ext cx="599010" cy="259045"/>
    <xdr:sp macro="" textlink="">
      <xdr:nvSpPr>
        <xdr:cNvPr id="314" name="テキスト ボックス 313"/>
        <xdr:cNvSpPr txBox="1"/>
      </xdr:nvSpPr>
      <xdr:spPr>
        <a:xfrm>
          <a:off x="8450795" y="64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65861</xdr:rowOff>
    </xdr:from>
    <xdr:to>
      <xdr:col>41</xdr:col>
      <xdr:colOff>101600</xdr:colOff>
      <xdr:row>37</xdr:row>
      <xdr:rowOff>167461</xdr:rowOff>
    </xdr:to>
    <xdr:sp macro="" textlink="">
      <xdr:nvSpPr>
        <xdr:cNvPr id="315" name="楕円 314"/>
        <xdr:cNvSpPr/>
      </xdr:nvSpPr>
      <xdr:spPr>
        <a:xfrm>
          <a:off x="7810500" y="64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158588</xdr:rowOff>
    </xdr:from>
    <xdr:ext cx="599010" cy="259045"/>
    <xdr:sp macro="" textlink="">
      <xdr:nvSpPr>
        <xdr:cNvPr id="316" name="テキスト ボックス 315"/>
        <xdr:cNvSpPr txBox="1"/>
      </xdr:nvSpPr>
      <xdr:spPr>
        <a:xfrm>
          <a:off x="7561795" y="65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94445</xdr:rowOff>
    </xdr:from>
    <xdr:to>
      <xdr:col>36</xdr:col>
      <xdr:colOff>165100</xdr:colOff>
      <xdr:row>38</xdr:row>
      <xdr:rowOff>24595</xdr:rowOff>
    </xdr:to>
    <xdr:sp macro="" textlink="">
      <xdr:nvSpPr>
        <xdr:cNvPr id="317" name="楕円 316"/>
        <xdr:cNvSpPr/>
      </xdr:nvSpPr>
      <xdr:spPr>
        <a:xfrm>
          <a:off x="6921500" y="64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15722</xdr:rowOff>
    </xdr:from>
    <xdr:ext cx="599010" cy="259045"/>
    <xdr:sp macro="" textlink="">
      <xdr:nvSpPr>
        <xdr:cNvPr id="318" name="テキスト ボックス 317"/>
        <xdr:cNvSpPr txBox="1"/>
      </xdr:nvSpPr>
      <xdr:spPr>
        <a:xfrm>
          <a:off x="6672795" y="653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107092</xdr:rowOff>
    </xdr:from>
    <xdr:to>
      <xdr:col>55</xdr:col>
      <xdr:colOff>0</xdr:colOff>
      <xdr:row>58</xdr:row>
      <xdr:rowOff>128898</xdr:rowOff>
    </xdr:to>
    <xdr:cxnSp macro="">
      <xdr:nvCxnSpPr>
        <xdr:cNvPr id="347" name="直線コネクタ 346"/>
        <xdr:cNvCxnSpPr/>
      </xdr:nvCxnSpPr>
      <xdr:spPr>
        <a:xfrm flipV="1">
          <a:off x="9639300" y="10051192"/>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118031</xdr:rowOff>
    </xdr:from>
    <xdr:to>
      <xdr:col>50</xdr:col>
      <xdr:colOff>114300</xdr:colOff>
      <xdr:row>58</xdr:row>
      <xdr:rowOff>128898</xdr:rowOff>
    </xdr:to>
    <xdr:cxnSp macro="">
      <xdr:nvCxnSpPr>
        <xdr:cNvPr id="350" name="直線コネクタ 349"/>
        <xdr:cNvCxnSpPr/>
      </xdr:nvCxnSpPr>
      <xdr:spPr>
        <a:xfrm>
          <a:off x="8750300" y="10062131"/>
          <a:ext cx="8890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118031</xdr:rowOff>
    </xdr:from>
    <xdr:to>
      <xdr:col>45</xdr:col>
      <xdr:colOff>177800</xdr:colOff>
      <xdr:row>58</xdr:row>
      <xdr:rowOff>129970</xdr:rowOff>
    </xdr:to>
    <xdr:cxnSp macro="">
      <xdr:nvCxnSpPr>
        <xdr:cNvPr id="353" name="直線コネクタ 352"/>
        <xdr:cNvCxnSpPr/>
      </xdr:nvCxnSpPr>
      <xdr:spPr>
        <a:xfrm flipV="1">
          <a:off x="7861300" y="10062131"/>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129970</xdr:rowOff>
    </xdr:from>
    <xdr:to>
      <xdr:col>41</xdr:col>
      <xdr:colOff>50800</xdr:colOff>
      <xdr:row>58</xdr:row>
      <xdr:rowOff>151492</xdr:rowOff>
    </xdr:to>
    <xdr:cxnSp macro="">
      <xdr:nvCxnSpPr>
        <xdr:cNvPr id="356" name="直線コネクタ 355"/>
        <xdr:cNvCxnSpPr/>
      </xdr:nvCxnSpPr>
      <xdr:spPr>
        <a:xfrm flipV="1">
          <a:off x="6972300" y="10074070"/>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56292</xdr:rowOff>
    </xdr:from>
    <xdr:to>
      <xdr:col>55</xdr:col>
      <xdr:colOff>50800</xdr:colOff>
      <xdr:row>58</xdr:row>
      <xdr:rowOff>157892</xdr:rowOff>
    </xdr:to>
    <xdr:sp macro="" textlink="">
      <xdr:nvSpPr>
        <xdr:cNvPr id="366" name="楕円 365"/>
        <xdr:cNvSpPr/>
      </xdr:nvSpPr>
      <xdr:spPr>
        <a:xfrm>
          <a:off x="10426700" y="1000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78098</xdr:rowOff>
    </xdr:from>
    <xdr:to>
      <xdr:col>50</xdr:col>
      <xdr:colOff>165100</xdr:colOff>
      <xdr:row>59</xdr:row>
      <xdr:rowOff>8248</xdr:rowOff>
    </xdr:to>
    <xdr:sp macro="" textlink="">
      <xdr:nvSpPr>
        <xdr:cNvPr id="368" name="楕円 367"/>
        <xdr:cNvSpPr/>
      </xdr:nvSpPr>
      <xdr:spPr>
        <a:xfrm>
          <a:off x="9588500" y="100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170825</xdr:rowOff>
    </xdr:from>
    <xdr:ext cx="599010" cy="259045"/>
    <xdr:sp macro="" textlink="">
      <xdr:nvSpPr>
        <xdr:cNvPr id="369" name="テキスト ボックス 368"/>
        <xdr:cNvSpPr txBox="1"/>
      </xdr:nvSpPr>
      <xdr:spPr>
        <a:xfrm>
          <a:off x="9339795" y="1011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67231</xdr:rowOff>
    </xdr:from>
    <xdr:to>
      <xdr:col>46</xdr:col>
      <xdr:colOff>38100</xdr:colOff>
      <xdr:row>58</xdr:row>
      <xdr:rowOff>168831</xdr:rowOff>
    </xdr:to>
    <xdr:sp macro="" textlink="">
      <xdr:nvSpPr>
        <xdr:cNvPr id="370" name="楕円 369"/>
        <xdr:cNvSpPr/>
      </xdr:nvSpPr>
      <xdr:spPr>
        <a:xfrm>
          <a:off x="8699500" y="100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159958</xdr:rowOff>
    </xdr:from>
    <xdr:ext cx="599010" cy="259045"/>
    <xdr:sp macro="" textlink="">
      <xdr:nvSpPr>
        <xdr:cNvPr id="371" name="テキスト ボックス 370"/>
        <xdr:cNvSpPr txBox="1"/>
      </xdr:nvSpPr>
      <xdr:spPr>
        <a:xfrm>
          <a:off x="8450795" y="1010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79170</xdr:rowOff>
    </xdr:from>
    <xdr:to>
      <xdr:col>41</xdr:col>
      <xdr:colOff>101600</xdr:colOff>
      <xdr:row>59</xdr:row>
      <xdr:rowOff>9320</xdr:rowOff>
    </xdr:to>
    <xdr:sp macro="" textlink="">
      <xdr:nvSpPr>
        <xdr:cNvPr id="372" name="楕円 371"/>
        <xdr:cNvSpPr/>
      </xdr:nvSpPr>
      <xdr:spPr>
        <a:xfrm>
          <a:off x="7810500" y="10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447</xdr:rowOff>
    </xdr:from>
    <xdr:ext cx="599010" cy="259045"/>
    <xdr:sp macro="" textlink="">
      <xdr:nvSpPr>
        <xdr:cNvPr id="373" name="テキスト ボックス 372"/>
        <xdr:cNvSpPr txBox="1"/>
      </xdr:nvSpPr>
      <xdr:spPr>
        <a:xfrm>
          <a:off x="7561795" y="101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100692</xdr:rowOff>
    </xdr:from>
    <xdr:to>
      <xdr:col>36</xdr:col>
      <xdr:colOff>165100</xdr:colOff>
      <xdr:row>59</xdr:row>
      <xdr:rowOff>30842</xdr:rowOff>
    </xdr:to>
    <xdr:sp macro="" textlink="">
      <xdr:nvSpPr>
        <xdr:cNvPr id="374" name="楕円 373"/>
        <xdr:cNvSpPr/>
      </xdr:nvSpPr>
      <xdr:spPr>
        <a:xfrm>
          <a:off x="6921500" y="10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21969</xdr:rowOff>
    </xdr:from>
    <xdr:ext cx="599010" cy="259045"/>
    <xdr:sp macro="" textlink="">
      <xdr:nvSpPr>
        <xdr:cNvPr id="375" name="テキスト ボックス 374"/>
        <xdr:cNvSpPr txBox="1"/>
      </xdr:nvSpPr>
      <xdr:spPr>
        <a:xfrm>
          <a:off x="6672795" y="1013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21577</xdr:rowOff>
    </xdr:from>
    <xdr:to>
      <xdr:col>55</xdr:col>
      <xdr:colOff>0</xdr:colOff>
      <xdr:row>78</xdr:row>
      <xdr:rowOff>152850</xdr:rowOff>
    </xdr:to>
    <xdr:cxnSp macro="">
      <xdr:nvCxnSpPr>
        <xdr:cNvPr id="406" name="直線コネクタ 405"/>
        <xdr:cNvCxnSpPr/>
      </xdr:nvCxnSpPr>
      <xdr:spPr>
        <a:xfrm flipV="1">
          <a:off x="9639300" y="13394677"/>
          <a:ext cx="8382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75278</xdr:rowOff>
    </xdr:from>
    <xdr:to>
      <xdr:col>50</xdr:col>
      <xdr:colOff>114300</xdr:colOff>
      <xdr:row>78</xdr:row>
      <xdr:rowOff>152850</xdr:rowOff>
    </xdr:to>
    <xdr:cxnSp macro="">
      <xdr:nvCxnSpPr>
        <xdr:cNvPr id="409" name="直線コネクタ 408"/>
        <xdr:cNvCxnSpPr/>
      </xdr:nvCxnSpPr>
      <xdr:spPr>
        <a:xfrm>
          <a:off x="8750300" y="13448378"/>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75278</xdr:rowOff>
    </xdr:from>
    <xdr:to>
      <xdr:col>45</xdr:col>
      <xdr:colOff>177800</xdr:colOff>
      <xdr:row>78</xdr:row>
      <xdr:rowOff>93399</xdr:rowOff>
    </xdr:to>
    <xdr:cxnSp macro="">
      <xdr:nvCxnSpPr>
        <xdr:cNvPr id="412" name="直線コネクタ 411"/>
        <xdr:cNvCxnSpPr/>
      </xdr:nvCxnSpPr>
      <xdr:spPr>
        <a:xfrm flipV="1">
          <a:off x="7861300" y="13448378"/>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93399</xdr:rowOff>
    </xdr:from>
    <xdr:to>
      <xdr:col>41</xdr:col>
      <xdr:colOff>50800</xdr:colOff>
      <xdr:row>78</xdr:row>
      <xdr:rowOff>149081</xdr:rowOff>
    </xdr:to>
    <xdr:cxnSp macro="">
      <xdr:nvCxnSpPr>
        <xdr:cNvPr id="415" name="直線コネクタ 414"/>
        <xdr:cNvCxnSpPr/>
      </xdr:nvCxnSpPr>
      <xdr:spPr>
        <a:xfrm flipV="1">
          <a:off x="6972300" y="13466499"/>
          <a:ext cx="889000" cy="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142227</xdr:rowOff>
    </xdr:from>
    <xdr:to>
      <xdr:col>55</xdr:col>
      <xdr:colOff>50800</xdr:colOff>
      <xdr:row>78</xdr:row>
      <xdr:rowOff>72377</xdr:rowOff>
    </xdr:to>
    <xdr:sp macro="" textlink="">
      <xdr:nvSpPr>
        <xdr:cNvPr id="425" name="楕円 424"/>
        <xdr:cNvSpPr/>
      </xdr:nvSpPr>
      <xdr:spPr>
        <a:xfrm>
          <a:off x="10426700" y="133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165104</xdr:rowOff>
    </xdr:from>
    <xdr:ext cx="599010" cy="259045"/>
    <xdr:sp macro="" textlink="">
      <xdr:nvSpPr>
        <xdr:cNvPr id="426" name="普通建設事業費 （ うち新規整備　）該当値テキスト"/>
        <xdr:cNvSpPr txBox="1"/>
      </xdr:nvSpPr>
      <xdr:spPr>
        <a:xfrm>
          <a:off x="10528300" y="131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102050</xdr:rowOff>
    </xdr:from>
    <xdr:to>
      <xdr:col>50</xdr:col>
      <xdr:colOff>165100</xdr:colOff>
      <xdr:row>79</xdr:row>
      <xdr:rowOff>32200</xdr:rowOff>
    </xdr:to>
    <xdr:sp macro="" textlink="">
      <xdr:nvSpPr>
        <xdr:cNvPr id="427" name="楕円 426"/>
        <xdr:cNvSpPr/>
      </xdr:nvSpPr>
      <xdr:spPr>
        <a:xfrm>
          <a:off x="9588500" y="134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23327</xdr:rowOff>
    </xdr:from>
    <xdr:ext cx="599010" cy="259045"/>
    <xdr:sp macro="" textlink="">
      <xdr:nvSpPr>
        <xdr:cNvPr id="428" name="テキスト ボックス 427"/>
        <xdr:cNvSpPr txBox="1"/>
      </xdr:nvSpPr>
      <xdr:spPr>
        <a:xfrm>
          <a:off x="9339795" y="135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24478</xdr:rowOff>
    </xdr:from>
    <xdr:to>
      <xdr:col>46</xdr:col>
      <xdr:colOff>38100</xdr:colOff>
      <xdr:row>78</xdr:row>
      <xdr:rowOff>126078</xdr:rowOff>
    </xdr:to>
    <xdr:sp macro="" textlink="">
      <xdr:nvSpPr>
        <xdr:cNvPr id="429" name="楕円 428"/>
        <xdr:cNvSpPr/>
      </xdr:nvSpPr>
      <xdr:spPr>
        <a:xfrm>
          <a:off x="8699500" y="133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142605</xdr:rowOff>
    </xdr:from>
    <xdr:ext cx="599010" cy="259045"/>
    <xdr:sp macro="" textlink="">
      <xdr:nvSpPr>
        <xdr:cNvPr id="430" name="テキスト ボックス 429"/>
        <xdr:cNvSpPr txBox="1"/>
      </xdr:nvSpPr>
      <xdr:spPr>
        <a:xfrm>
          <a:off x="8450795" y="131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42599</xdr:rowOff>
    </xdr:from>
    <xdr:to>
      <xdr:col>41</xdr:col>
      <xdr:colOff>101600</xdr:colOff>
      <xdr:row>78</xdr:row>
      <xdr:rowOff>144199</xdr:rowOff>
    </xdr:to>
    <xdr:sp macro="" textlink="">
      <xdr:nvSpPr>
        <xdr:cNvPr id="431" name="楕円 430"/>
        <xdr:cNvSpPr/>
      </xdr:nvSpPr>
      <xdr:spPr>
        <a:xfrm>
          <a:off x="7810500" y="134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160726</xdr:rowOff>
    </xdr:from>
    <xdr:ext cx="599010" cy="259045"/>
    <xdr:sp macro="" textlink="">
      <xdr:nvSpPr>
        <xdr:cNvPr id="432" name="テキスト ボックス 431"/>
        <xdr:cNvSpPr txBox="1"/>
      </xdr:nvSpPr>
      <xdr:spPr>
        <a:xfrm>
          <a:off x="7561795" y="131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98281</xdr:rowOff>
    </xdr:from>
    <xdr:to>
      <xdr:col>36</xdr:col>
      <xdr:colOff>165100</xdr:colOff>
      <xdr:row>79</xdr:row>
      <xdr:rowOff>28431</xdr:rowOff>
    </xdr:to>
    <xdr:sp macro="" textlink="">
      <xdr:nvSpPr>
        <xdr:cNvPr id="433" name="楕円 432"/>
        <xdr:cNvSpPr/>
      </xdr:nvSpPr>
      <xdr:spPr>
        <a:xfrm>
          <a:off x="6921500" y="134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19558</xdr:rowOff>
    </xdr:from>
    <xdr:ext cx="599010" cy="259045"/>
    <xdr:sp macro="" textlink="">
      <xdr:nvSpPr>
        <xdr:cNvPr id="434" name="テキスト ボックス 433"/>
        <xdr:cNvSpPr txBox="1"/>
      </xdr:nvSpPr>
      <xdr:spPr>
        <a:xfrm>
          <a:off x="6672795" y="1356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97885</xdr:rowOff>
    </xdr:from>
    <xdr:to>
      <xdr:col>55</xdr:col>
      <xdr:colOff>0</xdr:colOff>
      <xdr:row>98</xdr:row>
      <xdr:rowOff>118680</xdr:rowOff>
    </xdr:to>
    <xdr:cxnSp macro="">
      <xdr:nvCxnSpPr>
        <xdr:cNvPr id="461" name="直線コネクタ 460"/>
        <xdr:cNvCxnSpPr/>
      </xdr:nvCxnSpPr>
      <xdr:spPr>
        <a:xfrm>
          <a:off x="9639300" y="16899985"/>
          <a:ext cx="8382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97885</xdr:rowOff>
    </xdr:from>
    <xdr:to>
      <xdr:col>50</xdr:col>
      <xdr:colOff>114300</xdr:colOff>
      <xdr:row>98</xdr:row>
      <xdr:rowOff>123265</xdr:rowOff>
    </xdr:to>
    <xdr:cxnSp macro="">
      <xdr:nvCxnSpPr>
        <xdr:cNvPr id="464" name="直線コネクタ 463"/>
        <xdr:cNvCxnSpPr/>
      </xdr:nvCxnSpPr>
      <xdr:spPr>
        <a:xfrm flipV="1">
          <a:off x="8750300" y="16899985"/>
          <a:ext cx="889000" cy="2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123265</xdr:rowOff>
    </xdr:from>
    <xdr:to>
      <xdr:col>45</xdr:col>
      <xdr:colOff>177800</xdr:colOff>
      <xdr:row>98</xdr:row>
      <xdr:rowOff>126974</xdr:rowOff>
    </xdr:to>
    <xdr:cxnSp macro="">
      <xdr:nvCxnSpPr>
        <xdr:cNvPr id="467" name="直線コネクタ 466"/>
        <xdr:cNvCxnSpPr/>
      </xdr:nvCxnSpPr>
      <xdr:spPr>
        <a:xfrm flipV="1">
          <a:off x="7861300" y="16925365"/>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118517</xdr:rowOff>
    </xdr:from>
    <xdr:to>
      <xdr:col>41</xdr:col>
      <xdr:colOff>50800</xdr:colOff>
      <xdr:row>98</xdr:row>
      <xdr:rowOff>126974</xdr:rowOff>
    </xdr:to>
    <xdr:cxnSp macro="">
      <xdr:nvCxnSpPr>
        <xdr:cNvPr id="470" name="直線コネクタ 469"/>
        <xdr:cNvCxnSpPr/>
      </xdr:nvCxnSpPr>
      <xdr:spPr>
        <a:xfrm>
          <a:off x="6972300" y="16920617"/>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67880</xdr:rowOff>
    </xdr:from>
    <xdr:to>
      <xdr:col>55</xdr:col>
      <xdr:colOff>50800</xdr:colOff>
      <xdr:row>98</xdr:row>
      <xdr:rowOff>169480</xdr:rowOff>
    </xdr:to>
    <xdr:sp macro="" textlink="">
      <xdr:nvSpPr>
        <xdr:cNvPr id="480" name="楕円 479"/>
        <xdr:cNvSpPr/>
      </xdr:nvSpPr>
      <xdr:spPr>
        <a:xfrm>
          <a:off x="10426700" y="168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34377" cy="259045"/>
    <xdr:sp macro="" textlink="">
      <xdr:nvSpPr>
        <xdr:cNvPr id="481" name="普通建設事業費 （ うち更新整備　）該当値テキスト"/>
        <xdr:cNvSpPr txBox="1"/>
      </xdr:nvSpPr>
      <xdr:spPr>
        <a:xfrm>
          <a:off x="10528300" y="167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47085</xdr:rowOff>
    </xdr:from>
    <xdr:to>
      <xdr:col>50</xdr:col>
      <xdr:colOff>165100</xdr:colOff>
      <xdr:row>98</xdr:row>
      <xdr:rowOff>148685</xdr:rowOff>
    </xdr:to>
    <xdr:sp macro="" textlink="">
      <xdr:nvSpPr>
        <xdr:cNvPr id="482" name="楕円 481"/>
        <xdr:cNvSpPr/>
      </xdr:nvSpPr>
      <xdr:spPr>
        <a:xfrm>
          <a:off x="9588500" y="168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139812</xdr:rowOff>
    </xdr:from>
    <xdr:ext cx="534377" cy="259045"/>
    <xdr:sp macro="" textlink="">
      <xdr:nvSpPr>
        <xdr:cNvPr id="483" name="テキスト ボックス 482"/>
        <xdr:cNvSpPr txBox="1"/>
      </xdr:nvSpPr>
      <xdr:spPr>
        <a:xfrm>
          <a:off x="9372111" y="169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72465</xdr:rowOff>
    </xdr:from>
    <xdr:to>
      <xdr:col>46</xdr:col>
      <xdr:colOff>38100</xdr:colOff>
      <xdr:row>99</xdr:row>
      <xdr:rowOff>2615</xdr:rowOff>
    </xdr:to>
    <xdr:sp macro="" textlink="">
      <xdr:nvSpPr>
        <xdr:cNvPr id="484" name="楕円 483"/>
        <xdr:cNvSpPr/>
      </xdr:nvSpPr>
      <xdr:spPr>
        <a:xfrm>
          <a:off x="8699500" y="168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165192</xdr:rowOff>
    </xdr:from>
    <xdr:ext cx="534377" cy="259045"/>
    <xdr:sp macro="" textlink="">
      <xdr:nvSpPr>
        <xdr:cNvPr id="485" name="テキスト ボックス 484"/>
        <xdr:cNvSpPr txBox="1"/>
      </xdr:nvSpPr>
      <xdr:spPr>
        <a:xfrm>
          <a:off x="8483111" y="169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76174</xdr:rowOff>
    </xdr:from>
    <xdr:to>
      <xdr:col>41</xdr:col>
      <xdr:colOff>101600</xdr:colOff>
      <xdr:row>99</xdr:row>
      <xdr:rowOff>6324</xdr:rowOff>
    </xdr:to>
    <xdr:sp macro="" textlink="">
      <xdr:nvSpPr>
        <xdr:cNvPr id="486" name="楕円 485"/>
        <xdr:cNvSpPr/>
      </xdr:nvSpPr>
      <xdr:spPr>
        <a:xfrm>
          <a:off x="7810500" y="168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168901</xdr:rowOff>
    </xdr:from>
    <xdr:ext cx="534377" cy="259045"/>
    <xdr:sp macro="" textlink="">
      <xdr:nvSpPr>
        <xdr:cNvPr id="487" name="テキスト ボックス 486"/>
        <xdr:cNvSpPr txBox="1"/>
      </xdr:nvSpPr>
      <xdr:spPr>
        <a:xfrm>
          <a:off x="7594111" y="1697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67717</xdr:rowOff>
    </xdr:from>
    <xdr:to>
      <xdr:col>36</xdr:col>
      <xdr:colOff>165100</xdr:colOff>
      <xdr:row>98</xdr:row>
      <xdr:rowOff>169317</xdr:rowOff>
    </xdr:to>
    <xdr:sp macro="" textlink="">
      <xdr:nvSpPr>
        <xdr:cNvPr id="488" name="楕円 487"/>
        <xdr:cNvSpPr/>
      </xdr:nvSpPr>
      <xdr:spPr>
        <a:xfrm>
          <a:off x="6921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160444</xdr:rowOff>
    </xdr:from>
    <xdr:ext cx="534377" cy="259045"/>
    <xdr:sp macro="" textlink="">
      <xdr:nvSpPr>
        <xdr:cNvPr id="489" name="テキスト ボックス 488"/>
        <xdr:cNvSpPr txBox="1"/>
      </xdr:nvSpPr>
      <xdr:spPr>
        <a:xfrm>
          <a:off x="6705111" y="169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154416</xdr:rowOff>
    </xdr:from>
    <xdr:to>
      <xdr:col>85</xdr:col>
      <xdr:colOff>127000</xdr:colOff>
      <xdr:row>37</xdr:row>
      <xdr:rowOff>164303</xdr:rowOff>
    </xdr:to>
    <xdr:cxnSp macro="">
      <xdr:nvCxnSpPr>
        <xdr:cNvPr id="514" name="直線コネクタ 513"/>
        <xdr:cNvCxnSpPr/>
      </xdr:nvCxnSpPr>
      <xdr:spPr>
        <a:xfrm flipV="1">
          <a:off x="15481300" y="6498066"/>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164303</xdr:rowOff>
    </xdr:from>
    <xdr:to>
      <xdr:col>81</xdr:col>
      <xdr:colOff>50800</xdr:colOff>
      <xdr:row>38</xdr:row>
      <xdr:rowOff>25400</xdr:rowOff>
    </xdr:to>
    <xdr:cxnSp macro="">
      <xdr:nvCxnSpPr>
        <xdr:cNvPr id="517" name="直線コネクタ 516"/>
        <xdr:cNvCxnSpPr/>
      </xdr:nvCxnSpPr>
      <xdr:spPr>
        <a:xfrm flipV="1">
          <a:off x="14592300" y="6507953"/>
          <a:ext cx="889000" cy="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103616</xdr:rowOff>
    </xdr:from>
    <xdr:to>
      <xdr:col>85</xdr:col>
      <xdr:colOff>177800</xdr:colOff>
      <xdr:row>38</xdr:row>
      <xdr:rowOff>33766</xdr:rowOff>
    </xdr:to>
    <xdr:sp macro="" textlink="">
      <xdr:nvSpPr>
        <xdr:cNvPr id="533" name="楕円 532"/>
        <xdr:cNvSpPr/>
      </xdr:nvSpPr>
      <xdr:spPr>
        <a:xfrm>
          <a:off x="16268700" y="64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113503</xdr:rowOff>
    </xdr:from>
    <xdr:to>
      <xdr:col>81</xdr:col>
      <xdr:colOff>101600</xdr:colOff>
      <xdr:row>38</xdr:row>
      <xdr:rowOff>43653</xdr:rowOff>
    </xdr:to>
    <xdr:sp macro="" textlink="">
      <xdr:nvSpPr>
        <xdr:cNvPr id="535" name="楕円 534"/>
        <xdr:cNvSpPr/>
      </xdr:nvSpPr>
      <xdr:spPr>
        <a:xfrm>
          <a:off x="15430500" y="64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34780</xdr:rowOff>
    </xdr:from>
    <xdr:ext cx="469744" cy="259045"/>
    <xdr:sp macro="" textlink="">
      <xdr:nvSpPr>
        <xdr:cNvPr id="536" name="テキスト ボックス 535"/>
        <xdr:cNvSpPr txBox="1"/>
      </xdr:nvSpPr>
      <xdr:spPr>
        <a:xfrm>
          <a:off x="15246428" y="654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153935</xdr:rowOff>
    </xdr:from>
    <xdr:to>
      <xdr:col>85</xdr:col>
      <xdr:colOff>127000</xdr:colOff>
      <xdr:row>78</xdr:row>
      <xdr:rowOff>2319</xdr:rowOff>
    </xdr:to>
    <xdr:cxnSp macro="">
      <xdr:nvCxnSpPr>
        <xdr:cNvPr id="620" name="直線コネクタ 619"/>
        <xdr:cNvCxnSpPr/>
      </xdr:nvCxnSpPr>
      <xdr:spPr>
        <a:xfrm flipV="1">
          <a:off x="15481300" y="1335558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2319</xdr:rowOff>
    </xdr:from>
    <xdr:to>
      <xdr:col>81</xdr:col>
      <xdr:colOff>50800</xdr:colOff>
      <xdr:row>78</xdr:row>
      <xdr:rowOff>7158</xdr:rowOff>
    </xdr:to>
    <xdr:cxnSp macro="">
      <xdr:nvCxnSpPr>
        <xdr:cNvPr id="623" name="直線コネクタ 622"/>
        <xdr:cNvCxnSpPr/>
      </xdr:nvCxnSpPr>
      <xdr:spPr>
        <a:xfrm flipV="1">
          <a:off x="14592300" y="1337541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7158</xdr:rowOff>
    </xdr:from>
    <xdr:to>
      <xdr:col>76</xdr:col>
      <xdr:colOff>114300</xdr:colOff>
      <xdr:row>78</xdr:row>
      <xdr:rowOff>7720</xdr:rowOff>
    </xdr:to>
    <xdr:cxnSp macro="">
      <xdr:nvCxnSpPr>
        <xdr:cNvPr id="626" name="直線コネクタ 625"/>
        <xdr:cNvCxnSpPr/>
      </xdr:nvCxnSpPr>
      <xdr:spPr>
        <a:xfrm flipV="1">
          <a:off x="13703300" y="13380258"/>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7720</xdr:rowOff>
    </xdr:from>
    <xdr:to>
      <xdr:col>71</xdr:col>
      <xdr:colOff>177800</xdr:colOff>
      <xdr:row>78</xdr:row>
      <xdr:rowOff>12646</xdr:rowOff>
    </xdr:to>
    <xdr:cxnSp macro="">
      <xdr:nvCxnSpPr>
        <xdr:cNvPr id="629" name="直線コネクタ 628"/>
        <xdr:cNvCxnSpPr/>
      </xdr:nvCxnSpPr>
      <xdr:spPr>
        <a:xfrm flipV="1">
          <a:off x="12814300" y="13380820"/>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103135</xdr:rowOff>
    </xdr:from>
    <xdr:to>
      <xdr:col>85</xdr:col>
      <xdr:colOff>177800</xdr:colOff>
      <xdr:row>78</xdr:row>
      <xdr:rowOff>33285</xdr:rowOff>
    </xdr:to>
    <xdr:sp macro="" textlink="">
      <xdr:nvSpPr>
        <xdr:cNvPr id="639" name="楕円 638"/>
        <xdr:cNvSpPr/>
      </xdr:nvSpPr>
      <xdr:spPr>
        <a:xfrm>
          <a:off x="16268700" y="133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81562</xdr:rowOff>
    </xdr:from>
    <xdr:ext cx="599010" cy="259045"/>
    <xdr:sp macro="" textlink="">
      <xdr:nvSpPr>
        <xdr:cNvPr id="640" name="公債費該当値テキスト"/>
        <xdr:cNvSpPr txBox="1"/>
      </xdr:nvSpPr>
      <xdr:spPr>
        <a:xfrm>
          <a:off x="16370300" y="132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122969</xdr:rowOff>
    </xdr:from>
    <xdr:to>
      <xdr:col>81</xdr:col>
      <xdr:colOff>101600</xdr:colOff>
      <xdr:row>78</xdr:row>
      <xdr:rowOff>53119</xdr:rowOff>
    </xdr:to>
    <xdr:sp macro="" textlink="">
      <xdr:nvSpPr>
        <xdr:cNvPr id="641" name="楕円 640"/>
        <xdr:cNvSpPr/>
      </xdr:nvSpPr>
      <xdr:spPr>
        <a:xfrm>
          <a:off x="15430500" y="13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44246</xdr:rowOff>
    </xdr:from>
    <xdr:ext cx="599010" cy="259045"/>
    <xdr:sp macro="" textlink="">
      <xdr:nvSpPr>
        <xdr:cNvPr id="642" name="テキスト ボックス 641"/>
        <xdr:cNvSpPr txBox="1"/>
      </xdr:nvSpPr>
      <xdr:spPr>
        <a:xfrm>
          <a:off x="15181795" y="134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127808</xdr:rowOff>
    </xdr:from>
    <xdr:to>
      <xdr:col>76</xdr:col>
      <xdr:colOff>165100</xdr:colOff>
      <xdr:row>78</xdr:row>
      <xdr:rowOff>57958</xdr:rowOff>
    </xdr:to>
    <xdr:sp macro="" textlink="">
      <xdr:nvSpPr>
        <xdr:cNvPr id="643" name="楕円 642"/>
        <xdr:cNvSpPr/>
      </xdr:nvSpPr>
      <xdr:spPr>
        <a:xfrm>
          <a:off x="145415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49085</xdr:rowOff>
    </xdr:from>
    <xdr:ext cx="599010" cy="259045"/>
    <xdr:sp macro="" textlink="">
      <xdr:nvSpPr>
        <xdr:cNvPr id="644" name="テキスト ボックス 643"/>
        <xdr:cNvSpPr txBox="1"/>
      </xdr:nvSpPr>
      <xdr:spPr>
        <a:xfrm>
          <a:off x="14292795" y="1342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128370</xdr:rowOff>
    </xdr:from>
    <xdr:to>
      <xdr:col>72</xdr:col>
      <xdr:colOff>38100</xdr:colOff>
      <xdr:row>78</xdr:row>
      <xdr:rowOff>58520</xdr:rowOff>
    </xdr:to>
    <xdr:sp macro="" textlink="">
      <xdr:nvSpPr>
        <xdr:cNvPr id="645" name="楕円 644"/>
        <xdr:cNvSpPr/>
      </xdr:nvSpPr>
      <xdr:spPr>
        <a:xfrm>
          <a:off x="13652500" y="133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49647</xdr:rowOff>
    </xdr:from>
    <xdr:ext cx="599010" cy="259045"/>
    <xdr:sp macro="" textlink="">
      <xdr:nvSpPr>
        <xdr:cNvPr id="646" name="テキスト ボックス 645"/>
        <xdr:cNvSpPr txBox="1"/>
      </xdr:nvSpPr>
      <xdr:spPr>
        <a:xfrm>
          <a:off x="13403795" y="134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133296</xdr:rowOff>
    </xdr:from>
    <xdr:to>
      <xdr:col>67</xdr:col>
      <xdr:colOff>101600</xdr:colOff>
      <xdr:row>78</xdr:row>
      <xdr:rowOff>63446</xdr:rowOff>
    </xdr:to>
    <xdr:sp macro="" textlink="">
      <xdr:nvSpPr>
        <xdr:cNvPr id="647" name="楕円 646"/>
        <xdr:cNvSpPr/>
      </xdr:nvSpPr>
      <xdr:spPr>
        <a:xfrm>
          <a:off x="12763500" y="133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54573</xdr:rowOff>
    </xdr:from>
    <xdr:ext cx="599010" cy="259045"/>
    <xdr:sp macro="" textlink="">
      <xdr:nvSpPr>
        <xdr:cNvPr id="648" name="テキスト ボックス 647"/>
        <xdr:cNvSpPr txBox="1"/>
      </xdr:nvSpPr>
      <xdr:spPr>
        <a:xfrm>
          <a:off x="12514795" y="134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135482</xdr:rowOff>
    </xdr:from>
    <xdr:to>
      <xdr:col>85</xdr:col>
      <xdr:colOff>127000</xdr:colOff>
      <xdr:row>98</xdr:row>
      <xdr:rowOff>136967</xdr:rowOff>
    </xdr:to>
    <xdr:cxnSp macro="">
      <xdr:nvCxnSpPr>
        <xdr:cNvPr id="675" name="直線コネクタ 674"/>
        <xdr:cNvCxnSpPr/>
      </xdr:nvCxnSpPr>
      <xdr:spPr>
        <a:xfrm flipV="1">
          <a:off x="15481300" y="16937582"/>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136967</xdr:rowOff>
    </xdr:from>
    <xdr:to>
      <xdr:col>81</xdr:col>
      <xdr:colOff>50800</xdr:colOff>
      <xdr:row>98</xdr:row>
      <xdr:rowOff>137821</xdr:rowOff>
    </xdr:to>
    <xdr:cxnSp macro="">
      <xdr:nvCxnSpPr>
        <xdr:cNvPr id="678" name="直線コネクタ 677"/>
        <xdr:cNvCxnSpPr/>
      </xdr:nvCxnSpPr>
      <xdr:spPr>
        <a:xfrm flipV="1">
          <a:off x="14592300" y="16939067"/>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123572</xdr:rowOff>
    </xdr:from>
    <xdr:to>
      <xdr:col>76</xdr:col>
      <xdr:colOff>114300</xdr:colOff>
      <xdr:row>98</xdr:row>
      <xdr:rowOff>137821</xdr:rowOff>
    </xdr:to>
    <xdr:cxnSp macro="">
      <xdr:nvCxnSpPr>
        <xdr:cNvPr id="681" name="直線コネクタ 680"/>
        <xdr:cNvCxnSpPr/>
      </xdr:nvCxnSpPr>
      <xdr:spPr>
        <a:xfrm>
          <a:off x="13703300" y="1692567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106539</xdr:rowOff>
    </xdr:from>
    <xdr:to>
      <xdr:col>71</xdr:col>
      <xdr:colOff>177800</xdr:colOff>
      <xdr:row>98</xdr:row>
      <xdr:rowOff>123572</xdr:rowOff>
    </xdr:to>
    <xdr:cxnSp macro="">
      <xdr:nvCxnSpPr>
        <xdr:cNvPr id="684" name="直線コネクタ 683"/>
        <xdr:cNvCxnSpPr/>
      </xdr:nvCxnSpPr>
      <xdr:spPr>
        <a:xfrm>
          <a:off x="12814300" y="16908639"/>
          <a:ext cx="88900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84682</xdr:rowOff>
    </xdr:from>
    <xdr:to>
      <xdr:col>85</xdr:col>
      <xdr:colOff>177800</xdr:colOff>
      <xdr:row>99</xdr:row>
      <xdr:rowOff>14832</xdr:rowOff>
    </xdr:to>
    <xdr:sp macro="" textlink="">
      <xdr:nvSpPr>
        <xdr:cNvPr id="694" name="楕円 693"/>
        <xdr:cNvSpPr/>
      </xdr:nvSpPr>
      <xdr:spPr>
        <a:xfrm>
          <a:off x="16268700" y="168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469744" cy="259045"/>
    <xdr:sp macro="" textlink="">
      <xdr:nvSpPr>
        <xdr:cNvPr id="695" name="積立金該当値テキスト"/>
        <xdr:cNvSpPr txBox="1"/>
      </xdr:nvSpPr>
      <xdr:spPr>
        <a:xfrm>
          <a:off x="16370300" y="168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86167</xdr:rowOff>
    </xdr:from>
    <xdr:to>
      <xdr:col>81</xdr:col>
      <xdr:colOff>101600</xdr:colOff>
      <xdr:row>99</xdr:row>
      <xdr:rowOff>16317</xdr:rowOff>
    </xdr:to>
    <xdr:sp macro="" textlink="">
      <xdr:nvSpPr>
        <xdr:cNvPr id="696" name="楕円 695"/>
        <xdr:cNvSpPr/>
      </xdr:nvSpPr>
      <xdr:spPr>
        <a:xfrm>
          <a:off x="15430500" y="168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7444</xdr:rowOff>
    </xdr:from>
    <xdr:ext cx="469744" cy="259045"/>
    <xdr:sp macro="" textlink="">
      <xdr:nvSpPr>
        <xdr:cNvPr id="697" name="テキスト ボックス 696"/>
        <xdr:cNvSpPr txBox="1"/>
      </xdr:nvSpPr>
      <xdr:spPr>
        <a:xfrm>
          <a:off x="15246428" y="1698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87021</xdr:rowOff>
    </xdr:from>
    <xdr:to>
      <xdr:col>76</xdr:col>
      <xdr:colOff>165100</xdr:colOff>
      <xdr:row>99</xdr:row>
      <xdr:rowOff>17171</xdr:rowOff>
    </xdr:to>
    <xdr:sp macro="" textlink="">
      <xdr:nvSpPr>
        <xdr:cNvPr id="698" name="楕円 697"/>
        <xdr:cNvSpPr/>
      </xdr:nvSpPr>
      <xdr:spPr>
        <a:xfrm>
          <a:off x="14541500" y="168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8298</xdr:rowOff>
    </xdr:from>
    <xdr:ext cx="469744" cy="259045"/>
    <xdr:sp macro="" textlink="">
      <xdr:nvSpPr>
        <xdr:cNvPr id="699" name="テキスト ボックス 698"/>
        <xdr:cNvSpPr txBox="1"/>
      </xdr:nvSpPr>
      <xdr:spPr>
        <a:xfrm>
          <a:off x="14357428" y="1698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72772</xdr:rowOff>
    </xdr:from>
    <xdr:to>
      <xdr:col>72</xdr:col>
      <xdr:colOff>38100</xdr:colOff>
      <xdr:row>99</xdr:row>
      <xdr:rowOff>2922</xdr:rowOff>
    </xdr:to>
    <xdr:sp macro="" textlink="">
      <xdr:nvSpPr>
        <xdr:cNvPr id="700" name="楕円 699"/>
        <xdr:cNvSpPr/>
      </xdr:nvSpPr>
      <xdr:spPr>
        <a:xfrm>
          <a:off x="13652500" y="168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165499</xdr:rowOff>
    </xdr:from>
    <xdr:ext cx="534377" cy="259045"/>
    <xdr:sp macro="" textlink="">
      <xdr:nvSpPr>
        <xdr:cNvPr id="701" name="テキスト ボックス 700"/>
        <xdr:cNvSpPr txBox="1"/>
      </xdr:nvSpPr>
      <xdr:spPr>
        <a:xfrm>
          <a:off x="13436111" y="169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55739</xdr:rowOff>
    </xdr:from>
    <xdr:to>
      <xdr:col>67</xdr:col>
      <xdr:colOff>101600</xdr:colOff>
      <xdr:row>98</xdr:row>
      <xdr:rowOff>157339</xdr:rowOff>
    </xdr:to>
    <xdr:sp macro="" textlink="">
      <xdr:nvSpPr>
        <xdr:cNvPr id="702" name="楕円 701"/>
        <xdr:cNvSpPr/>
      </xdr:nvSpPr>
      <xdr:spPr>
        <a:xfrm>
          <a:off x="12763500" y="168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2416</xdr:rowOff>
    </xdr:from>
    <xdr:ext cx="534377" cy="259045"/>
    <xdr:sp macro="" textlink="">
      <xdr:nvSpPr>
        <xdr:cNvPr id="703" name="テキスト ボックス 702"/>
        <xdr:cNvSpPr txBox="1"/>
      </xdr:nvSpPr>
      <xdr:spPr>
        <a:xfrm>
          <a:off x="12547111" y="166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134396</xdr:rowOff>
    </xdr:from>
    <xdr:to>
      <xdr:col>116</xdr:col>
      <xdr:colOff>63500</xdr:colOff>
      <xdr:row>58</xdr:row>
      <xdr:rowOff>139700</xdr:rowOff>
    </xdr:to>
    <xdr:cxnSp macro="">
      <xdr:nvCxnSpPr>
        <xdr:cNvPr id="785" name="直線コネクタ 784"/>
        <xdr:cNvCxnSpPr/>
      </xdr:nvCxnSpPr>
      <xdr:spPr>
        <a:xfrm>
          <a:off x="21323300" y="1007849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127219</xdr:rowOff>
    </xdr:from>
    <xdr:to>
      <xdr:col>111</xdr:col>
      <xdr:colOff>177800</xdr:colOff>
      <xdr:row>58</xdr:row>
      <xdr:rowOff>134396</xdr:rowOff>
    </xdr:to>
    <xdr:cxnSp macro="">
      <xdr:nvCxnSpPr>
        <xdr:cNvPr id="788" name="直線コネクタ 787"/>
        <xdr:cNvCxnSpPr/>
      </xdr:nvCxnSpPr>
      <xdr:spPr>
        <a:xfrm>
          <a:off x="20434300" y="10071319"/>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127219</xdr:rowOff>
    </xdr:from>
    <xdr:to>
      <xdr:col>107</xdr:col>
      <xdr:colOff>50800</xdr:colOff>
      <xdr:row>58</xdr:row>
      <xdr:rowOff>134625</xdr:rowOff>
    </xdr:to>
    <xdr:cxnSp macro="">
      <xdr:nvCxnSpPr>
        <xdr:cNvPr id="791" name="直線コネクタ 790"/>
        <xdr:cNvCxnSpPr/>
      </xdr:nvCxnSpPr>
      <xdr:spPr>
        <a:xfrm flipV="1">
          <a:off x="19545300" y="1007131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127447</xdr:rowOff>
    </xdr:from>
    <xdr:to>
      <xdr:col>102</xdr:col>
      <xdr:colOff>114300</xdr:colOff>
      <xdr:row>58</xdr:row>
      <xdr:rowOff>134625</xdr:rowOff>
    </xdr:to>
    <xdr:cxnSp macro="">
      <xdr:nvCxnSpPr>
        <xdr:cNvPr id="794" name="直線コネクタ 793"/>
        <xdr:cNvCxnSpPr/>
      </xdr:nvCxnSpPr>
      <xdr:spPr>
        <a:xfrm>
          <a:off x="18656300" y="10071547"/>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83596</xdr:rowOff>
    </xdr:from>
    <xdr:to>
      <xdr:col>112</xdr:col>
      <xdr:colOff>38100</xdr:colOff>
      <xdr:row>59</xdr:row>
      <xdr:rowOff>13746</xdr:rowOff>
    </xdr:to>
    <xdr:sp macro="" textlink="">
      <xdr:nvSpPr>
        <xdr:cNvPr id="806" name="楕円 805"/>
        <xdr:cNvSpPr/>
      </xdr:nvSpPr>
      <xdr:spPr>
        <a:xfrm>
          <a:off x="21272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4873</xdr:rowOff>
    </xdr:from>
    <xdr:ext cx="378565" cy="259045"/>
    <xdr:sp macro="" textlink="">
      <xdr:nvSpPr>
        <xdr:cNvPr id="807" name="テキスト ボックス 806"/>
        <xdr:cNvSpPr txBox="1"/>
      </xdr:nvSpPr>
      <xdr:spPr>
        <a:xfrm>
          <a:off x="21134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76419</xdr:rowOff>
    </xdr:from>
    <xdr:to>
      <xdr:col>107</xdr:col>
      <xdr:colOff>101600</xdr:colOff>
      <xdr:row>59</xdr:row>
      <xdr:rowOff>6569</xdr:rowOff>
    </xdr:to>
    <xdr:sp macro="" textlink="">
      <xdr:nvSpPr>
        <xdr:cNvPr id="808" name="楕円 807"/>
        <xdr:cNvSpPr/>
      </xdr:nvSpPr>
      <xdr:spPr>
        <a:xfrm>
          <a:off x="20383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169146</xdr:rowOff>
    </xdr:from>
    <xdr:ext cx="378565" cy="259045"/>
    <xdr:sp macro="" textlink="">
      <xdr:nvSpPr>
        <xdr:cNvPr id="809" name="テキスト ボックス 808"/>
        <xdr:cNvSpPr txBox="1"/>
      </xdr:nvSpPr>
      <xdr:spPr>
        <a:xfrm>
          <a:off x="20245017" y="1011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83825</xdr:rowOff>
    </xdr:from>
    <xdr:to>
      <xdr:col>102</xdr:col>
      <xdr:colOff>165100</xdr:colOff>
      <xdr:row>59</xdr:row>
      <xdr:rowOff>13975</xdr:rowOff>
    </xdr:to>
    <xdr:sp macro="" textlink="">
      <xdr:nvSpPr>
        <xdr:cNvPr id="810" name="楕円 809"/>
        <xdr:cNvSpPr/>
      </xdr:nvSpPr>
      <xdr:spPr>
        <a:xfrm>
          <a:off x="194945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5102</xdr:rowOff>
    </xdr:from>
    <xdr:ext cx="378565" cy="259045"/>
    <xdr:sp macro="" textlink="">
      <xdr:nvSpPr>
        <xdr:cNvPr id="811" name="テキスト ボックス 810"/>
        <xdr:cNvSpPr txBox="1"/>
      </xdr:nvSpPr>
      <xdr:spPr>
        <a:xfrm>
          <a:off x="19356017" y="1012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76647</xdr:rowOff>
    </xdr:from>
    <xdr:to>
      <xdr:col>98</xdr:col>
      <xdr:colOff>38100</xdr:colOff>
      <xdr:row>59</xdr:row>
      <xdr:rowOff>6797</xdr:rowOff>
    </xdr:to>
    <xdr:sp macro="" textlink="">
      <xdr:nvSpPr>
        <xdr:cNvPr id="812" name="楕円 811"/>
        <xdr:cNvSpPr/>
      </xdr:nvSpPr>
      <xdr:spPr>
        <a:xfrm>
          <a:off x="18605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169374</xdr:rowOff>
    </xdr:from>
    <xdr:ext cx="378565" cy="259045"/>
    <xdr:sp macro="" textlink="">
      <xdr:nvSpPr>
        <xdr:cNvPr id="813" name="テキスト ボックス 812"/>
        <xdr:cNvSpPr txBox="1"/>
      </xdr:nvSpPr>
      <xdr:spPr>
        <a:xfrm>
          <a:off x="18467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149830</xdr:rowOff>
    </xdr:from>
    <xdr:to>
      <xdr:col>116</xdr:col>
      <xdr:colOff>63500</xdr:colOff>
      <xdr:row>78</xdr:row>
      <xdr:rowOff>19143</xdr:rowOff>
    </xdr:to>
    <xdr:cxnSp macro="">
      <xdr:nvCxnSpPr>
        <xdr:cNvPr id="844" name="直線コネクタ 843"/>
        <xdr:cNvCxnSpPr/>
      </xdr:nvCxnSpPr>
      <xdr:spPr>
        <a:xfrm flipV="1">
          <a:off x="21323300" y="13351480"/>
          <a:ext cx="838200" cy="4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136477</xdr:rowOff>
    </xdr:from>
    <xdr:to>
      <xdr:col>111</xdr:col>
      <xdr:colOff>177800</xdr:colOff>
      <xdr:row>78</xdr:row>
      <xdr:rowOff>19143</xdr:rowOff>
    </xdr:to>
    <xdr:cxnSp macro="">
      <xdr:nvCxnSpPr>
        <xdr:cNvPr id="847" name="直線コネクタ 846"/>
        <xdr:cNvCxnSpPr/>
      </xdr:nvCxnSpPr>
      <xdr:spPr>
        <a:xfrm>
          <a:off x="20434300" y="13338127"/>
          <a:ext cx="889000" cy="5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136477</xdr:rowOff>
    </xdr:from>
    <xdr:to>
      <xdr:col>107</xdr:col>
      <xdr:colOff>50800</xdr:colOff>
      <xdr:row>78</xdr:row>
      <xdr:rowOff>8830</xdr:rowOff>
    </xdr:to>
    <xdr:cxnSp macro="">
      <xdr:nvCxnSpPr>
        <xdr:cNvPr id="850" name="直線コネクタ 849"/>
        <xdr:cNvCxnSpPr/>
      </xdr:nvCxnSpPr>
      <xdr:spPr>
        <a:xfrm flipV="1">
          <a:off x="19545300" y="133381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146734</xdr:rowOff>
    </xdr:from>
    <xdr:to>
      <xdr:col>102</xdr:col>
      <xdr:colOff>114300</xdr:colOff>
      <xdr:row>78</xdr:row>
      <xdr:rowOff>8830</xdr:rowOff>
    </xdr:to>
    <xdr:cxnSp macro="">
      <xdr:nvCxnSpPr>
        <xdr:cNvPr id="853" name="直線コネクタ 852"/>
        <xdr:cNvCxnSpPr/>
      </xdr:nvCxnSpPr>
      <xdr:spPr>
        <a:xfrm>
          <a:off x="18656300" y="13348384"/>
          <a:ext cx="889000" cy="3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99030</xdr:rowOff>
    </xdr:from>
    <xdr:to>
      <xdr:col>116</xdr:col>
      <xdr:colOff>114300</xdr:colOff>
      <xdr:row>78</xdr:row>
      <xdr:rowOff>29180</xdr:rowOff>
    </xdr:to>
    <xdr:sp macro="" textlink="">
      <xdr:nvSpPr>
        <xdr:cNvPr id="863" name="楕円 862"/>
        <xdr:cNvSpPr/>
      </xdr:nvSpPr>
      <xdr:spPr>
        <a:xfrm>
          <a:off x="22110700" y="133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77457</xdr:rowOff>
    </xdr:from>
    <xdr:ext cx="534377" cy="259045"/>
    <xdr:sp macro="" textlink="">
      <xdr:nvSpPr>
        <xdr:cNvPr id="864" name="繰出金該当値テキスト"/>
        <xdr:cNvSpPr txBox="1"/>
      </xdr:nvSpPr>
      <xdr:spPr>
        <a:xfrm>
          <a:off x="22212300" y="132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139793</xdr:rowOff>
    </xdr:from>
    <xdr:to>
      <xdr:col>112</xdr:col>
      <xdr:colOff>38100</xdr:colOff>
      <xdr:row>78</xdr:row>
      <xdr:rowOff>69943</xdr:rowOff>
    </xdr:to>
    <xdr:sp macro="" textlink="">
      <xdr:nvSpPr>
        <xdr:cNvPr id="865" name="楕円 864"/>
        <xdr:cNvSpPr/>
      </xdr:nvSpPr>
      <xdr:spPr>
        <a:xfrm>
          <a:off x="21272500" y="133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61070</xdr:rowOff>
    </xdr:from>
    <xdr:ext cx="534377" cy="259045"/>
    <xdr:sp macro="" textlink="">
      <xdr:nvSpPr>
        <xdr:cNvPr id="866" name="テキスト ボックス 865"/>
        <xdr:cNvSpPr txBox="1"/>
      </xdr:nvSpPr>
      <xdr:spPr>
        <a:xfrm>
          <a:off x="21056111" y="1343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85677</xdr:rowOff>
    </xdr:from>
    <xdr:to>
      <xdr:col>107</xdr:col>
      <xdr:colOff>101600</xdr:colOff>
      <xdr:row>78</xdr:row>
      <xdr:rowOff>15827</xdr:rowOff>
    </xdr:to>
    <xdr:sp macro="" textlink="">
      <xdr:nvSpPr>
        <xdr:cNvPr id="867" name="楕円 866"/>
        <xdr:cNvSpPr/>
      </xdr:nvSpPr>
      <xdr:spPr>
        <a:xfrm>
          <a:off x="20383500" y="132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6954</xdr:rowOff>
    </xdr:from>
    <xdr:ext cx="534377" cy="259045"/>
    <xdr:sp macro="" textlink="">
      <xdr:nvSpPr>
        <xdr:cNvPr id="868" name="テキスト ボックス 867"/>
        <xdr:cNvSpPr txBox="1"/>
      </xdr:nvSpPr>
      <xdr:spPr>
        <a:xfrm>
          <a:off x="20167111" y="133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129480</xdr:rowOff>
    </xdr:from>
    <xdr:to>
      <xdr:col>102</xdr:col>
      <xdr:colOff>165100</xdr:colOff>
      <xdr:row>78</xdr:row>
      <xdr:rowOff>59630</xdr:rowOff>
    </xdr:to>
    <xdr:sp macro="" textlink="">
      <xdr:nvSpPr>
        <xdr:cNvPr id="869" name="楕円 868"/>
        <xdr:cNvSpPr/>
      </xdr:nvSpPr>
      <xdr:spPr>
        <a:xfrm>
          <a:off x="19494500" y="133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50757</xdr:rowOff>
    </xdr:from>
    <xdr:ext cx="534377" cy="259045"/>
    <xdr:sp macro="" textlink="">
      <xdr:nvSpPr>
        <xdr:cNvPr id="870" name="テキスト ボックス 869"/>
        <xdr:cNvSpPr txBox="1"/>
      </xdr:nvSpPr>
      <xdr:spPr>
        <a:xfrm>
          <a:off x="19278111" y="134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95934</xdr:rowOff>
    </xdr:from>
    <xdr:to>
      <xdr:col>98</xdr:col>
      <xdr:colOff>38100</xdr:colOff>
      <xdr:row>78</xdr:row>
      <xdr:rowOff>26084</xdr:rowOff>
    </xdr:to>
    <xdr:sp macro="" textlink="">
      <xdr:nvSpPr>
        <xdr:cNvPr id="871" name="楕円 870"/>
        <xdr:cNvSpPr/>
      </xdr:nvSpPr>
      <xdr:spPr>
        <a:xfrm>
          <a:off x="18605500" y="132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17211</xdr:rowOff>
    </xdr:from>
    <xdr:ext cx="534377" cy="259045"/>
    <xdr:sp macro="" textlink="">
      <xdr:nvSpPr>
        <xdr:cNvPr id="872" name="テキスト ボックス 871"/>
        <xdr:cNvSpPr txBox="1"/>
      </xdr:nvSpPr>
      <xdr:spPr>
        <a:xfrm>
          <a:off x="18389111" y="133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性質別でみると、</a:t>
          </a:r>
          <a:r>
            <a:rPr kumimoji="1" lang="ja-JP" altLang="ja-JP" sz="1100">
              <a:solidFill>
                <a:schemeClr val="dk1"/>
              </a:solidFill>
              <a:effectLst/>
              <a:latin typeface="+mn-lt"/>
              <a:ea typeface="+mn-ea"/>
              <a:cs typeface="+mn-cs"/>
            </a:rPr>
            <a:t>新規整備分の普通建設事業費</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扶助費が類似団体内平均値を上回っている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普通建設事業費については、防災センター整備等の施設整備に伴う事業費の増加が要因である。扶助費については、福祉サービスの増加が要因である。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高齢化などで社会保障関係費の増加が見込まれることから、今後も引き続き健全な財政運営に努める。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4,042
4,026
174.45
4,485,633
4,426,197
47,257
2,356,545
5,681,343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16814</xdr:rowOff>
    </xdr:from>
    <xdr:to>
      <xdr:col>24</xdr:col>
      <xdr:colOff>63500</xdr:colOff>
      <xdr:row>38</xdr:row>
      <xdr:rowOff>20371</xdr:rowOff>
    </xdr:to>
    <xdr:cxnSp macro="">
      <xdr:nvCxnSpPr>
        <xdr:cNvPr id="60" name="直線コネクタ 59"/>
        <xdr:cNvCxnSpPr/>
      </xdr:nvCxnSpPr>
      <xdr:spPr>
        <a:xfrm flipV="1">
          <a:off x="3797300" y="6531914"/>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20371</xdr:rowOff>
    </xdr:from>
    <xdr:to>
      <xdr:col>19</xdr:col>
      <xdr:colOff>177800</xdr:colOff>
      <xdr:row>38</xdr:row>
      <xdr:rowOff>24244</xdr:rowOff>
    </xdr:to>
    <xdr:cxnSp macro="">
      <xdr:nvCxnSpPr>
        <xdr:cNvPr id="63" name="直線コネクタ 62"/>
        <xdr:cNvCxnSpPr/>
      </xdr:nvCxnSpPr>
      <xdr:spPr>
        <a:xfrm flipV="1">
          <a:off x="2908300" y="6535471"/>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18669</xdr:rowOff>
    </xdr:from>
    <xdr:to>
      <xdr:col>15</xdr:col>
      <xdr:colOff>50800</xdr:colOff>
      <xdr:row>38</xdr:row>
      <xdr:rowOff>24244</xdr:rowOff>
    </xdr:to>
    <xdr:cxnSp macro="">
      <xdr:nvCxnSpPr>
        <xdr:cNvPr id="66" name="直線コネクタ 65"/>
        <xdr:cNvCxnSpPr/>
      </xdr:nvCxnSpPr>
      <xdr:spPr>
        <a:xfrm>
          <a:off x="2019300" y="653376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18669</xdr:rowOff>
    </xdr:from>
    <xdr:to>
      <xdr:col>10</xdr:col>
      <xdr:colOff>114300</xdr:colOff>
      <xdr:row>38</xdr:row>
      <xdr:rowOff>30214</xdr:rowOff>
    </xdr:to>
    <xdr:cxnSp macro="">
      <xdr:nvCxnSpPr>
        <xdr:cNvPr id="69" name="直線コネクタ 68"/>
        <xdr:cNvCxnSpPr/>
      </xdr:nvCxnSpPr>
      <xdr:spPr>
        <a:xfrm flipV="1">
          <a:off x="1130300" y="653376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137465</xdr:rowOff>
    </xdr:from>
    <xdr:to>
      <xdr:col>24</xdr:col>
      <xdr:colOff>114300</xdr:colOff>
      <xdr:row>38</xdr:row>
      <xdr:rowOff>67614</xdr:rowOff>
    </xdr:to>
    <xdr:sp macro="" textlink="">
      <xdr:nvSpPr>
        <xdr:cNvPr id="79" name="楕円 78"/>
        <xdr:cNvSpPr/>
      </xdr:nvSpPr>
      <xdr:spPr>
        <a:xfrm>
          <a:off x="4584700" y="6481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141021</xdr:rowOff>
    </xdr:from>
    <xdr:to>
      <xdr:col>20</xdr:col>
      <xdr:colOff>38100</xdr:colOff>
      <xdr:row>38</xdr:row>
      <xdr:rowOff>71171</xdr:rowOff>
    </xdr:to>
    <xdr:sp macro="" textlink="">
      <xdr:nvSpPr>
        <xdr:cNvPr id="81" name="楕円 80"/>
        <xdr:cNvSpPr/>
      </xdr:nvSpPr>
      <xdr:spPr>
        <a:xfrm>
          <a:off x="3746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62298</xdr:rowOff>
    </xdr:from>
    <xdr:ext cx="534377" cy="259045"/>
    <xdr:sp macro="" textlink="">
      <xdr:nvSpPr>
        <xdr:cNvPr id="82" name="テキスト ボックス 81"/>
        <xdr:cNvSpPr txBox="1"/>
      </xdr:nvSpPr>
      <xdr:spPr>
        <a:xfrm>
          <a:off x="3530111" y="65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144894</xdr:rowOff>
    </xdr:from>
    <xdr:to>
      <xdr:col>15</xdr:col>
      <xdr:colOff>101600</xdr:colOff>
      <xdr:row>38</xdr:row>
      <xdr:rowOff>75044</xdr:rowOff>
    </xdr:to>
    <xdr:sp macro="" textlink="">
      <xdr:nvSpPr>
        <xdr:cNvPr id="83" name="楕円 82"/>
        <xdr:cNvSpPr/>
      </xdr:nvSpPr>
      <xdr:spPr>
        <a:xfrm>
          <a:off x="2857500" y="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66171</xdr:rowOff>
    </xdr:from>
    <xdr:ext cx="534377" cy="259045"/>
    <xdr:sp macro="" textlink="">
      <xdr:nvSpPr>
        <xdr:cNvPr id="84" name="テキスト ボックス 83"/>
        <xdr:cNvSpPr txBox="1"/>
      </xdr:nvSpPr>
      <xdr:spPr>
        <a:xfrm>
          <a:off x="2641111" y="6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139319</xdr:rowOff>
    </xdr:from>
    <xdr:to>
      <xdr:col>10</xdr:col>
      <xdr:colOff>165100</xdr:colOff>
      <xdr:row>38</xdr:row>
      <xdr:rowOff>69469</xdr:rowOff>
    </xdr:to>
    <xdr:sp macro="" textlink="">
      <xdr:nvSpPr>
        <xdr:cNvPr id="85" name="楕円 84"/>
        <xdr:cNvSpPr/>
      </xdr:nvSpPr>
      <xdr:spPr>
        <a:xfrm>
          <a:off x="19685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60596</xdr:rowOff>
    </xdr:from>
    <xdr:ext cx="534377" cy="259045"/>
    <xdr:sp macro="" textlink="">
      <xdr:nvSpPr>
        <xdr:cNvPr id="86" name="テキスト ボックス 85"/>
        <xdr:cNvSpPr txBox="1"/>
      </xdr:nvSpPr>
      <xdr:spPr>
        <a:xfrm>
          <a:off x="1752111" y="65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150863</xdr:rowOff>
    </xdr:from>
    <xdr:to>
      <xdr:col>6</xdr:col>
      <xdr:colOff>38100</xdr:colOff>
      <xdr:row>38</xdr:row>
      <xdr:rowOff>81014</xdr:rowOff>
    </xdr:to>
    <xdr:sp macro="" textlink="">
      <xdr:nvSpPr>
        <xdr:cNvPr id="87" name="楕円 86"/>
        <xdr:cNvSpPr/>
      </xdr:nvSpPr>
      <xdr:spPr>
        <a:xfrm>
          <a:off x="1079500" y="649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72141</xdr:rowOff>
    </xdr:from>
    <xdr:ext cx="534377" cy="259045"/>
    <xdr:sp macro="" textlink="">
      <xdr:nvSpPr>
        <xdr:cNvPr id="88" name="テキスト ボックス 87"/>
        <xdr:cNvSpPr txBox="1"/>
      </xdr:nvSpPr>
      <xdr:spPr>
        <a:xfrm>
          <a:off x="863111" y="6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13112</xdr:rowOff>
    </xdr:from>
    <xdr:to>
      <xdr:col>24</xdr:col>
      <xdr:colOff>63500</xdr:colOff>
      <xdr:row>59</xdr:row>
      <xdr:rowOff>14659</xdr:rowOff>
    </xdr:to>
    <xdr:cxnSp macro="">
      <xdr:nvCxnSpPr>
        <xdr:cNvPr id="117" name="直線コネクタ 116"/>
        <xdr:cNvCxnSpPr/>
      </xdr:nvCxnSpPr>
      <xdr:spPr>
        <a:xfrm flipV="1">
          <a:off x="3797300" y="10128662"/>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10035</xdr:rowOff>
    </xdr:from>
    <xdr:to>
      <xdr:col>19</xdr:col>
      <xdr:colOff>177800</xdr:colOff>
      <xdr:row>59</xdr:row>
      <xdr:rowOff>14659</xdr:rowOff>
    </xdr:to>
    <xdr:cxnSp macro="">
      <xdr:nvCxnSpPr>
        <xdr:cNvPr id="120" name="直線コネクタ 119"/>
        <xdr:cNvCxnSpPr/>
      </xdr:nvCxnSpPr>
      <xdr:spPr>
        <a:xfrm>
          <a:off x="2908300" y="10125585"/>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164876</xdr:rowOff>
    </xdr:from>
    <xdr:to>
      <xdr:col>15</xdr:col>
      <xdr:colOff>50800</xdr:colOff>
      <xdr:row>59</xdr:row>
      <xdr:rowOff>10035</xdr:rowOff>
    </xdr:to>
    <xdr:cxnSp macro="">
      <xdr:nvCxnSpPr>
        <xdr:cNvPr id="123" name="直線コネクタ 122"/>
        <xdr:cNvCxnSpPr/>
      </xdr:nvCxnSpPr>
      <xdr:spPr>
        <a:xfrm>
          <a:off x="2019300" y="10108976"/>
          <a:ext cx="8890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164876</xdr:rowOff>
    </xdr:from>
    <xdr:to>
      <xdr:col>10</xdr:col>
      <xdr:colOff>114300</xdr:colOff>
      <xdr:row>58</xdr:row>
      <xdr:rowOff>167191</xdr:rowOff>
    </xdr:to>
    <xdr:cxnSp macro="">
      <xdr:nvCxnSpPr>
        <xdr:cNvPr id="126" name="直線コネクタ 125"/>
        <xdr:cNvCxnSpPr/>
      </xdr:nvCxnSpPr>
      <xdr:spPr>
        <a:xfrm flipV="1">
          <a:off x="1130300" y="10108976"/>
          <a:ext cx="8890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133762</xdr:rowOff>
    </xdr:from>
    <xdr:to>
      <xdr:col>24</xdr:col>
      <xdr:colOff>114300</xdr:colOff>
      <xdr:row>59</xdr:row>
      <xdr:rowOff>63912</xdr:rowOff>
    </xdr:to>
    <xdr:sp macro="" textlink="">
      <xdr:nvSpPr>
        <xdr:cNvPr id="136" name="楕円 135"/>
        <xdr:cNvSpPr/>
      </xdr:nvSpPr>
      <xdr:spPr>
        <a:xfrm>
          <a:off x="4584700" y="100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135309</xdr:rowOff>
    </xdr:from>
    <xdr:to>
      <xdr:col>20</xdr:col>
      <xdr:colOff>38100</xdr:colOff>
      <xdr:row>59</xdr:row>
      <xdr:rowOff>65459</xdr:rowOff>
    </xdr:to>
    <xdr:sp macro="" textlink="">
      <xdr:nvSpPr>
        <xdr:cNvPr id="138" name="楕円 137"/>
        <xdr:cNvSpPr/>
      </xdr:nvSpPr>
      <xdr:spPr>
        <a:xfrm>
          <a:off x="3746500" y="100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56586</xdr:rowOff>
    </xdr:from>
    <xdr:ext cx="599010" cy="259045"/>
    <xdr:sp macro="" textlink="">
      <xdr:nvSpPr>
        <xdr:cNvPr id="139" name="テキスト ボックス 138"/>
        <xdr:cNvSpPr txBox="1"/>
      </xdr:nvSpPr>
      <xdr:spPr>
        <a:xfrm>
          <a:off x="3497795" y="1017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130685</xdr:rowOff>
    </xdr:from>
    <xdr:to>
      <xdr:col>15</xdr:col>
      <xdr:colOff>101600</xdr:colOff>
      <xdr:row>59</xdr:row>
      <xdr:rowOff>60835</xdr:rowOff>
    </xdr:to>
    <xdr:sp macro="" textlink="">
      <xdr:nvSpPr>
        <xdr:cNvPr id="140" name="楕円 139"/>
        <xdr:cNvSpPr/>
      </xdr:nvSpPr>
      <xdr:spPr>
        <a:xfrm>
          <a:off x="2857500" y="100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51962</xdr:rowOff>
    </xdr:from>
    <xdr:ext cx="599010" cy="259045"/>
    <xdr:sp macro="" textlink="">
      <xdr:nvSpPr>
        <xdr:cNvPr id="141" name="テキスト ボックス 140"/>
        <xdr:cNvSpPr txBox="1"/>
      </xdr:nvSpPr>
      <xdr:spPr>
        <a:xfrm>
          <a:off x="2608795" y="1016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114076</xdr:rowOff>
    </xdr:from>
    <xdr:to>
      <xdr:col>10</xdr:col>
      <xdr:colOff>165100</xdr:colOff>
      <xdr:row>59</xdr:row>
      <xdr:rowOff>44226</xdr:rowOff>
    </xdr:to>
    <xdr:sp macro="" textlink="">
      <xdr:nvSpPr>
        <xdr:cNvPr id="142" name="楕円 141"/>
        <xdr:cNvSpPr/>
      </xdr:nvSpPr>
      <xdr:spPr>
        <a:xfrm>
          <a:off x="1968500" y="100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35353</xdr:rowOff>
    </xdr:from>
    <xdr:ext cx="599010" cy="259045"/>
    <xdr:sp macro="" textlink="">
      <xdr:nvSpPr>
        <xdr:cNvPr id="143" name="テキスト ボックス 142"/>
        <xdr:cNvSpPr txBox="1"/>
      </xdr:nvSpPr>
      <xdr:spPr>
        <a:xfrm>
          <a:off x="1719795" y="1015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116391</xdr:rowOff>
    </xdr:from>
    <xdr:to>
      <xdr:col>6</xdr:col>
      <xdr:colOff>38100</xdr:colOff>
      <xdr:row>59</xdr:row>
      <xdr:rowOff>46541</xdr:rowOff>
    </xdr:to>
    <xdr:sp macro="" textlink="">
      <xdr:nvSpPr>
        <xdr:cNvPr id="144" name="楕円 143"/>
        <xdr:cNvSpPr/>
      </xdr:nvSpPr>
      <xdr:spPr>
        <a:xfrm>
          <a:off x="1079500" y="100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37668</xdr:rowOff>
    </xdr:from>
    <xdr:ext cx="599010" cy="259045"/>
    <xdr:sp macro="" textlink="">
      <xdr:nvSpPr>
        <xdr:cNvPr id="145" name="テキスト ボックス 144"/>
        <xdr:cNvSpPr txBox="1"/>
      </xdr:nvSpPr>
      <xdr:spPr>
        <a:xfrm>
          <a:off x="830795" y="1015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6285</xdr:rowOff>
    </xdr:from>
    <xdr:to>
      <xdr:col>24</xdr:col>
      <xdr:colOff>63500</xdr:colOff>
      <xdr:row>77</xdr:row>
      <xdr:rowOff>6493</xdr:rowOff>
    </xdr:to>
    <xdr:cxnSp macro="">
      <xdr:nvCxnSpPr>
        <xdr:cNvPr id="174" name="直線コネクタ 173"/>
        <xdr:cNvCxnSpPr/>
      </xdr:nvCxnSpPr>
      <xdr:spPr>
        <a:xfrm flipV="1">
          <a:off x="3797300" y="13207935"/>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151919</xdr:rowOff>
    </xdr:from>
    <xdr:to>
      <xdr:col>19</xdr:col>
      <xdr:colOff>177800</xdr:colOff>
      <xdr:row>77</xdr:row>
      <xdr:rowOff>6493</xdr:rowOff>
    </xdr:to>
    <xdr:cxnSp macro="">
      <xdr:nvCxnSpPr>
        <xdr:cNvPr id="177" name="直線コネクタ 176"/>
        <xdr:cNvCxnSpPr/>
      </xdr:nvCxnSpPr>
      <xdr:spPr>
        <a:xfrm>
          <a:off x="2908300" y="13010669"/>
          <a:ext cx="889000" cy="19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151919</xdr:rowOff>
    </xdr:from>
    <xdr:to>
      <xdr:col>15</xdr:col>
      <xdr:colOff>50800</xdr:colOff>
      <xdr:row>77</xdr:row>
      <xdr:rowOff>1315</xdr:rowOff>
    </xdr:to>
    <xdr:cxnSp macro="">
      <xdr:nvCxnSpPr>
        <xdr:cNvPr id="180" name="直線コネクタ 179"/>
        <xdr:cNvCxnSpPr/>
      </xdr:nvCxnSpPr>
      <xdr:spPr>
        <a:xfrm flipV="1">
          <a:off x="2019300" y="13010669"/>
          <a:ext cx="889000" cy="19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170413</xdr:rowOff>
    </xdr:from>
    <xdr:to>
      <xdr:col>10</xdr:col>
      <xdr:colOff>114300</xdr:colOff>
      <xdr:row>77</xdr:row>
      <xdr:rowOff>1315</xdr:rowOff>
    </xdr:to>
    <xdr:cxnSp macro="">
      <xdr:nvCxnSpPr>
        <xdr:cNvPr id="183" name="直線コネクタ 182"/>
        <xdr:cNvCxnSpPr/>
      </xdr:nvCxnSpPr>
      <xdr:spPr>
        <a:xfrm>
          <a:off x="1130300" y="1320061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126935</xdr:rowOff>
    </xdr:from>
    <xdr:to>
      <xdr:col>24</xdr:col>
      <xdr:colOff>114300</xdr:colOff>
      <xdr:row>77</xdr:row>
      <xdr:rowOff>57085</xdr:rowOff>
    </xdr:to>
    <xdr:sp macro="" textlink="">
      <xdr:nvSpPr>
        <xdr:cNvPr id="193" name="楕円 192"/>
        <xdr:cNvSpPr/>
      </xdr:nvSpPr>
      <xdr:spPr>
        <a:xfrm>
          <a:off x="4584700" y="131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105362</xdr:rowOff>
    </xdr:from>
    <xdr:ext cx="599010" cy="259045"/>
    <xdr:sp macro="" textlink="">
      <xdr:nvSpPr>
        <xdr:cNvPr id="194" name="民生費該当値テキスト"/>
        <xdr:cNvSpPr txBox="1"/>
      </xdr:nvSpPr>
      <xdr:spPr>
        <a:xfrm>
          <a:off x="4686300" y="131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127143</xdr:rowOff>
    </xdr:from>
    <xdr:to>
      <xdr:col>20</xdr:col>
      <xdr:colOff>38100</xdr:colOff>
      <xdr:row>77</xdr:row>
      <xdr:rowOff>57293</xdr:rowOff>
    </xdr:to>
    <xdr:sp macro="" textlink="">
      <xdr:nvSpPr>
        <xdr:cNvPr id="195" name="楕円 194"/>
        <xdr:cNvSpPr/>
      </xdr:nvSpPr>
      <xdr:spPr>
        <a:xfrm>
          <a:off x="3746500" y="131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48420</xdr:rowOff>
    </xdr:from>
    <xdr:ext cx="599010" cy="259045"/>
    <xdr:sp macro="" textlink="">
      <xdr:nvSpPr>
        <xdr:cNvPr id="196" name="テキスト ボックス 195"/>
        <xdr:cNvSpPr txBox="1"/>
      </xdr:nvSpPr>
      <xdr:spPr>
        <a:xfrm>
          <a:off x="3497795" y="1325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101119</xdr:rowOff>
    </xdr:from>
    <xdr:to>
      <xdr:col>15</xdr:col>
      <xdr:colOff>101600</xdr:colOff>
      <xdr:row>76</xdr:row>
      <xdr:rowOff>31269</xdr:rowOff>
    </xdr:to>
    <xdr:sp macro="" textlink="">
      <xdr:nvSpPr>
        <xdr:cNvPr id="197" name="楕円 196"/>
        <xdr:cNvSpPr/>
      </xdr:nvSpPr>
      <xdr:spPr>
        <a:xfrm>
          <a:off x="2857500" y="129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47796</xdr:rowOff>
    </xdr:from>
    <xdr:ext cx="599010" cy="259045"/>
    <xdr:sp macro="" textlink="">
      <xdr:nvSpPr>
        <xdr:cNvPr id="198" name="テキスト ボックス 197"/>
        <xdr:cNvSpPr txBox="1"/>
      </xdr:nvSpPr>
      <xdr:spPr>
        <a:xfrm>
          <a:off x="2608795" y="127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121965</xdr:rowOff>
    </xdr:from>
    <xdr:to>
      <xdr:col>10</xdr:col>
      <xdr:colOff>165100</xdr:colOff>
      <xdr:row>77</xdr:row>
      <xdr:rowOff>52115</xdr:rowOff>
    </xdr:to>
    <xdr:sp macro="" textlink="">
      <xdr:nvSpPr>
        <xdr:cNvPr id="199" name="楕円 198"/>
        <xdr:cNvSpPr/>
      </xdr:nvSpPr>
      <xdr:spPr>
        <a:xfrm>
          <a:off x="1968500" y="131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43242</xdr:rowOff>
    </xdr:from>
    <xdr:ext cx="599010" cy="259045"/>
    <xdr:sp macro="" textlink="">
      <xdr:nvSpPr>
        <xdr:cNvPr id="200" name="テキスト ボックス 199"/>
        <xdr:cNvSpPr txBox="1"/>
      </xdr:nvSpPr>
      <xdr:spPr>
        <a:xfrm>
          <a:off x="1719795" y="132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119613</xdr:rowOff>
    </xdr:from>
    <xdr:to>
      <xdr:col>6</xdr:col>
      <xdr:colOff>38100</xdr:colOff>
      <xdr:row>77</xdr:row>
      <xdr:rowOff>49763</xdr:rowOff>
    </xdr:to>
    <xdr:sp macro="" textlink="">
      <xdr:nvSpPr>
        <xdr:cNvPr id="201" name="楕円 200"/>
        <xdr:cNvSpPr/>
      </xdr:nvSpPr>
      <xdr:spPr>
        <a:xfrm>
          <a:off x="1079500" y="131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66289</xdr:rowOff>
    </xdr:from>
    <xdr:ext cx="599010" cy="259045"/>
    <xdr:sp macro="" textlink="">
      <xdr:nvSpPr>
        <xdr:cNvPr id="202" name="テキスト ボックス 201"/>
        <xdr:cNvSpPr txBox="1"/>
      </xdr:nvSpPr>
      <xdr:spPr>
        <a:xfrm>
          <a:off x="830795" y="1292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116610</xdr:rowOff>
    </xdr:from>
    <xdr:to>
      <xdr:col>24</xdr:col>
      <xdr:colOff>63500</xdr:colOff>
      <xdr:row>98</xdr:row>
      <xdr:rowOff>126479</xdr:rowOff>
    </xdr:to>
    <xdr:cxnSp macro="">
      <xdr:nvCxnSpPr>
        <xdr:cNvPr id="233" name="直線コネクタ 232"/>
        <xdr:cNvCxnSpPr/>
      </xdr:nvCxnSpPr>
      <xdr:spPr>
        <a:xfrm>
          <a:off x="3797300" y="16918710"/>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116610</xdr:rowOff>
    </xdr:from>
    <xdr:to>
      <xdr:col>19</xdr:col>
      <xdr:colOff>177800</xdr:colOff>
      <xdr:row>98</xdr:row>
      <xdr:rowOff>118557</xdr:rowOff>
    </xdr:to>
    <xdr:cxnSp macro="">
      <xdr:nvCxnSpPr>
        <xdr:cNvPr id="236" name="直線コネクタ 235"/>
        <xdr:cNvCxnSpPr/>
      </xdr:nvCxnSpPr>
      <xdr:spPr>
        <a:xfrm flipV="1">
          <a:off x="2908300" y="16918710"/>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118557</xdr:rowOff>
    </xdr:from>
    <xdr:to>
      <xdr:col>15</xdr:col>
      <xdr:colOff>50800</xdr:colOff>
      <xdr:row>98</xdr:row>
      <xdr:rowOff>143197</xdr:rowOff>
    </xdr:to>
    <xdr:cxnSp macro="">
      <xdr:nvCxnSpPr>
        <xdr:cNvPr id="239" name="直線コネクタ 238"/>
        <xdr:cNvCxnSpPr/>
      </xdr:nvCxnSpPr>
      <xdr:spPr>
        <a:xfrm flipV="1">
          <a:off x="2019300" y="16920657"/>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143197</xdr:rowOff>
    </xdr:from>
    <xdr:to>
      <xdr:col>10</xdr:col>
      <xdr:colOff>114300</xdr:colOff>
      <xdr:row>98</xdr:row>
      <xdr:rowOff>149127</xdr:rowOff>
    </xdr:to>
    <xdr:cxnSp macro="">
      <xdr:nvCxnSpPr>
        <xdr:cNvPr id="242" name="直線コネクタ 241"/>
        <xdr:cNvCxnSpPr/>
      </xdr:nvCxnSpPr>
      <xdr:spPr>
        <a:xfrm flipV="1">
          <a:off x="1130300" y="1694529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75679</xdr:rowOff>
    </xdr:from>
    <xdr:to>
      <xdr:col>24</xdr:col>
      <xdr:colOff>114300</xdr:colOff>
      <xdr:row>99</xdr:row>
      <xdr:rowOff>5829</xdr:rowOff>
    </xdr:to>
    <xdr:sp macro="" textlink="">
      <xdr:nvSpPr>
        <xdr:cNvPr id="252" name="楕円 251"/>
        <xdr:cNvSpPr/>
      </xdr:nvSpPr>
      <xdr:spPr>
        <a:xfrm>
          <a:off x="45847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65810</xdr:rowOff>
    </xdr:from>
    <xdr:to>
      <xdr:col>20</xdr:col>
      <xdr:colOff>38100</xdr:colOff>
      <xdr:row>98</xdr:row>
      <xdr:rowOff>167410</xdr:rowOff>
    </xdr:to>
    <xdr:sp macro="" textlink="">
      <xdr:nvSpPr>
        <xdr:cNvPr id="254" name="楕円 253"/>
        <xdr:cNvSpPr/>
      </xdr:nvSpPr>
      <xdr:spPr>
        <a:xfrm>
          <a:off x="3746500" y="168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158537</xdr:rowOff>
    </xdr:from>
    <xdr:ext cx="599010" cy="259045"/>
    <xdr:sp macro="" textlink="">
      <xdr:nvSpPr>
        <xdr:cNvPr id="255" name="テキスト ボックス 254"/>
        <xdr:cNvSpPr txBox="1"/>
      </xdr:nvSpPr>
      <xdr:spPr>
        <a:xfrm>
          <a:off x="3497795" y="1696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67757</xdr:rowOff>
    </xdr:from>
    <xdr:to>
      <xdr:col>15</xdr:col>
      <xdr:colOff>101600</xdr:colOff>
      <xdr:row>98</xdr:row>
      <xdr:rowOff>169357</xdr:rowOff>
    </xdr:to>
    <xdr:sp macro="" textlink="">
      <xdr:nvSpPr>
        <xdr:cNvPr id="256" name="楕円 255"/>
        <xdr:cNvSpPr/>
      </xdr:nvSpPr>
      <xdr:spPr>
        <a:xfrm>
          <a:off x="2857500" y="16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160484</xdr:rowOff>
    </xdr:from>
    <xdr:ext cx="599010" cy="259045"/>
    <xdr:sp macro="" textlink="">
      <xdr:nvSpPr>
        <xdr:cNvPr id="257" name="テキスト ボックス 256"/>
        <xdr:cNvSpPr txBox="1"/>
      </xdr:nvSpPr>
      <xdr:spPr>
        <a:xfrm>
          <a:off x="2608795" y="169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92397</xdr:rowOff>
    </xdr:from>
    <xdr:to>
      <xdr:col>10</xdr:col>
      <xdr:colOff>165100</xdr:colOff>
      <xdr:row>99</xdr:row>
      <xdr:rowOff>22547</xdr:rowOff>
    </xdr:to>
    <xdr:sp macro="" textlink="">
      <xdr:nvSpPr>
        <xdr:cNvPr id="258" name="楕円 257"/>
        <xdr:cNvSpPr/>
      </xdr:nvSpPr>
      <xdr:spPr>
        <a:xfrm>
          <a:off x="1968500" y="168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13674</xdr:rowOff>
    </xdr:from>
    <xdr:ext cx="599010" cy="259045"/>
    <xdr:sp macro="" textlink="">
      <xdr:nvSpPr>
        <xdr:cNvPr id="259" name="テキスト ボックス 258"/>
        <xdr:cNvSpPr txBox="1"/>
      </xdr:nvSpPr>
      <xdr:spPr>
        <a:xfrm>
          <a:off x="1719795" y="1698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98327</xdr:rowOff>
    </xdr:from>
    <xdr:to>
      <xdr:col>6</xdr:col>
      <xdr:colOff>38100</xdr:colOff>
      <xdr:row>99</xdr:row>
      <xdr:rowOff>28477</xdr:rowOff>
    </xdr:to>
    <xdr:sp macro="" textlink="">
      <xdr:nvSpPr>
        <xdr:cNvPr id="260" name="楕円 259"/>
        <xdr:cNvSpPr/>
      </xdr:nvSpPr>
      <xdr:spPr>
        <a:xfrm>
          <a:off x="1079500" y="169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19604</xdr:rowOff>
    </xdr:from>
    <xdr:ext cx="599010" cy="259045"/>
    <xdr:sp macro="" textlink="">
      <xdr:nvSpPr>
        <xdr:cNvPr id="261" name="テキスト ボックス 260"/>
        <xdr:cNvSpPr txBox="1"/>
      </xdr:nvSpPr>
      <xdr:spPr>
        <a:xfrm>
          <a:off x="830795" y="1699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62309</xdr:rowOff>
    </xdr:from>
    <xdr:to>
      <xdr:col>55</xdr:col>
      <xdr:colOff>0</xdr:colOff>
      <xdr:row>58</xdr:row>
      <xdr:rowOff>63286</xdr:rowOff>
    </xdr:to>
    <xdr:cxnSp macro="">
      <xdr:nvCxnSpPr>
        <xdr:cNvPr id="347" name="直線コネクタ 346"/>
        <xdr:cNvCxnSpPr/>
      </xdr:nvCxnSpPr>
      <xdr:spPr>
        <a:xfrm flipV="1">
          <a:off x="9639300" y="10006409"/>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63286</xdr:rowOff>
    </xdr:from>
    <xdr:to>
      <xdr:col>50</xdr:col>
      <xdr:colOff>114300</xdr:colOff>
      <xdr:row>58</xdr:row>
      <xdr:rowOff>70652</xdr:rowOff>
    </xdr:to>
    <xdr:cxnSp macro="">
      <xdr:nvCxnSpPr>
        <xdr:cNvPr id="350" name="直線コネクタ 349"/>
        <xdr:cNvCxnSpPr/>
      </xdr:nvCxnSpPr>
      <xdr:spPr>
        <a:xfrm flipV="1">
          <a:off x="8750300" y="1000738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70652</xdr:rowOff>
    </xdr:from>
    <xdr:to>
      <xdr:col>45</xdr:col>
      <xdr:colOff>177800</xdr:colOff>
      <xdr:row>58</xdr:row>
      <xdr:rowOff>77843</xdr:rowOff>
    </xdr:to>
    <xdr:cxnSp macro="">
      <xdr:nvCxnSpPr>
        <xdr:cNvPr id="353" name="直線コネクタ 352"/>
        <xdr:cNvCxnSpPr/>
      </xdr:nvCxnSpPr>
      <xdr:spPr>
        <a:xfrm flipV="1">
          <a:off x="7861300" y="10014752"/>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77843</xdr:rowOff>
    </xdr:from>
    <xdr:to>
      <xdr:col>41</xdr:col>
      <xdr:colOff>50800</xdr:colOff>
      <xdr:row>58</xdr:row>
      <xdr:rowOff>79741</xdr:rowOff>
    </xdr:to>
    <xdr:cxnSp macro="">
      <xdr:nvCxnSpPr>
        <xdr:cNvPr id="356" name="直線コネクタ 355"/>
        <xdr:cNvCxnSpPr/>
      </xdr:nvCxnSpPr>
      <xdr:spPr>
        <a:xfrm flipV="1">
          <a:off x="6972300" y="1002194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11509</xdr:rowOff>
    </xdr:from>
    <xdr:to>
      <xdr:col>55</xdr:col>
      <xdr:colOff>50800</xdr:colOff>
      <xdr:row>58</xdr:row>
      <xdr:rowOff>113109</xdr:rowOff>
    </xdr:to>
    <xdr:sp macro="" textlink="">
      <xdr:nvSpPr>
        <xdr:cNvPr id="366" name="楕円 365"/>
        <xdr:cNvSpPr/>
      </xdr:nvSpPr>
      <xdr:spPr>
        <a:xfrm>
          <a:off x="10426700" y="99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97886</xdr:rowOff>
    </xdr:from>
    <xdr:ext cx="534377" cy="259045"/>
    <xdr:sp macro="" textlink="">
      <xdr:nvSpPr>
        <xdr:cNvPr id="367" name="農林水産業費該当値テキスト"/>
        <xdr:cNvSpPr txBox="1"/>
      </xdr:nvSpPr>
      <xdr:spPr>
        <a:xfrm>
          <a:off x="10528300" y="987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12486</xdr:rowOff>
    </xdr:from>
    <xdr:to>
      <xdr:col>50</xdr:col>
      <xdr:colOff>165100</xdr:colOff>
      <xdr:row>58</xdr:row>
      <xdr:rowOff>114086</xdr:rowOff>
    </xdr:to>
    <xdr:sp macro="" textlink="">
      <xdr:nvSpPr>
        <xdr:cNvPr id="368" name="楕円 367"/>
        <xdr:cNvSpPr/>
      </xdr:nvSpPr>
      <xdr:spPr>
        <a:xfrm>
          <a:off x="9588500" y="99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105213</xdr:rowOff>
    </xdr:from>
    <xdr:ext cx="534377" cy="259045"/>
    <xdr:sp macro="" textlink="">
      <xdr:nvSpPr>
        <xdr:cNvPr id="369" name="テキスト ボックス 368"/>
        <xdr:cNvSpPr txBox="1"/>
      </xdr:nvSpPr>
      <xdr:spPr>
        <a:xfrm>
          <a:off x="9372111" y="100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19852</xdr:rowOff>
    </xdr:from>
    <xdr:to>
      <xdr:col>46</xdr:col>
      <xdr:colOff>38100</xdr:colOff>
      <xdr:row>58</xdr:row>
      <xdr:rowOff>121452</xdr:rowOff>
    </xdr:to>
    <xdr:sp macro="" textlink="">
      <xdr:nvSpPr>
        <xdr:cNvPr id="370" name="楕円 369"/>
        <xdr:cNvSpPr/>
      </xdr:nvSpPr>
      <xdr:spPr>
        <a:xfrm>
          <a:off x="8699500" y="99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112579</xdr:rowOff>
    </xdr:from>
    <xdr:ext cx="534377" cy="259045"/>
    <xdr:sp macro="" textlink="">
      <xdr:nvSpPr>
        <xdr:cNvPr id="371" name="テキスト ボックス 370"/>
        <xdr:cNvSpPr txBox="1"/>
      </xdr:nvSpPr>
      <xdr:spPr>
        <a:xfrm>
          <a:off x="8483111" y="100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27043</xdr:rowOff>
    </xdr:from>
    <xdr:to>
      <xdr:col>41</xdr:col>
      <xdr:colOff>101600</xdr:colOff>
      <xdr:row>58</xdr:row>
      <xdr:rowOff>128643</xdr:rowOff>
    </xdr:to>
    <xdr:sp macro="" textlink="">
      <xdr:nvSpPr>
        <xdr:cNvPr id="372" name="楕円 371"/>
        <xdr:cNvSpPr/>
      </xdr:nvSpPr>
      <xdr:spPr>
        <a:xfrm>
          <a:off x="7810500" y="99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119770</xdr:rowOff>
    </xdr:from>
    <xdr:ext cx="534377" cy="259045"/>
    <xdr:sp macro="" textlink="">
      <xdr:nvSpPr>
        <xdr:cNvPr id="373" name="テキスト ボックス 372"/>
        <xdr:cNvSpPr txBox="1"/>
      </xdr:nvSpPr>
      <xdr:spPr>
        <a:xfrm>
          <a:off x="7594111" y="100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28941</xdr:rowOff>
    </xdr:from>
    <xdr:to>
      <xdr:col>36</xdr:col>
      <xdr:colOff>165100</xdr:colOff>
      <xdr:row>58</xdr:row>
      <xdr:rowOff>130541</xdr:rowOff>
    </xdr:to>
    <xdr:sp macro="" textlink="">
      <xdr:nvSpPr>
        <xdr:cNvPr id="374" name="楕円 373"/>
        <xdr:cNvSpPr/>
      </xdr:nvSpPr>
      <xdr:spPr>
        <a:xfrm>
          <a:off x="6921500" y="99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121668</xdr:rowOff>
    </xdr:from>
    <xdr:ext cx="534377" cy="259045"/>
    <xdr:sp macro="" textlink="">
      <xdr:nvSpPr>
        <xdr:cNvPr id="375" name="テキスト ボックス 374"/>
        <xdr:cNvSpPr txBox="1"/>
      </xdr:nvSpPr>
      <xdr:spPr>
        <a:xfrm>
          <a:off x="6705111" y="100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72707</xdr:rowOff>
    </xdr:from>
    <xdr:to>
      <xdr:col>55</xdr:col>
      <xdr:colOff>0</xdr:colOff>
      <xdr:row>79</xdr:row>
      <xdr:rowOff>85646</xdr:rowOff>
    </xdr:to>
    <xdr:cxnSp macro="">
      <xdr:nvCxnSpPr>
        <xdr:cNvPr id="406" name="直線コネクタ 405"/>
        <xdr:cNvCxnSpPr/>
      </xdr:nvCxnSpPr>
      <xdr:spPr>
        <a:xfrm>
          <a:off x="9639300" y="13617257"/>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72707</xdr:rowOff>
    </xdr:from>
    <xdr:to>
      <xdr:col>50</xdr:col>
      <xdr:colOff>114300</xdr:colOff>
      <xdr:row>79</xdr:row>
      <xdr:rowOff>82493</xdr:rowOff>
    </xdr:to>
    <xdr:cxnSp macro="">
      <xdr:nvCxnSpPr>
        <xdr:cNvPr id="409" name="直線コネクタ 408"/>
        <xdr:cNvCxnSpPr/>
      </xdr:nvCxnSpPr>
      <xdr:spPr>
        <a:xfrm flipV="1">
          <a:off x="8750300" y="1361725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82493</xdr:rowOff>
    </xdr:from>
    <xdr:to>
      <xdr:col>45</xdr:col>
      <xdr:colOff>177800</xdr:colOff>
      <xdr:row>79</xdr:row>
      <xdr:rowOff>89401</xdr:rowOff>
    </xdr:to>
    <xdr:cxnSp macro="">
      <xdr:nvCxnSpPr>
        <xdr:cNvPr id="412" name="直線コネクタ 411"/>
        <xdr:cNvCxnSpPr/>
      </xdr:nvCxnSpPr>
      <xdr:spPr>
        <a:xfrm flipV="1">
          <a:off x="7861300" y="13627043"/>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81397</xdr:rowOff>
    </xdr:from>
    <xdr:to>
      <xdr:col>41</xdr:col>
      <xdr:colOff>50800</xdr:colOff>
      <xdr:row>79</xdr:row>
      <xdr:rowOff>89401</xdr:rowOff>
    </xdr:to>
    <xdr:cxnSp macro="">
      <xdr:nvCxnSpPr>
        <xdr:cNvPr id="415" name="直線コネクタ 414"/>
        <xdr:cNvCxnSpPr/>
      </xdr:nvCxnSpPr>
      <xdr:spPr>
        <a:xfrm>
          <a:off x="6972300" y="13625947"/>
          <a:ext cx="8890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34846</xdr:rowOff>
    </xdr:from>
    <xdr:to>
      <xdr:col>55</xdr:col>
      <xdr:colOff>50800</xdr:colOff>
      <xdr:row>79</xdr:row>
      <xdr:rowOff>136446</xdr:rowOff>
    </xdr:to>
    <xdr:sp macro="" textlink="">
      <xdr:nvSpPr>
        <xdr:cNvPr id="425" name="楕円 424"/>
        <xdr:cNvSpPr/>
      </xdr:nvSpPr>
      <xdr:spPr>
        <a:xfrm>
          <a:off x="10426700" y="135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121223</xdr:rowOff>
    </xdr:from>
    <xdr:ext cx="534377" cy="259045"/>
    <xdr:sp macro="" textlink="">
      <xdr:nvSpPr>
        <xdr:cNvPr id="426" name="商工費該当値テキスト"/>
        <xdr:cNvSpPr txBox="1"/>
      </xdr:nvSpPr>
      <xdr:spPr>
        <a:xfrm>
          <a:off x="10528300" y="134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21907</xdr:rowOff>
    </xdr:from>
    <xdr:to>
      <xdr:col>50</xdr:col>
      <xdr:colOff>165100</xdr:colOff>
      <xdr:row>79</xdr:row>
      <xdr:rowOff>123507</xdr:rowOff>
    </xdr:to>
    <xdr:sp macro="" textlink="">
      <xdr:nvSpPr>
        <xdr:cNvPr id="427" name="楕円 426"/>
        <xdr:cNvSpPr/>
      </xdr:nvSpPr>
      <xdr:spPr>
        <a:xfrm>
          <a:off x="9588500" y="135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114634</xdr:rowOff>
    </xdr:from>
    <xdr:ext cx="534377" cy="259045"/>
    <xdr:sp macro="" textlink="">
      <xdr:nvSpPr>
        <xdr:cNvPr id="428" name="テキスト ボックス 427"/>
        <xdr:cNvSpPr txBox="1"/>
      </xdr:nvSpPr>
      <xdr:spPr>
        <a:xfrm>
          <a:off x="9372111" y="136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31693</xdr:rowOff>
    </xdr:from>
    <xdr:to>
      <xdr:col>46</xdr:col>
      <xdr:colOff>38100</xdr:colOff>
      <xdr:row>79</xdr:row>
      <xdr:rowOff>133293</xdr:rowOff>
    </xdr:to>
    <xdr:sp macro="" textlink="">
      <xdr:nvSpPr>
        <xdr:cNvPr id="429" name="楕円 428"/>
        <xdr:cNvSpPr/>
      </xdr:nvSpPr>
      <xdr:spPr>
        <a:xfrm>
          <a:off x="8699500" y="13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124420</xdr:rowOff>
    </xdr:from>
    <xdr:ext cx="534377" cy="259045"/>
    <xdr:sp macro="" textlink="">
      <xdr:nvSpPr>
        <xdr:cNvPr id="430" name="テキスト ボックス 429"/>
        <xdr:cNvSpPr txBox="1"/>
      </xdr:nvSpPr>
      <xdr:spPr>
        <a:xfrm>
          <a:off x="8483111" y="136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38601</xdr:rowOff>
    </xdr:from>
    <xdr:to>
      <xdr:col>41</xdr:col>
      <xdr:colOff>101600</xdr:colOff>
      <xdr:row>79</xdr:row>
      <xdr:rowOff>140201</xdr:rowOff>
    </xdr:to>
    <xdr:sp macro="" textlink="">
      <xdr:nvSpPr>
        <xdr:cNvPr id="431" name="楕円 430"/>
        <xdr:cNvSpPr/>
      </xdr:nvSpPr>
      <xdr:spPr>
        <a:xfrm>
          <a:off x="7810500" y="1358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131328</xdr:rowOff>
    </xdr:from>
    <xdr:ext cx="469744" cy="259045"/>
    <xdr:sp macro="" textlink="">
      <xdr:nvSpPr>
        <xdr:cNvPr id="432" name="テキスト ボックス 431"/>
        <xdr:cNvSpPr txBox="1"/>
      </xdr:nvSpPr>
      <xdr:spPr>
        <a:xfrm>
          <a:off x="7626428" y="1367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30597</xdr:rowOff>
    </xdr:from>
    <xdr:to>
      <xdr:col>36</xdr:col>
      <xdr:colOff>165100</xdr:colOff>
      <xdr:row>79</xdr:row>
      <xdr:rowOff>132197</xdr:rowOff>
    </xdr:to>
    <xdr:sp macro="" textlink="">
      <xdr:nvSpPr>
        <xdr:cNvPr id="433" name="楕円 432"/>
        <xdr:cNvSpPr/>
      </xdr:nvSpPr>
      <xdr:spPr>
        <a:xfrm>
          <a:off x="6921500" y="135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123324</xdr:rowOff>
    </xdr:from>
    <xdr:ext cx="534377" cy="259045"/>
    <xdr:sp macro="" textlink="">
      <xdr:nvSpPr>
        <xdr:cNvPr id="434" name="テキスト ボックス 433"/>
        <xdr:cNvSpPr txBox="1"/>
      </xdr:nvSpPr>
      <xdr:spPr>
        <a:xfrm>
          <a:off x="6705111" y="136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130497</xdr:rowOff>
    </xdr:from>
    <xdr:to>
      <xdr:col>55</xdr:col>
      <xdr:colOff>0</xdr:colOff>
      <xdr:row>98</xdr:row>
      <xdr:rowOff>160586</xdr:rowOff>
    </xdr:to>
    <xdr:cxnSp macro="">
      <xdr:nvCxnSpPr>
        <xdr:cNvPr id="463" name="直線コネクタ 462"/>
        <xdr:cNvCxnSpPr/>
      </xdr:nvCxnSpPr>
      <xdr:spPr>
        <a:xfrm>
          <a:off x="9639300" y="16932597"/>
          <a:ext cx="8382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130497</xdr:rowOff>
    </xdr:from>
    <xdr:to>
      <xdr:col>50</xdr:col>
      <xdr:colOff>114300</xdr:colOff>
      <xdr:row>99</xdr:row>
      <xdr:rowOff>18765</xdr:rowOff>
    </xdr:to>
    <xdr:cxnSp macro="">
      <xdr:nvCxnSpPr>
        <xdr:cNvPr id="466" name="直線コネクタ 465"/>
        <xdr:cNvCxnSpPr/>
      </xdr:nvCxnSpPr>
      <xdr:spPr>
        <a:xfrm flipV="1">
          <a:off x="8750300" y="16932597"/>
          <a:ext cx="889000" cy="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4508</xdr:rowOff>
    </xdr:from>
    <xdr:to>
      <xdr:col>45</xdr:col>
      <xdr:colOff>177800</xdr:colOff>
      <xdr:row>99</xdr:row>
      <xdr:rowOff>18765</xdr:rowOff>
    </xdr:to>
    <xdr:cxnSp macro="">
      <xdr:nvCxnSpPr>
        <xdr:cNvPr id="469" name="直線コネクタ 468"/>
        <xdr:cNvCxnSpPr/>
      </xdr:nvCxnSpPr>
      <xdr:spPr>
        <a:xfrm>
          <a:off x="7861300" y="16978058"/>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163675</xdr:rowOff>
    </xdr:from>
    <xdr:to>
      <xdr:col>41</xdr:col>
      <xdr:colOff>50800</xdr:colOff>
      <xdr:row>99</xdr:row>
      <xdr:rowOff>4508</xdr:rowOff>
    </xdr:to>
    <xdr:cxnSp macro="">
      <xdr:nvCxnSpPr>
        <xdr:cNvPr id="472" name="直線コネクタ 471"/>
        <xdr:cNvCxnSpPr/>
      </xdr:nvCxnSpPr>
      <xdr:spPr>
        <a:xfrm>
          <a:off x="6972300" y="16965775"/>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109786</xdr:rowOff>
    </xdr:from>
    <xdr:to>
      <xdr:col>55</xdr:col>
      <xdr:colOff>50800</xdr:colOff>
      <xdr:row>99</xdr:row>
      <xdr:rowOff>39936</xdr:rowOff>
    </xdr:to>
    <xdr:sp macro="" textlink="">
      <xdr:nvSpPr>
        <xdr:cNvPr id="482" name="楕円 481"/>
        <xdr:cNvSpPr/>
      </xdr:nvSpPr>
      <xdr:spPr>
        <a:xfrm>
          <a:off x="10426700" y="16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24713</xdr:rowOff>
    </xdr:from>
    <xdr:ext cx="534377" cy="259045"/>
    <xdr:sp macro="" textlink="">
      <xdr:nvSpPr>
        <xdr:cNvPr id="483" name="土木費該当値テキスト"/>
        <xdr:cNvSpPr txBox="1"/>
      </xdr:nvSpPr>
      <xdr:spPr>
        <a:xfrm>
          <a:off x="10528300" y="168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79697</xdr:rowOff>
    </xdr:from>
    <xdr:to>
      <xdr:col>50</xdr:col>
      <xdr:colOff>165100</xdr:colOff>
      <xdr:row>99</xdr:row>
      <xdr:rowOff>9847</xdr:rowOff>
    </xdr:to>
    <xdr:sp macro="" textlink="">
      <xdr:nvSpPr>
        <xdr:cNvPr id="484" name="楕円 483"/>
        <xdr:cNvSpPr/>
      </xdr:nvSpPr>
      <xdr:spPr>
        <a:xfrm>
          <a:off x="9588500" y="168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974</xdr:rowOff>
    </xdr:from>
    <xdr:ext cx="599010" cy="259045"/>
    <xdr:sp macro="" textlink="">
      <xdr:nvSpPr>
        <xdr:cNvPr id="485" name="テキスト ボックス 484"/>
        <xdr:cNvSpPr txBox="1"/>
      </xdr:nvSpPr>
      <xdr:spPr>
        <a:xfrm>
          <a:off x="9339795" y="169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139415</xdr:rowOff>
    </xdr:from>
    <xdr:to>
      <xdr:col>46</xdr:col>
      <xdr:colOff>38100</xdr:colOff>
      <xdr:row>99</xdr:row>
      <xdr:rowOff>69565</xdr:rowOff>
    </xdr:to>
    <xdr:sp macro="" textlink="">
      <xdr:nvSpPr>
        <xdr:cNvPr id="486" name="楕円 485"/>
        <xdr:cNvSpPr/>
      </xdr:nvSpPr>
      <xdr:spPr>
        <a:xfrm>
          <a:off x="8699500" y="169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60692</xdr:rowOff>
    </xdr:from>
    <xdr:ext cx="534377" cy="259045"/>
    <xdr:sp macro="" textlink="">
      <xdr:nvSpPr>
        <xdr:cNvPr id="487" name="テキスト ボックス 486"/>
        <xdr:cNvSpPr txBox="1"/>
      </xdr:nvSpPr>
      <xdr:spPr>
        <a:xfrm>
          <a:off x="8483111" y="170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125158</xdr:rowOff>
    </xdr:from>
    <xdr:to>
      <xdr:col>41</xdr:col>
      <xdr:colOff>101600</xdr:colOff>
      <xdr:row>99</xdr:row>
      <xdr:rowOff>55308</xdr:rowOff>
    </xdr:to>
    <xdr:sp macro="" textlink="">
      <xdr:nvSpPr>
        <xdr:cNvPr id="488" name="楕円 487"/>
        <xdr:cNvSpPr/>
      </xdr:nvSpPr>
      <xdr:spPr>
        <a:xfrm>
          <a:off x="7810500" y="16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46435</xdr:rowOff>
    </xdr:from>
    <xdr:ext cx="534377" cy="259045"/>
    <xdr:sp macro="" textlink="">
      <xdr:nvSpPr>
        <xdr:cNvPr id="489" name="テキスト ボックス 488"/>
        <xdr:cNvSpPr txBox="1"/>
      </xdr:nvSpPr>
      <xdr:spPr>
        <a:xfrm>
          <a:off x="7594111" y="170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112875</xdr:rowOff>
    </xdr:from>
    <xdr:to>
      <xdr:col>36</xdr:col>
      <xdr:colOff>165100</xdr:colOff>
      <xdr:row>99</xdr:row>
      <xdr:rowOff>43025</xdr:rowOff>
    </xdr:to>
    <xdr:sp macro="" textlink="">
      <xdr:nvSpPr>
        <xdr:cNvPr id="490" name="楕円 489"/>
        <xdr:cNvSpPr/>
      </xdr:nvSpPr>
      <xdr:spPr>
        <a:xfrm>
          <a:off x="6921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34152</xdr:rowOff>
    </xdr:from>
    <xdr:ext cx="534377" cy="259045"/>
    <xdr:sp macro="" textlink="">
      <xdr:nvSpPr>
        <xdr:cNvPr id="491" name="テキスト ボックス 490"/>
        <xdr:cNvSpPr txBox="1"/>
      </xdr:nvSpPr>
      <xdr:spPr>
        <a:xfrm>
          <a:off x="6705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82864</xdr:rowOff>
    </xdr:from>
    <xdr:to>
      <xdr:col>85</xdr:col>
      <xdr:colOff>127000</xdr:colOff>
      <xdr:row>38</xdr:row>
      <xdr:rowOff>13077</xdr:rowOff>
    </xdr:to>
    <xdr:cxnSp macro="">
      <xdr:nvCxnSpPr>
        <xdr:cNvPr id="520" name="直線コネクタ 519"/>
        <xdr:cNvCxnSpPr/>
      </xdr:nvCxnSpPr>
      <xdr:spPr>
        <a:xfrm flipV="1">
          <a:off x="15481300" y="6255064"/>
          <a:ext cx="838200" cy="2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123306</xdr:rowOff>
    </xdr:from>
    <xdr:to>
      <xdr:col>81</xdr:col>
      <xdr:colOff>50800</xdr:colOff>
      <xdr:row>38</xdr:row>
      <xdr:rowOff>13077</xdr:rowOff>
    </xdr:to>
    <xdr:cxnSp macro="">
      <xdr:nvCxnSpPr>
        <xdr:cNvPr id="523" name="直線コネクタ 522"/>
        <xdr:cNvCxnSpPr/>
      </xdr:nvCxnSpPr>
      <xdr:spPr>
        <a:xfrm>
          <a:off x="14592300" y="6466956"/>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123306</xdr:rowOff>
    </xdr:from>
    <xdr:to>
      <xdr:col>76</xdr:col>
      <xdr:colOff>114300</xdr:colOff>
      <xdr:row>37</xdr:row>
      <xdr:rowOff>170178</xdr:rowOff>
    </xdr:to>
    <xdr:cxnSp macro="">
      <xdr:nvCxnSpPr>
        <xdr:cNvPr id="526" name="直線コネクタ 525"/>
        <xdr:cNvCxnSpPr/>
      </xdr:nvCxnSpPr>
      <xdr:spPr>
        <a:xfrm flipV="1">
          <a:off x="13703300" y="6466956"/>
          <a:ext cx="889000" cy="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170178</xdr:rowOff>
    </xdr:from>
    <xdr:to>
      <xdr:col>71</xdr:col>
      <xdr:colOff>177800</xdr:colOff>
      <xdr:row>38</xdr:row>
      <xdr:rowOff>78033</xdr:rowOff>
    </xdr:to>
    <xdr:cxnSp macro="">
      <xdr:nvCxnSpPr>
        <xdr:cNvPr id="529" name="直線コネクタ 528"/>
        <xdr:cNvCxnSpPr/>
      </xdr:nvCxnSpPr>
      <xdr:spPr>
        <a:xfrm flipV="1">
          <a:off x="12814300" y="6513828"/>
          <a:ext cx="889000" cy="7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32064</xdr:rowOff>
    </xdr:from>
    <xdr:to>
      <xdr:col>85</xdr:col>
      <xdr:colOff>177800</xdr:colOff>
      <xdr:row>36</xdr:row>
      <xdr:rowOff>133664</xdr:rowOff>
    </xdr:to>
    <xdr:sp macro="" textlink="">
      <xdr:nvSpPr>
        <xdr:cNvPr id="539" name="楕円 538"/>
        <xdr:cNvSpPr/>
      </xdr:nvSpPr>
      <xdr:spPr>
        <a:xfrm>
          <a:off x="16268700" y="62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54941</xdr:rowOff>
    </xdr:from>
    <xdr:ext cx="599010" cy="259045"/>
    <xdr:sp macro="" textlink="">
      <xdr:nvSpPr>
        <xdr:cNvPr id="540" name="消防費該当値テキスト"/>
        <xdr:cNvSpPr txBox="1"/>
      </xdr:nvSpPr>
      <xdr:spPr>
        <a:xfrm>
          <a:off x="16370300" y="605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133727</xdr:rowOff>
    </xdr:from>
    <xdr:to>
      <xdr:col>81</xdr:col>
      <xdr:colOff>101600</xdr:colOff>
      <xdr:row>38</xdr:row>
      <xdr:rowOff>63877</xdr:rowOff>
    </xdr:to>
    <xdr:sp macro="" textlink="">
      <xdr:nvSpPr>
        <xdr:cNvPr id="541" name="楕円 540"/>
        <xdr:cNvSpPr/>
      </xdr:nvSpPr>
      <xdr:spPr>
        <a:xfrm>
          <a:off x="15430500" y="6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80404</xdr:rowOff>
    </xdr:from>
    <xdr:ext cx="599010" cy="259045"/>
    <xdr:sp macro="" textlink="">
      <xdr:nvSpPr>
        <xdr:cNvPr id="542" name="テキスト ボックス 541"/>
        <xdr:cNvSpPr txBox="1"/>
      </xdr:nvSpPr>
      <xdr:spPr>
        <a:xfrm>
          <a:off x="15181795" y="62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72506</xdr:rowOff>
    </xdr:from>
    <xdr:to>
      <xdr:col>76</xdr:col>
      <xdr:colOff>165100</xdr:colOff>
      <xdr:row>38</xdr:row>
      <xdr:rowOff>2656</xdr:rowOff>
    </xdr:to>
    <xdr:sp macro="" textlink="">
      <xdr:nvSpPr>
        <xdr:cNvPr id="543" name="楕円 542"/>
        <xdr:cNvSpPr/>
      </xdr:nvSpPr>
      <xdr:spPr>
        <a:xfrm>
          <a:off x="14541500" y="64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19183</xdr:rowOff>
    </xdr:from>
    <xdr:ext cx="599010" cy="259045"/>
    <xdr:sp macro="" textlink="">
      <xdr:nvSpPr>
        <xdr:cNvPr id="544" name="テキスト ボックス 543"/>
        <xdr:cNvSpPr txBox="1"/>
      </xdr:nvSpPr>
      <xdr:spPr>
        <a:xfrm>
          <a:off x="14292795" y="619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119378</xdr:rowOff>
    </xdr:from>
    <xdr:to>
      <xdr:col>72</xdr:col>
      <xdr:colOff>38100</xdr:colOff>
      <xdr:row>38</xdr:row>
      <xdr:rowOff>49528</xdr:rowOff>
    </xdr:to>
    <xdr:sp macro="" textlink="">
      <xdr:nvSpPr>
        <xdr:cNvPr id="545" name="楕円 544"/>
        <xdr:cNvSpPr/>
      </xdr:nvSpPr>
      <xdr:spPr>
        <a:xfrm>
          <a:off x="13652500" y="64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66055</xdr:rowOff>
    </xdr:from>
    <xdr:ext cx="599010" cy="259045"/>
    <xdr:sp macro="" textlink="">
      <xdr:nvSpPr>
        <xdr:cNvPr id="546" name="テキスト ボックス 545"/>
        <xdr:cNvSpPr txBox="1"/>
      </xdr:nvSpPr>
      <xdr:spPr>
        <a:xfrm>
          <a:off x="13403795" y="623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27233</xdr:rowOff>
    </xdr:from>
    <xdr:to>
      <xdr:col>67</xdr:col>
      <xdr:colOff>101600</xdr:colOff>
      <xdr:row>38</xdr:row>
      <xdr:rowOff>128833</xdr:rowOff>
    </xdr:to>
    <xdr:sp macro="" textlink="">
      <xdr:nvSpPr>
        <xdr:cNvPr id="547" name="楕円 546"/>
        <xdr:cNvSpPr/>
      </xdr:nvSpPr>
      <xdr:spPr>
        <a:xfrm>
          <a:off x="12763500" y="6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145360</xdr:rowOff>
    </xdr:from>
    <xdr:ext cx="534377" cy="259045"/>
    <xdr:sp macro="" textlink="">
      <xdr:nvSpPr>
        <xdr:cNvPr id="548" name="テキスト ボックス 547"/>
        <xdr:cNvSpPr txBox="1"/>
      </xdr:nvSpPr>
      <xdr:spPr>
        <a:xfrm>
          <a:off x="12547111" y="63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110787</xdr:rowOff>
    </xdr:from>
    <xdr:to>
      <xdr:col>85</xdr:col>
      <xdr:colOff>127000</xdr:colOff>
      <xdr:row>57</xdr:row>
      <xdr:rowOff>118440</xdr:rowOff>
    </xdr:to>
    <xdr:cxnSp macro="">
      <xdr:nvCxnSpPr>
        <xdr:cNvPr id="575" name="直線コネクタ 574"/>
        <xdr:cNvCxnSpPr/>
      </xdr:nvCxnSpPr>
      <xdr:spPr>
        <a:xfrm>
          <a:off x="15481300" y="9883437"/>
          <a:ext cx="8382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110787</xdr:rowOff>
    </xdr:from>
    <xdr:to>
      <xdr:col>81</xdr:col>
      <xdr:colOff>50800</xdr:colOff>
      <xdr:row>57</xdr:row>
      <xdr:rowOff>171363</xdr:rowOff>
    </xdr:to>
    <xdr:cxnSp macro="">
      <xdr:nvCxnSpPr>
        <xdr:cNvPr id="578" name="直線コネクタ 577"/>
        <xdr:cNvCxnSpPr/>
      </xdr:nvCxnSpPr>
      <xdr:spPr>
        <a:xfrm flipV="1">
          <a:off x="14592300" y="9883437"/>
          <a:ext cx="889000" cy="6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171363</xdr:rowOff>
    </xdr:from>
    <xdr:to>
      <xdr:col>76</xdr:col>
      <xdr:colOff>114300</xdr:colOff>
      <xdr:row>58</xdr:row>
      <xdr:rowOff>17893</xdr:rowOff>
    </xdr:to>
    <xdr:cxnSp macro="">
      <xdr:nvCxnSpPr>
        <xdr:cNvPr id="581" name="直線コネクタ 580"/>
        <xdr:cNvCxnSpPr/>
      </xdr:nvCxnSpPr>
      <xdr:spPr>
        <a:xfrm flipV="1">
          <a:off x="13703300" y="9944013"/>
          <a:ext cx="889000" cy="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157035</xdr:rowOff>
    </xdr:from>
    <xdr:to>
      <xdr:col>71</xdr:col>
      <xdr:colOff>177800</xdr:colOff>
      <xdr:row>58</xdr:row>
      <xdr:rowOff>17893</xdr:rowOff>
    </xdr:to>
    <xdr:cxnSp macro="">
      <xdr:nvCxnSpPr>
        <xdr:cNvPr id="584" name="直線コネクタ 583"/>
        <xdr:cNvCxnSpPr/>
      </xdr:nvCxnSpPr>
      <xdr:spPr>
        <a:xfrm>
          <a:off x="12814300" y="9929685"/>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67640</xdr:rowOff>
    </xdr:from>
    <xdr:to>
      <xdr:col>85</xdr:col>
      <xdr:colOff>177800</xdr:colOff>
      <xdr:row>57</xdr:row>
      <xdr:rowOff>169240</xdr:rowOff>
    </xdr:to>
    <xdr:sp macro="" textlink="">
      <xdr:nvSpPr>
        <xdr:cNvPr id="594" name="楕円 593"/>
        <xdr:cNvSpPr/>
      </xdr:nvSpPr>
      <xdr:spPr>
        <a:xfrm>
          <a:off x="16268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154017</xdr:rowOff>
    </xdr:from>
    <xdr:ext cx="534377" cy="259045"/>
    <xdr:sp macro="" textlink="">
      <xdr:nvSpPr>
        <xdr:cNvPr id="595" name="教育費該当値テキスト"/>
        <xdr:cNvSpPr txBox="1"/>
      </xdr:nvSpPr>
      <xdr:spPr>
        <a:xfrm>
          <a:off x="16370300" y="97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59987</xdr:rowOff>
    </xdr:from>
    <xdr:to>
      <xdr:col>81</xdr:col>
      <xdr:colOff>101600</xdr:colOff>
      <xdr:row>57</xdr:row>
      <xdr:rowOff>161587</xdr:rowOff>
    </xdr:to>
    <xdr:sp macro="" textlink="">
      <xdr:nvSpPr>
        <xdr:cNvPr id="596" name="楕円 595"/>
        <xdr:cNvSpPr/>
      </xdr:nvSpPr>
      <xdr:spPr>
        <a:xfrm>
          <a:off x="15430500" y="98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152714</xdr:rowOff>
    </xdr:from>
    <xdr:ext cx="534377" cy="259045"/>
    <xdr:sp macro="" textlink="">
      <xdr:nvSpPr>
        <xdr:cNvPr id="597" name="テキスト ボックス 596"/>
        <xdr:cNvSpPr txBox="1"/>
      </xdr:nvSpPr>
      <xdr:spPr>
        <a:xfrm>
          <a:off x="15214111" y="99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120563</xdr:rowOff>
    </xdr:from>
    <xdr:to>
      <xdr:col>76</xdr:col>
      <xdr:colOff>165100</xdr:colOff>
      <xdr:row>58</xdr:row>
      <xdr:rowOff>50713</xdr:rowOff>
    </xdr:to>
    <xdr:sp macro="" textlink="">
      <xdr:nvSpPr>
        <xdr:cNvPr id="598" name="楕円 597"/>
        <xdr:cNvSpPr/>
      </xdr:nvSpPr>
      <xdr:spPr>
        <a:xfrm>
          <a:off x="14541500" y="98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41840</xdr:rowOff>
    </xdr:from>
    <xdr:ext cx="534377" cy="259045"/>
    <xdr:sp macro="" textlink="">
      <xdr:nvSpPr>
        <xdr:cNvPr id="599" name="テキスト ボックス 598"/>
        <xdr:cNvSpPr txBox="1"/>
      </xdr:nvSpPr>
      <xdr:spPr>
        <a:xfrm>
          <a:off x="14325111" y="99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138543</xdr:rowOff>
    </xdr:from>
    <xdr:to>
      <xdr:col>72</xdr:col>
      <xdr:colOff>38100</xdr:colOff>
      <xdr:row>58</xdr:row>
      <xdr:rowOff>68693</xdr:rowOff>
    </xdr:to>
    <xdr:sp macro="" textlink="">
      <xdr:nvSpPr>
        <xdr:cNvPr id="600" name="楕円 599"/>
        <xdr:cNvSpPr/>
      </xdr:nvSpPr>
      <xdr:spPr>
        <a:xfrm>
          <a:off x="13652500" y="99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59820</xdr:rowOff>
    </xdr:from>
    <xdr:ext cx="534377" cy="259045"/>
    <xdr:sp macro="" textlink="">
      <xdr:nvSpPr>
        <xdr:cNvPr id="601" name="テキスト ボックス 600"/>
        <xdr:cNvSpPr txBox="1"/>
      </xdr:nvSpPr>
      <xdr:spPr>
        <a:xfrm>
          <a:off x="13436111" y="100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106235</xdr:rowOff>
    </xdr:from>
    <xdr:to>
      <xdr:col>67</xdr:col>
      <xdr:colOff>101600</xdr:colOff>
      <xdr:row>58</xdr:row>
      <xdr:rowOff>36385</xdr:rowOff>
    </xdr:to>
    <xdr:sp macro="" textlink="">
      <xdr:nvSpPr>
        <xdr:cNvPr id="602" name="楕円 601"/>
        <xdr:cNvSpPr/>
      </xdr:nvSpPr>
      <xdr:spPr>
        <a:xfrm>
          <a:off x="12763500" y="98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27512</xdr:rowOff>
    </xdr:from>
    <xdr:ext cx="534377" cy="259045"/>
    <xdr:sp macro="" textlink="">
      <xdr:nvSpPr>
        <xdr:cNvPr id="603" name="テキスト ボックス 602"/>
        <xdr:cNvSpPr txBox="1"/>
      </xdr:nvSpPr>
      <xdr:spPr>
        <a:xfrm>
          <a:off x="12547111" y="99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154415</xdr:rowOff>
    </xdr:from>
    <xdr:to>
      <xdr:col>85</xdr:col>
      <xdr:colOff>127000</xdr:colOff>
      <xdr:row>77</xdr:row>
      <xdr:rowOff>164303</xdr:rowOff>
    </xdr:to>
    <xdr:cxnSp macro="">
      <xdr:nvCxnSpPr>
        <xdr:cNvPr id="628" name="直線コネクタ 627"/>
        <xdr:cNvCxnSpPr/>
      </xdr:nvCxnSpPr>
      <xdr:spPr>
        <a:xfrm flipV="1">
          <a:off x="15481300" y="13356065"/>
          <a:ext cx="8382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164303</xdr:rowOff>
    </xdr:from>
    <xdr:to>
      <xdr:col>81</xdr:col>
      <xdr:colOff>50800</xdr:colOff>
      <xdr:row>78</xdr:row>
      <xdr:rowOff>25400</xdr:rowOff>
    </xdr:to>
    <xdr:cxnSp macro="">
      <xdr:nvCxnSpPr>
        <xdr:cNvPr id="631" name="直線コネクタ 630"/>
        <xdr:cNvCxnSpPr/>
      </xdr:nvCxnSpPr>
      <xdr:spPr>
        <a:xfrm flipV="1">
          <a:off x="14592300" y="13365953"/>
          <a:ext cx="889000" cy="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103615</xdr:rowOff>
    </xdr:from>
    <xdr:to>
      <xdr:col>85</xdr:col>
      <xdr:colOff>177800</xdr:colOff>
      <xdr:row>78</xdr:row>
      <xdr:rowOff>33765</xdr:rowOff>
    </xdr:to>
    <xdr:sp macro="" textlink="">
      <xdr:nvSpPr>
        <xdr:cNvPr id="647" name="楕円 646"/>
        <xdr:cNvSpPr/>
      </xdr:nvSpPr>
      <xdr:spPr>
        <a:xfrm>
          <a:off x="16268700" y="133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113503</xdr:rowOff>
    </xdr:from>
    <xdr:to>
      <xdr:col>81</xdr:col>
      <xdr:colOff>101600</xdr:colOff>
      <xdr:row>78</xdr:row>
      <xdr:rowOff>43653</xdr:rowOff>
    </xdr:to>
    <xdr:sp macro="" textlink="">
      <xdr:nvSpPr>
        <xdr:cNvPr id="649" name="楕円 648"/>
        <xdr:cNvSpPr/>
      </xdr:nvSpPr>
      <xdr:spPr>
        <a:xfrm>
          <a:off x="15430500" y="13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34780</xdr:rowOff>
    </xdr:from>
    <xdr:ext cx="469744" cy="259045"/>
    <xdr:sp macro="" textlink="">
      <xdr:nvSpPr>
        <xdr:cNvPr id="650" name="テキスト ボックス 649"/>
        <xdr:cNvSpPr txBox="1"/>
      </xdr:nvSpPr>
      <xdr:spPr>
        <a:xfrm>
          <a:off x="15246428" y="134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153935</xdr:rowOff>
    </xdr:from>
    <xdr:to>
      <xdr:col>85</xdr:col>
      <xdr:colOff>127000</xdr:colOff>
      <xdr:row>98</xdr:row>
      <xdr:rowOff>2319</xdr:rowOff>
    </xdr:to>
    <xdr:cxnSp macro="">
      <xdr:nvCxnSpPr>
        <xdr:cNvPr id="685" name="直線コネクタ 684"/>
        <xdr:cNvCxnSpPr/>
      </xdr:nvCxnSpPr>
      <xdr:spPr>
        <a:xfrm flipV="1">
          <a:off x="15481300" y="1678458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2319</xdr:rowOff>
    </xdr:from>
    <xdr:to>
      <xdr:col>81</xdr:col>
      <xdr:colOff>50800</xdr:colOff>
      <xdr:row>98</xdr:row>
      <xdr:rowOff>7158</xdr:rowOff>
    </xdr:to>
    <xdr:cxnSp macro="">
      <xdr:nvCxnSpPr>
        <xdr:cNvPr id="688" name="直線コネクタ 687"/>
        <xdr:cNvCxnSpPr/>
      </xdr:nvCxnSpPr>
      <xdr:spPr>
        <a:xfrm flipV="1">
          <a:off x="14592300" y="1680441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7158</xdr:rowOff>
    </xdr:from>
    <xdr:to>
      <xdr:col>76</xdr:col>
      <xdr:colOff>114300</xdr:colOff>
      <xdr:row>98</xdr:row>
      <xdr:rowOff>7720</xdr:rowOff>
    </xdr:to>
    <xdr:cxnSp macro="">
      <xdr:nvCxnSpPr>
        <xdr:cNvPr id="691" name="直線コネクタ 690"/>
        <xdr:cNvCxnSpPr/>
      </xdr:nvCxnSpPr>
      <xdr:spPr>
        <a:xfrm flipV="1">
          <a:off x="13703300" y="16809258"/>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7720</xdr:rowOff>
    </xdr:from>
    <xdr:to>
      <xdr:col>71</xdr:col>
      <xdr:colOff>177800</xdr:colOff>
      <xdr:row>98</xdr:row>
      <xdr:rowOff>12646</xdr:rowOff>
    </xdr:to>
    <xdr:cxnSp macro="">
      <xdr:nvCxnSpPr>
        <xdr:cNvPr id="694" name="直線コネクタ 693"/>
        <xdr:cNvCxnSpPr/>
      </xdr:nvCxnSpPr>
      <xdr:spPr>
        <a:xfrm flipV="1">
          <a:off x="12814300" y="16809820"/>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103135</xdr:rowOff>
    </xdr:from>
    <xdr:to>
      <xdr:col>85</xdr:col>
      <xdr:colOff>177800</xdr:colOff>
      <xdr:row>98</xdr:row>
      <xdr:rowOff>33285</xdr:rowOff>
    </xdr:to>
    <xdr:sp macro="" textlink="">
      <xdr:nvSpPr>
        <xdr:cNvPr id="704" name="楕円 703"/>
        <xdr:cNvSpPr/>
      </xdr:nvSpPr>
      <xdr:spPr>
        <a:xfrm>
          <a:off x="16268700" y="167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81562</xdr:rowOff>
    </xdr:from>
    <xdr:ext cx="599010" cy="259045"/>
    <xdr:sp macro="" textlink="">
      <xdr:nvSpPr>
        <xdr:cNvPr id="705" name="公債費該当値テキスト"/>
        <xdr:cNvSpPr txBox="1"/>
      </xdr:nvSpPr>
      <xdr:spPr>
        <a:xfrm>
          <a:off x="16370300" y="167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122969</xdr:rowOff>
    </xdr:from>
    <xdr:to>
      <xdr:col>81</xdr:col>
      <xdr:colOff>101600</xdr:colOff>
      <xdr:row>98</xdr:row>
      <xdr:rowOff>53119</xdr:rowOff>
    </xdr:to>
    <xdr:sp macro="" textlink="">
      <xdr:nvSpPr>
        <xdr:cNvPr id="706" name="楕円 705"/>
        <xdr:cNvSpPr/>
      </xdr:nvSpPr>
      <xdr:spPr>
        <a:xfrm>
          <a:off x="15430500" y="167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44246</xdr:rowOff>
    </xdr:from>
    <xdr:ext cx="599010" cy="259045"/>
    <xdr:sp macro="" textlink="">
      <xdr:nvSpPr>
        <xdr:cNvPr id="707" name="テキスト ボックス 706"/>
        <xdr:cNvSpPr txBox="1"/>
      </xdr:nvSpPr>
      <xdr:spPr>
        <a:xfrm>
          <a:off x="15181795" y="168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127808</xdr:rowOff>
    </xdr:from>
    <xdr:to>
      <xdr:col>76</xdr:col>
      <xdr:colOff>165100</xdr:colOff>
      <xdr:row>98</xdr:row>
      <xdr:rowOff>57958</xdr:rowOff>
    </xdr:to>
    <xdr:sp macro="" textlink="">
      <xdr:nvSpPr>
        <xdr:cNvPr id="708" name="楕円 707"/>
        <xdr:cNvSpPr/>
      </xdr:nvSpPr>
      <xdr:spPr>
        <a:xfrm>
          <a:off x="14541500" y="167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49085</xdr:rowOff>
    </xdr:from>
    <xdr:ext cx="599010" cy="259045"/>
    <xdr:sp macro="" textlink="">
      <xdr:nvSpPr>
        <xdr:cNvPr id="709" name="テキスト ボックス 708"/>
        <xdr:cNvSpPr txBox="1"/>
      </xdr:nvSpPr>
      <xdr:spPr>
        <a:xfrm>
          <a:off x="14292795" y="168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128370</xdr:rowOff>
    </xdr:from>
    <xdr:to>
      <xdr:col>72</xdr:col>
      <xdr:colOff>38100</xdr:colOff>
      <xdr:row>98</xdr:row>
      <xdr:rowOff>58520</xdr:rowOff>
    </xdr:to>
    <xdr:sp macro="" textlink="">
      <xdr:nvSpPr>
        <xdr:cNvPr id="710" name="楕円 709"/>
        <xdr:cNvSpPr/>
      </xdr:nvSpPr>
      <xdr:spPr>
        <a:xfrm>
          <a:off x="13652500" y="167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49647</xdr:rowOff>
    </xdr:from>
    <xdr:ext cx="599010" cy="259045"/>
    <xdr:sp macro="" textlink="">
      <xdr:nvSpPr>
        <xdr:cNvPr id="711" name="テキスト ボックス 710"/>
        <xdr:cNvSpPr txBox="1"/>
      </xdr:nvSpPr>
      <xdr:spPr>
        <a:xfrm>
          <a:off x="13403795" y="1685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133296</xdr:rowOff>
    </xdr:from>
    <xdr:to>
      <xdr:col>67</xdr:col>
      <xdr:colOff>101600</xdr:colOff>
      <xdr:row>98</xdr:row>
      <xdr:rowOff>63446</xdr:rowOff>
    </xdr:to>
    <xdr:sp macro="" textlink="">
      <xdr:nvSpPr>
        <xdr:cNvPr id="712" name="楕円 711"/>
        <xdr:cNvSpPr/>
      </xdr:nvSpPr>
      <xdr:spPr>
        <a:xfrm>
          <a:off x="12763500" y="167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54573</xdr:rowOff>
    </xdr:from>
    <xdr:ext cx="599010" cy="259045"/>
    <xdr:sp macro="" textlink="">
      <xdr:nvSpPr>
        <xdr:cNvPr id="713" name="テキスト ボックス 712"/>
        <xdr:cNvSpPr txBox="1"/>
      </xdr:nvSpPr>
      <xdr:spPr>
        <a:xfrm>
          <a:off x="12514795" y="168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目的別では、消防費を除き、類似団体内平均値を下回っている。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a:t>
          </a:r>
          <a:r>
            <a:rPr kumimoji="1" lang="ja-JP" altLang="en-US"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大規模地震による津波等の被害が予想され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ることから防災対策事業に取り組んでおり、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過去から</a:t>
          </a:r>
          <a:r>
            <a:rPr kumimoji="1" lang="ja-JP" altLang="en-US" sz="1300">
              <a:latin typeface="ＭＳ Ｐゴシック" panose="020B0600070205080204" pitchFamily="50" charset="-128"/>
              <a:ea typeface="ＭＳ Ｐゴシック" panose="020B0600070205080204" pitchFamily="50" charset="-128"/>
            </a:rPr>
            <a:t>類似団体内平均値を上回っていたが、本年については著しく増加している。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防災センター整備事業を始めとした施設整備及び防災行政無線整備事業を行ったことが増加の要因である。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年度にて防災行政無線整備事業が完了することから、それ以降は減少すると見込んでいる。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年度末の財政調整基金残高は前年度より−</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百万円の</a:t>
          </a:r>
          <a:r>
            <a:rPr kumimoji="1" lang="en-US" altLang="ja-JP" sz="1400">
              <a:latin typeface="ＭＳ ゴシック" pitchFamily="49" charset="-128"/>
              <a:ea typeface="ＭＳ ゴシック" pitchFamily="49" charset="-128"/>
            </a:rPr>
            <a:t>1,417</a:t>
          </a:r>
          <a:r>
            <a:rPr kumimoji="1" lang="ja-JP" altLang="en-US" sz="1400">
              <a:latin typeface="ＭＳ ゴシック" pitchFamily="49" charset="-128"/>
              <a:ea typeface="ＭＳ ゴシック" pitchFamily="49" charset="-128"/>
            </a:rPr>
            <a:t>百万円であり、公共施設高台移転事業の実施等により減少傾向である。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実質単年度収支もマイナスであることや、今後も公共施設高台移転事業等の大型事業による元利償還金の増加による財源不足が予想されることから財政調整基金の取り崩しにより対応する予定である。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が、国保すさみ病院事業会計における事業収益の減少等により、引き続き一般会計からの病院事業への補助金額が多額となっていることから今後、当町の財政圧迫の要因となる可能性がある。現在、状況改善へ取り組んでいる段階であるが、より一層危機意識を持ち、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25%20&#9733;&#12377;&#12373;&#12415;&#30010;/&#12304;&#36001;&#25919;&#29366;&#27841;&#36039;&#26009;&#38598;&#12305;_304069_&#12377;&#12373;&#1241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63.5</v>
          </cell>
          <cell r="CN53">
            <v>57.7</v>
          </cell>
          <cell r="CV53">
            <v>57.8</v>
          </cell>
        </row>
        <row r="55">
          <cell r="AN55" t="str">
            <v>類似団体内平均値</v>
          </cell>
          <cell r="CF55">
            <v>0</v>
          </cell>
          <cell r="CN55">
            <v>0</v>
          </cell>
          <cell r="CV55">
            <v>0</v>
          </cell>
        </row>
        <row r="57">
          <cell r="CF57">
            <v>57.9</v>
          </cell>
          <cell r="CN57">
            <v>58.2</v>
          </cell>
          <cell r="CV57">
            <v>58.7</v>
          </cell>
        </row>
        <row r="72">
          <cell r="BP72" t="str">
            <v>H26</v>
          </cell>
          <cell r="BX72" t="str">
            <v>H27</v>
          </cell>
          <cell r="CF72" t="str">
            <v>H28</v>
          </cell>
          <cell r="CN72" t="str">
            <v>H29</v>
          </cell>
          <cell r="CV72" t="str">
            <v>H30</v>
          </cell>
        </row>
        <row r="73">
          <cell r="AN73" t="str">
            <v>当該団体値</v>
          </cell>
        </row>
        <row r="75">
          <cell r="BP75">
            <v>7.5</v>
          </cell>
          <cell r="BX75">
            <v>7</v>
          </cell>
          <cell r="CF75">
            <v>6.7</v>
          </cell>
          <cell r="CN75">
            <v>6.4</v>
          </cell>
          <cell r="CV75">
            <v>6.7</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4485633</v>
      </c>
      <c r="BO4" s="423"/>
      <c r="BP4" s="423"/>
      <c r="BQ4" s="423"/>
      <c r="BR4" s="423"/>
      <c r="BS4" s="423"/>
      <c r="BT4" s="423"/>
      <c r="BU4" s="424"/>
      <c r="BV4" s="422">
        <v>4255964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v>
      </c>
      <c r="CU4" s="604"/>
      <c r="CV4" s="604"/>
      <c r="CW4" s="604"/>
      <c r="CX4" s="604"/>
      <c r="CY4" s="604"/>
      <c r="CZ4" s="604"/>
      <c r="DA4" s="605"/>
      <c r="DB4" s="603">
        <v>3.1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4426197</v>
      </c>
      <c r="BO5" s="428"/>
      <c r="BP5" s="428"/>
      <c r="BQ5" s="428"/>
      <c r="BR5" s="428"/>
      <c r="BS5" s="428"/>
      <c r="BT5" s="428"/>
      <c r="BU5" s="429"/>
      <c r="BV5" s="427">
        <v>4116768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94.7</v>
      </c>
      <c r="CU5" s="398"/>
      <c r="CV5" s="398"/>
      <c r="CW5" s="398"/>
      <c r="CX5" s="398"/>
      <c r="CY5" s="398"/>
      <c r="CZ5" s="398"/>
      <c r="DA5" s="399"/>
      <c r="DB5" s="397">
        <v>91.3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59436</v>
      </c>
      <c r="BO6" s="428"/>
      <c r="BP6" s="428"/>
      <c r="BQ6" s="428"/>
      <c r="BR6" s="428"/>
      <c r="BS6" s="428"/>
      <c r="BT6" s="428"/>
      <c r="BU6" s="429"/>
      <c r="BV6" s="427">
        <v>139196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98.6</v>
      </c>
      <c r="CU6" s="578"/>
      <c r="CV6" s="578"/>
      <c r="CW6" s="578"/>
      <c r="CX6" s="578"/>
      <c r="CY6" s="578"/>
      <c r="CZ6" s="578"/>
      <c r="DA6" s="579"/>
      <c r="DB6" s="577">
        <v>95.1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12179</v>
      </c>
      <c r="BO7" s="428"/>
      <c r="BP7" s="428"/>
      <c r="BQ7" s="428"/>
      <c r="BR7" s="428"/>
      <c r="BS7" s="428"/>
      <c r="BT7" s="428"/>
      <c r="BU7" s="429"/>
      <c r="BV7" s="427">
        <v>65000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2356545</v>
      </c>
      <c r="CU7" s="428"/>
      <c r="CV7" s="428"/>
      <c r="CW7" s="428"/>
      <c r="CX7" s="428"/>
      <c r="CY7" s="428"/>
      <c r="CZ7" s="428"/>
      <c r="DA7" s="429"/>
      <c r="DB7" s="427">
        <v>2363913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47257</v>
      </c>
      <c r="BO8" s="428"/>
      <c r="BP8" s="428"/>
      <c r="BQ8" s="428"/>
      <c r="BR8" s="428"/>
      <c r="BS8" s="428"/>
      <c r="BT8" s="428"/>
      <c r="BU8" s="429"/>
      <c r="BV8" s="427">
        <v>74196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0.19</v>
      </c>
      <c r="CU8" s="541"/>
      <c r="CV8" s="541"/>
      <c r="CW8" s="541"/>
      <c r="CX8" s="541"/>
      <c r="CY8" s="541"/>
      <c r="CZ8" s="541"/>
      <c r="DA8" s="542"/>
      <c r="DB8" s="540">
        <v>0.19</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4127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-26939</v>
      </c>
      <c r="BO9" s="428"/>
      <c r="BP9" s="428"/>
      <c r="BQ9" s="428"/>
      <c r="BR9" s="428"/>
      <c r="BS9" s="428"/>
      <c r="BT9" s="428"/>
      <c r="BU9" s="429"/>
      <c r="BV9" s="427">
        <v>15597</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15.9</v>
      </c>
      <c r="CU9" s="398"/>
      <c r="CV9" s="398"/>
      <c r="CW9" s="398"/>
      <c r="CX9" s="398"/>
      <c r="CY9" s="398"/>
      <c r="CZ9" s="398"/>
      <c r="DA9" s="399"/>
      <c r="DB9" s="397">
        <v>16.3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4730</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4042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250000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4026</v>
      </c>
      <c r="S13" s="531"/>
      <c r="T13" s="531"/>
      <c r="U13" s="531"/>
      <c r="V13" s="532"/>
      <c r="W13" s="518" t="s">
        <v>139</v>
      </c>
      <c r="X13" s="440"/>
      <c r="Y13" s="440"/>
      <c r="Z13" s="440"/>
      <c r="AA13" s="440"/>
      <c r="AB13" s="441"/>
      <c r="AC13" s="403">
        <v>214</v>
      </c>
      <c r="AD13" s="404"/>
      <c r="AE13" s="404"/>
      <c r="AF13" s="404"/>
      <c r="AG13" s="405"/>
      <c r="AH13" s="403">
        <v>248</v>
      </c>
      <c r="AI13" s="404"/>
      <c r="AJ13" s="404"/>
      <c r="AK13" s="404"/>
      <c r="AL13" s="406"/>
      <c r="AM13" s="496" t="s">
        <v>140</v>
      </c>
      <c r="AN13" s="401"/>
      <c r="AO13" s="401"/>
      <c r="AP13" s="401"/>
      <c r="AQ13" s="401"/>
      <c r="AR13" s="401"/>
      <c r="AS13" s="401"/>
      <c r="AT13" s="402"/>
      <c r="AU13" s="484" t="s">
        <v>94</v>
      </c>
      <c r="AV13" s="485"/>
      <c r="AW13" s="485"/>
      <c r="AX13" s="485"/>
      <c r="AY13" s="407" t="s">
        <v>141</v>
      </c>
      <c r="AZ13" s="408"/>
      <c r="BA13" s="408"/>
      <c r="BB13" s="408"/>
      <c r="BC13" s="408"/>
      <c r="BD13" s="408"/>
      <c r="BE13" s="408"/>
      <c r="BF13" s="408"/>
      <c r="BG13" s="408"/>
      <c r="BH13" s="408"/>
      <c r="BI13" s="408"/>
      <c r="BJ13" s="408"/>
      <c r="BK13" s="408"/>
      <c r="BL13" s="408"/>
      <c r="BM13" s="409"/>
      <c r="BN13" s="427">
        <v>-276939</v>
      </c>
      <c r="BO13" s="428"/>
      <c r="BP13" s="428"/>
      <c r="BQ13" s="428"/>
      <c r="BR13" s="428"/>
      <c r="BS13" s="428"/>
      <c r="BT13" s="428"/>
      <c r="BU13" s="429"/>
      <c r="BV13" s="427">
        <v>15597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6.7</v>
      </c>
      <c r="CU13" s="398"/>
      <c r="CV13" s="398"/>
      <c r="CW13" s="398"/>
      <c r="CX13" s="398"/>
      <c r="CY13" s="398"/>
      <c r="CZ13" s="398"/>
      <c r="DA13" s="399"/>
      <c r="DB13" s="397">
        <v>6.4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4140</v>
      </c>
      <c r="S14" s="531"/>
      <c r="T14" s="531"/>
      <c r="U14" s="531"/>
      <c r="V14" s="532"/>
      <c r="W14" s="533"/>
      <c r="X14" s="443"/>
      <c r="Y14" s="443"/>
      <c r="Z14" s="443"/>
      <c r="AA14" s="443"/>
      <c r="AB14" s="444"/>
      <c r="AC14" s="523">
        <v>12.7</v>
      </c>
      <c r="AD14" s="524"/>
      <c r="AE14" s="524"/>
      <c r="AF14" s="524"/>
      <c r="AG14" s="525"/>
      <c r="AH14" s="523">
        <v>12.9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4126</v>
      </c>
      <c r="S15" s="531"/>
      <c r="T15" s="531"/>
      <c r="U15" s="531"/>
      <c r="V15" s="532"/>
      <c r="W15" s="518" t="s">
        <v>146</v>
      </c>
      <c r="X15" s="440"/>
      <c r="Y15" s="440"/>
      <c r="Z15" s="440"/>
      <c r="AA15" s="440"/>
      <c r="AB15" s="441"/>
      <c r="AC15" s="403">
        <v>375</v>
      </c>
      <c r="AD15" s="404"/>
      <c r="AE15" s="404"/>
      <c r="AF15" s="404"/>
      <c r="AG15" s="405"/>
      <c r="AH15" s="403">
        <v>392</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399116</v>
      </c>
      <c r="BO15" s="423"/>
      <c r="BP15" s="423"/>
      <c r="BQ15" s="423"/>
      <c r="BR15" s="423"/>
      <c r="BS15" s="423"/>
      <c r="BT15" s="423"/>
      <c r="BU15" s="424"/>
      <c r="BV15" s="422">
        <v>403656</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22.2</v>
      </c>
      <c r="AD16" s="524"/>
      <c r="AE16" s="524"/>
      <c r="AF16" s="524"/>
      <c r="AG16" s="525"/>
      <c r="AH16" s="523">
        <v>20.5</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2154949</v>
      </c>
      <c r="BO16" s="428"/>
      <c r="BP16" s="428"/>
      <c r="BQ16" s="428"/>
      <c r="BR16" s="428"/>
      <c r="BS16" s="428"/>
      <c r="BT16" s="428"/>
      <c r="BU16" s="429"/>
      <c r="BV16" s="427">
        <v>2163215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1099</v>
      </c>
      <c r="AD17" s="404"/>
      <c r="AE17" s="404"/>
      <c r="AF17" s="404"/>
      <c r="AG17" s="405"/>
      <c r="AH17" s="403">
        <v>1276</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505137</v>
      </c>
      <c r="BO17" s="428"/>
      <c r="BP17" s="428"/>
      <c r="BQ17" s="428"/>
      <c r="BR17" s="428"/>
      <c r="BS17" s="428"/>
      <c r="BT17" s="428"/>
      <c r="BU17" s="429"/>
      <c r="BV17" s="427">
        <v>511920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174.45</v>
      </c>
      <c r="M18" s="492"/>
      <c r="N18" s="492"/>
      <c r="O18" s="492"/>
      <c r="P18" s="492"/>
      <c r="Q18" s="492"/>
      <c r="R18" s="493"/>
      <c r="S18" s="493"/>
      <c r="T18" s="493"/>
      <c r="U18" s="493"/>
      <c r="V18" s="494"/>
      <c r="W18" s="508"/>
      <c r="X18" s="509"/>
      <c r="Y18" s="509"/>
      <c r="Z18" s="509"/>
      <c r="AA18" s="509"/>
      <c r="AB18" s="519"/>
      <c r="AC18" s="391">
        <v>65.099999999999994</v>
      </c>
      <c r="AD18" s="392"/>
      <c r="AE18" s="392"/>
      <c r="AF18" s="392"/>
      <c r="AG18" s="495"/>
      <c r="AH18" s="391">
        <v>66.599999999999994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2246917</v>
      </c>
      <c r="BO18" s="428"/>
      <c r="BP18" s="428"/>
      <c r="BQ18" s="428"/>
      <c r="BR18" s="428"/>
      <c r="BS18" s="428"/>
      <c r="BT18" s="428"/>
      <c r="BU18" s="429"/>
      <c r="BV18" s="427">
        <v>2167416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3013843</v>
      </c>
      <c r="BO19" s="428"/>
      <c r="BP19" s="428"/>
      <c r="BQ19" s="428"/>
      <c r="BR19" s="428"/>
      <c r="BS19" s="428"/>
      <c r="BT19" s="428"/>
      <c r="BU19" s="429"/>
      <c r="BV19" s="427">
        <v>2745967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1927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5681343</v>
      </c>
      <c r="BO23" s="428"/>
      <c r="BP23" s="428"/>
      <c r="BQ23" s="428"/>
      <c r="BR23" s="428"/>
      <c r="BS23" s="428"/>
      <c r="BT23" s="428"/>
      <c r="BU23" s="429"/>
      <c r="BV23" s="427">
        <v>5198221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6000</v>
      </c>
      <c r="R24" s="404"/>
      <c r="S24" s="404"/>
      <c r="T24" s="404"/>
      <c r="U24" s="404"/>
      <c r="V24" s="405"/>
      <c r="W24" s="469"/>
      <c r="X24" s="460"/>
      <c r="Y24" s="461"/>
      <c r="Z24" s="400" t="s">
        <v>170</v>
      </c>
      <c r="AA24" s="401"/>
      <c r="AB24" s="401"/>
      <c r="AC24" s="401"/>
      <c r="AD24" s="401"/>
      <c r="AE24" s="401"/>
      <c r="AF24" s="401"/>
      <c r="AG24" s="402"/>
      <c r="AH24" s="403">
        <v>80</v>
      </c>
      <c r="AI24" s="404"/>
      <c r="AJ24" s="404"/>
      <c r="AK24" s="404"/>
      <c r="AL24" s="405"/>
      <c r="AM24" s="403">
        <v>233440</v>
      </c>
      <c r="AN24" s="404"/>
      <c r="AO24" s="404"/>
      <c r="AP24" s="404"/>
      <c r="AQ24" s="404"/>
      <c r="AR24" s="405"/>
      <c r="AS24" s="403">
        <v>2918</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5660677</v>
      </c>
      <c r="BO24" s="428"/>
      <c r="BP24" s="428"/>
      <c r="BQ24" s="428"/>
      <c r="BR24" s="428"/>
      <c r="BS24" s="428"/>
      <c r="BT24" s="428"/>
      <c r="BU24" s="429"/>
      <c r="BV24" s="427">
        <v>5165730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4850</v>
      </c>
      <c r="R25" s="404"/>
      <c r="S25" s="404"/>
      <c r="T25" s="404"/>
      <c r="U25" s="404"/>
      <c r="V25" s="405"/>
      <c r="W25" s="469"/>
      <c r="X25" s="460"/>
      <c r="Y25" s="461"/>
      <c r="Z25" s="400" t="s">
        <v>173</v>
      </c>
      <c r="AA25" s="401"/>
      <c r="AB25" s="401"/>
      <c r="AC25" s="401"/>
      <c r="AD25" s="401"/>
      <c r="AE25" s="401"/>
      <c r="AF25" s="401"/>
      <c r="AG25" s="402"/>
      <c r="AH25" s="403" t="s">
        <v>127</v>
      </c>
      <c r="AI25" s="404"/>
      <c r="AJ25" s="404"/>
      <c r="AK25" s="404"/>
      <c r="AL25" s="405"/>
      <c r="AM25" s="403" t="s">
        <v>137</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53391</v>
      </c>
      <c r="BO25" s="423"/>
      <c r="BP25" s="423"/>
      <c r="BQ25" s="423"/>
      <c r="BR25" s="423"/>
      <c r="BS25" s="423"/>
      <c r="BT25" s="423"/>
      <c r="BU25" s="424"/>
      <c r="BV25" s="422">
        <v>62280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4500</v>
      </c>
      <c r="R26" s="404"/>
      <c r="S26" s="404"/>
      <c r="T26" s="404"/>
      <c r="U26" s="404"/>
      <c r="V26" s="405"/>
      <c r="W26" s="469"/>
      <c r="X26" s="460"/>
      <c r="Y26" s="461"/>
      <c r="Z26" s="400" t="s">
        <v>177</v>
      </c>
      <c r="AA26" s="482"/>
      <c r="AB26" s="482"/>
      <c r="AC26" s="482"/>
      <c r="AD26" s="482"/>
      <c r="AE26" s="482"/>
      <c r="AF26" s="482"/>
      <c r="AG26" s="483"/>
      <c r="AH26" s="403">
        <v>3</v>
      </c>
      <c r="AI26" s="404"/>
      <c r="AJ26" s="404"/>
      <c r="AK26" s="404"/>
      <c r="AL26" s="405"/>
      <c r="AM26" s="403">
        <v>9687</v>
      </c>
      <c r="AN26" s="404"/>
      <c r="AO26" s="404"/>
      <c r="AP26" s="404"/>
      <c r="AQ26" s="404"/>
      <c r="AR26" s="405"/>
      <c r="AS26" s="403">
        <v>3229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2800</v>
      </c>
      <c r="R27" s="404"/>
      <c r="S27" s="404"/>
      <c r="T27" s="404"/>
      <c r="U27" s="404"/>
      <c r="V27" s="405"/>
      <c r="W27" s="469"/>
      <c r="X27" s="460"/>
      <c r="Y27" s="461"/>
      <c r="Z27" s="400" t="s">
        <v>180</v>
      </c>
      <c r="AA27" s="401"/>
      <c r="AB27" s="401"/>
      <c r="AC27" s="401"/>
      <c r="AD27" s="401"/>
      <c r="AE27" s="401"/>
      <c r="AF27" s="401"/>
      <c r="AG27" s="402"/>
      <c r="AH27" s="403" t="s">
        <v>127</v>
      </c>
      <c r="AI27" s="404"/>
      <c r="AJ27" s="404"/>
      <c r="AK27" s="404"/>
      <c r="AL27" s="405"/>
      <c r="AM27" s="403" t="s">
        <v>174</v>
      </c>
      <c r="AN27" s="404"/>
      <c r="AO27" s="404"/>
      <c r="AP27" s="404"/>
      <c r="AQ27" s="404"/>
      <c r="AR27" s="405"/>
      <c r="AS27" s="403" t="s">
        <v>127</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294992</v>
      </c>
      <c r="BO27" s="431"/>
      <c r="BP27" s="431"/>
      <c r="BQ27" s="431"/>
      <c r="BR27" s="431"/>
      <c r="BS27" s="431"/>
      <c r="BT27" s="431"/>
      <c r="BU27" s="432"/>
      <c r="BV27" s="430">
        <v>294992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2200</v>
      </c>
      <c r="R28" s="404"/>
      <c r="S28" s="404"/>
      <c r="T28" s="404"/>
      <c r="U28" s="404"/>
      <c r="V28" s="405"/>
      <c r="W28" s="469"/>
      <c r="X28" s="460"/>
      <c r="Y28" s="461"/>
      <c r="Z28" s="400" t="s">
        <v>183</v>
      </c>
      <c r="AA28" s="401"/>
      <c r="AB28" s="401"/>
      <c r="AC28" s="401"/>
      <c r="AD28" s="401"/>
      <c r="AE28" s="401"/>
      <c r="AF28" s="401"/>
      <c r="AG28" s="402"/>
      <c r="AH28" s="403" t="s">
        <v>174</v>
      </c>
      <c r="AI28" s="404"/>
      <c r="AJ28" s="404"/>
      <c r="AK28" s="404"/>
      <c r="AL28" s="405"/>
      <c r="AM28" s="403" t="s">
        <v>127</v>
      </c>
      <c r="AN28" s="404"/>
      <c r="AO28" s="404"/>
      <c r="AP28" s="404"/>
      <c r="AQ28" s="404"/>
      <c r="AR28" s="405"/>
      <c r="AS28" s="403" t="s">
        <v>137</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1416668</v>
      </c>
      <c r="BO28" s="423"/>
      <c r="BP28" s="423"/>
      <c r="BQ28" s="423"/>
      <c r="BR28" s="423"/>
      <c r="BS28" s="423"/>
      <c r="BT28" s="423"/>
      <c r="BU28" s="424"/>
      <c r="BV28" s="422">
        <v>1666668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8</v>
      </c>
      <c r="M29" s="404"/>
      <c r="N29" s="404"/>
      <c r="O29" s="404"/>
      <c r="P29" s="405"/>
      <c r="Q29" s="403">
        <v>2000</v>
      </c>
      <c r="R29" s="404"/>
      <c r="S29" s="404"/>
      <c r="T29" s="404"/>
      <c r="U29" s="404"/>
      <c r="V29" s="405"/>
      <c r="W29" s="470"/>
      <c r="X29" s="471"/>
      <c r="Y29" s="472"/>
      <c r="Z29" s="400" t="s">
        <v>186</v>
      </c>
      <c r="AA29" s="401"/>
      <c r="AB29" s="401"/>
      <c r="AC29" s="401"/>
      <c r="AD29" s="401"/>
      <c r="AE29" s="401"/>
      <c r="AF29" s="401"/>
      <c r="AG29" s="402"/>
      <c r="AH29" s="403">
        <v>80</v>
      </c>
      <c r="AI29" s="404"/>
      <c r="AJ29" s="404"/>
      <c r="AK29" s="404"/>
      <c r="AL29" s="405"/>
      <c r="AM29" s="403">
        <v>233440</v>
      </c>
      <c r="AN29" s="404"/>
      <c r="AO29" s="404"/>
      <c r="AP29" s="404"/>
      <c r="AQ29" s="404"/>
      <c r="AR29" s="405"/>
      <c r="AS29" s="403">
        <v>2918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43103</v>
      </c>
      <c r="BO29" s="428"/>
      <c r="BP29" s="428"/>
      <c r="BQ29" s="428"/>
      <c r="BR29" s="428"/>
      <c r="BS29" s="428"/>
      <c r="BT29" s="428"/>
      <c r="BU29" s="429"/>
      <c r="BV29" s="427">
        <v>43103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96.6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1326737</v>
      </c>
      <c r="BO30" s="431"/>
      <c r="BP30" s="431"/>
      <c r="BQ30" s="431"/>
      <c r="BR30" s="431"/>
      <c r="BS30" s="431"/>
      <c r="BT30" s="431"/>
      <c r="BU30" s="432"/>
      <c r="BV30" s="430">
        <v>1298078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197</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国保すさみ病院事業会計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紀南地方老人福祉施設組合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教育奨学金貸与基金</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大辺路衛生施設組合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紀南地方児童福祉施設組合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田辺市周辺広域市町村圏組合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和歌山地方税回収機構</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和歌山県後期高齢者医療広域連合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紀南環境広域施設組合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和歌山県後期高齢者医療広域連合（特別会計）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19</v>
      </c>
      <c r="BX43" s="386"/>
      <c r="BY43" s="385" t="str">
        <f>IF('各会計、関係団体の財政状況及び健全化判断比率'!B77="","",'各会計、関係団体の財政状況及び健全化判断比率'!B77)</f>
        <v>紀南地方老人福祉施設組合（公営企業会計）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Hd/qVbcEMMH6ArhIJkSYaqSIxCCLTINsoCCPtZGt8sDRBF0VULb1Ud68680b0hq7BFcnSYG5FubSQ0yPy64A==" saltValue="XSgGupGnYfOObTtHk/8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556</v>
      </c>
      <c r="D34" s="1206"/>
      <c r="E34" s="1207"/>
      <c r="F34" s="32">
        <v>6.12</v>
      </c>
      <c r="G34" s="33">
        <v>6.49</v>
      </c>
      <c r="H34" s="33">
        <v>7.24</v>
      </c>
      <c r="I34" s="33">
        <v>6.94</v>
      </c>
      <c r="J34" s="34">
        <v>7.01</v>
      </c>
      <c r="K34" s="22"/>
      <c r="L34" s="22"/>
      <c r="M34" s="22"/>
      <c r="N34" s="22"/>
      <c r="O34" s="22"/>
      <c r="P34" s="22"/>
    </row>
    <row r="35" spans="1:16" ht="39" customHeight="1" x14ac:dyDescent="0.15">
      <c r="A35" s="22"/>
      <c r="B35" s="35"/>
      <c r="C35" s="1200" t="s">
        <v>557</v>
      </c>
      <c r="D35" s="1201"/>
      <c r="E35" s="1202"/>
      <c r="F35" s="36">
        <v>5.55</v>
      </c>
      <c r="G35" s="37">
        <v>4.0999999999999996</v>
      </c>
      <c r="H35" s="37">
        <v>5.23</v>
      </c>
      <c r="I35" s="37">
        <v>6.55</v>
      </c>
      <c r="J35" s="38">
        <v>5.22</v>
      </c>
      <c r="K35" s="22"/>
      <c r="L35" s="22"/>
      <c r="M35" s="22"/>
      <c r="N35" s="22"/>
      <c r="O35" s="22"/>
      <c r="P35" s="22"/>
    </row>
    <row r="36" spans="1:16" ht="39" customHeight="1" x14ac:dyDescent="0.15">
      <c r="A36" s="22"/>
      <c r="B36" s="35"/>
      <c r="C36" s="1200" t="s">
        <v>558</v>
      </c>
      <c r="D36" s="1201"/>
      <c r="E36" s="1202"/>
      <c r="F36" s="36">
        <v>5.36</v>
      </c>
      <c r="G36" s="37">
        <v>4.37</v>
      </c>
      <c r="H36" s="37">
        <v>3.91</v>
      </c>
      <c r="I36" s="37">
        <v>3.13</v>
      </c>
      <c r="J36" s="38">
        <v>2</v>
      </c>
      <c r="K36" s="22"/>
      <c r="L36" s="22"/>
      <c r="M36" s="22"/>
      <c r="N36" s="22"/>
      <c r="O36" s="22"/>
      <c r="P36" s="22"/>
    </row>
    <row r="37" spans="1:16" ht="39" customHeight="1" x14ac:dyDescent="0.15">
      <c r="A37" s="22"/>
      <c r="B37" s="35"/>
      <c r="C37" s="1200" t="s">
        <v>559</v>
      </c>
      <c r="D37" s="1201"/>
      <c r="E37" s="1202"/>
      <c r="F37" s="36">
        <v>2.33</v>
      </c>
      <c r="G37" s="37">
        <v>2.39</v>
      </c>
      <c r="H37" s="37">
        <v>2.31</v>
      </c>
      <c r="I37" s="37">
        <v>1.95</v>
      </c>
      <c r="J37" s="38">
        <v>0.57999999999999996</v>
      </c>
      <c r="K37" s="22"/>
      <c r="L37" s="22"/>
      <c r="M37" s="22"/>
      <c r="N37" s="22"/>
      <c r="O37" s="22"/>
      <c r="P37" s="22"/>
    </row>
    <row r="38" spans="1:16" ht="39" customHeight="1" x14ac:dyDescent="0.15">
      <c r="A38" s="22"/>
      <c r="B38" s="35"/>
      <c r="C38" s="1200" t="s">
        <v>560</v>
      </c>
      <c r="D38" s="1201"/>
      <c r="E38" s="1202"/>
      <c r="F38" s="36">
        <v>1.36</v>
      </c>
      <c r="G38" s="37">
        <v>1.68</v>
      </c>
      <c r="H38" s="37">
        <v>2.29</v>
      </c>
      <c r="I38" s="37">
        <v>0.59</v>
      </c>
      <c r="J38" s="38">
        <v>0.51</v>
      </c>
      <c r="K38" s="22"/>
      <c r="L38" s="22"/>
      <c r="M38" s="22"/>
      <c r="N38" s="22"/>
      <c r="O38" s="22"/>
      <c r="P38" s="22"/>
    </row>
    <row r="39" spans="1:16" ht="39" customHeight="1" x14ac:dyDescent="0.15">
      <c r="A39" s="22"/>
      <c r="B39" s="35"/>
      <c r="C39" s="1200" t="s">
        <v>561</v>
      </c>
      <c r="D39" s="1201"/>
      <c r="E39" s="1202"/>
      <c r="F39" s="36">
        <v>0.01</v>
      </c>
      <c r="G39" s="37">
        <v>0.01</v>
      </c>
      <c r="H39" s="37">
        <v>0.01</v>
      </c>
      <c r="I39" s="37">
        <v>0.02</v>
      </c>
      <c r="J39" s="38">
        <v>0.02</v>
      </c>
      <c r="K39" s="22"/>
      <c r="L39" s="22"/>
      <c r="M39" s="22"/>
      <c r="N39" s="22"/>
      <c r="O39" s="22"/>
      <c r="P39" s="22"/>
    </row>
    <row r="40" spans="1:16" ht="39" customHeight="1" x14ac:dyDescent="0.15">
      <c r="A40" s="22"/>
      <c r="B40" s="35"/>
      <c r="C40" s="1200" t="s">
        <v>562</v>
      </c>
      <c r="D40" s="1201"/>
      <c r="E40" s="1202"/>
      <c r="F40" s="36">
        <v>0.65</v>
      </c>
      <c r="G40" s="37">
        <v>0</v>
      </c>
      <c r="H40" s="37">
        <v>0</v>
      </c>
      <c r="I40" s="37">
        <v>0</v>
      </c>
      <c r="J40" s="38">
        <v>0</v>
      </c>
      <c r="K40" s="22"/>
      <c r="L40" s="22"/>
      <c r="M40" s="22"/>
      <c r="N40" s="22"/>
      <c r="O40" s="22"/>
      <c r="P40" s="22"/>
    </row>
    <row r="41" spans="1:16" ht="39" customHeight="1" x14ac:dyDescent="0.15">
      <c r="A41" s="22"/>
      <c r="B41" s="35"/>
      <c r="C41" s="1200" t="s">
        <v>563</v>
      </c>
      <c r="D41" s="1201"/>
      <c r="E41" s="1202"/>
      <c r="F41" s="36" t="s">
        <v>505</v>
      </c>
      <c r="G41" s="37" t="s">
        <v>505</v>
      </c>
      <c r="H41" s="37">
        <v>0</v>
      </c>
      <c r="I41" s="37">
        <v>0</v>
      </c>
      <c r="J41" s="38">
        <v>0</v>
      </c>
      <c r="K41" s="22"/>
      <c r="L41" s="22"/>
      <c r="M41" s="22"/>
      <c r="N41" s="22"/>
      <c r="O41" s="22"/>
      <c r="P41" s="22"/>
    </row>
    <row r="42" spans="1:16" ht="39" customHeight="1" x14ac:dyDescent="0.15">
      <c r="A42" s="22"/>
      <c r="B42" s="39"/>
      <c r="C42" s="1200" t="s">
        <v>564</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565</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xFsZHGb/ImA9VBuH8SyZ/CvDxRSaSiP5QKRvK3azElEBx2iH9sKQIVxHcaGBLkHiBhLcyioPbeuEs9VYzFPw==" saltValue="0GAyCzF9zSDTR2VLRmDP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477</v>
      </c>
      <c r="L45" s="60">
        <v>474</v>
      </c>
      <c r="M45" s="60">
        <v>466</v>
      </c>
      <c r="N45" s="60">
        <v>464</v>
      </c>
      <c r="O45" s="61">
        <v>495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8</v>
      </c>
      <c r="L48" s="64">
        <v>10</v>
      </c>
      <c r="M48" s="64">
        <v>14</v>
      </c>
      <c r="N48" s="64">
        <v>17</v>
      </c>
      <c r="O48" s="65">
        <v>20</v>
      </c>
      <c r="P48" s="48"/>
      <c r="Q48" s="48"/>
      <c r="R48" s="48"/>
      <c r="S48" s="48"/>
      <c r="T48" s="48"/>
      <c r="U48" s="48"/>
    </row>
    <row r="49" spans="1:21" ht="30.75" customHeight="1" x14ac:dyDescent="0.15">
      <c r="A49" s="48"/>
      <c r="B49" s="1228"/>
      <c r="C49" s="1229"/>
      <c r="D49" s="62"/>
      <c r="E49" s="1210" t="s">
        <v>16</v>
      </c>
      <c r="F49" s="1210"/>
      <c r="G49" s="1210"/>
      <c r="H49" s="1210"/>
      <c r="I49" s="1210"/>
      <c r="J49" s="1211"/>
      <c r="K49" s="63">
        <v>2</v>
      </c>
      <c r="L49" s="64">
        <v>1</v>
      </c>
      <c r="M49" s="64">
        <v>1</v>
      </c>
      <c r="N49" s="64">
        <v>1</v>
      </c>
      <c r="O49" s="65">
        <v>1</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505</v>
      </c>
      <c r="L50" s="64" t="s">
        <v>505</v>
      </c>
      <c r="M50" s="64" t="s">
        <v>505</v>
      </c>
      <c r="N50" s="64" t="s">
        <v>505</v>
      </c>
      <c r="O50" s="65" t="s">
        <v>505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337</v>
      </c>
      <c r="L52" s="64">
        <v>350</v>
      </c>
      <c r="M52" s="64">
        <v>345</v>
      </c>
      <c r="N52" s="64">
        <v>346</v>
      </c>
      <c r="O52" s="65">
        <v>371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150</v>
      </c>
      <c r="L53" s="69">
        <v>135</v>
      </c>
      <c r="M53" s="69">
        <v>136</v>
      </c>
      <c r="N53" s="69">
        <v>136</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591</v>
      </c>
      <c r="L57" s="83" t="s">
        <v>592</v>
      </c>
      <c r="M57" s="83" t="s">
        <v>591</v>
      </c>
      <c r="N57" s="83" t="s">
        <v>591</v>
      </c>
      <c r="O57" s="84" t="s">
        <v>591</v>
      </c>
    </row>
    <row r="58" spans="1:21" ht="31.5" customHeight="1" thickBot="1" x14ac:dyDescent="0.2">
      <c r="B58" s="1218"/>
      <c r="C58" s="1219"/>
      <c r="D58" s="1223" t="s">
        <v>27</v>
      </c>
      <c r="E58" s="1224"/>
      <c r="F58" s="1224"/>
      <c r="G58" s="1224"/>
      <c r="H58" s="1224"/>
      <c r="I58" s="1224"/>
      <c r="J58" s="1225"/>
      <c r="K58" s="85" t="s">
        <v>591</v>
      </c>
      <c r="L58" s="86" t="s">
        <v>592</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rqDrHHfKZVT306RU76nJUZS5MSHxTT3O2cVJsPcWfS0cKn1mgmwIGPJQVBLNDDps1o5gAguSyH5t+L42Vm6dg==" saltValue="8EHYwisAlavsKJ+RLWGs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46" t="s">
        <v>30</v>
      </c>
      <c r="C41" s="1247"/>
      <c r="D41" s="101"/>
      <c r="E41" s="1248" t="s">
        <v>31</v>
      </c>
      <c r="F41" s="1248"/>
      <c r="G41" s="1248"/>
      <c r="H41" s="1249"/>
      <c r="I41" s="102">
        <v>4529</v>
      </c>
      <c r="J41" s="103">
        <v>4820</v>
      </c>
      <c r="K41" s="103">
        <v>5019</v>
      </c>
      <c r="L41" s="103">
        <v>5198</v>
      </c>
      <c r="M41" s="104">
        <v>5681</v>
      </c>
    </row>
    <row r="42" spans="2:13" ht="27.75" customHeight="1" x14ac:dyDescent="0.15">
      <c r="B42" s="1236"/>
      <c r="C42" s="1237"/>
      <c r="D42" s="105"/>
      <c r="E42" s="1240" t="s">
        <v>32</v>
      </c>
      <c r="F42" s="1240"/>
      <c r="G42" s="1240"/>
      <c r="H42" s="1241"/>
      <c r="I42" s="106" t="s">
        <v>505</v>
      </c>
      <c r="J42" s="107" t="s">
        <v>505</v>
      </c>
      <c r="K42" s="107" t="s">
        <v>505</v>
      </c>
      <c r="L42" s="107" t="s">
        <v>505</v>
      </c>
      <c r="M42" s="108" t="s">
        <v>505</v>
      </c>
    </row>
    <row r="43" spans="2:13" ht="27.75" customHeight="1" x14ac:dyDescent="0.15">
      <c r="B43" s="1236"/>
      <c r="C43" s="1237"/>
      <c r="D43" s="105"/>
      <c r="E43" s="1240" t="s">
        <v>33</v>
      </c>
      <c r="F43" s="1240"/>
      <c r="G43" s="1240"/>
      <c r="H43" s="1241"/>
      <c r="I43" s="106">
        <v>131</v>
      </c>
      <c r="J43" s="107">
        <v>141</v>
      </c>
      <c r="K43" s="107">
        <v>133</v>
      </c>
      <c r="L43" s="107">
        <v>102</v>
      </c>
      <c r="M43" s="108">
        <v>92</v>
      </c>
    </row>
    <row r="44" spans="2:13" ht="27.75" customHeight="1" x14ac:dyDescent="0.15">
      <c r="B44" s="1236"/>
      <c r="C44" s="1237"/>
      <c r="D44" s="105"/>
      <c r="E44" s="1240" t="s">
        <v>34</v>
      </c>
      <c r="F44" s="1240"/>
      <c r="G44" s="1240"/>
      <c r="H44" s="1241"/>
      <c r="I44" s="106">
        <v>32</v>
      </c>
      <c r="J44" s="107">
        <v>27</v>
      </c>
      <c r="K44" s="107">
        <v>22</v>
      </c>
      <c r="L44" s="107">
        <v>17</v>
      </c>
      <c r="M44" s="108">
        <v>17</v>
      </c>
    </row>
    <row r="45" spans="2:13" ht="27.75" customHeight="1" x14ac:dyDescent="0.15">
      <c r="B45" s="1236"/>
      <c r="C45" s="1237"/>
      <c r="D45" s="105"/>
      <c r="E45" s="1240" t="s">
        <v>35</v>
      </c>
      <c r="F45" s="1240"/>
      <c r="G45" s="1240"/>
      <c r="H45" s="1241"/>
      <c r="I45" s="106">
        <v>713</v>
      </c>
      <c r="J45" s="107">
        <v>690</v>
      </c>
      <c r="K45" s="107">
        <v>661</v>
      </c>
      <c r="L45" s="107">
        <v>598</v>
      </c>
      <c r="M45" s="108">
        <v>600</v>
      </c>
    </row>
    <row r="46" spans="2:13" ht="27.75" customHeight="1" x14ac:dyDescent="0.15">
      <c r="B46" s="1236"/>
      <c r="C46" s="1237"/>
      <c r="D46" s="109"/>
      <c r="E46" s="1240" t="s">
        <v>36</v>
      </c>
      <c r="F46" s="1240"/>
      <c r="G46" s="1240"/>
      <c r="H46" s="1241"/>
      <c r="I46" s="106" t="s">
        <v>505</v>
      </c>
      <c r="J46" s="107" t="s">
        <v>505</v>
      </c>
      <c r="K46" s="107" t="s">
        <v>505</v>
      </c>
      <c r="L46" s="107" t="s">
        <v>505</v>
      </c>
      <c r="M46" s="108" t="s">
        <v>505</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3385</v>
      </c>
      <c r="J50" s="107">
        <v>3534</v>
      </c>
      <c r="K50" s="107">
        <v>3484</v>
      </c>
      <c r="L50" s="107">
        <v>3345</v>
      </c>
      <c r="M50" s="108">
        <v>3187</v>
      </c>
    </row>
    <row r="51" spans="2:13" ht="27.75" customHeight="1" x14ac:dyDescent="0.15">
      <c r="B51" s="1236"/>
      <c r="C51" s="1237"/>
      <c r="D51" s="105"/>
      <c r="E51" s="1240" t="s">
        <v>42</v>
      </c>
      <c r="F51" s="1240"/>
      <c r="G51" s="1240"/>
      <c r="H51" s="1241"/>
      <c r="I51" s="106">
        <v>111</v>
      </c>
      <c r="J51" s="107">
        <v>99</v>
      </c>
      <c r="K51" s="107">
        <v>83</v>
      </c>
      <c r="L51" s="107">
        <v>105</v>
      </c>
      <c r="M51" s="108">
        <v>93</v>
      </c>
    </row>
    <row r="52" spans="2:13" ht="27.75" customHeight="1" x14ac:dyDescent="0.15">
      <c r="B52" s="1238"/>
      <c r="C52" s="1239"/>
      <c r="D52" s="105"/>
      <c r="E52" s="1240" t="s">
        <v>43</v>
      </c>
      <c r="F52" s="1240"/>
      <c r="G52" s="1240"/>
      <c r="H52" s="1241"/>
      <c r="I52" s="106">
        <v>3347</v>
      </c>
      <c r="J52" s="107">
        <v>3273</v>
      </c>
      <c r="K52" s="107">
        <v>3687</v>
      </c>
      <c r="L52" s="107">
        <v>3666</v>
      </c>
      <c r="M52" s="108">
        <v>4061</v>
      </c>
    </row>
    <row r="53" spans="2:13" ht="27.75" customHeight="1" thickBot="1" x14ac:dyDescent="0.2">
      <c r="B53" s="1242" t="s">
        <v>44</v>
      </c>
      <c r="C53" s="1243"/>
      <c r="D53" s="112"/>
      <c r="E53" s="1244" t="s">
        <v>45</v>
      </c>
      <c r="F53" s="1244"/>
      <c r="G53" s="1244"/>
      <c r="H53" s="1245"/>
      <c r="I53" s="113">
        <v>-1437</v>
      </c>
      <c r="J53" s="114">
        <v>-1228</v>
      </c>
      <c r="K53" s="114">
        <v>-1418</v>
      </c>
      <c r="L53" s="114">
        <v>-1200</v>
      </c>
      <c r="M53" s="115">
        <v>-951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w0ieHRJm/nTtoGV6F4Ee138sNp8gaXUWbuNipMClkJhm9eZFya2y1x3Bg4o95XmamncB3kCOc+vCrjSNNlOLg==" saltValue="uWofbQN5V6DpcAwdohp+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1667</v>
      </c>
      <c r="G55" s="127">
        <v>1667</v>
      </c>
      <c r="H55" s="128">
        <v>1417</v>
      </c>
    </row>
    <row r="56" spans="2:8" ht="52.5" customHeight="1" x14ac:dyDescent="0.15">
      <c r="B56" s="129"/>
      <c r="C56" s="1263" t="s">
        <v>49</v>
      </c>
      <c r="D56" s="1263"/>
      <c r="E56" s="1264"/>
      <c r="F56" s="130">
        <v>43</v>
      </c>
      <c r="G56" s="130">
        <v>43</v>
      </c>
      <c r="H56" s="131">
        <v>43</v>
      </c>
    </row>
    <row r="57" spans="2:8" ht="53.25" customHeight="1" x14ac:dyDescent="0.15">
      <c r="B57" s="129"/>
      <c r="C57" s="1265" t="s">
        <v>50</v>
      </c>
      <c r="D57" s="1265"/>
      <c r="E57" s="1266"/>
      <c r="F57" s="132">
        <v>1457</v>
      </c>
      <c r="G57" s="132">
        <v>1298</v>
      </c>
      <c r="H57" s="133">
        <v>1327</v>
      </c>
    </row>
    <row r="58" spans="2:8" ht="45.75" customHeight="1" x14ac:dyDescent="0.15">
      <c r="B58" s="134"/>
      <c r="C58" s="1253" t="s">
        <v>571</v>
      </c>
      <c r="D58" s="1254"/>
      <c r="E58" s="1255"/>
      <c r="F58" s="135">
        <v>1110</v>
      </c>
      <c r="G58" s="135">
        <v>961</v>
      </c>
      <c r="H58" s="136">
        <v>961</v>
      </c>
    </row>
    <row r="59" spans="2:8" ht="45.75" customHeight="1" x14ac:dyDescent="0.15">
      <c r="B59" s="134"/>
      <c r="C59" s="1253" t="s">
        <v>572</v>
      </c>
      <c r="D59" s="1254"/>
      <c r="E59" s="1255"/>
      <c r="F59" s="135">
        <v>173</v>
      </c>
      <c r="G59" s="135">
        <v>171</v>
      </c>
      <c r="H59" s="136">
        <v>170</v>
      </c>
    </row>
    <row r="60" spans="2:8" ht="45.75" customHeight="1" x14ac:dyDescent="0.15">
      <c r="B60" s="134"/>
      <c r="C60" s="1253" t="s">
        <v>573</v>
      </c>
      <c r="D60" s="1254"/>
      <c r="E60" s="1255"/>
      <c r="F60" s="135">
        <v>14</v>
      </c>
      <c r="G60" s="135">
        <v>22</v>
      </c>
      <c r="H60" s="136">
        <v>44</v>
      </c>
    </row>
    <row r="61" spans="2:8" ht="45.75" customHeight="1" x14ac:dyDescent="0.15">
      <c r="B61" s="134"/>
      <c r="C61" s="1253" t="s">
        <v>574</v>
      </c>
      <c r="D61" s="1254"/>
      <c r="E61" s="1255"/>
      <c r="F61" s="135">
        <v>36</v>
      </c>
      <c r="G61" s="135">
        <v>36</v>
      </c>
      <c r="H61" s="136">
        <v>36</v>
      </c>
    </row>
    <row r="62" spans="2:8" ht="45.75" customHeight="1" thickBot="1" x14ac:dyDescent="0.2">
      <c r="B62" s="137"/>
      <c r="C62" s="1256" t="s">
        <v>575</v>
      </c>
      <c r="D62" s="1257"/>
      <c r="E62" s="1258"/>
      <c r="F62" s="138">
        <v>20</v>
      </c>
      <c r="G62" s="138">
        <v>28</v>
      </c>
      <c r="H62" s="139">
        <v>35</v>
      </c>
    </row>
    <row r="63" spans="2:8" ht="52.5" customHeight="1" thickBot="1" x14ac:dyDescent="0.2">
      <c r="B63" s="140"/>
      <c r="C63" s="1259" t="s">
        <v>51</v>
      </c>
      <c r="D63" s="1259"/>
      <c r="E63" s="1260"/>
      <c r="F63" s="141">
        <v>3166</v>
      </c>
      <c r="G63" s="141">
        <v>3008</v>
      </c>
      <c r="H63" s="142">
        <v>2787</v>
      </c>
    </row>
    <row r="64" spans="2:8" ht="15" customHeight="1" x14ac:dyDescent="0.15"/>
    <row r="65" ht="0" hidden="1" customHeight="1" x14ac:dyDescent="0.15"/>
    <row r="66" ht="0" hidden="1" customHeight="1" x14ac:dyDescent="0.15"/>
  </sheetData>
  <sheetProtection algorithmName="SHA-512" hashValue="/z+6LYZTeoK/iOnKOXRHF8QMy1q7iz+sgqztjrct0Tm1bOKMxQ5l2PnjFtIfNMcC59khIDeaa9M4bWActqsSjA==" saltValue="YXc5X1fNAh88buMEmqY9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S16" sqref="AS1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63.5</v>
      </c>
      <c r="CG53" s="1307"/>
      <c r="CH53" s="1307"/>
      <c r="CI53" s="1307"/>
      <c r="CJ53" s="1307"/>
      <c r="CK53" s="1307"/>
      <c r="CL53" s="1307"/>
      <c r="CM53" s="1307"/>
      <c r="CN53" s="1307">
        <v>57.7</v>
      </c>
      <c r="CO53" s="1307"/>
      <c r="CP53" s="1307"/>
      <c r="CQ53" s="1307"/>
      <c r="CR53" s="1307"/>
      <c r="CS53" s="1307"/>
      <c r="CT53" s="1307"/>
      <c r="CU53" s="1307"/>
      <c r="CV53" s="1307">
        <v>57.8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603</v>
      </c>
    </row>
    <row r="64" spans="1:109" x14ac:dyDescent="0.15">
      <c r="B64" s="1276"/>
      <c r="G64" s="1283"/>
      <c r="I64" s="1317"/>
      <c r="J64" s="1317"/>
      <c r="K64" s="1317"/>
      <c r="L64" s="1317"/>
      <c r="M64" s="1317"/>
      <c r="N64" s="1318"/>
      <c r="AM64" s="1283"/>
      <c r="AN64" s="1283" t="s">
        <v>595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7</v>
      </c>
      <c r="BY75" s="1307"/>
      <c r="BZ75" s="1307"/>
      <c r="CA75" s="1307"/>
      <c r="CB75" s="1307"/>
      <c r="CC75" s="1307"/>
      <c r="CD75" s="1307"/>
      <c r="CE75" s="1307"/>
      <c r="CF75" s="1307">
        <v>6.7</v>
      </c>
      <c r="CG75" s="1307"/>
      <c r="CH75" s="1307"/>
      <c r="CI75" s="1307"/>
      <c r="CJ75" s="1307"/>
      <c r="CK75" s="1307"/>
      <c r="CL75" s="1307"/>
      <c r="CM75" s="1307"/>
      <c r="CN75" s="1307">
        <v>6.4</v>
      </c>
      <c r="CO75" s="1307"/>
      <c r="CP75" s="1307"/>
      <c r="CQ75" s="1307"/>
      <c r="CR75" s="1307"/>
      <c r="CS75" s="1307"/>
      <c r="CT75" s="1307"/>
      <c r="CU75" s="1307"/>
      <c r="CV75" s="1307">
        <v>6.7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601</v>
      </c>
      <c r="AO77" s="1301"/>
      <c r="AP77" s="1301"/>
      <c r="AQ77" s="1301"/>
      <c r="AR77" s="1301"/>
      <c r="AS77" s="1301"/>
      <c r="AT77" s="1301"/>
      <c r="AU77" s="1301"/>
      <c r="AV77" s="1301"/>
      <c r="AW77" s="1301"/>
      <c r="AX77" s="1301"/>
      <c r="AY77" s="1301"/>
      <c r="AZ77" s="1301"/>
      <c r="BA77" s="1301"/>
      <c r="BB77" s="1305" t="s">
        <v>599</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xnNKgwg4iNRBQ092ZQaTtb9KKX6ZAcR55eM2Ap7EU2ATRbxkz9CIMdNBA7F+6KwW3A3XbrgTH0HdEYnaHoyOQ==" saltValue="PRzLC//bAtGli9ezlh/s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S16" sqref="AS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mYBo0mm/IDwo7ceRVTBfD34rRzyInbdAt6zk68et0wQMEUkbbCNTCYmoOFK45YSCDgEnQuC6sg5BKWAhDAAsg==" saltValue="D4oiB8R0mJBdnp+7jag6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55" zoomScaleNormal="55" zoomScaleSheetLayoutView="55" workbookViewId="0">
      <selection activeCell="AS16" sqref="AS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gpBsm6QPBm53BemZK5W63VJG9dhOgILeD9eFQ018Y0VHilgQOxZxm8PM9rXJuD3Ic53TVnrg0jLSJzUOmfEog==" saltValue="WhZCzacn1uuwuMJ9mzoX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169052</v>
      </c>
      <c r="E3" s="161"/>
      <c r="F3" s="162">
        <v>288550</v>
      </c>
      <c r="G3" s="163"/>
      <c r="H3" s="164"/>
    </row>
    <row r="4" spans="1:8" x14ac:dyDescent="0.15">
      <c r="A4" s="165"/>
      <c r="B4" s="166"/>
      <c r="C4" s="167"/>
      <c r="D4" s="168">
        <v>152564</v>
      </c>
      <c r="E4" s="169"/>
      <c r="F4" s="170">
        <v>141525</v>
      </c>
      <c r="G4" s="171"/>
      <c r="H4" s="172"/>
    </row>
    <row r="5" spans="1:8" x14ac:dyDescent="0.15">
      <c r="A5" s="153" t="s">
        <v>539</v>
      </c>
      <c r="B5" s="158"/>
      <c r="C5" s="159"/>
      <c r="D5" s="160">
        <v>225539</v>
      </c>
      <c r="E5" s="161"/>
      <c r="F5" s="162">
        <v>287914</v>
      </c>
      <c r="G5" s="163"/>
      <c r="H5" s="164"/>
    </row>
    <row r="6" spans="1:8" x14ac:dyDescent="0.15">
      <c r="A6" s="165"/>
      <c r="B6" s="166"/>
      <c r="C6" s="167"/>
      <c r="D6" s="168">
        <v>184246</v>
      </c>
      <c r="E6" s="169"/>
      <c r="F6" s="170">
        <v>146531</v>
      </c>
      <c r="G6" s="171"/>
      <c r="H6" s="172"/>
    </row>
    <row r="7" spans="1:8" x14ac:dyDescent="0.15">
      <c r="A7" s="153" t="s">
        <v>540</v>
      </c>
      <c r="B7" s="158"/>
      <c r="C7" s="159"/>
      <c r="D7" s="160">
        <v>256875</v>
      </c>
      <c r="E7" s="161"/>
      <c r="F7" s="162">
        <v>310300</v>
      </c>
      <c r="G7" s="163"/>
      <c r="H7" s="164"/>
    </row>
    <row r="8" spans="1:8" x14ac:dyDescent="0.15">
      <c r="A8" s="165"/>
      <c r="B8" s="166"/>
      <c r="C8" s="167"/>
      <c r="D8" s="168">
        <v>81211</v>
      </c>
      <c r="E8" s="169"/>
      <c r="F8" s="170">
        <v>157576</v>
      </c>
      <c r="G8" s="171"/>
      <c r="H8" s="172"/>
    </row>
    <row r="9" spans="1:8" x14ac:dyDescent="0.15">
      <c r="A9" s="153" t="s">
        <v>541</v>
      </c>
      <c r="B9" s="158"/>
      <c r="C9" s="159"/>
      <c r="D9" s="160">
        <v>228350</v>
      </c>
      <c r="E9" s="161"/>
      <c r="F9" s="162">
        <v>317319</v>
      </c>
      <c r="G9" s="163"/>
      <c r="H9" s="164"/>
    </row>
    <row r="10" spans="1:8" x14ac:dyDescent="0.15">
      <c r="A10" s="165"/>
      <c r="B10" s="166"/>
      <c r="C10" s="167"/>
      <c r="D10" s="168">
        <v>116590</v>
      </c>
      <c r="E10" s="169"/>
      <c r="F10" s="170">
        <v>164214</v>
      </c>
      <c r="G10" s="171"/>
      <c r="H10" s="172"/>
    </row>
    <row r="11" spans="1:8" x14ac:dyDescent="0.15">
      <c r="A11" s="153" t="s">
        <v>542</v>
      </c>
      <c r="B11" s="158"/>
      <c r="C11" s="159"/>
      <c r="D11" s="160">
        <v>285586</v>
      </c>
      <c r="E11" s="161"/>
      <c r="F11" s="162">
        <v>289738</v>
      </c>
      <c r="G11" s="163"/>
      <c r="H11" s="164"/>
    </row>
    <row r="12" spans="1:8" x14ac:dyDescent="0.15">
      <c r="A12" s="165"/>
      <c r="B12" s="166"/>
      <c r="C12" s="173"/>
      <c r="D12" s="168">
        <v>267971</v>
      </c>
      <c r="E12" s="169"/>
      <c r="F12" s="170">
        <v>156238</v>
      </c>
      <c r="G12" s="171"/>
      <c r="H12" s="172"/>
    </row>
    <row r="13" spans="1:8" x14ac:dyDescent="0.15">
      <c r="A13" s="153"/>
      <c r="B13" s="158"/>
      <c r="C13" s="174"/>
      <c r="D13" s="175">
        <v>233080</v>
      </c>
      <c r="E13" s="176"/>
      <c r="F13" s="177">
        <v>298764</v>
      </c>
      <c r="G13" s="178"/>
      <c r="H13" s="164"/>
    </row>
    <row r="14" spans="1:8" x14ac:dyDescent="0.15">
      <c r="A14" s="165"/>
      <c r="B14" s="166"/>
      <c r="C14" s="167"/>
      <c r="D14" s="168">
        <v>160516</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5.37</v>
      </c>
      <c r="C19" s="179">
        <f>ROUND(VALUE(SUBSTITUTE(実質収支比率等に係る経年分析!G$48,"▲","-")),2)</f>
        <v>4.37</v>
      </c>
      <c r="D19" s="179">
        <f>ROUND(VALUE(SUBSTITUTE(実質収支比率等に係る経年分析!H$48,"▲","-")),2)</f>
        <v>2.41</v>
      </c>
      <c r="E19" s="179">
        <f>ROUND(VALUE(SUBSTITUTE(実質収支比率等に係る経年分析!I$48,"▲","-")),2)</f>
        <v>3.14</v>
      </c>
      <c r="F19" s="179">
        <f>ROUND(VALUE(SUBSTITUTE(実質収支比率等に係る経年分析!J$48,"▲","-")),2)</f>
        <v>2.0099999999999998</v>
      </c>
    </row>
    <row r="20" spans="1:11" x14ac:dyDescent="0.15">
      <c r="A20" s="179" t="s">
        <v>55</v>
      </c>
      <c r="B20" s="179">
        <f>ROUND(VALUE(SUBSTITUTE(実質収支比率等に係る経年分析!F$47,"▲","-")),2)</f>
        <v>76.73</v>
      </c>
      <c r="C20" s="179">
        <f>ROUND(VALUE(SUBSTITUTE(実質収支比率等に係る経年分析!G$47,"▲","-")),2)</f>
        <v>73.02</v>
      </c>
      <c r="D20" s="179">
        <f>ROUND(VALUE(SUBSTITUTE(実質収支比率等に係る経年分析!H$47,"▲","-")),2)</f>
        <v>68.67</v>
      </c>
      <c r="E20" s="179">
        <f>ROUND(VALUE(SUBSTITUTE(実質収支比率等に係る経年分析!I$47,"▲","-")),2)</f>
        <v>70.5</v>
      </c>
      <c r="F20" s="179">
        <f>ROUND(VALUE(SUBSTITUTE(実質収支比率等に係る経年分析!J$47,"▲","-")),2)</f>
        <v>60.12</v>
      </c>
    </row>
    <row r="21" spans="1:11" x14ac:dyDescent="0.15">
      <c r="A21" s="179" t="s">
        <v>56</v>
      </c>
      <c r="B21" s="179">
        <f>IF(ISNUMBER(VALUE(SUBSTITUTE(実質収支比率等に係る経年分析!F$49,"▲","-"))),ROUND(VALUE(SUBSTITUTE(実質収支比率等に係る経年分析!F$49,"▲","-")),2),NA())</f>
        <v>-0.3</v>
      </c>
      <c r="C21" s="179">
        <f>IF(ISNUMBER(VALUE(SUBSTITUTE(実質収支比率等に係る経年分析!G$49,"▲","-"))),ROUND(VALUE(SUBSTITUTE(実質収支比率等に係る経年分析!G$49,"▲","-")),2),NA())</f>
        <v>-0.73</v>
      </c>
      <c r="D21" s="179">
        <f>IF(ISNUMBER(VALUE(SUBSTITUTE(実質収支比率等に係る経年分析!H$49,"▲","-"))),ROUND(VALUE(SUBSTITUTE(実質収支比率等に係る経年分析!H$49,"▲","-")),2),NA())</f>
        <v>-8.0299999999999994</v>
      </c>
      <c r="E21" s="179">
        <f>IF(ISNUMBER(VALUE(SUBSTITUTE(実質収支比率等に係る経年分析!I$49,"▲","-"))),ROUND(VALUE(SUBSTITUTE(実質収支比率等に係る経年分析!I$49,"▲","-")),2),NA())</f>
        <v>0.66</v>
      </c>
      <c r="F21" s="179">
        <f>IF(ISNUMBER(VALUE(SUBSTITUTE(実質収支比率等に係る経年分析!J$49,"▲","-"))),ROUND(VALUE(SUBSTITUTE(実質収支比率等に係る経年分析!J$49,"▲","-")),2),NA())</f>
        <v>-11.75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v>
      </c>
    </row>
    <row r="35" spans="1:16" x14ac:dyDescent="0.15">
      <c r="A35" s="180" t="str">
        <f>IF(連結実質赤字比率に係る赤字・黒字の構成分析!C$35="",NA(),連結実質赤字比率に係る赤字・黒字の構成分析!C$35)</f>
        <v>国保すさみ病院事業会計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337</v>
      </c>
      <c r="E42" s="181"/>
      <c r="F42" s="181"/>
      <c r="G42" s="181">
        <f>'実質公債費比率（分子）の構造'!L$52</f>
        <v>350</v>
      </c>
      <c r="H42" s="181"/>
      <c r="I42" s="181"/>
      <c r="J42" s="181">
        <f>'実質公債費比率（分子）の構造'!M$52</f>
        <v>345</v>
      </c>
      <c r="K42" s="181"/>
      <c r="L42" s="181"/>
      <c r="M42" s="181">
        <f>'実質公債費比率（分子）の構造'!N$52</f>
        <v>346</v>
      </c>
      <c r="N42" s="181"/>
      <c r="O42" s="181"/>
      <c r="P42" s="181">
        <f>'実質公債費比率（分子）の構造'!O$52</f>
        <v>371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8</v>
      </c>
      <c r="C46" s="181"/>
      <c r="D46" s="181"/>
      <c r="E46" s="181">
        <f>'実質公債費比率（分子）の構造'!L$48</f>
        <v>10</v>
      </c>
      <c r="F46" s="181"/>
      <c r="G46" s="181"/>
      <c r="H46" s="181">
        <f>'実質公債費比率（分子）の構造'!M$48</f>
        <v>14</v>
      </c>
      <c r="I46" s="181"/>
      <c r="J46" s="181"/>
      <c r="K46" s="181">
        <f>'実質公債費比率（分子）の構造'!N$48</f>
        <v>17</v>
      </c>
      <c r="L46" s="181"/>
      <c r="M46" s="181"/>
      <c r="N46" s="181">
        <f>'実質公債費比率（分子）の構造'!O$48</f>
        <v>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477</v>
      </c>
      <c r="C49" s="181"/>
      <c r="D49" s="181"/>
      <c r="E49" s="181">
        <f>'実質公債費比率（分子）の構造'!L$45</f>
        <v>474</v>
      </c>
      <c r="F49" s="181"/>
      <c r="G49" s="181"/>
      <c r="H49" s="181">
        <f>'実質公債費比率（分子）の構造'!M$45</f>
        <v>466</v>
      </c>
      <c r="I49" s="181"/>
      <c r="J49" s="181"/>
      <c r="K49" s="181">
        <f>'実質公債費比率（分子）の構造'!N$45</f>
        <v>464</v>
      </c>
      <c r="L49" s="181"/>
      <c r="M49" s="181"/>
      <c r="N49" s="181">
        <f>'実質公債費比率（分子）の構造'!O$45</f>
        <v>495</v>
      </c>
      <c r="O49" s="181"/>
      <c r="P49" s="181"/>
    </row>
    <row r="50" spans="1:16" x14ac:dyDescent="0.15">
      <c r="A50" s="181" t="s">
        <v>71</v>
      </c>
      <c r="B50" s="181" t="e">
        <f>NA()</f>
        <v>#N/A</v>
      </c>
      <c r="C50" s="181">
        <f>IF(ISNUMBER('実質公債費比率（分子）の構造'!K$53),'実質公債費比率（分子）の構造'!K$53,NA())</f>
        <v>150</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136</v>
      </c>
      <c r="J50" s="181" t="e">
        <f>NA()</f>
        <v>#N/A</v>
      </c>
      <c r="K50" s="181" t="e">
        <f>NA()</f>
        <v>#N/A</v>
      </c>
      <c r="L50" s="181">
        <f>IF(ISNUMBER('実質公債費比率（分子）の構造'!N$53),'実質公債費比率（分子）の構造'!N$53,NA())</f>
        <v>136</v>
      </c>
      <c r="M50" s="181" t="e">
        <f>NA()</f>
        <v>#N/A</v>
      </c>
      <c r="N50" s="181" t="e">
        <f>NA()</f>
        <v>#N/A</v>
      </c>
      <c r="O50" s="181">
        <f>IF(ISNUMBER('実質公債費比率（分子）の構造'!O$53),'実質公債費比率（分子）の構造'!O$53,NA())</f>
        <v>145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3347</v>
      </c>
      <c r="E56" s="180"/>
      <c r="F56" s="180"/>
      <c r="G56" s="180">
        <f>'将来負担比率（分子）の構造'!J$52</f>
        <v>3273</v>
      </c>
      <c r="H56" s="180"/>
      <c r="I56" s="180"/>
      <c r="J56" s="180">
        <f>'将来負担比率（分子）の構造'!K$52</f>
        <v>3687</v>
      </c>
      <c r="K56" s="180"/>
      <c r="L56" s="180"/>
      <c r="M56" s="180">
        <f>'将来負担比率（分子）の構造'!L$52</f>
        <v>3666</v>
      </c>
      <c r="N56" s="180"/>
      <c r="O56" s="180"/>
      <c r="P56" s="180">
        <f>'将来負担比率（分子）の構造'!M$52</f>
        <v>4061</v>
      </c>
    </row>
    <row r="57" spans="1:16" x14ac:dyDescent="0.15">
      <c r="A57" s="180" t="s">
        <v>42</v>
      </c>
      <c r="B57" s="180"/>
      <c r="C57" s="180"/>
      <c r="D57" s="180">
        <f>'将来負担比率（分子）の構造'!I$51</f>
        <v>111</v>
      </c>
      <c r="E57" s="180"/>
      <c r="F57" s="180"/>
      <c r="G57" s="180">
        <f>'将来負担比率（分子）の構造'!J$51</f>
        <v>99</v>
      </c>
      <c r="H57" s="180"/>
      <c r="I57" s="180"/>
      <c r="J57" s="180">
        <f>'将来負担比率（分子）の構造'!K$51</f>
        <v>83</v>
      </c>
      <c r="K57" s="180"/>
      <c r="L57" s="180"/>
      <c r="M57" s="180">
        <f>'将来負担比率（分子）の構造'!L$51</f>
        <v>105</v>
      </c>
      <c r="N57" s="180"/>
      <c r="O57" s="180"/>
      <c r="P57" s="180">
        <f>'将来負担比率（分子）の構造'!M$51</f>
        <v>93</v>
      </c>
    </row>
    <row r="58" spans="1:16" x14ac:dyDescent="0.15">
      <c r="A58" s="180" t="s">
        <v>41</v>
      </c>
      <c r="B58" s="180"/>
      <c r="C58" s="180"/>
      <c r="D58" s="180">
        <f>'将来負担比率（分子）の構造'!I$50</f>
        <v>3385</v>
      </c>
      <c r="E58" s="180"/>
      <c r="F58" s="180"/>
      <c r="G58" s="180">
        <f>'将来負担比率（分子）の構造'!J$50</f>
        <v>3534</v>
      </c>
      <c r="H58" s="180"/>
      <c r="I58" s="180"/>
      <c r="J58" s="180">
        <f>'将来負担比率（分子）の構造'!K$50</f>
        <v>3484</v>
      </c>
      <c r="K58" s="180"/>
      <c r="L58" s="180"/>
      <c r="M58" s="180">
        <f>'将来負担比率（分子）の構造'!L$50</f>
        <v>3345</v>
      </c>
      <c r="N58" s="180"/>
      <c r="O58" s="180"/>
      <c r="P58" s="180">
        <f>'将来負担比率（分子）の構造'!M$50</f>
        <v>3187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713</v>
      </c>
      <c r="C62" s="180"/>
      <c r="D62" s="180"/>
      <c r="E62" s="180">
        <f>'将来負担比率（分子）の構造'!J$45</f>
        <v>690</v>
      </c>
      <c r="F62" s="180"/>
      <c r="G62" s="180"/>
      <c r="H62" s="180">
        <f>'将来負担比率（分子）の構造'!K$45</f>
        <v>661</v>
      </c>
      <c r="I62" s="180"/>
      <c r="J62" s="180"/>
      <c r="K62" s="180">
        <f>'将来負担比率（分子）の構造'!L$45</f>
        <v>598</v>
      </c>
      <c r="L62" s="180"/>
      <c r="M62" s="180"/>
      <c r="N62" s="180">
        <f>'将来負担比率（分子）の構造'!M$45</f>
        <v>600</v>
      </c>
      <c r="O62" s="180"/>
      <c r="P62" s="180"/>
    </row>
    <row r="63" spans="1:16" x14ac:dyDescent="0.15">
      <c r="A63" s="180" t="s">
        <v>34</v>
      </c>
      <c r="B63" s="180">
        <f>'将来負担比率（分子）の構造'!I$44</f>
        <v>32</v>
      </c>
      <c r="C63" s="180"/>
      <c r="D63" s="180"/>
      <c r="E63" s="180">
        <f>'将来負担比率（分子）の構造'!J$44</f>
        <v>27</v>
      </c>
      <c r="F63" s="180"/>
      <c r="G63" s="180"/>
      <c r="H63" s="180">
        <f>'将来負担比率（分子）の構造'!K$44</f>
        <v>22</v>
      </c>
      <c r="I63" s="180"/>
      <c r="J63" s="180"/>
      <c r="K63" s="180">
        <f>'将来負担比率（分子）の構造'!L$44</f>
        <v>17</v>
      </c>
      <c r="L63" s="180"/>
      <c r="M63" s="180"/>
      <c r="N63" s="180">
        <f>'将来負担比率（分子）の構造'!M$44</f>
        <v>17</v>
      </c>
      <c r="O63" s="180"/>
      <c r="P63" s="180"/>
    </row>
    <row r="64" spans="1:16" x14ac:dyDescent="0.15">
      <c r="A64" s="180" t="s">
        <v>33</v>
      </c>
      <c r="B64" s="180">
        <f>'将来負担比率（分子）の構造'!I$43</f>
        <v>131</v>
      </c>
      <c r="C64" s="180"/>
      <c r="D64" s="180"/>
      <c r="E64" s="180">
        <f>'将来負担比率（分子）の構造'!J$43</f>
        <v>141</v>
      </c>
      <c r="F64" s="180"/>
      <c r="G64" s="180"/>
      <c r="H64" s="180">
        <f>'将来負担比率（分子）の構造'!K$43</f>
        <v>133</v>
      </c>
      <c r="I64" s="180"/>
      <c r="J64" s="180"/>
      <c r="K64" s="180">
        <f>'将来負担比率（分子）の構造'!L$43</f>
        <v>102</v>
      </c>
      <c r="L64" s="180"/>
      <c r="M64" s="180"/>
      <c r="N64" s="180">
        <f>'将来負担比率（分子）の構造'!M$43</f>
        <v>92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4529</v>
      </c>
      <c r="C66" s="180"/>
      <c r="D66" s="180"/>
      <c r="E66" s="180">
        <f>'将来負担比率（分子）の構造'!J$41</f>
        <v>4820</v>
      </c>
      <c r="F66" s="180"/>
      <c r="G66" s="180"/>
      <c r="H66" s="180">
        <f>'将来負担比率（分子）の構造'!K$41</f>
        <v>5019</v>
      </c>
      <c r="I66" s="180"/>
      <c r="J66" s="180"/>
      <c r="K66" s="180">
        <f>'将来負担比率（分子）の構造'!L$41</f>
        <v>5198</v>
      </c>
      <c r="L66" s="180"/>
      <c r="M66" s="180"/>
      <c r="N66" s="180">
        <f>'将来負担比率（分子）の構造'!M$41</f>
        <v>5681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1667</v>
      </c>
      <c r="C72" s="184">
        <f>基金残高に係る経年分析!G55</f>
        <v>1667</v>
      </c>
      <c r="D72" s="184">
        <f>基金残高に係る経年分析!H55</f>
        <v>1417</v>
      </c>
    </row>
    <row r="73" spans="1:16" x14ac:dyDescent="0.15">
      <c r="A73" s="183" t="s">
        <v>78</v>
      </c>
      <c r="B73" s="184">
        <f>基金残高に係る経年分析!F56</f>
        <v>43</v>
      </c>
      <c r="C73" s="184">
        <f>基金残高に係る経年分析!G56</f>
        <v>43</v>
      </c>
      <c r="D73" s="184">
        <f>基金残高に係る経年分析!H56</f>
        <v>43</v>
      </c>
    </row>
    <row r="74" spans="1:16" x14ac:dyDescent="0.15">
      <c r="A74" s="183" t="s">
        <v>79</v>
      </c>
      <c r="B74" s="184">
        <f>基金残高に係る経年分析!F57</f>
        <v>1457</v>
      </c>
      <c r="C74" s="184">
        <f>基金残高に係る経年分析!G57</f>
        <v>1298</v>
      </c>
      <c r="D74" s="184">
        <f>基金残高に係る経年分析!H57</f>
        <v>1327</v>
      </c>
    </row>
  </sheetData>
  <sheetProtection algorithmName="SHA-512" hashValue="QIwAav0vzuuOlcJosfdsEJu+C4+1okogWRNYZM/vQRLQeRCd7bNqr6/JfdaAyGtwfsrchJQsfnl5VV0ahG0c4g==" saltValue="se6LBdjAjxGniK/7s0Ca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DQ6" sqref="DQ6:EC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404406</v>
      </c>
      <c r="S5" s="689"/>
      <c r="T5" s="689"/>
      <c r="U5" s="689"/>
      <c r="V5" s="689"/>
      <c r="W5" s="689"/>
      <c r="X5" s="689"/>
      <c r="Y5" s="735"/>
      <c r="Z5" s="753">
        <v>9</v>
      </c>
      <c r="AA5" s="753"/>
      <c r="AB5" s="753"/>
      <c r="AC5" s="753"/>
      <c r="AD5" s="754">
        <v>404406</v>
      </c>
      <c r="AE5" s="754"/>
      <c r="AF5" s="754"/>
      <c r="AG5" s="754"/>
      <c r="AH5" s="754"/>
      <c r="AI5" s="754"/>
      <c r="AJ5" s="754"/>
      <c r="AK5" s="754"/>
      <c r="AL5" s="736">
        <v>17.7</v>
      </c>
      <c r="AM5" s="705"/>
      <c r="AN5" s="705"/>
      <c r="AO5" s="737"/>
      <c r="AP5" s="722" t="s">
        <v>226</v>
      </c>
      <c r="AQ5" s="723"/>
      <c r="AR5" s="723"/>
      <c r="AS5" s="723"/>
      <c r="AT5" s="723"/>
      <c r="AU5" s="723"/>
      <c r="AV5" s="723"/>
      <c r="AW5" s="723"/>
      <c r="AX5" s="723"/>
      <c r="AY5" s="723"/>
      <c r="AZ5" s="723"/>
      <c r="BA5" s="723"/>
      <c r="BB5" s="723"/>
      <c r="BC5" s="723"/>
      <c r="BD5" s="723"/>
      <c r="BE5" s="723"/>
      <c r="BF5" s="724"/>
      <c r="BG5" s="623">
        <v>401083</v>
      </c>
      <c r="BH5" s="626"/>
      <c r="BI5" s="626"/>
      <c r="BJ5" s="626"/>
      <c r="BK5" s="626"/>
      <c r="BL5" s="626"/>
      <c r="BM5" s="626"/>
      <c r="BN5" s="627"/>
      <c r="BO5" s="685">
        <v>99.2</v>
      </c>
      <c r="BP5" s="685"/>
      <c r="BQ5" s="685"/>
      <c r="BR5" s="685"/>
      <c r="BS5" s="686" t="s">
        <v>227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219</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23743</v>
      </c>
      <c r="S6" s="626"/>
      <c r="T6" s="626"/>
      <c r="U6" s="626"/>
      <c r="V6" s="626"/>
      <c r="W6" s="626"/>
      <c r="X6" s="626"/>
      <c r="Y6" s="627"/>
      <c r="Z6" s="685">
        <v>0.5</v>
      </c>
      <c r="AA6" s="685"/>
      <c r="AB6" s="685"/>
      <c r="AC6" s="685"/>
      <c r="AD6" s="686">
        <v>23743</v>
      </c>
      <c r="AE6" s="686"/>
      <c r="AF6" s="686"/>
      <c r="AG6" s="686"/>
      <c r="AH6" s="686"/>
      <c r="AI6" s="686"/>
      <c r="AJ6" s="686"/>
      <c r="AK6" s="686"/>
      <c r="AL6" s="628">
        <v>1</v>
      </c>
      <c r="AM6" s="629"/>
      <c r="AN6" s="629"/>
      <c r="AO6" s="687"/>
      <c r="AP6" s="620" t="s">
        <v>232</v>
      </c>
      <c r="AQ6" s="621"/>
      <c r="AR6" s="621"/>
      <c r="AS6" s="621"/>
      <c r="AT6" s="621"/>
      <c r="AU6" s="621"/>
      <c r="AV6" s="621"/>
      <c r="AW6" s="621"/>
      <c r="AX6" s="621"/>
      <c r="AY6" s="621"/>
      <c r="AZ6" s="621"/>
      <c r="BA6" s="621"/>
      <c r="BB6" s="621"/>
      <c r="BC6" s="621"/>
      <c r="BD6" s="621"/>
      <c r="BE6" s="621"/>
      <c r="BF6" s="622"/>
      <c r="BG6" s="623">
        <v>401083</v>
      </c>
      <c r="BH6" s="626"/>
      <c r="BI6" s="626"/>
      <c r="BJ6" s="626"/>
      <c r="BK6" s="626"/>
      <c r="BL6" s="626"/>
      <c r="BM6" s="626"/>
      <c r="BN6" s="627"/>
      <c r="BO6" s="685">
        <v>99.2</v>
      </c>
      <c r="BP6" s="685"/>
      <c r="BQ6" s="685"/>
      <c r="BR6" s="685"/>
      <c r="BS6" s="686" t="s">
        <v>227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63361</v>
      </c>
      <c r="CS6" s="626"/>
      <c r="CT6" s="626"/>
      <c r="CU6" s="626"/>
      <c r="CV6" s="626"/>
      <c r="CW6" s="626"/>
      <c r="CX6" s="626"/>
      <c r="CY6" s="627"/>
      <c r="CZ6" s="736">
        <v>1.4</v>
      </c>
      <c r="DA6" s="705"/>
      <c r="DB6" s="705"/>
      <c r="DC6" s="739"/>
      <c r="DD6" s="631" t="s">
        <v>127</v>
      </c>
      <c r="DE6" s="626"/>
      <c r="DF6" s="626"/>
      <c r="DG6" s="626"/>
      <c r="DH6" s="626"/>
      <c r="DI6" s="626"/>
      <c r="DJ6" s="626"/>
      <c r="DK6" s="626"/>
      <c r="DL6" s="626"/>
      <c r="DM6" s="626"/>
      <c r="DN6" s="626"/>
      <c r="DO6" s="626"/>
      <c r="DP6" s="627"/>
      <c r="DQ6" s="631">
        <v>63061</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1049</v>
      </c>
      <c r="S7" s="626"/>
      <c r="T7" s="626"/>
      <c r="U7" s="626"/>
      <c r="V7" s="626"/>
      <c r="W7" s="626"/>
      <c r="X7" s="626"/>
      <c r="Y7" s="627"/>
      <c r="Z7" s="685">
        <v>0</v>
      </c>
      <c r="AA7" s="685"/>
      <c r="AB7" s="685"/>
      <c r="AC7" s="685"/>
      <c r="AD7" s="686">
        <v>1049</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128896</v>
      </c>
      <c r="BH7" s="626"/>
      <c r="BI7" s="626"/>
      <c r="BJ7" s="626"/>
      <c r="BK7" s="626"/>
      <c r="BL7" s="626"/>
      <c r="BM7" s="626"/>
      <c r="BN7" s="627"/>
      <c r="BO7" s="685">
        <v>31.9</v>
      </c>
      <c r="BP7" s="685"/>
      <c r="BQ7" s="685"/>
      <c r="BR7" s="685"/>
      <c r="BS7" s="686" t="s">
        <v>227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664939</v>
      </c>
      <c r="CS7" s="626"/>
      <c r="CT7" s="626"/>
      <c r="CU7" s="626"/>
      <c r="CV7" s="626"/>
      <c r="CW7" s="626"/>
      <c r="CX7" s="626"/>
      <c r="CY7" s="627"/>
      <c r="CZ7" s="685">
        <v>15</v>
      </c>
      <c r="DA7" s="685"/>
      <c r="DB7" s="685"/>
      <c r="DC7" s="685"/>
      <c r="DD7" s="631">
        <v>26874</v>
      </c>
      <c r="DE7" s="626"/>
      <c r="DF7" s="626"/>
      <c r="DG7" s="626"/>
      <c r="DH7" s="626"/>
      <c r="DI7" s="626"/>
      <c r="DJ7" s="626"/>
      <c r="DK7" s="626"/>
      <c r="DL7" s="626"/>
      <c r="DM7" s="626"/>
      <c r="DN7" s="626"/>
      <c r="DO7" s="626"/>
      <c r="DP7" s="627"/>
      <c r="DQ7" s="631">
        <v>527349</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1840</v>
      </c>
      <c r="S8" s="626"/>
      <c r="T8" s="626"/>
      <c r="U8" s="626"/>
      <c r="V8" s="626"/>
      <c r="W8" s="626"/>
      <c r="X8" s="626"/>
      <c r="Y8" s="627"/>
      <c r="Z8" s="685">
        <v>0</v>
      </c>
      <c r="AA8" s="685"/>
      <c r="AB8" s="685"/>
      <c r="AC8" s="685"/>
      <c r="AD8" s="686">
        <v>1840</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5807</v>
      </c>
      <c r="BH8" s="626"/>
      <c r="BI8" s="626"/>
      <c r="BJ8" s="626"/>
      <c r="BK8" s="626"/>
      <c r="BL8" s="626"/>
      <c r="BM8" s="626"/>
      <c r="BN8" s="627"/>
      <c r="BO8" s="685">
        <v>1.4</v>
      </c>
      <c r="BP8" s="685"/>
      <c r="BQ8" s="685"/>
      <c r="BR8" s="685"/>
      <c r="BS8" s="631" t="s">
        <v>227</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808536</v>
      </c>
      <c r="CS8" s="626"/>
      <c r="CT8" s="626"/>
      <c r="CU8" s="626"/>
      <c r="CV8" s="626"/>
      <c r="CW8" s="626"/>
      <c r="CX8" s="626"/>
      <c r="CY8" s="627"/>
      <c r="CZ8" s="685">
        <v>18.3</v>
      </c>
      <c r="DA8" s="685"/>
      <c r="DB8" s="685"/>
      <c r="DC8" s="685"/>
      <c r="DD8" s="631" t="s">
        <v>174</v>
      </c>
      <c r="DE8" s="626"/>
      <c r="DF8" s="626"/>
      <c r="DG8" s="626"/>
      <c r="DH8" s="626"/>
      <c r="DI8" s="626"/>
      <c r="DJ8" s="626"/>
      <c r="DK8" s="626"/>
      <c r="DL8" s="626"/>
      <c r="DM8" s="626"/>
      <c r="DN8" s="626"/>
      <c r="DO8" s="626"/>
      <c r="DP8" s="627"/>
      <c r="DQ8" s="631">
        <v>532257</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1527</v>
      </c>
      <c r="S9" s="626"/>
      <c r="T9" s="626"/>
      <c r="U9" s="626"/>
      <c r="V9" s="626"/>
      <c r="W9" s="626"/>
      <c r="X9" s="626"/>
      <c r="Y9" s="627"/>
      <c r="Z9" s="685">
        <v>0</v>
      </c>
      <c r="AA9" s="685"/>
      <c r="AB9" s="685"/>
      <c r="AC9" s="685"/>
      <c r="AD9" s="686">
        <v>1527</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108923</v>
      </c>
      <c r="BH9" s="626"/>
      <c r="BI9" s="626"/>
      <c r="BJ9" s="626"/>
      <c r="BK9" s="626"/>
      <c r="BL9" s="626"/>
      <c r="BM9" s="626"/>
      <c r="BN9" s="627"/>
      <c r="BO9" s="685">
        <v>26.9</v>
      </c>
      <c r="BP9" s="685"/>
      <c r="BQ9" s="685"/>
      <c r="BR9" s="685"/>
      <c r="BS9" s="631" t="s">
        <v>127</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534132</v>
      </c>
      <c r="CS9" s="626"/>
      <c r="CT9" s="626"/>
      <c r="CU9" s="626"/>
      <c r="CV9" s="626"/>
      <c r="CW9" s="626"/>
      <c r="CX9" s="626"/>
      <c r="CY9" s="627"/>
      <c r="CZ9" s="685">
        <v>12.1</v>
      </c>
      <c r="DA9" s="685"/>
      <c r="DB9" s="685"/>
      <c r="DC9" s="685"/>
      <c r="DD9" s="631">
        <v>45565</v>
      </c>
      <c r="DE9" s="626"/>
      <c r="DF9" s="626"/>
      <c r="DG9" s="626"/>
      <c r="DH9" s="626"/>
      <c r="DI9" s="626"/>
      <c r="DJ9" s="626"/>
      <c r="DK9" s="626"/>
      <c r="DL9" s="626"/>
      <c r="DM9" s="626"/>
      <c r="DN9" s="626"/>
      <c r="DO9" s="626"/>
      <c r="DP9" s="627"/>
      <c r="DQ9" s="631">
        <v>505443</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227</v>
      </c>
      <c r="S10" s="626"/>
      <c r="T10" s="626"/>
      <c r="U10" s="626"/>
      <c r="V10" s="626"/>
      <c r="W10" s="626"/>
      <c r="X10" s="626"/>
      <c r="Y10" s="627"/>
      <c r="Z10" s="685" t="s">
        <v>174</v>
      </c>
      <c r="AA10" s="685"/>
      <c r="AB10" s="685"/>
      <c r="AC10" s="685"/>
      <c r="AD10" s="686" t="s">
        <v>227</v>
      </c>
      <c r="AE10" s="686"/>
      <c r="AF10" s="686"/>
      <c r="AG10" s="686"/>
      <c r="AH10" s="686"/>
      <c r="AI10" s="686"/>
      <c r="AJ10" s="686"/>
      <c r="AK10" s="686"/>
      <c r="AL10" s="628" t="s">
        <v>127</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8372</v>
      </c>
      <c r="BH10" s="626"/>
      <c r="BI10" s="626"/>
      <c r="BJ10" s="626"/>
      <c r="BK10" s="626"/>
      <c r="BL10" s="626"/>
      <c r="BM10" s="626"/>
      <c r="BN10" s="627"/>
      <c r="BO10" s="685">
        <v>2.1</v>
      </c>
      <c r="BP10" s="685"/>
      <c r="BQ10" s="685"/>
      <c r="BR10" s="685"/>
      <c r="BS10" s="631" t="s">
        <v>227</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174</v>
      </c>
      <c r="CS10" s="626"/>
      <c r="CT10" s="626"/>
      <c r="CU10" s="626"/>
      <c r="CV10" s="626"/>
      <c r="CW10" s="626"/>
      <c r="CX10" s="626"/>
      <c r="CY10" s="627"/>
      <c r="CZ10" s="685" t="s">
        <v>227</v>
      </c>
      <c r="DA10" s="685"/>
      <c r="DB10" s="685"/>
      <c r="DC10" s="685"/>
      <c r="DD10" s="631" t="s">
        <v>227</v>
      </c>
      <c r="DE10" s="626"/>
      <c r="DF10" s="626"/>
      <c r="DG10" s="626"/>
      <c r="DH10" s="626"/>
      <c r="DI10" s="626"/>
      <c r="DJ10" s="626"/>
      <c r="DK10" s="626"/>
      <c r="DL10" s="626"/>
      <c r="DM10" s="626"/>
      <c r="DN10" s="626"/>
      <c r="DO10" s="626"/>
      <c r="DP10" s="627"/>
      <c r="DQ10" s="631" t="s">
        <v>227</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227</v>
      </c>
      <c r="S11" s="626"/>
      <c r="T11" s="626"/>
      <c r="U11" s="626"/>
      <c r="V11" s="626"/>
      <c r="W11" s="626"/>
      <c r="X11" s="626"/>
      <c r="Y11" s="627"/>
      <c r="Z11" s="685" t="s">
        <v>227</v>
      </c>
      <c r="AA11" s="685"/>
      <c r="AB11" s="685"/>
      <c r="AC11" s="685"/>
      <c r="AD11" s="686" t="s">
        <v>127</v>
      </c>
      <c r="AE11" s="686"/>
      <c r="AF11" s="686"/>
      <c r="AG11" s="686"/>
      <c r="AH11" s="686"/>
      <c r="AI11" s="686"/>
      <c r="AJ11" s="686"/>
      <c r="AK11" s="686"/>
      <c r="AL11" s="628" t="s">
        <v>127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5794</v>
      </c>
      <c r="BH11" s="626"/>
      <c r="BI11" s="626"/>
      <c r="BJ11" s="626"/>
      <c r="BK11" s="626"/>
      <c r="BL11" s="626"/>
      <c r="BM11" s="626"/>
      <c r="BN11" s="627"/>
      <c r="BO11" s="685">
        <v>1.4</v>
      </c>
      <c r="BP11" s="685"/>
      <c r="BQ11" s="685"/>
      <c r="BR11" s="685"/>
      <c r="BS11" s="631" t="s">
        <v>227</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136836</v>
      </c>
      <c r="CS11" s="626"/>
      <c r="CT11" s="626"/>
      <c r="CU11" s="626"/>
      <c r="CV11" s="626"/>
      <c r="CW11" s="626"/>
      <c r="CX11" s="626"/>
      <c r="CY11" s="627"/>
      <c r="CZ11" s="685">
        <v>3.1</v>
      </c>
      <c r="DA11" s="685"/>
      <c r="DB11" s="685"/>
      <c r="DC11" s="685"/>
      <c r="DD11" s="631">
        <v>13338</v>
      </c>
      <c r="DE11" s="626"/>
      <c r="DF11" s="626"/>
      <c r="DG11" s="626"/>
      <c r="DH11" s="626"/>
      <c r="DI11" s="626"/>
      <c r="DJ11" s="626"/>
      <c r="DK11" s="626"/>
      <c r="DL11" s="626"/>
      <c r="DM11" s="626"/>
      <c r="DN11" s="626"/>
      <c r="DO11" s="626"/>
      <c r="DP11" s="627"/>
      <c r="DQ11" s="631">
        <v>112391</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73999</v>
      </c>
      <c r="S12" s="626"/>
      <c r="T12" s="626"/>
      <c r="U12" s="626"/>
      <c r="V12" s="626"/>
      <c r="W12" s="626"/>
      <c r="X12" s="626"/>
      <c r="Y12" s="627"/>
      <c r="Z12" s="685">
        <v>1.6</v>
      </c>
      <c r="AA12" s="685"/>
      <c r="AB12" s="685"/>
      <c r="AC12" s="685"/>
      <c r="AD12" s="686">
        <v>73999</v>
      </c>
      <c r="AE12" s="686"/>
      <c r="AF12" s="686"/>
      <c r="AG12" s="686"/>
      <c r="AH12" s="686"/>
      <c r="AI12" s="686"/>
      <c r="AJ12" s="686"/>
      <c r="AK12" s="686"/>
      <c r="AL12" s="628">
        <v>3.2</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231462</v>
      </c>
      <c r="BH12" s="626"/>
      <c r="BI12" s="626"/>
      <c r="BJ12" s="626"/>
      <c r="BK12" s="626"/>
      <c r="BL12" s="626"/>
      <c r="BM12" s="626"/>
      <c r="BN12" s="627"/>
      <c r="BO12" s="685">
        <v>57.2</v>
      </c>
      <c r="BP12" s="685"/>
      <c r="BQ12" s="685"/>
      <c r="BR12" s="685"/>
      <c r="BS12" s="631" t="s">
        <v>227</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49133</v>
      </c>
      <c r="CS12" s="626"/>
      <c r="CT12" s="626"/>
      <c r="CU12" s="626"/>
      <c r="CV12" s="626"/>
      <c r="CW12" s="626"/>
      <c r="CX12" s="626"/>
      <c r="CY12" s="627"/>
      <c r="CZ12" s="685">
        <v>1.1000000000000001</v>
      </c>
      <c r="DA12" s="685"/>
      <c r="DB12" s="685"/>
      <c r="DC12" s="685"/>
      <c r="DD12" s="631" t="s">
        <v>227</v>
      </c>
      <c r="DE12" s="626"/>
      <c r="DF12" s="626"/>
      <c r="DG12" s="626"/>
      <c r="DH12" s="626"/>
      <c r="DI12" s="626"/>
      <c r="DJ12" s="626"/>
      <c r="DK12" s="626"/>
      <c r="DL12" s="626"/>
      <c r="DM12" s="626"/>
      <c r="DN12" s="626"/>
      <c r="DO12" s="626"/>
      <c r="DP12" s="627"/>
      <c r="DQ12" s="631">
        <v>40981</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174</v>
      </c>
      <c r="S13" s="626"/>
      <c r="T13" s="626"/>
      <c r="U13" s="626"/>
      <c r="V13" s="626"/>
      <c r="W13" s="626"/>
      <c r="X13" s="626"/>
      <c r="Y13" s="627"/>
      <c r="Z13" s="685" t="s">
        <v>174</v>
      </c>
      <c r="AA13" s="685"/>
      <c r="AB13" s="685"/>
      <c r="AC13" s="685"/>
      <c r="AD13" s="686" t="s">
        <v>127</v>
      </c>
      <c r="AE13" s="686"/>
      <c r="AF13" s="686"/>
      <c r="AG13" s="686"/>
      <c r="AH13" s="686"/>
      <c r="AI13" s="686"/>
      <c r="AJ13" s="686"/>
      <c r="AK13" s="686"/>
      <c r="AL13" s="628" t="s">
        <v>127</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229650</v>
      </c>
      <c r="BH13" s="626"/>
      <c r="BI13" s="626"/>
      <c r="BJ13" s="626"/>
      <c r="BK13" s="626"/>
      <c r="BL13" s="626"/>
      <c r="BM13" s="626"/>
      <c r="BN13" s="627"/>
      <c r="BO13" s="685">
        <v>56.8</v>
      </c>
      <c r="BP13" s="685"/>
      <c r="BQ13" s="685"/>
      <c r="BR13" s="685"/>
      <c r="BS13" s="631" t="s">
        <v>227</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293414</v>
      </c>
      <c r="CS13" s="626"/>
      <c r="CT13" s="626"/>
      <c r="CU13" s="626"/>
      <c r="CV13" s="626"/>
      <c r="CW13" s="626"/>
      <c r="CX13" s="626"/>
      <c r="CY13" s="627"/>
      <c r="CZ13" s="685">
        <v>6.6</v>
      </c>
      <c r="DA13" s="685"/>
      <c r="DB13" s="685"/>
      <c r="DC13" s="685"/>
      <c r="DD13" s="631">
        <v>196144</v>
      </c>
      <c r="DE13" s="626"/>
      <c r="DF13" s="626"/>
      <c r="DG13" s="626"/>
      <c r="DH13" s="626"/>
      <c r="DI13" s="626"/>
      <c r="DJ13" s="626"/>
      <c r="DK13" s="626"/>
      <c r="DL13" s="626"/>
      <c r="DM13" s="626"/>
      <c r="DN13" s="626"/>
      <c r="DO13" s="626"/>
      <c r="DP13" s="627"/>
      <c r="DQ13" s="631">
        <v>159652</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174</v>
      </c>
      <c r="S14" s="626"/>
      <c r="T14" s="626"/>
      <c r="U14" s="626"/>
      <c r="V14" s="626"/>
      <c r="W14" s="626"/>
      <c r="X14" s="626"/>
      <c r="Y14" s="627"/>
      <c r="Z14" s="685" t="s">
        <v>174</v>
      </c>
      <c r="AA14" s="685"/>
      <c r="AB14" s="685"/>
      <c r="AC14" s="685"/>
      <c r="AD14" s="686" t="s">
        <v>227</v>
      </c>
      <c r="AE14" s="686"/>
      <c r="AF14" s="686"/>
      <c r="AG14" s="686"/>
      <c r="AH14" s="686"/>
      <c r="AI14" s="686"/>
      <c r="AJ14" s="686"/>
      <c r="AK14" s="686"/>
      <c r="AL14" s="628" t="s">
        <v>174</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14748</v>
      </c>
      <c r="BH14" s="626"/>
      <c r="BI14" s="626"/>
      <c r="BJ14" s="626"/>
      <c r="BK14" s="626"/>
      <c r="BL14" s="626"/>
      <c r="BM14" s="626"/>
      <c r="BN14" s="627"/>
      <c r="BO14" s="685">
        <v>3.6</v>
      </c>
      <c r="BP14" s="685"/>
      <c r="BQ14" s="685"/>
      <c r="BR14" s="685"/>
      <c r="BS14" s="631" t="s">
        <v>227</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1009833</v>
      </c>
      <c r="CS14" s="626"/>
      <c r="CT14" s="626"/>
      <c r="CU14" s="626"/>
      <c r="CV14" s="626"/>
      <c r="CW14" s="626"/>
      <c r="CX14" s="626"/>
      <c r="CY14" s="627"/>
      <c r="CZ14" s="685">
        <v>22.8</v>
      </c>
      <c r="DA14" s="685"/>
      <c r="DB14" s="685"/>
      <c r="DC14" s="685"/>
      <c r="DD14" s="631">
        <v>783992</v>
      </c>
      <c r="DE14" s="626"/>
      <c r="DF14" s="626"/>
      <c r="DG14" s="626"/>
      <c r="DH14" s="626"/>
      <c r="DI14" s="626"/>
      <c r="DJ14" s="626"/>
      <c r="DK14" s="626"/>
      <c r="DL14" s="626"/>
      <c r="DM14" s="626"/>
      <c r="DN14" s="626"/>
      <c r="DO14" s="626"/>
      <c r="DP14" s="627"/>
      <c r="DQ14" s="631">
        <v>310802</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7371</v>
      </c>
      <c r="S15" s="626"/>
      <c r="T15" s="626"/>
      <c r="U15" s="626"/>
      <c r="V15" s="626"/>
      <c r="W15" s="626"/>
      <c r="X15" s="626"/>
      <c r="Y15" s="627"/>
      <c r="Z15" s="685">
        <v>0.2</v>
      </c>
      <c r="AA15" s="685"/>
      <c r="AB15" s="685"/>
      <c r="AC15" s="685"/>
      <c r="AD15" s="686">
        <v>7371</v>
      </c>
      <c r="AE15" s="686"/>
      <c r="AF15" s="686"/>
      <c r="AG15" s="686"/>
      <c r="AH15" s="686"/>
      <c r="AI15" s="686"/>
      <c r="AJ15" s="686"/>
      <c r="AK15" s="686"/>
      <c r="AL15" s="628">
        <v>0.3</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25977</v>
      </c>
      <c r="BH15" s="626"/>
      <c r="BI15" s="626"/>
      <c r="BJ15" s="626"/>
      <c r="BK15" s="626"/>
      <c r="BL15" s="626"/>
      <c r="BM15" s="626"/>
      <c r="BN15" s="627"/>
      <c r="BO15" s="685">
        <v>6.4</v>
      </c>
      <c r="BP15" s="685"/>
      <c r="BQ15" s="685"/>
      <c r="BR15" s="685"/>
      <c r="BS15" s="631" t="s">
        <v>227</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340741</v>
      </c>
      <c r="CS15" s="626"/>
      <c r="CT15" s="626"/>
      <c r="CU15" s="626"/>
      <c r="CV15" s="626"/>
      <c r="CW15" s="626"/>
      <c r="CX15" s="626"/>
      <c r="CY15" s="627"/>
      <c r="CZ15" s="685">
        <v>7.7</v>
      </c>
      <c r="DA15" s="685"/>
      <c r="DB15" s="685"/>
      <c r="DC15" s="685"/>
      <c r="DD15" s="631">
        <v>88426</v>
      </c>
      <c r="DE15" s="626"/>
      <c r="DF15" s="626"/>
      <c r="DG15" s="626"/>
      <c r="DH15" s="626"/>
      <c r="DI15" s="626"/>
      <c r="DJ15" s="626"/>
      <c r="DK15" s="626"/>
      <c r="DL15" s="626"/>
      <c r="DM15" s="626"/>
      <c r="DN15" s="626"/>
      <c r="DO15" s="626"/>
      <c r="DP15" s="627"/>
      <c r="DQ15" s="631">
        <v>222884</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227</v>
      </c>
      <c r="S16" s="626"/>
      <c r="T16" s="626"/>
      <c r="U16" s="626"/>
      <c r="V16" s="626"/>
      <c r="W16" s="626"/>
      <c r="X16" s="626"/>
      <c r="Y16" s="627"/>
      <c r="Z16" s="685" t="s">
        <v>174</v>
      </c>
      <c r="AA16" s="685"/>
      <c r="AB16" s="685"/>
      <c r="AC16" s="685"/>
      <c r="AD16" s="686" t="s">
        <v>227</v>
      </c>
      <c r="AE16" s="686"/>
      <c r="AF16" s="686"/>
      <c r="AG16" s="686"/>
      <c r="AH16" s="686"/>
      <c r="AI16" s="686"/>
      <c r="AJ16" s="686"/>
      <c r="AK16" s="686"/>
      <c r="AL16" s="628" t="s">
        <v>227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174</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30013</v>
      </c>
      <c r="CS16" s="626"/>
      <c r="CT16" s="626"/>
      <c r="CU16" s="626"/>
      <c r="CV16" s="626"/>
      <c r="CW16" s="626"/>
      <c r="CX16" s="626"/>
      <c r="CY16" s="627"/>
      <c r="CZ16" s="685">
        <v>0.7</v>
      </c>
      <c r="DA16" s="685"/>
      <c r="DB16" s="685"/>
      <c r="DC16" s="685"/>
      <c r="DD16" s="631" t="s">
        <v>127</v>
      </c>
      <c r="DE16" s="626"/>
      <c r="DF16" s="626"/>
      <c r="DG16" s="626"/>
      <c r="DH16" s="626"/>
      <c r="DI16" s="626"/>
      <c r="DJ16" s="626"/>
      <c r="DK16" s="626"/>
      <c r="DL16" s="626"/>
      <c r="DM16" s="626"/>
      <c r="DN16" s="626"/>
      <c r="DO16" s="626"/>
      <c r="DP16" s="627"/>
      <c r="DQ16" s="631">
        <v>512</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1178</v>
      </c>
      <c r="S17" s="626"/>
      <c r="T17" s="626"/>
      <c r="U17" s="626"/>
      <c r="V17" s="626"/>
      <c r="W17" s="626"/>
      <c r="X17" s="626"/>
      <c r="Y17" s="627"/>
      <c r="Z17" s="685">
        <v>0</v>
      </c>
      <c r="AA17" s="685"/>
      <c r="AB17" s="685"/>
      <c r="AC17" s="685"/>
      <c r="AD17" s="686">
        <v>1178</v>
      </c>
      <c r="AE17" s="686"/>
      <c r="AF17" s="686"/>
      <c r="AG17" s="686"/>
      <c r="AH17" s="686"/>
      <c r="AI17" s="686"/>
      <c r="AJ17" s="686"/>
      <c r="AK17" s="686"/>
      <c r="AL17" s="628">
        <v>0.1</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174</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495259</v>
      </c>
      <c r="CS17" s="626"/>
      <c r="CT17" s="626"/>
      <c r="CU17" s="626"/>
      <c r="CV17" s="626"/>
      <c r="CW17" s="626"/>
      <c r="CX17" s="626"/>
      <c r="CY17" s="627"/>
      <c r="CZ17" s="685">
        <v>11.2</v>
      </c>
      <c r="DA17" s="685"/>
      <c r="DB17" s="685"/>
      <c r="DC17" s="685"/>
      <c r="DD17" s="631" t="s">
        <v>227</v>
      </c>
      <c r="DE17" s="626"/>
      <c r="DF17" s="626"/>
      <c r="DG17" s="626"/>
      <c r="DH17" s="626"/>
      <c r="DI17" s="626"/>
      <c r="DJ17" s="626"/>
      <c r="DK17" s="626"/>
      <c r="DL17" s="626"/>
      <c r="DM17" s="626"/>
      <c r="DN17" s="626"/>
      <c r="DO17" s="626"/>
      <c r="DP17" s="627"/>
      <c r="DQ17" s="631">
        <v>479075</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2056286</v>
      </c>
      <c r="S18" s="626"/>
      <c r="T18" s="626"/>
      <c r="U18" s="626"/>
      <c r="V18" s="626"/>
      <c r="W18" s="626"/>
      <c r="X18" s="626"/>
      <c r="Y18" s="627"/>
      <c r="Z18" s="685">
        <v>45.8</v>
      </c>
      <c r="AA18" s="685"/>
      <c r="AB18" s="685"/>
      <c r="AC18" s="685"/>
      <c r="AD18" s="686">
        <v>1757283</v>
      </c>
      <c r="AE18" s="686"/>
      <c r="AF18" s="686"/>
      <c r="AG18" s="686"/>
      <c r="AH18" s="686"/>
      <c r="AI18" s="686"/>
      <c r="AJ18" s="686"/>
      <c r="AK18" s="686"/>
      <c r="AL18" s="628">
        <v>77.099999999999994</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174</v>
      </c>
      <c r="BP18" s="685"/>
      <c r="BQ18" s="685"/>
      <c r="BR18" s="685"/>
      <c r="BS18" s="631" t="s">
        <v>227</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174</v>
      </c>
      <c r="CS18" s="626"/>
      <c r="CT18" s="626"/>
      <c r="CU18" s="626"/>
      <c r="CV18" s="626"/>
      <c r="CW18" s="626"/>
      <c r="CX18" s="626"/>
      <c r="CY18" s="627"/>
      <c r="CZ18" s="685" t="s">
        <v>127</v>
      </c>
      <c r="DA18" s="685"/>
      <c r="DB18" s="685"/>
      <c r="DC18" s="685"/>
      <c r="DD18" s="631" t="s">
        <v>227</v>
      </c>
      <c r="DE18" s="626"/>
      <c r="DF18" s="626"/>
      <c r="DG18" s="626"/>
      <c r="DH18" s="626"/>
      <c r="DI18" s="626"/>
      <c r="DJ18" s="626"/>
      <c r="DK18" s="626"/>
      <c r="DL18" s="626"/>
      <c r="DM18" s="626"/>
      <c r="DN18" s="626"/>
      <c r="DO18" s="626"/>
      <c r="DP18" s="627"/>
      <c r="DQ18" s="631" t="s">
        <v>227</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1757283</v>
      </c>
      <c r="S19" s="626"/>
      <c r="T19" s="626"/>
      <c r="U19" s="626"/>
      <c r="V19" s="626"/>
      <c r="W19" s="626"/>
      <c r="X19" s="626"/>
      <c r="Y19" s="627"/>
      <c r="Z19" s="685">
        <v>39.200000000000003</v>
      </c>
      <c r="AA19" s="685"/>
      <c r="AB19" s="685"/>
      <c r="AC19" s="685"/>
      <c r="AD19" s="686">
        <v>1757283</v>
      </c>
      <c r="AE19" s="686"/>
      <c r="AF19" s="686"/>
      <c r="AG19" s="686"/>
      <c r="AH19" s="686"/>
      <c r="AI19" s="686"/>
      <c r="AJ19" s="686"/>
      <c r="AK19" s="686"/>
      <c r="AL19" s="628">
        <v>77.099999999999994</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3323</v>
      </c>
      <c r="BH19" s="626"/>
      <c r="BI19" s="626"/>
      <c r="BJ19" s="626"/>
      <c r="BK19" s="626"/>
      <c r="BL19" s="626"/>
      <c r="BM19" s="626"/>
      <c r="BN19" s="627"/>
      <c r="BO19" s="685">
        <v>0.8</v>
      </c>
      <c r="BP19" s="685"/>
      <c r="BQ19" s="685"/>
      <c r="BR19" s="685"/>
      <c r="BS19" s="631" t="s">
        <v>227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227</v>
      </c>
      <c r="CS19" s="626"/>
      <c r="CT19" s="626"/>
      <c r="CU19" s="626"/>
      <c r="CV19" s="626"/>
      <c r="CW19" s="626"/>
      <c r="CX19" s="626"/>
      <c r="CY19" s="627"/>
      <c r="CZ19" s="685" t="s">
        <v>174</v>
      </c>
      <c r="DA19" s="685"/>
      <c r="DB19" s="685"/>
      <c r="DC19" s="685"/>
      <c r="DD19" s="631" t="s">
        <v>227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299003</v>
      </c>
      <c r="S20" s="626"/>
      <c r="T20" s="626"/>
      <c r="U20" s="626"/>
      <c r="V20" s="626"/>
      <c r="W20" s="626"/>
      <c r="X20" s="626"/>
      <c r="Y20" s="627"/>
      <c r="Z20" s="685">
        <v>6.7</v>
      </c>
      <c r="AA20" s="685"/>
      <c r="AB20" s="685"/>
      <c r="AC20" s="685"/>
      <c r="AD20" s="686" t="s">
        <v>174</v>
      </c>
      <c r="AE20" s="686"/>
      <c r="AF20" s="686"/>
      <c r="AG20" s="686"/>
      <c r="AH20" s="686"/>
      <c r="AI20" s="686"/>
      <c r="AJ20" s="686"/>
      <c r="AK20" s="686"/>
      <c r="AL20" s="628" t="s">
        <v>127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3323</v>
      </c>
      <c r="BH20" s="626"/>
      <c r="BI20" s="626"/>
      <c r="BJ20" s="626"/>
      <c r="BK20" s="626"/>
      <c r="BL20" s="626"/>
      <c r="BM20" s="626"/>
      <c r="BN20" s="627"/>
      <c r="BO20" s="685">
        <v>0.8</v>
      </c>
      <c r="BP20" s="685"/>
      <c r="BQ20" s="685"/>
      <c r="BR20" s="685"/>
      <c r="BS20" s="631" t="s">
        <v>227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4426197</v>
      </c>
      <c r="CS20" s="626"/>
      <c r="CT20" s="626"/>
      <c r="CU20" s="626"/>
      <c r="CV20" s="626"/>
      <c r="CW20" s="626"/>
      <c r="CX20" s="626"/>
      <c r="CY20" s="627"/>
      <c r="CZ20" s="685">
        <v>100</v>
      </c>
      <c r="DA20" s="685"/>
      <c r="DB20" s="685"/>
      <c r="DC20" s="685"/>
      <c r="DD20" s="631">
        <v>1154339</v>
      </c>
      <c r="DE20" s="626"/>
      <c r="DF20" s="626"/>
      <c r="DG20" s="626"/>
      <c r="DH20" s="626"/>
      <c r="DI20" s="626"/>
      <c r="DJ20" s="626"/>
      <c r="DK20" s="626"/>
      <c r="DL20" s="626"/>
      <c r="DM20" s="626"/>
      <c r="DN20" s="626"/>
      <c r="DO20" s="626"/>
      <c r="DP20" s="627"/>
      <c r="DQ20" s="631">
        <v>2954407</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227</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3323</v>
      </c>
      <c r="BH21" s="626"/>
      <c r="BI21" s="626"/>
      <c r="BJ21" s="626"/>
      <c r="BK21" s="626"/>
      <c r="BL21" s="626"/>
      <c r="BM21" s="626"/>
      <c r="BN21" s="627"/>
      <c r="BO21" s="685">
        <v>0.8</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2571399</v>
      </c>
      <c r="S22" s="626"/>
      <c r="T22" s="626"/>
      <c r="U22" s="626"/>
      <c r="V22" s="626"/>
      <c r="W22" s="626"/>
      <c r="X22" s="626"/>
      <c r="Y22" s="627"/>
      <c r="Z22" s="685">
        <v>57.3</v>
      </c>
      <c r="AA22" s="685"/>
      <c r="AB22" s="685"/>
      <c r="AC22" s="685"/>
      <c r="AD22" s="686">
        <v>2272396</v>
      </c>
      <c r="AE22" s="686"/>
      <c r="AF22" s="686"/>
      <c r="AG22" s="686"/>
      <c r="AH22" s="686"/>
      <c r="AI22" s="686"/>
      <c r="AJ22" s="686"/>
      <c r="AK22" s="686"/>
      <c r="AL22" s="628">
        <v>99.7</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227</v>
      </c>
      <c r="BP22" s="685"/>
      <c r="BQ22" s="685"/>
      <c r="BR22" s="685"/>
      <c r="BS22" s="631" t="s">
        <v>127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t="s">
        <v>227</v>
      </c>
      <c r="S23" s="626"/>
      <c r="T23" s="626"/>
      <c r="U23" s="626"/>
      <c r="V23" s="626"/>
      <c r="W23" s="626"/>
      <c r="X23" s="626"/>
      <c r="Y23" s="627"/>
      <c r="Z23" s="685" t="s">
        <v>227</v>
      </c>
      <c r="AA23" s="685"/>
      <c r="AB23" s="685"/>
      <c r="AC23" s="685"/>
      <c r="AD23" s="686" t="s">
        <v>227</v>
      </c>
      <c r="AE23" s="686"/>
      <c r="AF23" s="686"/>
      <c r="AG23" s="686"/>
      <c r="AH23" s="686"/>
      <c r="AI23" s="686"/>
      <c r="AJ23" s="686"/>
      <c r="AK23" s="686"/>
      <c r="AL23" s="628" t="s">
        <v>174</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227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t="s">
        <v>227</v>
      </c>
      <c r="S24" s="626"/>
      <c r="T24" s="626"/>
      <c r="U24" s="626"/>
      <c r="V24" s="626"/>
      <c r="W24" s="626"/>
      <c r="X24" s="626"/>
      <c r="Y24" s="627"/>
      <c r="Z24" s="685" t="s">
        <v>227</v>
      </c>
      <c r="AA24" s="685"/>
      <c r="AB24" s="685"/>
      <c r="AC24" s="685"/>
      <c r="AD24" s="686" t="s">
        <v>227</v>
      </c>
      <c r="AE24" s="686"/>
      <c r="AF24" s="686"/>
      <c r="AG24" s="686"/>
      <c r="AH24" s="686"/>
      <c r="AI24" s="686"/>
      <c r="AJ24" s="686"/>
      <c r="AK24" s="686"/>
      <c r="AL24" s="628" t="s">
        <v>127</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227</v>
      </c>
      <c r="BH24" s="626"/>
      <c r="BI24" s="626"/>
      <c r="BJ24" s="626"/>
      <c r="BK24" s="626"/>
      <c r="BL24" s="626"/>
      <c r="BM24" s="626"/>
      <c r="BN24" s="627"/>
      <c r="BO24" s="685" t="s">
        <v>127</v>
      </c>
      <c r="BP24" s="685"/>
      <c r="BQ24" s="685"/>
      <c r="BR24" s="685"/>
      <c r="BS24" s="631" t="s">
        <v>174</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1412562</v>
      </c>
      <c r="CS24" s="689"/>
      <c r="CT24" s="689"/>
      <c r="CU24" s="689"/>
      <c r="CV24" s="689"/>
      <c r="CW24" s="689"/>
      <c r="CX24" s="689"/>
      <c r="CY24" s="735"/>
      <c r="CZ24" s="736">
        <v>31.9</v>
      </c>
      <c r="DA24" s="705"/>
      <c r="DB24" s="705"/>
      <c r="DC24" s="739"/>
      <c r="DD24" s="734">
        <v>1178404</v>
      </c>
      <c r="DE24" s="689"/>
      <c r="DF24" s="689"/>
      <c r="DG24" s="689"/>
      <c r="DH24" s="689"/>
      <c r="DI24" s="689"/>
      <c r="DJ24" s="689"/>
      <c r="DK24" s="735"/>
      <c r="DL24" s="734">
        <v>1152800</v>
      </c>
      <c r="DM24" s="689"/>
      <c r="DN24" s="689"/>
      <c r="DO24" s="689"/>
      <c r="DP24" s="689"/>
      <c r="DQ24" s="689"/>
      <c r="DR24" s="689"/>
      <c r="DS24" s="689"/>
      <c r="DT24" s="689"/>
      <c r="DU24" s="689"/>
      <c r="DV24" s="735"/>
      <c r="DW24" s="736">
        <v>48.6</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83939</v>
      </c>
      <c r="S25" s="626"/>
      <c r="T25" s="626"/>
      <c r="U25" s="626"/>
      <c r="V25" s="626"/>
      <c r="W25" s="626"/>
      <c r="X25" s="626"/>
      <c r="Y25" s="627"/>
      <c r="Z25" s="685">
        <v>1.9</v>
      </c>
      <c r="AA25" s="685"/>
      <c r="AB25" s="685"/>
      <c r="AC25" s="685"/>
      <c r="AD25" s="686" t="s">
        <v>127</v>
      </c>
      <c r="AE25" s="686"/>
      <c r="AF25" s="686"/>
      <c r="AG25" s="686"/>
      <c r="AH25" s="686"/>
      <c r="AI25" s="686"/>
      <c r="AJ25" s="686"/>
      <c r="AK25" s="686"/>
      <c r="AL25" s="628" t="s">
        <v>174</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227</v>
      </c>
      <c r="BH25" s="626"/>
      <c r="BI25" s="626"/>
      <c r="BJ25" s="626"/>
      <c r="BK25" s="626"/>
      <c r="BL25" s="626"/>
      <c r="BM25" s="626"/>
      <c r="BN25" s="627"/>
      <c r="BO25" s="685" t="s">
        <v>127</v>
      </c>
      <c r="BP25" s="685"/>
      <c r="BQ25" s="685"/>
      <c r="BR25" s="685"/>
      <c r="BS25" s="631" t="s">
        <v>227</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635418</v>
      </c>
      <c r="CS25" s="624"/>
      <c r="CT25" s="624"/>
      <c r="CU25" s="624"/>
      <c r="CV25" s="624"/>
      <c r="CW25" s="624"/>
      <c r="CX25" s="624"/>
      <c r="CY25" s="625"/>
      <c r="CZ25" s="628">
        <v>14.4</v>
      </c>
      <c r="DA25" s="657"/>
      <c r="DB25" s="657"/>
      <c r="DC25" s="658"/>
      <c r="DD25" s="631">
        <v>606989</v>
      </c>
      <c r="DE25" s="624"/>
      <c r="DF25" s="624"/>
      <c r="DG25" s="624"/>
      <c r="DH25" s="624"/>
      <c r="DI25" s="624"/>
      <c r="DJ25" s="624"/>
      <c r="DK25" s="625"/>
      <c r="DL25" s="631">
        <v>581405</v>
      </c>
      <c r="DM25" s="624"/>
      <c r="DN25" s="624"/>
      <c r="DO25" s="624"/>
      <c r="DP25" s="624"/>
      <c r="DQ25" s="624"/>
      <c r="DR25" s="624"/>
      <c r="DS25" s="624"/>
      <c r="DT25" s="624"/>
      <c r="DU25" s="624"/>
      <c r="DV25" s="625"/>
      <c r="DW25" s="628">
        <v>24.5</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13101</v>
      </c>
      <c r="S26" s="626"/>
      <c r="T26" s="626"/>
      <c r="U26" s="626"/>
      <c r="V26" s="626"/>
      <c r="W26" s="626"/>
      <c r="X26" s="626"/>
      <c r="Y26" s="627"/>
      <c r="Z26" s="685">
        <v>0.3</v>
      </c>
      <c r="AA26" s="685"/>
      <c r="AB26" s="685"/>
      <c r="AC26" s="685"/>
      <c r="AD26" s="686" t="s">
        <v>227</v>
      </c>
      <c r="AE26" s="686"/>
      <c r="AF26" s="686"/>
      <c r="AG26" s="686"/>
      <c r="AH26" s="686"/>
      <c r="AI26" s="686"/>
      <c r="AJ26" s="686"/>
      <c r="AK26" s="686"/>
      <c r="AL26" s="628" t="s">
        <v>227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227</v>
      </c>
      <c r="BH26" s="626"/>
      <c r="BI26" s="626"/>
      <c r="BJ26" s="626"/>
      <c r="BK26" s="626"/>
      <c r="BL26" s="626"/>
      <c r="BM26" s="626"/>
      <c r="BN26" s="627"/>
      <c r="BO26" s="685" t="s">
        <v>174</v>
      </c>
      <c r="BP26" s="685"/>
      <c r="BQ26" s="685"/>
      <c r="BR26" s="685"/>
      <c r="BS26" s="631" t="s">
        <v>227</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371158</v>
      </c>
      <c r="CS26" s="626"/>
      <c r="CT26" s="626"/>
      <c r="CU26" s="626"/>
      <c r="CV26" s="626"/>
      <c r="CW26" s="626"/>
      <c r="CX26" s="626"/>
      <c r="CY26" s="627"/>
      <c r="CZ26" s="628">
        <v>8.4</v>
      </c>
      <c r="DA26" s="657"/>
      <c r="DB26" s="657"/>
      <c r="DC26" s="658"/>
      <c r="DD26" s="631">
        <v>353200</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207130</v>
      </c>
      <c r="S27" s="626"/>
      <c r="T27" s="626"/>
      <c r="U27" s="626"/>
      <c r="V27" s="626"/>
      <c r="W27" s="626"/>
      <c r="X27" s="626"/>
      <c r="Y27" s="627"/>
      <c r="Z27" s="685">
        <v>4.5999999999999996</v>
      </c>
      <c r="AA27" s="685"/>
      <c r="AB27" s="685"/>
      <c r="AC27" s="685"/>
      <c r="AD27" s="686" t="s">
        <v>227</v>
      </c>
      <c r="AE27" s="686"/>
      <c r="AF27" s="686"/>
      <c r="AG27" s="686"/>
      <c r="AH27" s="686"/>
      <c r="AI27" s="686"/>
      <c r="AJ27" s="686"/>
      <c r="AK27" s="686"/>
      <c r="AL27" s="628" t="s">
        <v>127</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404406</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281885</v>
      </c>
      <c r="CS27" s="624"/>
      <c r="CT27" s="624"/>
      <c r="CU27" s="624"/>
      <c r="CV27" s="624"/>
      <c r="CW27" s="624"/>
      <c r="CX27" s="624"/>
      <c r="CY27" s="625"/>
      <c r="CZ27" s="628">
        <v>6.4</v>
      </c>
      <c r="DA27" s="657"/>
      <c r="DB27" s="657"/>
      <c r="DC27" s="658"/>
      <c r="DD27" s="631">
        <v>92340</v>
      </c>
      <c r="DE27" s="624"/>
      <c r="DF27" s="624"/>
      <c r="DG27" s="624"/>
      <c r="DH27" s="624"/>
      <c r="DI27" s="624"/>
      <c r="DJ27" s="624"/>
      <c r="DK27" s="625"/>
      <c r="DL27" s="631">
        <v>92320</v>
      </c>
      <c r="DM27" s="624"/>
      <c r="DN27" s="624"/>
      <c r="DO27" s="624"/>
      <c r="DP27" s="624"/>
      <c r="DQ27" s="624"/>
      <c r="DR27" s="624"/>
      <c r="DS27" s="624"/>
      <c r="DT27" s="624"/>
      <c r="DU27" s="624"/>
      <c r="DV27" s="625"/>
      <c r="DW27" s="628">
        <v>3.9</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227</v>
      </c>
      <c r="S28" s="626"/>
      <c r="T28" s="626"/>
      <c r="U28" s="626"/>
      <c r="V28" s="626"/>
      <c r="W28" s="626"/>
      <c r="X28" s="626"/>
      <c r="Y28" s="627"/>
      <c r="Z28" s="685" t="s">
        <v>227</v>
      </c>
      <c r="AA28" s="685"/>
      <c r="AB28" s="685"/>
      <c r="AC28" s="685"/>
      <c r="AD28" s="686" t="s">
        <v>174</v>
      </c>
      <c r="AE28" s="686"/>
      <c r="AF28" s="686"/>
      <c r="AG28" s="686"/>
      <c r="AH28" s="686"/>
      <c r="AI28" s="686"/>
      <c r="AJ28" s="686"/>
      <c r="AK28" s="686"/>
      <c r="AL28" s="628" t="s">
        <v>227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495259</v>
      </c>
      <c r="CS28" s="626"/>
      <c r="CT28" s="626"/>
      <c r="CU28" s="626"/>
      <c r="CV28" s="626"/>
      <c r="CW28" s="626"/>
      <c r="CX28" s="626"/>
      <c r="CY28" s="627"/>
      <c r="CZ28" s="628">
        <v>11.2</v>
      </c>
      <c r="DA28" s="657"/>
      <c r="DB28" s="657"/>
      <c r="DC28" s="658"/>
      <c r="DD28" s="631">
        <v>479075</v>
      </c>
      <c r="DE28" s="626"/>
      <c r="DF28" s="626"/>
      <c r="DG28" s="626"/>
      <c r="DH28" s="626"/>
      <c r="DI28" s="626"/>
      <c r="DJ28" s="626"/>
      <c r="DK28" s="627"/>
      <c r="DL28" s="631">
        <v>479075</v>
      </c>
      <c r="DM28" s="626"/>
      <c r="DN28" s="626"/>
      <c r="DO28" s="626"/>
      <c r="DP28" s="626"/>
      <c r="DQ28" s="626"/>
      <c r="DR28" s="626"/>
      <c r="DS28" s="626"/>
      <c r="DT28" s="626"/>
      <c r="DU28" s="626"/>
      <c r="DV28" s="627"/>
      <c r="DW28" s="628">
        <v>20.2</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153177</v>
      </c>
      <c r="S29" s="626"/>
      <c r="T29" s="626"/>
      <c r="U29" s="626"/>
      <c r="V29" s="626"/>
      <c r="W29" s="626"/>
      <c r="X29" s="626"/>
      <c r="Y29" s="627"/>
      <c r="Z29" s="685">
        <v>3.4</v>
      </c>
      <c r="AA29" s="685"/>
      <c r="AB29" s="685"/>
      <c r="AC29" s="685"/>
      <c r="AD29" s="686" t="s">
        <v>127</v>
      </c>
      <c r="AE29" s="686"/>
      <c r="AF29" s="686"/>
      <c r="AG29" s="686"/>
      <c r="AH29" s="686"/>
      <c r="AI29" s="686"/>
      <c r="AJ29" s="686"/>
      <c r="AK29" s="686"/>
      <c r="AL29" s="628" t="s">
        <v>174</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495259</v>
      </c>
      <c r="CS29" s="624"/>
      <c r="CT29" s="624"/>
      <c r="CU29" s="624"/>
      <c r="CV29" s="624"/>
      <c r="CW29" s="624"/>
      <c r="CX29" s="624"/>
      <c r="CY29" s="625"/>
      <c r="CZ29" s="628">
        <v>11.2</v>
      </c>
      <c r="DA29" s="657"/>
      <c r="DB29" s="657"/>
      <c r="DC29" s="658"/>
      <c r="DD29" s="631">
        <v>479075</v>
      </c>
      <c r="DE29" s="624"/>
      <c r="DF29" s="624"/>
      <c r="DG29" s="624"/>
      <c r="DH29" s="624"/>
      <c r="DI29" s="624"/>
      <c r="DJ29" s="624"/>
      <c r="DK29" s="625"/>
      <c r="DL29" s="631">
        <v>479075</v>
      </c>
      <c r="DM29" s="624"/>
      <c r="DN29" s="624"/>
      <c r="DO29" s="624"/>
      <c r="DP29" s="624"/>
      <c r="DQ29" s="624"/>
      <c r="DR29" s="624"/>
      <c r="DS29" s="624"/>
      <c r="DT29" s="624"/>
      <c r="DU29" s="624"/>
      <c r="DV29" s="625"/>
      <c r="DW29" s="628">
        <v>20.2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33571</v>
      </c>
      <c r="S30" s="626"/>
      <c r="T30" s="626"/>
      <c r="U30" s="626"/>
      <c r="V30" s="626"/>
      <c r="W30" s="626"/>
      <c r="X30" s="626"/>
      <c r="Y30" s="627"/>
      <c r="Z30" s="685">
        <v>0.7</v>
      </c>
      <c r="AA30" s="685"/>
      <c r="AB30" s="685"/>
      <c r="AC30" s="685"/>
      <c r="AD30" s="686">
        <v>926</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99.5</v>
      </c>
      <c r="BH30" s="704"/>
      <c r="BI30" s="704"/>
      <c r="BJ30" s="704"/>
      <c r="BK30" s="704"/>
      <c r="BL30" s="704"/>
      <c r="BM30" s="705">
        <v>97.4</v>
      </c>
      <c r="BN30" s="704"/>
      <c r="BO30" s="704"/>
      <c r="BP30" s="704"/>
      <c r="BQ30" s="706"/>
      <c r="BR30" s="703">
        <v>99.4</v>
      </c>
      <c r="BS30" s="704"/>
      <c r="BT30" s="704"/>
      <c r="BU30" s="704"/>
      <c r="BV30" s="704"/>
      <c r="BW30" s="704"/>
      <c r="BX30" s="705">
        <v>96</v>
      </c>
      <c r="BY30" s="704"/>
      <c r="BZ30" s="704"/>
      <c r="CA30" s="704"/>
      <c r="CB30" s="706"/>
      <c r="CD30" s="709"/>
      <c r="CE30" s="710"/>
      <c r="CF30" s="667" t="s">
        <v>310</v>
      </c>
      <c r="CG30" s="664"/>
      <c r="CH30" s="664"/>
      <c r="CI30" s="664"/>
      <c r="CJ30" s="664"/>
      <c r="CK30" s="664"/>
      <c r="CL30" s="664"/>
      <c r="CM30" s="664"/>
      <c r="CN30" s="664"/>
      <c r="CO30" s="664"/>
      <c r="CP30" s="664"/>
      <c r="CQ30" s="665"/>
      <c r="CR30" s="623">
        <v>462378</v>
      </c>
      <c r="CS30" s="626"/>
      <c r="CT30" s="626"/>
      <c r="CU30" s="626"/>
      <c r="CV30" s="626"/>
      <c r="CW30" s="626"/>
      <c r="CX30" s="626"/>
      <c r="CY30" s="627"/>
      <c r="CZ30" s="628">
        <v>10.4</v>
      </c>
      <c r="DA30" s="657"/>
      <c r="DB30" s="657"/>
      <c r="DC30" s="658"/>
      <c r="DD30" s="631">
        <v>446194</v>
      </c>
      <c r="DE30" s="626"/>
      <c r="DF30" s="626"/>
      <c r="DG30" s="626"/>
      <c r="DH30" s="626"/>
      <c r="DI30" s="626"/>
      <c r="DJ30" s="626"/>
      <c r="DK30" s="627"/>
      <c r="DL30" s="631">
        <v>446194</v>
      </c>
      <c r="DM30" s="626"/>
      <c r="DN30" s="626"/>
      <c r="DO30" s="626"/>
      <c r="DP30" s="626"/>
      <c r="DQ30" s="626"/>
      <c r="DR30" s="626"/>
      <c r="DS30" s="626"/>
      <c r="DT30" s="626"/>
      <c r="DU30" s="626"/>
      <c r="DV30" s="627"/>
      <c r="DW30" s="628">
        <v>18.8</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27543</v>
      </c>
      <c r="S31" s="626"/>
      <c r="T31" s="626"/>
      <c r="U31" s="626"/>
      <c r="V31" s="626"/>
      <c r="W31" s="626"/>
      <c r="X31" s="626"/>
      <c r="Y31" s="627"/>
      <c r="Z31" s="685">
        <v>0.6</v>
      </c>
      <c r="AA31" s="685"/>
      <c r="AB31" s="685"/>
      <c r="AC31" s="685"/>
      <c r="AD31" s="686" t="s">
        <v>174</v>
      </c>
      <c r="AE31" s="686"/>
      <c r="AF31" s="686"/>
      <c r="AG31" s="686"/>
      <c r="AH31" s="686"/>
      <c r="AI31" s="686"/>
      <c r="AJ31" s="686"/>
      <c r="AK31" s="686"/>
      <c r="AL31" s="628" t="s">
        <v>227</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99.6</v>
      </c>
      <c r="BH31" s="624"/>
      <c r="BI31" s="624"/>
      <c r="BJ31" s="624"/>
      <c r="BK31" s="624"/>
      <c r="BL31" s="624"/>
      <c r="BM31" s="629">
        <v>98.6</v>
      </c>
      <c r="BN31" s="702"/>
      <c r="BO31" s="702"/>
      <c r="BP31" s="702"/>
      <c r="BQ31" s="663"/>
      <c r="BR31" s="701">
        <v>99.6</v>
      </c>
      <c r="BS31" s="624"/>
      <c r="BT31" s="624"/>
      <c r="BU31" s="624"/>
      <c r="BV31" s="624"/>
      <c r="BW31" s="624"/>
      <c r="BX31" s="629">
        <v>98.2</v>
      </c>
      <c r="BY31" s="702"/>
      <c r="BZ31" s="702"/>
      <c r="CA31" s="702"/>
      <c r="CB31" s="663"/>
      <c r="CD31" s="709"/>
      <c r="CE31" s="710"/>
      <c r="CF31" s="667" t="s">
        <v>314</v>
      </c>
      <c r="CG31" s="664"/>
      <c r="CH31" s="664"/>
      <c r="CI31" s="664"/>
      <c r="CJ31" s="664"/>
      <c r="CK31" s="664"/>
      <c r="CL31" s="664"/>
      <c r="CM31" s="664"/>
      <c r="CN31" s="664"/>
      <c r="CO31" s="664"/>
      <c r="CP31" s="664"/>
      <c r="CQ31" s="665"/>
      <c r="CR31" s="623">
        <v>32881</v>
      </c>
      <c r="CS31" s="624"/>
      <c r="CT31" s="624"/>
      <c r="CU31" s="624"/>
      <c r="CV31" s="624"/>
      <c r="CW31" s="624"/>
      <c r="CX31" s="624"/>
      <c r="CY31" s="625"/>
      <c r="CZ31" s="628">
        <v>0.7</v>
      </c>
      <c r="DA31" s="657"/>
      <c r="DB31" s="657"/>
      <c r="DC31" s="658"/>
      <c r="DD31" s="631">
        <v>32881</v>
      </c>
      <c r="DE31" s="624"/>
      <c r="DF31" s="624"/>
      <c r="DG31" s="624"/>
      <c r="DH31" s="624"/>
      <c r="DI31" s="624"/>
      <c r="DJ31" s="624"/>
      <c r="DK31" s="625"/>
      <c r="DL31" s="631">
        <v>32881</v>
      </c>
      <c r="DM31" s="624"/>
      <c r="DN31" s="624"/>
      <c r="DO31" s="624"/>
      <c r="DP31" s="624"/>
      <c r="DQ31" s="624"/>
      <c r="DR31" s="624"/>
      <c r="DS31" s="624"/>
      <c r="DT31" s="624"/>
      <c r="DU31" s="624"/>
      <c r="DV31" s="625"/>
      <c r="DW31" s="628">
        <v>1.4</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262241</v>
      </c>
      <c r="S32" s="626"/>
      <c r="T32" s="626"/>
      <c r="U32" s="626"/>
      <c r="V32" s="626"/>
      <c r="W32" s="626"/>
      <c r="X32" s="626"/>
      <c r="Y32" s="627"/>
      <c r="Z32" s="685">
        <v>5.8</v>
      </c>
      <c r="AA32" s="685"/>
      <c r="AB32" s="685"/>
      <c r="AC32" s="685"/>
      <c r="AD32" s="686" t="s">
        <v>227</v>
      </c>
      <c r="AE32" s="686"/>
      <c r="AF32" s="686"/>
      <c r="AG32" s="686"/>
      <c r="AH32" s="686"/>
      <c r="AI32" s="686"/>
      <c r="AJ32" s="686"/>
      <c r="AK32" s="686"/>
      <c r="AL32" s="628" t="s">
        <v>227</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99.4</v>
      </c>
      <c r="BH32" s="639"/>
      <c r="BI32" s="639"/>
      <c r="BJ32" s="639"/>
      <c r="BK32" s="639"/>
      <c r="BL32" s="639"/>
      <c r="BM32" s="683">
        <v>96.5</v>
      </c>
      <c r="BN32" s="639"/>
      <c r="BO32" s="639"/>
      <c r="BP32" s="639"/>
      <c r="BQ32" s="676"/>
      <c r="BR32" s="700">
        <v>99.3</v>
      </c>
      <c r="BS32" s="639"/>
      <c r="BT32" s="639"/>
      <c r="BU32" s="639"/>
      <c r="BV32" s="639"/>
      <c r="BW32" s="639"/>
      <c r="BX32" s="683">
        <v>94.2</v>
      </c>
      <c r="BY32" s="639"/>
      <c r="BZ32" s="639"/>
      <c r="CA32" s="639"/>
      <c r="CB32" s="676"/>
      <c r="CD32" s="711"/>
      <c r="CE32" s="712"/>
      <c r="CF32" s="667" t="s">
        <v>317</v>
      </c>
      <c r="CG32" s="664"/>
      <c r="CH32" s="664"/>
      <c r="CI32" s="664"/>
      <c r="CJ32" s="664"/>
      <c r="CK32" s="664"/>
      <c r="CL32" s="664"/>
      <c r="CM32" s="664"/>
      <c r="CN32" s="664"/>
      <c r="CO32" s="664"/>
      <c r="CP32" s="664"/>
      <c r="CQ32" s="665"/>
      <c r="CR32" s="623" t="s">
        <v>174</v>
      </c>
      <c r="CS32" s="626"/>
      <c r="CT32" s="626"/>
      <c r="CU32" s="626"/>
      <c r="CV32" s="626"/>
      <c r="CW32" s="626"/>
      <c r="CX32" s="626"/>
      <c r="CY32" s="627"/>
      <c r="CZ32" s="628" t="s">
        <v>127</v>
      </c>
      <c r="DA32" s="657"/>
      <c r="DB32" s="657"/>
      <c r="DC32" s="658"/>
      <c r="DD32" s="631" t="s">
        <v>174</v>
      </c>
      <c r="DE32" s="626"/>
      <c r="DF32" s="626"/>
      <c r="DG32" s="626"/>
      <c r="DH32" s="626"/>
      <c r="DI32" s="626"/>
      <c r="DJ32" s="626"/>
      <c r="DK32" s="627"/>
      <c r="DL32" s="631" t="s">
        <v>127</v>
      </c>
      <c r="DM32" s="626"/>
      <c r="DN32" s="626"/>
      <c r="DO32" s="626"/>
      <c r="DP32" s="626"/>
      <c r="DQ32" s="626"/>
      <c r="DR32" s="626"/>
      <c r="DS32" s="626"/>
      <c r="DT32" s="626"/>
      <c r="DU32" s="626"/>
      <c r="DV32" s="627"/>
      <c r="DW32" s="628" t="s">
        <v>227</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139196</v>
      </c>
      <c r="S33" s="626"/>
      <c r="T33" s="626"/>
      <c r="U33" s="626"/>
      <c r="V33" s="626"/>
      <c r="W33" s="626"/>
      <c r="X33" s="626"/>
      <c r="Y33" s="627"/>
      <c r="Z33" s="685">
        <v>3.1</v>
      </c>
      <c r="AA33" s="685"/>
      <c r="AB33" s="685"/>
      <c r="AC33" s="685"/>
      <c r="AD33" s="686" t="s">
        <v>227</v>
      </c>
      <c r="AE33" s="686"/>
      <c r="AF33" s="686"/>
      <c r="AG33" s="686"/>
      <c r="AH33" s="686"/>
      <c r="AI33" s="686"/>
      <c r="AJ33" s="686"/>
      <c r="AK33" s="686"/>
      <c r="AL33" s="628" t="s">
        <v>174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1829283</v>
      </c>
      <c r="CS33" s="624"/>
      <c r="CT33" s="624"/>
      <c r="CU33" s="624"/>
      <c r="CV33" s="624"/>
      <c r="CW33" s="624"/>
      <c r="CX33" s="624"/>
      <c r="CY33" s="625"/>
      <c r="CZ33" s="628">
        <v>41.3</v>
      </c>
      <c r="DA33" s="657"/>
      <c r="DB33" s="657"/>
      <c r="DC33" s="658"/>
      <c r="DD33" s="631">
        <v>1517202</v>
      </c>
      <c r="DE33" s="624"/>
      <c r="DF33" s="624"/>
      <c r="DG33" s="624"/>
      <c r="DH33" s="624"/>
      <c r="DI33" s="624"/>
      <c r="DJ33" s="624"/>
      <c r="DK33" s="625"/>
      <c r="DL33" s="631">
        <v>1094117</v>
      </c>
      <c r="DM33" s="624"/>
      <c r="DN33" s="624"/>
      <c r="DO33" s="624"/>
      <c r="DP33" s="624"/>
      <c r="DQ33" s="624"/>
      <c r="DR33" s="624"/>
      <c r="DS33" s="624"/>
      <c r="DT33" s="624"/>
      <c r="DU33" s="624"/>
      <c r="DV33" s="625"/>
      <c r="DW33" s="628">
        <v>46.1</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48836</v>
      </c>
      <c r="S34" s="626"/>
      <c r="T34" s="626"/>
      <c r="U34" s="626"/>
      <c r="V34" s="626"/>
      <c r="W34" s="626"/>
      <c r="X34" s="626"/>
      <c r="Y34" s="627"/>
      <c r="Z34" s="685">
        <v>1.1000000000000001</v>
      </c>
      <c r="AA34" s="685"/>
      <c r="AB34" s="685"/>
      <c r="AC34" s="685"/>
      <c r="AD34" s="686">
        <v>6086</v>
      </c>
      <c r="AE34" s="686"/>
      <c r="AF34" s="686"/>
      <c r="AG34" s="686"/>
      <c r="AH34" s="686"/>
      <c r="AI34" s="686"/>
      <c r="AJ34" s="686"/>
      <c r="AK34" s="686"/>
      <c r="AL34" s="628">
        <v>0.3</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714024</v>
      </c>
      <c r="CS34" s="626"/>
      <c r="CT34" s="626"/>
      <c r="CU34" s="626"/>
      <c r="CV34" s="626"/>
      <c r="CW34" s="626"/>
      <c r="CX34" s="626"/>
      <c r="CY34" s="627"/>
      <c r="CZ34" s="628">
        <v>16.100000000000001</v>
      </c>
      <c r="DA34" s="657"/>
      <c r="DB34" s="657"/>
      <c r="DC34" s="658"/>
      <c r="DD34" s="631">
        <v>537017</v>
      </c>
      <c r="DE34" s="626"/>
      <c r="DF34" s="626"/>
      <c r="DG34" s="626"/>
      <c r="DH34" s="626"/>
      <c r="DI34" s="626"/>
      <c r="DJ34" s="626"/>
      <c r="DK34" s="627"/>
      <c r="DL34" s="631">
        <v>276339</v>
      </c>
      <c r="DM34" s="626"/>
      <c r="DN34" s="626"/>
      <c r="DO34" s="626"/>
      <c r="DP34" s="626"/>
      <c r="DQ34" s="626"/>
      <c r="DR34" s="626"/>
      <c r="DS34" s="626"/>
      <c r="DT34" s="626"/>
      <c r="DU34" s="626"/>
      <c r="DV34" s="627"/>
      <c r="DW34" s="628">
        <v>11.6</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945500</v>
      </c>
      <c r="S35" s="626"/>
      <c r="T35" s="626"/>
      <c r="U35" s="626"/>
      <c r="V35" s="626"/>
      <c r="W35" s="626"/>
      <c r="X35" s="626"/>
      <c r="Y35" s="627"/>
      <c r="Z35" s="685">
        <v>21.1</v>
      </c>
      <c r="AA35" s="685"/>
      <c r="AB35" s="685"/>
      <c r="AC35" s="685"/>
      <c r="AD35" s="686" t="s">
        <v>227</v>
      </c>
      <c r="AE35" s="686"/>
      <c r="AF35" s="686"/>
      <c r="AG35" s="686"/>
      <c r="AH35" s="686"/>
      <c r="AI35" s="686"/>
      <c r="AJ35" s="686"/>
      <c r="AK35" s="686"/>
      <c r="AL35" s="628" t="s">
        <v>174</v>
      </c>
      <c r="AM35" s="629"/>
      <c r="AN35" s="629"/>
      <c r="AO35" s="687"/>
      <c r="AP35" s="234"/>
      <c r="AQ35" s="691" t="s">
        <v>325</v>
      </c>
      <c r="AR35" s="692"/>
      <c r="AS35" s="692"/>
      <c r="AT35" s="692"/>
      <c r="AU35" s="692"/>
      <c r="AV35" s="692"/>
      <c r="AW35" s="692"/>
      <c r="AX35" s="692"/>
      <c r="AY35" s="693"/>
      <c r="AZ35" s="688">
        <v>611345</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13807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27683</v>
      </c>
      <c r="CS35" s="624"/>
      <c r="CT35" s="624"/>
      <c r="CU35" s="624"/>
      <c r="CV35" s="624"/>
      <c r="CW35" s="624"/>
      <c r="CX35" s="624"/>
      <c r="CY35" s="625"/>
      <c r="CZ35" s="628">
        <v>0.6</v>
      </c>
      <c r="DA35" s="657"/>
      <c r="DB35" s="657"/>
      <c r="DC35" s="658"/>
      <c r="DD35" s="631">
        <v>24696</v>
      </c>
      <c r="DE35" s="624"/>
      <c r="DF35" s="624"/>
      <c r="DG35" s="624"/>
      <c r="DH35" s="624"/>
      <c r="DI35" s="624"/>
      <c r="DJ35" s="624"/>
      <c r="DK35" s="625"/>
      <c r="DL35" s="631">
        <v>24696</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227</v>
      </c>
      <c r="S36" s="626"/>
      <c r="T36" s="626"/>
      <c r="U36" s="626"/>
      <c r="V36" s="626"/>
      <c r="W36" s="626"/>
      <c r="X36" s="626"/>
      <c r="Y36" s="627"/>
      <c r="Z36" s="685" t="s">
        <v>174</v>
      </c>
      <c r="AA36" s="685"/>
      <c r="AB36" s="685"/>
      <c r="AC36" s="685"/>
      <c r="AD36" s="686" t="s">
        <v>227</v>
      </c>
      <c r="AE36" s="686"/>
      <c r="AF36" s="686"/>
      <c r="AG36" s="686"/>
      <c r="AH36" s="686"/>
      <c r="AI36" s="686"/>
      <c r="AJ36" s="686"/>
      <c r="AK36" s="686"/>
      <c r="AL36" s="628" t="s">
        <v>127</v>
      </c>
      <c r="AM36" s="629"/>
      <c r="AN36" s="629"/>
      <c r="AO36" s="687"/>
      <c r="AQ36" s="660" t="s">
        <v>329</v>
      </c>
      <c r="AR36" s="661"/>
      <c r="AS36" s="661"/>
      <c r="AT36" s="661"/>
      <c r="AU36" s="661"/>
      <c r="AV36" s="661"/>
      <c r="AW36" s="661"/>
      <c r="AX36" s="661"/>
      <c r="AY36" s="662"/>
      <c r="AZ36" s="623">
        <v>250000</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12903</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688932</v>
      </c>
      <c r="CS36" s="626"/>
      <c r="CT36" s="626"/>
      <c r="CU36" s="626"/>
      <c r="CV36" s="626"/>
      <c r="CW36" s="626"/>
      <c r="CX36" s="626"/>
      <c r="CY36" s="627"/>
      <c r="CZ36" s="628">
        <v>15.6</v>
      </c>
      <c r="DA36" s="657"/>
      <c r="DB36" s="657"/>
      <c r="DC36" s="658"/>
      <c r="DD36" s="631">
        <v>659146</v>
      </c>
      <c r="DE36" s="626"/>
      <c r="DF36" s="626"/>
      <c r="DG36" s="626"/>
      <c r="DH36" s="626"/>
      <c r="DI36" s="626"/>
      <c r="DJ36" s="626"/>
      <c r="DK36" s="627"/>
      <c r="DL36" s="631">
        <v>531374</v>
      </c>
      <c r="DM36" s="626"/>
      <c r="DN36" s="626"/>
      <c r="DO36" s="626"/>
      <c r="DP36" s="626"/>
      <c r="DQ36" s="626"/>
      <c r="DR36" s="626"/>
      <c r="DS36" s="626"/>
      <c r="DT36" s="626"/>
      <c r="DU36" s="626"/>
      <c r="DV36" s="627"/>
      <c r="DW36" s="628">
        <v>22.4</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94100</v>
      </c>
      <c r="S37" s="626"/>
      <c r="T37" s="626"/>
      <c r="U37" s="626"/>
      <c r="V37" s="626"/>
      <c r="W37" s="626"/>
      <c r="X37" s="626"/>
      <c r="Y37" s="627"/>
      <c r="Z37" s="685">
        <v>2.1</v>
      </c>
      <c r="AA37" s="685"/>
      <c r="AB37" s="685"/>
      <c r="AC37" s="685"/>
      <c r="AD37" s="686" t="s">
        <v>174</v>
      </c>
      <c r="AE37" s="686"/>
      <c r="AF37" s="686"/>
      <c r="AG37" s="686"/>
      <c r="AH37" s="686"/>
      <c r="AI37" s="686"/>
      <c r="AJ37" s="686"/>
      <c r="AK37" s="686"/>
      <c r="AL37" s="628" t="s">
        <v>227</v>
      </c>
      <c r="AM37" s="629"/>
      <c r="AN37" s="629"/>
      <c r="AO37" s="687"/>
      <c r="AQ37" s="660" t="s">
        <v>333</v>
      </c>
      <c r="AR37" s="661"/>
      <c r="AS37" s="661"/>
      <c r="AT37" s="661"/>
      <c r="AU37" s="661"/>
      <c r="AV37" s="661"/>
      <c r="AW37" s="661"/>
      <c r="AX37" s="661"/>
      <c r="AY37" s="662"/>
      <c r="AZ37" s="623">
        <v>11601</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835</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90527</v>
      </c>
      <c r="CS37" s="624"/>
      <c r="CT37" s="624"/>
      <c r="CU37" s="624"/>
      <c r="CV37" s="624"/>
      <c r="CW37" s="624"/>
      <c r="CX37" s="624"/>
      <c r="CY37" s="625"/>
      <c r="CZ37" s="628">
        <v>2</v>
      </c>
      <c r="DA37" s="657"/>
      <c r="DB37" s="657"/>
      <c r="DC37" s="658"/>
      <c r="DD37" s="631">
        <v>88327</v>
      </c>
      <c r="DE37" s="624"/>
      <c r="DF37" s="624"/>
      <c r="DG37" s="624"/>
      <c r="DH37" s="624"/>
      <c r="DI37" s="624"/>
      <c r="DJ37" s="624"/>
      <c r="DK37" s="625"/>
      <c r="DL37" s="631">
        <v>59622</v>
      </c>
      <c r="DM37" s="624"/>
      <c r="DN37" s="624"/>
      <c r="DO37" s="624"/>
      <c r="DP37" s="624"/>
      <c r="DQ37" s="624"/>
      <c r="DR37" s="624"/>
      <c r="DS37" s="624"/>
      <c r="DT37" s="624"/>
      <c r="DU37" s="624"/>
      <c r="DV37" s="625"/>
      <c r="DW37" s="628">
        <v>2.5</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4485633</v>
      </c>
      <c r="S38" s="675"/>
      <c r="T38" s="675"/>
      <c r="U38" s="675"/>
      <c r="V38" s="675"/>
      <c r="W38" s="675"/>
      <c r="X38" s="675"/>
      <c r="Y38" s="680"/>
      <c r="Z38" s="681">
        <v>100</v>
      </c>
      <c r="AA38" s="681"/>
      <c r="AB38" s="681"/>
      <c r="AC38" s="681"/>
      <c r="AD38" s="682">
        <v>2279408</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5402</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1244</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361345</v>
      </c>
      <c r="CS38" s="626"/>
      <c r="CT38" s="626"/>
      <c r="CU38" s="626"/>
      <c r="CV38" s="626"/>
      <c r="CW38" s="626"/>
      <c r="CX38" s="626"/>
      <c r="CY38" s="627"/>
      <c r="CZ38" s="628">
        <v>8.1999999999999993</v>
      </c>
      <c r="DA38" s="657"/>
      <c r="DB38" s="657"/>
      <c r="DC38" s="658"/>
      <c r="DD38" s="631">
        <v>296343</v>
      </c>
      <c r="DE38" s="626"/>
      <c r="DF38" s="626"/>
      <c r="DG38" s="626"/>
      <c r="DH38" s="626"/>
      <c r="DI38" s="626"/>
      <c r="DJ38" s="626"/>
      <c r="DK38" s="627"/>
      <c r="DL38" s="631">
        <v>261708</v>
      </c>
      <c r="DM38" s="626"/>
      <c r="DN38" s="626"/>
      <c r="DO38" s="626"/>
      <c r="DP38" s="626"/>
      <c r="DQ38" s="626"/>
      <c r="DR38" s="626"/>
      <c r="DS38" s="626"/>
      <c r="DT38" s="626"/>
      <c r="DU38" s="626"/>
      <c r="DV38" s="627"/>
      <c r="DW38" s="628">
        <v>11</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227</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90</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37299</v>
      </c>
      <c r="CS39" s="624"/>
      <c r="CT39" s="624"/>
      <c r="CU39" s="624"/>
      <c r="CV39" s="624"/>
      <c r="CW39" s="624"/>
      <c r="CX39" s="624"/>
      <c r="CY39" s="625"/>
      <c r="CZ39" s="628">
        <v>0.8</v>
      </c>
      <c r="DA39" s="657"/>
      <c r="DB39" s="657"/>
      <c r="DC39" s="658"/>
      <c r="DD39" s="631" t="s">
        <v>174</v>
      </c>
      <c r="DE39" s="624"/>
      <c r="DF39" s="624"/>
      <c r="DG39" s="624"/>
      <c r="DH39" s="624"/>
      <c r="DI39" s="624"/>
      <c r="DJ39" s="624"/>
      <c r="DK39" s="625"/>
      <c r="DL39" s="631" t="s">
        <v>227</v>
      </c>
      <c r="DM39" s="624"/>
      <c r="DN39" s="624"/>
      <c r="DO39" s="624"/>
      <c r="DP39" s="624"/>
      <c r="DQ39" s="624"/>
      <c r="DR39" s="624"/>
      <c r="DS39" s="624"/>
      <c r="DT39" s="624"/>
      <c r="DU39" s="624"/>
      <c r="DV39" s="625"/>
      <c r="DW39" s="628" t="s">
        <v>174</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68733</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t="s">
        <v>227</v>
      </c>
      <c r="CS40" s="626"/>
      <c r="CT40" s="626"/>
      <c r="CU40" s="626"/>
      <c r="CV40" s="626"/>
      <c r="CW40" s="626"/>
      <c r="CX40" s="626"/>
      <c r="CY40" s="627"/>
      <c r="CZ40" s="628" t="s">
        <v>174</v>
      </c>
      <c r="DA40" s="657"/>
      <c r="DB40" s="657"/>
      <c r="DC40" s="658"/>
      <c r="DD40" s="631" t="s">
        <v>227</v>
      </c>
      <c r="DE40" s="626"/>
      <c r="DF40" s="626"/>
      <c r="DG40" s="626"/>
      <c r="DH40" s="626"/>
      <c r="DI40" s="626"/>
      <c r="DJ40" s="626"/>
      <c r="DK40" s="627"/>
      <c r="DL40" s="631" t="s">
        <v>227</v>
      </c>
      <c r="DM40" s="626"/>
      <c r="DN40" s="626"/>
      <c r="DO40" s="626"/>
      <c r="DP40" s="626"/>
      <c r="DQ40" s="626"/>
      <c r="DR40" s="626"/>
      <c r="DS40" s="626"/>
      <c r="DT40" s="626"/>
      <c r="DU40" s="626"/>
      <c r="DV40" s="627"/>
      <c r="DW40" s="628" t="s">
        <v>227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275609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447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174</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1184352</v>
      </c>
      <c r="CS42" s="626"/>
      <c r="CT42" s="626"/>
      <c r="CU42" s="626"/>
      <c r="CV42" s="626"/>
      <c r="CW42" s="626"/>
      <c r="CX42" s="626"/>
      <c r="CY42" s="627"/>
      <c r="CZ42" s="628">
        <v>26.8</v>
      </c>
      <c r="DA42" s="629"/>
      <c r="DB42" s="629"/>
      <c r="DC42" s="630"/>
      <c r="DD42" s="631">
        <v>258801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19568</v>
      </c>
      <c r="CS43" s="624"/>
      <c r="CT43" s="624"/>
      <c r="CU43" s="624"/>
      <c r="CV43" s="624"/>
      <c r="CW43" s="624"/>
      <c r="CX43" s="624"/>
      <c r="CY43" s="625"/>
      <c r="CZ43" s="628">
        <v>0.4</v>
      </c>
      <c r="DA43" s="657"/>
      <c r="DB43" s="657"/>
      <c r="DC43" s="658"/>
      <c r="DD43" s="631" t="s">
        <v>227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1154339</v>
      </c>
      <c r="CS44" s="626"/>
      <c r="CT44" s="626"/>
      <c r="CU44" s="626"/>
      <c r="CV44" s="626"/>
      <c r="CW44" s="626"/>
      <c r="CX44" s="626"/>
      <c r="CY44" s="627"/>
      <c r="CZ44" s="628">
        <v>26.1</v>
      </c>
      <c r="DA44" s="629"/>
      <c r="DB44" s="629"/>
      <c r="DC44" s="630"/>
      <c r="DD44" s="631">
        <v>258289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69825</v>
      </c>
      <c r="CS45" s="624"/>
      <c r="CT45" s="624"/>
      <c r="CU45" s="624"/>
      <c r="CV45" s="624"/>
      <c r="CW45" s="624"/>
      <c r="CX45" s="624"/>
      <c r="CY45" s="625"/>
      <c r="CZ45" s="628">
        <v>1.6</v>
      </c>
      <c r="DA45" s="657"/>
      <c r="DB45" s="657"/>
      <c r="DC45" s="658"/>
      <c r="DD45" s="631">
        <v>16249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1083137</v>
      </c>
      <c r="CS46" s="626"/>
      <c r="CT46" s="626"/>
      <c r="CU46" s="626"/>
      <c r="CV46" s="626"/>
      <c r="CW46" s="626"/>
      <c r="CX46" s="626"/>
      <c r="CY46" s="627"/>
      <c r="CZ46" s="628">
        <v>24.5</v>
      </c>
      <c r="DA46" s="629"/>
      <c r="DB46" s="629"/>
      <c r="DC46" s="630"/>
      <c r="DD46" s="631">
        <v>240663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30013</v>
      </c>
      <c r="CS47" s="624"/>
      <c r="CT47" s="624"/>
      <c r="CU47" s="624"/>
      <c r="CV47" s="624"/>
      <c r="CW47" s="624"/>
      <c r="CX47" s="624"/>
      <c r="CY47" s="625"/>
      <c r="CZ47" s="628">
        <v>0.7</v>
      </c>
      <c r="DA47" s="657"/>
      <c r="DB47" s="657"/>
      <c r="DC47" s="658"/>
      <c r="DD47" s="631">
        <v>512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174</v>
      </c>
      <c r="CS48" s="626"/>
      <c r="CT48" s="626"/>
      <c r="CU48" s="626"/>
      <c r="CV48" s="626"/>
      <c r="CW48" s="626"/>
      <c r="CX48" s="626"/>
      <c r="CY48" s="627"/>
      <c r="CZ48" s="628" t="s">
        <v>227</v>
      </c>
      <c r="DA48" s="629"/>
      <c r="DB48" s="629"/>
      <c r="DC48" s="630"/>
      <c r="DD48" s="631" t="s">
        <v>174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4426197</v>
      </c>
      <c r="CS49" s="639"/>
      <c r="CT49" s="639"/>
      <c r="CU49" s="639"/>
      <c r="CV49" s="639"/>
      <c r="CW49" s="639"/>
      <c r="CX49" s="639"/>
      <c r="CY49" s="640"/>
      <c r="CZ49" s="641">
        <v>100</v>
      </c>
      <c r="DA49" s="642"/>
      <c r="DB49" s="642"/>
      <c r="DC49" s="643"/>
      <c r="DD49" s="644">
        <v>2954407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ww9L0hoT6ayuDAy0O22JEnW6WgumJrzrCrxHmmU6ONqyviilIu4QpSzcVwglKi/qRQYlC41H0QrFB7bqTYPRHg==" saltValue="nvmHX+1LQgdrOAo09m3+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A8" sqref="AA8:AE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4481</v>
      </c>
      <c r="R7" s="1156"/>
      <c r="S7" s="1156"/>
      <c r="T7" s="1156"/>
      <c r="U7" s="1156"/>
      <c r="V7" s="1156">
        <v>4421</v>
      </c>
      <c r="W7" s="1156"/>
      <c r="X7" s="1156"/>
      <c r="Y7" s="1156"/>
      <c r="Z7" s="1156"/>
      <c r="AA7" s="1156">
        <v>60</v>
      </c>
      <c r="AB7" s="1156"/>
      <c r="AC7" s="1156"/>
      <c r="AD7" s="1156"/>
      <c r="AE7" s="1157"/>
      <c r="AF7" s="1158">
        <v>47</v>
      </c>
      <c r="AG7" s="1159"/>
      <c r="AH7" s="1159"/>
      <c r="AI7" s="1159"/>
      <c r="AJ7" s="1160"/>
      <c r="AK7" s="1142">
        <v>23</v>
      </c>
      <c r="AL7" s="1143"/>
      <c r="AM7" s="1143"/>
      <c r="AN7" s="1143"/>
      <c r="AO7" s="1143"/>
      <c r="AP7" s="1143">
        <v>5681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23</v>
      </c>
      <c r="R8" s="1095"/>
      <c r="S8" s="1095"/>
      <c r="T8" s="1095"/>
      <c r="U8" s="1095"/>
      <c r="V8" s="1095">
        <v>23</v>
      </c>
      <c r="W8" s="1095"/>
      <c r="X8" s="1095"/>
      <c r="Y8" s="1095"/>
      <c r="Z8" s="1095"/>
      <c r="AA8" s="1095">
        <v>0</v>
      </c>
      <c r="AB8" s="1095"/>
      <c r="AC8" s="1095"/>
      <c r="AD8" s="1095"/>
      <c r="AE8" s="1096"/>
      <c r="AF8" s="1070" t="s">
        <v>127</v>
      </c>
      <c r="AG8" s="1071"/>
      <c r="AH8" s="1071"/>
      <c r="AI8" s="1071"/>
      <c r="AJ8" s="1072"/>
      <c r="AK8" s="1137">
        <v>23</v>
      </c>
      <c r="AL8" s="1138"/>
      <c r="AM8" s="1138"/>
      <c r="AN8" s="1138"/>
      <c r="AO8" s="1138"/>
      <c r="AP8" s="1138" t="s">
        <v>576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1</v>
      </c>
      <c r="R9" s="1095"/>
      <c r="S9" s="1095"/>
      <c r="T9" s="1095"/>
      <c r="U9" s="1095"/>
      <c r="V9" s="1095">
        <v>1</v>
      </c>
      <c r="W9" s="1095"/>
      <c r="X9" s="1095"/>
      <c r="Y9" s="1095"/>
      <c r="Z9" s="1095"/>
      <c r="AA9" s="1095">
        <v>0</v>
      </c>
      <c r="AB9" s="1095"/>
      <c r="AC9" s="1095"/>
      <c r="AD9" s="1095"/>
      <c r="AE9" s="1096"/>
      <c r="AF9" s="1070" t="s">
        <v>127</v>
      </c>
      <c r="AG9" s="1071"/>
      <c r="AH9" s="1071"/>
      <c r="AI9" s="1071"/>
      <c r="AJ9" s="1072"/>
      <c r="AK9" s="1137" t="s">
        <v>576</v>
      </c>
      <c r="AL9" s="1138"/>
      <c r="AM9" s="1138"/>
      <c r="AN9" s="1138"/>
      <c r="AO9" s="1138"/>
      <c r="AP9" s="1138" t="s">
        <v>576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47</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829</v>
      </c>
      <c r="R28" s="1105"/>
      <c r="S28" s="1105"/>
      <c r="T28" s="1105"/>
      <c r="U28" s="1105"/>
      <c r="V28" s="1105">
        <v>815</v>
      </c>
      <c r="W28" s="1105"/>
      <c r="X28" s="1105"/>
      <c r="Y28" s="1105"/>
      <c r="Z28" s="1105"/>
      <c r="AA28" s="1105">
        <v>14</v>
      </c>
      <c r="AB28" s="1105"/>
      <c r="AC28" s="1105"/>
      <c r="AD28" s="1105"/>
      <c r="AE28" s="1106"/>
      <c r="AF28" s="1107">
        <v>14</v>
      </c>
      <c r="AG28" s="1105"/>
      <c r="AH28" s="1105"/>
      <c r="AI28" s="1105"/>
      <c r="AJ28" s="1108"/>
      <c r="AK28" s="1109">
        <v>64</v>
      </c>
      <c r="AL28" s="1097"/>
      <c r="AM28" s="1097"/>
      <c r="AN28" s="1097"/>
      <c r="AO28" s="1097"/>
      <c r="AP28" s="1097" t="s">
        <v>576</v>
      </c>
      <c r="AQ28" s="1097"/>
      <c r="AR28" s="1097"/>
      <c r="AS28" s="1097"/>
      <c r="AT28" s="1097"/>
      <c r="AU28" s="1097" t="s">
        <v>576</v>
      </c>
      <c r="AV28" s="1097"/>
      <c r="AW28" s="1097"/>
      <c r="AX28" s="1097"/>
      <c r="AY28" s="1097"/>
      <c r="AZ28" s="1098" t="s">
        <v>577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820</v>
      </c>
      <c r="R29" s="1095"/>
      <c r="S29" s="1095"/>
      <c r="T29" s="1095"/>
      <c r="U29" s="1095"/>
      <c r="V29" s="1095">
        <v>808</v>
      </c>
      <c r="W29" s="1095"/>
      <c r="X29" s="1095"/>
      <c r="Y29" s="1095"/>
      <c r="Z29" s="1095"/>
      <c r="AA29" s="1095">
        <v>12</v>
      </c>
      <c r="AB29" s="1095"/>
      <c r="AC29" s="1095"/>
      <c r="AD29" s="1095"/>
      <c r="AE29" s="1096"/>
      <c r="AF29" s="1070">
        <v>12</v>
      </c>
      <c r="AG29" s="1071"/>
      <c r="AH29" s="1071"/>
      <c r="AI29" s="1071"/>
      <c r="AJ29" s="1072"/>
      <c r="AK29" s="1031">
        <v>154</v>
      </c>
      <c r="AL29" s="1022"/>
      <c r="AM29" s="1022"/>
      <c r="AN29" s="1022"/>
      <c r="AO29" s="1022"/>
      <c r="AP29" s="1022" t="s">
        <v>576</v>
      </c>
      <c r="AQ29" s="1022"/>
      <c r="AR29" s="1022"/>
      <c r="AS29" s="1022"/>
      <c r="AT29" s="1022"/>
      <c r="AU29" s="1022" t="s">
        <v>576</v>
      </c>
      <c r="AV29" s="1022"/>
      <c r="AW29" s="1022"/>
      <c r="AX29" s="1022"/>
      <c r="AY29" s="1022"/>
      <c r="AZ29" s="1093" t="s">
        <v>576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147</v>
      </c>
      <c r="R30" s="1095"/>
      <c r="S30" s="1095"/>
      <c r="T30" s="1095"/>
      <c r="U30" s="1095"/>
      <c r="V30" s="1095">
        <v>147</v>
      </c>
      <c r="W30" s="1095"/>
      <c r="X30" s="1095"/>
      <c r="Y30" s="1095"/>
      <c r="Z30" s="1095"/>
      <c r="AA30" s="1095">
        <v>0</v>
      </c>
      <c r="AB30" s="1095"/>
      <c r="AC30" s="1095"/>
      <c r="AD30" s="1095"/>
      <c r="AE30" s="1096"/>
      <c r="AF30" s="1070">
        <v>0</v>
      </c>
      <c r="AG30" s="1071"/>
      <c r="AH30" s="1071"/>
      <c r="AI30" s="1071"/>
      <c r="AJ30" s="1072"/>
      <c r="AK30" s="1031">
        <v>104</v>
      </c>
      <c r="AL30" s="1022"/>
      <c r="AM30" s="1022"/>
      <c r="AN30" s="1022"/>
      <c r="AO30" s="1022"/>
      <c r="AP30" s="1022" t="s">
        <v>576</v>
      </c>
      <c r="AQ30" s="1022"/>
      <c r="AR30" s="1022"/>
      <c r="AS30" s="1022"/>
      <c r="AT30" s="1022"/>
      <c r="AU30" s="1022" t="s">
        <v>576</v>
      </c>
      <c r="AV30" s="1022"/>
      <c r="AW30" s="1022"/>
      <c r="AX30" s="1022"/>
      <c r="AY30" s="1022"/>
      <c r="AZ30" s="1093" t="s">
        <v>576</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68</v>
      </c>
      <c r="R31" s="1095"/>
      <c r="S31" s="1095"/>
      <c r="T31" s="1095"/>
      <c r="U31" s="1095"/>
      <c r="V31" s="1095">
        <v>60</v>
      </c>
      <c r="W31" s="1095"/>
      <c r="X31" s="1095"/>
      <c r="Y31" s="1095"/>
      <c r="Z31" s="1095"/>
      <c r="AA31" s="1095">
        <v>8</v>
      </c>
      <c r="AB31" s="1095"/>
      <c r="AC31" s="1095"/>
      <c r="AD31" s="1095"/>
      <c r="AE31" s="1096"/>
      <c r="AF31" s="1070">
        <v>165</v>
      </c>
      <c r="AG31" s="1071"/>
      <c r="AH31" s="1071"/>
      <c r="AI31" s="1071"/>
      <c r="AJ31" s="1072"/>
      <c r="AK31" s="1031">
        <v>0</v>
      </c>
      <c r="AL31" s="1022"/>
      <c r="AM31" s="1022"/>
      <c r="AN31" s="1022"/>
      <c r="AO31" s="1022"/>
      <c r="AP31" s="1022">
        <v>14</v>
      </c>
      <c r="AQ31" s="1022"/>
      <c r="AR31" s="1022"/>
      <c r="AS31" s="1022"/>
      <c r="AT31" s="1022"/>
      <c r="AU31" s="1022" t="s">
        <v>576</v>
      </c>
      <c r="AV31" s="1022"/>
      <c r="AW31" s="1022"/>
      <c r="AX31" s="1022"/>
      <c r="AY31" s="1022"/>
      <c r="AZ31" s="1093" t="s">
        <v>576</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751</v>
      </c>
      <c r="R32" s="1095"/>
      <c r="S32" s="1095"/>
      <c r="T32" s="1095"/>
      <c r="U32" s="1095"/>
      <c r="V32" s="1095">
        <v>809</v>
      </c>
      <c r="W32" s="1095"/>
      <c r="X32" s="1095"/>
      <c r="Y32" s="1095"/>
      <c r="Z32" s="1095"/>
      <c r="AA32" s="1095">
        <v>-58</v>
      </c>
      <c r="AB32" s="1095"/>
      <c r="AC32" s="1095"/>
      <c r="AD32" s="1095"/>
      <c r="AE32" s="1096"/>
      <c r="AF32" s="1070">
        <v>123</v>
      </c>
      <c r="AG32" s="1071"/>
      <c r="AH32" s="1071"/>
      <c r="AI32" s="1071"/>
      <c r="AJ32" s="1072"/>
      <c r="AK32" s="1031">
        <v>227</v>
      </c>
      <c r="AL32" s="1022"/>
      <c r="AM32" s="1022"/>
      <c r="AN32" s="1022"/>
      <c r="AO32" s="1022"/>
      <c r="AP32" s="1022">
        <v>88</v>
      </c>
      <c r="AQ32" s="1022"/>
      <c r="AR32" s="1022"/>
      <c r="AS32" s="1022"/>
      <c r="AT32" s="1022"/>
      <c r="AU32" s="1022">
        <v>13</v>
      </c>
      <c r="AV32" s="1022"/>
      <c r="AW32" s="1022"/>
      <c r="AX32" s="1022"/>
      <c r="AY32" s="1022"/>
      <c r="AZ32" s="1093" t="s">
        <v>576</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54</v>
      </c>
      <c r="R33" s="1095"/>
      <c r="S33" s="1095"/>
      <c r="T33" s="1095"/>
      <c r="U33" s="1095"/>
      <c r="V33" s="1095">
        <v>53</v>
      </c>
      <c r="W33" s="1095"/>
      <c r="X33" s="1095"/>
      <c r="Y33" s="1095"/>
      <c r="Z33" s="1095"/>
      <c r="AA33" s="1095">
        <v>1</v>
      </c>
      <c r="AB33" s="1095"/>
      <c r="AC33" s="1095"/>
      <c r="AD33" s="1095"/>
      <c r="AE33" s="1096"/>
      <c r="AF33" s="1070">
        <v>1</v>
      </c>
      <c r="AG33" s="1071"/>
      <c r="AH33" s="1071"/>
      <c r="AI33" s="1071"/>
      <c r="AJ33" s="1072"/>
      <c r="AK33" s="1031">
        <v>12</v>
      </c>
      <c r="AL33" s="1022"/>
      <c r="AM33" s="1022"/>
      <c r="AN33" s="1022"/>
      <c r="AO33" s="1022"/>
      <c r="AP33" s="1022">
        <v>64</v>
      </c>
      <c r="AQ33" s="1022"/>
      <c r="AR33" s="1022"/>
      <c r="AS33" s="1022"/>
      <c r="AT33" s="1022"/>
      <c r="AU33" s="1022">
        <v>33</v>
      </c>
      <c r="AV33" s="1022"/>
      <c r="AW33" s="1022"/>
      <c r="AX33" s="1022"/>
      <c r="AY33" s="1022"/>
      <c r="AZ33" s="1093" t="s">
        <v>576</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315</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412</v>
      </c>
      <c r="W66" s="1053"/>
      <c r="X66" s="1053"/>
      <c r="Y66" s="1053"/>
      <c r="Z66" s="1054"/>
      <c r="AA66" s="1052" t="s">
        <v>393</v>
      </c>
      <c r="AB66" s="1053"/>
      <c r="AC66" s="1053"/>
      <c r="AD66" s="1053"/>
      <c r="AE66" s="1054"/>
      <c r="AF66" s="1058" t="s">
        <v>394</v>
      </c>
      <c r="AG66" s="1059"/>
      <c r="AH66" s="1059"/>
      <c r="AI66" s="1059"/>
      <c r="AJ66" s="1060"/>
      <c r="AK66" s="1052" t="s">
        <v>413</v>
      </c>
      <c r="AL66" s="1047"/>
      <c r="AM66" s="1047"/>
      <c r="AN66" s="1047"/>
      <c r="AO66" s="1048"/>
      <c r="AP66" s="1052" t="s">
        <v>396</v>
      </c>
      <c r="AQ66" s="1053"/>
      <c r="AR66" s="1053"/>
      <c r="AS66" s="1053"/>
      <c r="AT66" s="1054"/>
      <c r="AU66" s="1052" t="s">
        <v>414</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578</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586</v>
      </c>
      <c r="AL68" s="1033"/>
      <c r="AM68" s="1033"/>
      <c r="AN68" s="1033"/>
      <c r="AO68" s="1033"/>
      <c r="AP68" s="1033" t="s">
        <v>586</v>
      </c>
      <c r="AQ68" s="1033"/>
      <c r="AR68" s="1033"/>
      <c r="AS68" s="1033"/>
      <c r="AT68" s="1033"/>
      <c r="AU68" s="1033" t="s">
        <v>587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579</v>
      </c>
      <c r="C69" s="1026"/>
      <c r="D69" s="1026"/>
      <c r="E69" s="1026"/>
      <c r="F69" s="1026"/>
      <c r="G69" s="1026"/>
      <c r="H69" s="1026"/>
      <c r="I69" s="1026"/>
      <c r="J69" s="1026"/>
      <c r="K69" s="1026"/>
      <c r="L69" s="1026"/>
      <c r="M69" s="1026"/>
      <c r="N69" s="1026"/>
      <c r="O69" s="1026"/>
      <c r="P69" s="1027"/>
      <c r="Q69" s="1028">
        <v>368</v>
      </c>
      <c r="R69" s="1022"/>
      <c r="S69" s="1022"/>
      <c r="T69" s="1022"/>
      <c r="U69" s="1022"/>
      <c r="V69" s="1022">
        <v>346</v>
      </c>
      <c r="W69" s="1022"/>
      <c r="X69" s="1022"/>
      <c r="Y69" s="1022"/>
      <c r="Z69" s="1022"/>
      <c r="AA69" s="1022">
        <v>22</v>
      </c>
      <c r="AB69" s="1022"/>
      <c r="AC69" s="1022"/>
      <c r="AD69" s="1022"/>
      <c r="AE69" s="1022"/>
      <c r="AF69" s="1022">
        <v>22</v>
      </c>
      <c r="AG69" s="1022"/>
      <c r="AH69" s="1022"/>
      <c r="AI69" s="1022"/>
      <c r="AJ69" s="1022"/>
      <c r="AK69" s="1022">
        <v>34</v>
      </c>
      <c r="AL69" s="1022"/>
      <c r="AM69" s="1022"/>
      <c r="AN69" s="1022"/>
      <c r="AO69" s="1022"/>
      <c r="AP69" s="1022">
        <v>140</v>
      </c>
      <c r="AQ69" s="1022"/>
      <c r="AR69" s="1022"/>
      <c r="AS69" s="1022"/>
      <c r="AT69" s="1022"/>
      <c r="AU69" s="1022" t="s">
        <v>586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580</v>
      </c>
      <c r="C70" s="1026"/>
      <c r="D70" s="1026"/>
      <c r="E70" s="1026"/>
      <c r="F70" s="1026"/>
      <c r="G70" s="1026"/>
      <c r="H70" s="1026"/>
      <c r="I70" s="1026"/>
      <c r="J70" s="1026"/>
      <c r="K70" s="1026"/>
      <c r="L70" s="1026"/>
      <c r="M70" s="1026"/>
      <c r="N70" s="1026"/>
      <c r="O70" s="1026"/>
      <c r="P70" s="1027"/>
      <c r="Q70" s="1028">
        <v>107</v>
      </c>
      <c r="R70" s="1022"/>
      <c r="S70" s="1022"/>
      <c r="T70" s="1022"/>
      <c r="U70" s="1022"/>
      <c r="V70" s="1022">
        <v>105</v>
      </c>
      <c r="W70" s="1022"/>
      <c r="X70" s="1022"/>
      <c r="Y70" s="1022"/>
      <c r="Z70" s="1022"/>
      <c r="AA70" s="1022">
        <v>1</v>
      </c>
      <c r="AB70" s="1022"/>
      <c r="AC70" s="1022"/>
      <c r="AD70" s="1022"/>
      <c r="AE70" s="1022"/>
      <c r="AF70" s="1022">
        <v>1</v>
      </c>
      <c r="AG70" s="1022"/>
      <c r="AH70" s="1022"/>
      <c r="AI70" s="1022"/>
      <c r="AJ70" s="1022"/>
      <c r="AK70" s="1022" t="s">
        <v>587</v>
      </c>
      <c r="AL70" s="1022"/>
      <c r="AM70" s="1022"/>
      <c r="AN70" s="1022"/>
      <c r="AO70" s="1022"/>
      <c r="AP70" s="1022" t="s">
        <v>586</v>
      </c>
      <c r="AQ70" s="1022"/>
      <c r="AR70" s="1022"/>
      <c r="AS70" s="1022"/>
      <c r="AT70" s="1022"/>
      <c r="AU70" s="1022" t="s">
        <v>586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581</v>
      </c>
      <c r="C71" s="1026"/>
      <c r="D71" s="1026"/>
      <c r="E71" s="1026"/>
      <c r="F71" s="1026"/>
      <c r="G71" s="1026"/>
      <c r="H71" s="1026"/>
      <c r="I71" s="1026"/>
      <c r="J71" s="1026"/>
      <c r="K71" s="1026"/>
      <c r="L71" s="1026"/>
      <c r="M71" s="1026"/>
      <c r="N71" s="1026"/>
      <c r="O71" s="1026"/>
      <c r="P71" s="1027"/>
      <c r="Q71" s="1028">
        <v>57</v>
      </c>
      <c r="R71" s="1022"/>
      <c r="S71" s="1022"/>
      <c r="T71" s="1022"/>
      <c r="U71" s="1022"/>
      <c r="V71" s="1022">
        <v>50</v>
      </c>
      <c r="W71" s="1022"/>
      <c r="X71" s="1022"/>
      <c r="Y71" s="1022"/>
      <c r="Z71" s="1022"/>
      <c r="AA71" s="1022">
        <v>7</v>
      </c>
      <c r="AB71" s="1022"/>
      <c r="AC71" s="1022"/>
      <c r="AD71" s="1022"/>
      <c r="AE71" s="1022"/>
      <c r="AF71" s="1022">
        <v>7</v>
      </c>
      <c r="AG71" s="1022"/>
      <c r="AH71" s="1022"/>
      <c r="AI71" s="1022"/>
      <c r="AJ71" s="1022"/>
      <c r="AK71" s="1022" t="s">
        <v>586</v>
      </c>
      <c r="AL71" s="1022"/>
      <c r="AM71" s="1022"/>
      <c r="AN71" s="1022"/>
      <c r="AO71" s="1022"/>
      <c r="AP71" s="1022" t="s">
        <v>587</v>
      </c>
      <c r="AQ71" s="1022"/>
      <c r="AR71" s="1022"/>
      <c r="AS71" s="1022"/>
      <c r="AT71" s="1022"/>
      <c r="AU71" s="1022" t="s">
        <v>586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582</v>
      </c>
      <c r="C72" s="1026"/>
      <c r="D72" s="1026"/>
      <c r="E72" s="1026"/>
      <c r="F72" s="1026"/>
      <c r="G72" s="1026"/>
      <c r="H72" s="1026"/>
      <c r="I72" s="1026"/>
      <c r="J72" s="1026"/>
      <c r="K72" s="1026"/>
      <c r="L72" s="1026"/>
      <c r="M72" s="1026"/>
      <c r="N72" s="1026"/>
      <c r="O72" s="1026"/>
      <c r="P72" s="1027"/>
      <c r="Q72" s="1028">
        <v>144</v>
      </c>
      <c r="R72" s="1022"/>
      <c r="S72" s="1022"/>
      <c r="T72" s="1022"/>
      <c r="U72" s="1022"/>
      <c r="V72" s="1022">
        <v>124</v>
      </c>
      <c r="W72" s="1022"/>
      <c r="X72" s="1022"/>
      <c r="Y72" s="1022"/>
      <c r="Z72" s="1022"/>
      <c r="AA72" s="1022">
        <v>20</v>
      </c>
      <c r="AB72" s="1022"/>
      <c r="AC72" s="1022"/>
      <c r="AD72" s="1022"/>
      <c r="AE72" s="1022"/>
      <c r="AF72" s="1022">
        <v>20</v>
      </c>
      <c r="AG72" s="1022"/>
      <c r="AH72" s="1022"/>
      <c r="AI72" s="1022"/>
      <c r="AJ72" s="1022"/>
      <c r="AK72" s="1022" t="s">
        <v>586</v>
      </c>
      <c r="AL72" s="1022"/>
      <c r="AM72" s="1022"/>
      <c r="AN72" s="1022"/>
      <c r="AO72" s="1022"/>
      <c r="AP72" s="1022" t="s">
        <v>587</v>
      </c>
      <c r="AQ72" s="1022"/>
      <c r="AR72" s="1022"/>
      <c r="AS72" s="1022"/>
      <c r="AT72" s="1022"/>
      <c r="AU72" s="1022" t="s">
        <v>586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583</v>
      </c>
      <c r="C73" s="1026"/>
      <c r="D73" s="1026"/>
      <c r="E73" s="1026"/>
      <c r="F73" s="1026"/>
      <c r="G73" s="1026"/>
      <c r="H73" s="1026"/>
      <c r="I73" s="1026"/>
      <c r="J73" s="1026"/>
      <c r="K73" s="1026"/>
      <c r="L73" s="1026"/>
      <c r="M73" s="1026"/>
      <c r="N73" s="1026"/>
      <c r="O73" s="1026"/>
      <c r="P73" s="1027"/>
      <c r="Q73" s="1028">
        <v>137</v>
      </c>
      <c r="R73" s="1022"/>
      <c r="S73" s="1022"/>
      <c r="T73" s="1022"/>
      <c r="U73" s="1022"/>
      <c r="V73" s="1022">
        <v>135</v>
      </c>
      <c r="W73" s="1022"/>
      <c r="X73" s="1022"/>
      <c r="Y73" s="1022"/>
      <c r="Z73" s="1022"/>
      <c r="AA73" s="1022">
        <v>2</v>
      </c>
      <c r="AB73" s="1022"/>
      <c r="AC73" s="1022"/>
      <c r="AD73" s="1022"/>
      <c r="AE73" s="1022"/>
      <c r="AF73" s="1022">
        <v>2</v>
      </c>
      <c r="AG73" s="1022"/>
      <c r="AH73" s="1022"/>
      <c r="AI73" s="1022"/>
      <c r="AJ73" s="1022"/>
      <c r="AK73" s="1022">
        <v>29</v>
      </c>
      <c r="AL73" s="1022"/>
      <c r="AM73" s="1022"/>
      <c r="AN73" s="1022"/>
      <c r="AO73" s="1022"/>
      <c r="AP73" s="1022" t="s">
        <v>587</v>
      </c>
      <c r="AQ73" s="1022"/>
      <c r="AR73" s="1022"/>
      <c r="AS73" s="1022"/>
      <c r="AT73" s="1022"/>
      <c r="AU73" s="1022" t="s">
        <v>586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584</v>
      </c>
      <c r="C74" s="1026"/>
      <c r="D74" s="1026"/>
      <c r="E74" s="1026"/>
      <c r="F74" s="1026"/>
      <c r="G74" s="1026"/>
      <c r="H74" s="1026"/>
      <c r="I74" s="1026"/>
      <c r="J74" s="1026"/>
      <c r="K74" s="1026"/>
      <c r="L74" s="1026"/>
      <c r="M74" s="1026"/>
      <c r="N74" s="1026"/>
      <c r="O74" s="1026"/>
      <c r="P74" s="1027"/>
      <c r="Q74" s="1028">
        <v>119</v>
      </c>
      <c r="R74" s="1022"/>
      <c r="S74" s="1022"/>
      <c r="T74" s="1022"/>
      <c r="U74" s="1022"/>
      <c r="V74" s="1022">
        <v>114</v>
      </c>
      <c r="W74" s="1022"/>
      <c r="X74" s="1022"/>
      <c r="Y74" s="1022"/>
      <c r="Z74" s="1022"/>
      <c r="AA74" s="1022">
        <v>5</v>
      </c>
      <c r="AB74" s="1022"/>
      <c r="AC74" s="1022"/>
      <c r="AD74" s="1022"/>
      <c r="AE74" s="1022"/>
      <c r="AF74" s="1022">
        <v>5</v>
      </c>
      <c r="AG74" s="1022"/>
      <c r="AH74" s="1022"/>
      <c r="AI74" s="1022"/>
      <c r="AJ74" s="1022"/>
      <c r="AK74" s="1022">
        <v>4</v>
      </c>
      <c r="AL74" s="1022"/>
      <c r="AM74" s="1022"/>
      <c r="AN74" s="1022"/>
      <c r="AO74" s="1022"/>
      <c r="AP74" s="1022" t="s">
        <v>587</v>
      </c>
      <c r="AQ74" s="1022"/>
      <c r="AR74" s="1022"/>
      <c r="AS74" s="1022"/>
      <c r="AT74" s="1022"/>
      <c r="AU74" s="1022" t="s">
        <v>587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585</v>
      </c>
      <c r="C75" s="1026"/>
      <c r="D75" s="1026"/>
      <c r="E75" s="1026"/>
      <c r="F75" s="1026"/>
      <c r="G75" s="1026"/>
      <c r="H75" s="1026"/>
      <c r="I75" s="1026"/>
      <c r="J75" s="1026"/>
      <c r="K75" s="1026"/>
      <c r="L75" s="1026"/>
      <c r="M75" s="1026"/>
      <c r="N75" s="1026"/>
      <c r="O75" s="1026"/>
      <c r="P75" s="1027"/>
      <c r="Q75" s="1029">
        <v>262</v>
      </c>
      <c r="R75" s="1030"/>
      <c r="S75" s="1030"/>
      <c r="T75" s="1030"/>
      <c r="U75" s="1031"/>
      <c r="V75" s="1032">
        <v>227</v>
      </c>
      <c r="W75" s="1030"/>
      <c r="X75" s="1030"/>
      <c r="Y75" s="1030"/>
      <c r="Z75" s="1031"/>
      <c r="AA75" s="1032">
        <v>35</v>
      </c>
      <c r="AB75" s="1030"/>
      <c r="AC75" s="1030"/>
      <c r="AD75" s="1030"/>
      <c r="AE75" s="1031"/>
      <c r="AF75" s="1032">
        <v>4</v>
      </c>
      <c r="AG75" s="1030"/>
      <c r="AH75" s="1030"/>
      <c r="AI75" s="1030"/>
      <c r="AJ75" s="1031"/>
      <c r="AK75" s="1032">
        <v>4</v>
      </c>
      <c r="AL75" s="1030"/>
      <c r="AM75" s="1030"/>
      <c r="AN75" s="1030"/>
      <c r="AO75" s="1031"/>
      <c r="AP75" s="1032" t="s">
        <v>586</v>
      </c>
      <c r="AQ75" s="1030"/>
      <c r="AR75" s="1030"/>
      <c r="AS75" s="1030"/>
      <c r="AT75" s="1031"/>
      <c r="AU75" s="1032" t="s">
        <v>586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588</v>
      </c>
      <c r="C76" s="1026"/>
      <c r="D76" s="1026"/>
      <c r="E76" s="1026"/>
      <c r="F76" s="1026"/>
      <c r="G76" s="1026"/>
      <c r="H76" s="1026"/>
      <c r="I76" s="1026"/>
      <c r="J76" s="1026"/>
      <c r="K76" s="1026"/>
      <c r="L76" s="1026"/>
      <c r="M76" s="1026"/>
      <c r="N76" s="1026"/>
      <c r="O76" s="1026"/>
      <c r="P76" s="1027"/>
      <c r="Q76" s="1029">
        <v>146299</v>
      </c>
      <c r="R76" s="1030"/>
      <c r="S76" s="1030"/>
      <c r="T76" s="1030"/>
      <c r="U76" s="1031"/>
      <c r="V76" s="1032">
        <v>144398</v>
      </c>
      <c r="W76" s="1030"/>
      <c r="X76" s="1030"/>
      <c r="Y76" s="1030"/>
      <c r="Z76" s="1031"/>
      <c r="AA76" s="1032">
        <v>1901</v>
      </c>
      <c r="AB76" s="1030"/>
      <c r="AC76" s="1030"/>
      <c r="AD76" s="1030"/>
      <c r="AE76" s="1031"/>
      <c r="AF76" s="1032">
        <v>1901</v>
      </c>
      <c r="AG76" s="1030"/>
      <c r="AH76" s="1030"/>
      <c r="AI76" s="1030"/>
      <c r="AJ76" s="1031"/>
      <c r="AK76" s="1032">
        <v>126</v>
      </c>
      <c r="AL76" s="1030"/>
      <c r="AM76" s="1030"/>
      <c r="AN76" s="1030"/>
      <c r="AO76" s="1031"/>
      <c r="AP76" s="1032" t="s">
        <v>505</v>
      </c>
      <c r="AQ76" s="1030"/>
      <c r="AR76" s="1030"/>
      <c r="AS76" s="1030"/>
      <c r="AT76" s="1031"/>
      <c r="AU76" s="1032" t="s">
        <v>505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589</v>
      </c>
      <c r="C77" s="1026"/>
      <c r="D77" s="1026"/>
      <c r="E77" s="1026"/>
      <c r="F77" s="1026"/>
      <c r="G77" s="1026"/>
      <c r="H77" s="1026"/>
      <c r="I77" s="1026"/>
      <c r="J77" s="1026"/>
      <c r="K77" s="1026"/>
      <c r="L77" s="1026"/>
      <c r="M77" s="1026"/>
      <c r="N77" s="1026"/>
      <c r="O77" s="1026"/>
      <c r="P77" s="1027"/>
      <c r="Q77" s="1029">
        <v>297</v>
      </c>
      <c r="R77" s="1030"/>
      <c r="S77" s="1030"/>
      <c r="T77" s="1030"/>
      <c r="U77" s="1031"/>
      <c r="V77" s="1032">
        <v>285</v>
      </c>
      <c r="W77" s="1030"/>
      <c r="X77" s="1030"/>
      <c r="Y77" s="1030"/>
      <c r="Z77" s="1031"/>
      <c r="AA77" s="1032">
        <v>4</v>
      </c>
      <c r="AB77" s="1030"/>
      <c r="AC77" s="1030"/>
      <c r="AD77" s="1030"/>
      <c r="AE77" s="1031"/>
      <c r="AF77" s="1032">
        <v>4</v>
      </c>
      <c r="AG77" s="1030"/>
      <c r="AH77" s="1030"/>
      <c r="AI77" s="1030"/>
      <c r="AJ77" s="1031"/>
      <c r="AK77" s="1032" t="s">
        <v>590</v>
      </c>
      <c r="AL77" s="1030"/>
      <c r="AM77" s="1030"/>
      <c r="AN77" s="1030"/>
      <c r="AO77" s="1031"/>
      <c r="AP77" s="1032">
        <v>106</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304</v>
      </c>
      <c r="AG109" s="945"/>
      <c r="AH109" s="945"/>
      <c r="AI109" s="945"/>
      <c r="AJ109" s="946"/>
      <c r="AK109" s="947" t="s">
        <v>303</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304</v>
      </c>
      <c r="BW109" s="945"/>
      <c r="BX109" s="945"/>
      <c r="BY109" s="945"/>
      <c r="BZ109" s="946"/>
      <c r="CA109" s="947" t="s">
        <v>303</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304</v>
      </c>
      <c r="DM109" s="945"/>
      <c r="DN109" s="945"/>
      <c r="DO109" s="945"/>
      <c r="DP109" s="946"/>
      <c r="DQ109" s="947" t="s">
        <v>303</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465588</v>
      </c>
      <c r="AB110" s="938"/>
      <c r="AC110" s="938"/>
      <c r="AD110" s="938"/>
      <c r="AE110" s="939"/>
      <c r="AF110" s="940">
        <v>464161</v>
      </c>
      <c r="AG110" s="938"/>
      <c r="AH110" s="938"/>
      <c r="AI110" s="938"/>
      <c r="AJ110" s="939"/>
      <c r="AK110" s="940">
        <v>495259</v>
      </c>
      <c r="AL110" s="938"/>
      <c r="AM110" s="938"/>
      <c r="AN110" s="938"/>
      <c r="AO110" s="939"/>
      <c r="AP110" s="941">
        <v>24.7</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5018996</v>
      </c>
      <c r="BR110" s="885"/>
      <c r="BS110" s="885"/>
      <c r="BT110" s="885"/>
      <c r="BU110" s="885"/>
      <c r="BV110" s="885">
        <v>5198221</v>
      </c>
      <c r="BW110" s="885"/>
      <c r="BX110" s="885"/>
      <c r="BY110" s="885"/>
      <c r="BZ110" s="885"/>
      <c r="CA110" s="885">
        <v>5681343</v>
      </c>
      <c r="CB110" s="885"/>
      <c r="CC110" s="885"/>
      <c r="CD110" s="885"/>
      <c r="CE110" s="885"/>
      <c r="CF110" s="909">
        <v>283.8</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127</v>
      </c>
      <c r="DM110" s="885"/>
      <c r="DN110" s="885"/>
      <c r="DO110" s="885"/>
      <c r="DP110" s="885"/>
      <c r="DQ110" s="885" t="s">
        <v>431</v>
      </c>
      <c r="DR110" s="885"/>
      <c r="DS110" s="885"/>
      <c r="DT110" s="885"/>
      <c r="DU110" s="885"/>
      <c r="DV110" s="886" t="s">
        <v>431</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t="s">
        <v>127</v>
      </c>
      <c r="BR111" s="857"/>
      <c r="BS111" s="857"/>
      <c r="BT111" s="857"/>
      <c r="BU111" s="857"/>
      <c r="BV111" s="857" t="s">
        <v>127</v>
      </c>
      <c r="BW111" s="857"/>
      <c r="BX111" s="857"/>
      <c r="BY111" s="857"/>
      <c r="BZ111" s="857"/>
      <c r="CA111" s="857" t="s">
        <v>127</v>
      </c>
      <c r="CB111" s="857"/>
      <c r="CC111" s="857"/>
      <c r="CD111" s="857"/>
      <c r="CE111" s="857"/>
      <c r="CF111" s="918" t="s">
        <v>127</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435</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435</v>
      </c>
      <c r="AL112" s="820"/>
      <c r="AM112" s="820"/>
      <c r="AN112" s="820"/>
      <c r="AO112" s="821"/>
      <c r="AP112" s="867" t="s">
        <v>127</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133455</v>
      </c>
      <c r="BR112" s="857"/>
      <c r="BS112" s="857"/>
      <c r="BT112" s="857"/>
      <c r="BU112" s="857"/>
      <c r="BV112" s="857">
        <v>101721</v>
      </c>
      <c r="BW112" s="857"/>
      <c r="BX112" s="857"/>
      <c r="BY112" s="857"/>
      <c r="BZ112" s="857"/>
      <c r="CA112" s="857">
        <v>91760</v>
      </c>
      <c r="CB112" s="857"/>
      <c r="CC112" s="857"/>
      <c r="CD112" s="857"/>
      <c r="CE112" s="857"/>
      <c r="CF112" s="918">
        <v>4.5999999999999996</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13681</v>
      </c>
      <c r="AB113" s="966"/>
      <c r="AC113" s="966"/>
      <c r="AD113" s="966"/>
      <c r="AE113" s="967"/>
      <c r="AF113" s="968">
        <v>17259</v>
      </c>
      <c r="AG113" s="966"/>
      <c r="AH113" s="966"/>
      <c r="AI113" s="966"/>
      <c r="AJ113" s="967"/>
      <c r="AK113" s="968">
        <v>19915</v>
      </c>
      <c r="AL113" s="966"/>
      <c r="AM113" s="966"/>
      <c r="AN113" s="966"/>
      <c r="AO113" s="967"/>
      <c r="AP113" s="969">
        <v>1</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22287</v>
      </c>
      <c r="BR113" s="857"/>
      <c r="BS113" s="857"/>
      <c r="BT113" s="857"/>
      <c r="BU113" s="857"/>
      <c r="BV113" s="857">
        <v>17222</v>
      </c>
      <c r="BW113" s="857"/>
      <c r="BX113" s="857"/>
      <c r="BY113" s="857"/>
      <c r="BZ113" s="857"/>
      <c r="CA113" s="857">
        <v>16708</v>
      </c>
      <c r="CB113" s="857"/>
      <c r="CC113" s="857"/>
      <c r="CD113" s="857"/>
      <c r="CE113" s="857"/>
      <c r="CF113" s="918">
        <v>0.8</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825</v>
      </c>
      <c r="AB114" s="820"/>
      <c r="AC114" s="820"/>
      <c r="AD114" s="820"/>
      <c r="AE114" s="821"/>
      <c r="AF114" s="822">
        <v>913</v>
      </c>
      <c r="AG114" s="820"/>
      <c r="AH114" s="820"/>
      <c r="AI114" s="820"/>
      <c r="AJ114" s="821"/>
      <c r="AK114" s="822">
        <v>974</v>
      </c>
      <c r="AL114" s="820"/>
      <c r="AM114" s="820"/>
      <c r="AN114" s="820"/>
      <c r="AO114" s="821"/>
      <c r="AP114" s="867">
        <v>0</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660836</v>
      </c>
      <c r="BR114" s="857"/>
      <c r="BS114" s="857"/>
      <c r="BT114" s="857"/>
      <c r="BU114" s="857"/>
      <c r="BV114" s="857">
        <v>598121</v>
      </c>
      <c r="BW114" s="857"/>
      <c r="BX114" s="857"/>
      <c r="BY114" s="857"/>
      <c r="BZ114" s="857"/>
      <c r="CA114" s="857">
        <v>600217</v>
      </c>
      <c r="CB114" s="857"/>
      <c r="CC114" s="857"/>
      <c r="CD114" s="857"/>
      <c r="CE114" s="857"/>
      <c r="CF114" s="918">
        <v>30</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435</v>
      </c>
      <c r="DR114" s="820"/>
      <c r="DS114" s="820"/>
      <c r="DT114" s="820"/>
      <c r="DU114" s="821"/>
      <c r="DV114" s="867" t="s">
        <v>127</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127</v>
      </c>
      <c r="AB115" s="966"/>
      <c r="AC115" s="966"/>
      <c r="AD115" s="966"/>
      <c r="AE115" s="967"/>
      <c r="AF115" s="968" t="s">
        <v>127</v>
      </c>
      <c r="AG115" s="966"/>
      <c r="AH115" s="966"/>
      <c r="AI115" s="966"/>
      <c r="AJ115" s="967"/>
      <c r="AK115" s="968" t="s">
        <v>127</v>
      </c>
      <c r="AL115" s="966"/>
      <c r="AM115" s="966"/>
      <c r="AN115" s="966"/>
      <c r="AO115" s="967"/>
      <c r="AP115" s="969" t="s">
        <v>127</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431</v>
      </c>
      <c r="CB116" s="857"/>
      <c r="CC116" s="857"/>
      <c r="CD116" s="857"/>
      <c r="CE116" s="857"/>
      <c r="CF116" s="918" t="s">
        <v>435</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480094</v>
      </c>
      <c r="AB117" s="952"/>
      <c r="AC117" s="952"/>
      <c r="AD117" s="952"/>
      <c r="AE117" s="953"/>
      <c r="AF117" s="954">
        <v>482333</v>
      </c>
      <c r="AG117" s="952"/>
      <c r="AH117" s="952"/>
      <c r="AI117" s="952"/>
      <c r="AJ117" s="953"/>
      <c r="AK117" s="954">
        <v>516148</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304</v>
      </c>
      <c r="AG118" s="945"/>
      <c r="AH118" s="945"/>
      <c r="AI118" s="945"/>
      <c r="AJ118" s="946"/>
      <c r="AK118" s="947" t="s">
        <v>303</v>
      </c>
      <c r="AL118" s="945"/>
      <c r="AM118" s="945"/>
      <c r="AN118" s="945"/>
      <c r="AO118" s="946"/>
      <c r="AP118" s="948" t="s">
        <v>425</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431</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457</v>
      </c>
      <c r="BP119" s="921"/>
      <c r="BQ119" s="925">
        <v>5835574</v>
      </c>
      <c r="BR119" s="888"/>
      <c r="BS119" s="888"/>
      <c r="BT119" s="888"/>
      <c r="BU119" s="888"/>
      <c r="BV119" s="888">
        <v>5915285</v>
      </c>
      <c r="BW119" s="888"/>
      <c r="BX119" s="888"/>
      <c r="BY119" s="888"/>
      <c r="BZ119" s="888"/>
      <c r="CA119" s="888">
        <v>6390028</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15">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3484181</v>
      </c>
      <c r="BR120" s="885"/>
      <c r="BS120" s="885"/>
      <c r="BT120" s="885"/>
      <c r="BU120" s="885"/>
      <c r="BV120" s="885">
        <v>3344708</v>
      </c>
      <c r="BW120" s="885"/>
      <c r="BX120" s="885"/>
      <c r="BY120" s="885"/>
      <c r="BZ120" s="885"/>
      <c r="CA120" s="885">
        <v>3186559</v>
      </c>
      <c r="CB120" s="885"/>
      <c r="CC120" s="885"/>
      <c r="CD120" s="885"/>
      <c r="CE120" s="885"/>
      <c r="CF120" s="909">
        <v>159.19999999999999</v>
      </c>
      <c r="CG120" s="910"/>
      <c r="CH120" s="910"/>
      <c r="CI120" s="910"/>
      <c r="CJ120" s="910"/>
      <c r="CK120" s="911" t="s">
        <v>461</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103991</v>
      </c>
      <c r="DH120" s="885"/>
      <c r="DI120" s="885"/>
      <c r="DJ120" s="885"/>
      <c r="DK120" s="885"/>
      <c r="DL120" s="885">
        <v>87766</v>
      </c>
      <c r="DM120" s="885"/>
      <c r="DN120" s="885"/>
      <c r="DO120" s="885"/>
      <c r="DP120" s="885"/>
      <c r="DQ120" s="885">
        <v>58864</v>
      </c>
      <c r="DR120" s="885"/>
      <c r="DS120" s="885"/>
      <c r="DT120" s="885"/>
      <c r="DU120" s="885"/>
      <c r="DV120" s="886">
        <v>2.9</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82729</v>
      </c>
      <c r="BR121" s="857"/>
      <c r="BS121" s="857"/>
      <c r="BT121" s="857"/>
      <c r="BU121" s="857"/>
      <c r="BV121" s="857">
        <v>104725</v>
      </c>
      <c r="BW121" s="857"/>
      <c r="BX121" s="857"/>
      <c r="BY121" s="857"/>
      <c r="BZ121" s="857"/>
      <c r="CA121" s="857">
        <v>92822</v>
      </c>
      <c r="CB121" s="857"/>
      <c r="CC121" s="857"/>
      <c r="CD121" s="857"/>
      <c r="CE121" s="857"/>
      <c r="CF121" s="918">
        <v>4.5999999999999996</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29464</v>
      </c>
      <c r="DH121" s="857"/>
      <c r="DI121" s="857"/>
      <c r="DJ121" s="857"/>
      <c r="DK121" s="857"/>
      <c r="DL121" s="857">
        <v>13955</v>
      </c>
      <c r="DM121" s="857"/>
      <c r="DN121" s="857"/>
      <c r="DO121" s="857"/>
      <c r="DP121" s="857"/>
      <c r="DQ121" s="857">
        <v>32896</v>
      </c>
      <c r="DR121" s="857"/>
      <c r="DS121" s="857"/>
      <c r="DT121" s="857"/>
      <c r="DU121" s="857"/>
      <c r="DV121" s="834">
        <v>1.6</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3686622</v>
      </c>
      <c r="BR122" s="888"/>
      <c r="BS122" s="888"/>
      <c r="BT122" s="888"/>
      <c r="BU122" s="888"/>
      <c r="BV122" s="888">
        <v>3666055</v>
      </c>
      <c r="BW122" s="888"/>
      <c r="BX122" s="888"/>
      <c r="BY122" s="888"/>
      <c r="BZ122" s="888"/>
      <c r="CA122" s="888">
        <v>4061201</v>
      </c>
      <c r="CB122" s="888"/>
      <c r="CC122" s="888"/>
      <c r="CD122" s="888"/>
      <c r="CE122" s="888"/>
      <c r="CF122" s="889">
        <v>202.9</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127</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467</v>
      </c>
      <c r="BP123" s="921"/>
      <c r="BQ123" s="875">
        <v>7253532</v>
      </c>
      <c r="BR123" s="876"/>
      <c r="BS123" s="876"/>
      <c r="BT123" s="876"/>
      <c r="BU123" s="876"/>
      <c r="BV123" s="876">
        <v>7115488</v>
      </c>
      <c r="BW123" s="876"/>
      <c r="BX123" s="876"/>
      <c r="BY123" s="876"/>
      <c r="BZ123" s="876"/>
      <c r="CA123" s="876">
        <v>7340582</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431</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16887</v>
      </c>
      <c r="AB128" s="841"/>
      <c r="AC128" s="841"/>
      <c r="AD128" s="841"/>
      <c r="AE128" s="842"/>
      <c r="AF128" s="843">
        <v>17721</v>
      </c>
      <c r="AG128" s="841"/>
      <c r="AH128" s="841"/>
      <c r="AI128" s="841"/>
      <c r="AJ128" s="842"/>
      <c r="AK128" s="843">
        <v>16184</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2427157</v>
      </c>
      <c r="AB129" s="820"/>
      <c r="AC129" s="820"/>
      <c r="AD129" s="820"/>
      <c r="AE129" s="821"/>
      <c r="AF129" s="822">
        <v>2363913</v>
      </c>
      <c r="AG129" s="820"/>
      <c r="AH129" s="820"/>
      <c r="AI129" s="820"/>
      <c r="AJ129" s="821"/>
      <c r="AK129" s="822">
        <v>2356545</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328462</v>
      </c>
      <c r="AB130" s="820"/>
      <c r="AC130" s="820"/>
      <c r="AD130" s="820"/>
      <c r="AE130" s="821"/>
      <c r="AF130" s="822">
        <v>328832</v>
      </c>
      <c r="AG130" s="820"/>
      <c r="AH130" s="820"/>
      <c r="AI130" s="820"/>
      <c r="AJ130" s="821"/>
      <c r="AK130" s="822">
        <v>354736</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6.7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2098695</v>
      </c>
      <c r="AB131" s="803"/>
      <c r="AC131" s="803"/>
      <c r="AD131" s="803"/>
      <c r="AE131" s="804"/>
      <c r="AF131" s="805">
        <v>2035081</v>
      </c>
      <c r="AG131" s="803"/>
      <c r="AH131" s="803"/>
      <c r="AI131" s="803"/>
      <c r="AJ131" s="804"/>
      <c r="AK131" s="805">
        <v>2001809</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6.4204184030000002</v>
      </c>
      <c r="AB132" s="783"/>
      <c r="AC132" s="783"/>
      <c r="AD132" s="783"/>
      <c r="AE132" s="784"/>
      <c r="AF132" s="785">
        <v>6.6719703050000003</v>
      </c>
      <c r="AG132" s="783"/>
      <c r="AH132" s="783"/>
      <c r="AI132" s="783"/>
      <c r="AJ132" s="784"/>
      <c r="AK132" s="785">
        <v>7.2548379990000003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6.7</v>
      </c>
      <c r="AB133" s="762"/>
      <c r="AC133" s="762"/>
      <c r="AD133" s="762"/>
      <c r="AE133" s="763"/>
      <c r="AF133" s="761">
        <v>6.4</v>
      </c>
      <c r="AG133" s="762"/>
      <c r="AH133" s="762"/>
      <c r="AI133" s="762"/>
      <c r="AJ133" s="763"/>
      <c r="AK133" s="761">
        <v>6.7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jX/7h0IhvbR0FppdNd8msOklyD6cf8gbWy0Q9msgq57m6wKqrq9ya81Ccha/puXUUzvjFYzPtIN21gLNA2Utg==" saltValue="7cjwGsudnCXOMT/z2ABI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election activeCell="CW73" sqref="CW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xsnlZtd4sOG2JJgir6FeKD1OJkXRcKWZ98knvB/iM5NBr6iFxkCCPAO4rC2vfmi2VcvtsT9+2+MSFcksMJekw==" saltValue="gRXNqOqLyWiA3mdJ9dG0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V1" sqref="V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bLRG5q5EUJqpFEEYBSYgMCRBbIa3l3d/V8l4KfkubI2iRoSVEyYsglRYkuJPycvHvmzJcV8sLmnMSh2kVfB1Q==" saltValue="v/Oil26UaGxXY+hOfA9Qf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U5" sqref="U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635418</v>
      </c>
      <c r="AP9" s="312">
        <v>157204</v>
      </c>
      <c r="AQ9" s="313">
        <v>213574</v>
      </c>
      <c r="AR9" s="314">
        <v>-26.4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51774</v>
      </c>
      <c r="AP10" s="315">
        <v>12809</v>
      </c>
      <c r="AQ10" s="316">
        <v>27269</v>
      </c>
      <c r="AR10" s="317">
        <v>-53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23113</v>
      </c>
      <c r="AP11" s="315">
        <v>5718</v>
      </c>
      <c r="AQ11" s="316">
        <v>27363</v>
      </c>
      <c r="AR11" s="317">
        <v>-79.099999999999994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4914</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t="s">
        <v>505</v>
      </c>
      <c r="AP14" s="315" t="s">
        <v>505</v>
      </c>
      <c r="AQ14" s="316">
        <v>8817</v>
      </c>
      <c r="AR14" s="317" t="s">
        <v>505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19568</v>
      </c>
      <c r="AP15" s="315">
        <v>4841</v>
      </c>
      <c r="AQ15" s="316">
        <v>5079</v>
      </c>
      <c r="AR15" s="317">
        <v>-4.7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-86023</v>
      </c>
      <c r="AP16" s="315">
        <v>-21282</v>
      </c>
      <c r="AQ16" s="316">
        <v>-19713</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643850</v>
      </c>
      <c r="AP17" s="315">
        <v>159290</v>
      </c>
      <c r="AQ17" s="316">
        <v>267304</v>
      </c>
      <c r="AR17" s="317">
        <v>-40.4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19.79</v>
      </c>
      <c r="AP21" s="328">
        <v>25.06</v>
      </c>
      <c r="AQ21" s="329">
        <v>-5.27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96.6</v>
      </c>
      <c r="AP22" s="333">
        <v>93.7</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495259</v>
      </c>
      <c r="AP32" s="342">
        <v>122528</v>
      </c>
      <c r="AQ32" s="343">
        <v>151350</v>
      </c>
      <c r="AR32" s="344">
        <v>-19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19915</v>
      </c>
      <c r="AP35" s="342">
        <v>4927</v>
      </c>
      <c r="AQ35" s="343">
        <v>30589</v>
      </c>
      <c r="AR35" s="344">
        <v>-83.9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974</v>
      </c>
      <c r="AP36" s="342">
        <v>241</v>
      </c>
      <c r="AQ36" s="343">
        <v>6092</v>
      </c>
      <c r="AR36" s="344">
        <v>-96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t="s">
        <v>505</v>
      </c>
      <c r="AP37" s="342" t="s">
        <v>505</v>
      </c>
      <c r="AQ37" s="343">
        <v>1860</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61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-16184</v>
      </c>
      <c r="AP39" s="342">
        <v>-4004</v>
      </c>
      <c r="AQ39" s="343">
        <v>-9157</v>
      </c>
      <c r="AR39" s="344">
        <v>-56.3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-354736</v>
      </c>
      <c r="AP40" s="342">
        <v>-87762</v>
      </c>
      <c r="AQ40" s="343">
        <v>-135364</v>
      </c>
      <c r="AR40" s="344">
        <v>-35.200000000000003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145228</v>
      </c>
      <c r="AP41" s="342">
        <v>35930</v>
      </c>
      <c r="AQ41" s="343">
        <v>45431</v>
      </c>
      <c r="AR41" s="344">
        <v>-20.9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756508</v>
      </c>
      <c r="AN51" s="364">
        <v>169052</v>
      </c>
      <c r="AO51" s="365">
        <v>55.4</v>
      </c>
      <c r="AP51" s="366">
        <v>288550</v>
      </c>
      <c r="AQ51" s="367">
        <v>20.8</v>
      </c>
      <c r="AR51" s="368">
        <v>34.6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682725</v>
      </c>
      <c r="AN52" s="372">
        <v>152564</v>
      </c>
      <c r="AO52" s="373">
        <v>61.2</v>
      </c>
      <c r="AP52" s="374">
        <v>141525</v>
      </c>
      <c r="AQ52" s="375">
        <v>10.1</v>
      </c>
      <c r="AR52" s="376">
        <v>51.1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979291</v>
      </c>
      <c r="AN53" s="364">
        <v>225539</v>
      </c>
      <c r="AO53" s="365">
        <v>33.4</v>
      </c>
      <c r="AP53" s="366">
        <v>287914</v>
      </c>
      <c r="AQ53" s="367">
        <v>-0.2</v>
      </c>
      <c r="AR53" s="368">
        <v>33.6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799996</v>
      </c>
      <c r="AN54" s="372">
        <v>184246</v>
      </c>
      <c r="AO54" s="373">
        <v>20.8</v>
      </c>
      <c r="AP54" s="374">
        <v>146531</v>
      </c>
      <c r="AQ54" s="375">
        <v>3.5</v>
      </c>
      <c r="AR54" s="376">
        <v>17.3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1091463</v>
      </c>
      <c r="AN55" s="364">
        <v>256875</v>
      </c>
      <c r="AO55" s="365">
        <v>13.9</v>
      </c>
      <c r="AP55" s="366">
        <v>310300</v>
      </c>
      <c r="AQ55" s="367">
        <v>7.8</v>
      </c>
      <c r="AR55" s="368">
        <v>6.1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345067</v>
      </c>
      <c r="AN56" s="372">
        <v>81211</v>
      </c>
      <c r="AO56" s="373">
        <v>-55.9</v>
      </c>
      <c r="AP56" s="374">
        <v>157576</v>
      </c>
      <c r="AQ56" s="375">
        <v>7.5</v>
      </c>
      <c r="AR56" s="376">
        <v>-63.4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945370</v>
      </c>
      <c r="AN57" s="364">
        <v>228350</v>
      </c>
      <c r="AO57" s="365">
        <v>-11.1</v>
      </c>
      <c r="AP57" s="366">
        <v>317319</v>
      </c>
      <c r="AQ57" s="367">
        <v>2.2999999999999998</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482682</v>
      </c>
      <c r="AN58" s="372">
        <v>116590</v>
      </c>
      <c r="AO58" s="373">
        <v>43.6</v>
      </c>
      <c r="AP58" s="374">
        <v>164214</v>
      </c>
      <c r="AQ58" s="375">
        <v>4.2</v>
      </c>
      <c r="AR58" s="376">
        <v>39.4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1154339</v>
      </c>
      <c r="AN59" s="364">
        <v>285586</v>
      </c>
      <c r="AO59" s="365">
        <v>25.1</v>
      </c>
      <c r="AP59" s="366">
        <v>289738</v>
      </c>
      <c r="AQ59" s="367">
        <v>-8.6999999999999993</v>
      </c>
      <c r="AR59" s="368">
        <v>33.799999999999997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1083137</v>
      </c>
      <c r="AN60" s="372">
        <v>267971</v>
      </c>
      <c r="AO60" s="373">
        <v>129.80000000000001</v>
      </c>
      <c r="AP60" s="374">
        <v>156238</v>
      </c>
      <c r="AQ60" s="375">
        <v>-4.9000000000000004</v>
      </c>
      <c r="AR60" s="376">
        <v>134.69999999999999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985394</v>
      </c>
      <c r="AN61" s="379">
        <v>233080</v>
      </c>
      <c r="AO61" s="380">
        <v>23.3</v>
      </c>
      <c r="AP61" s="381">
        <v>298764</v>
      </c>
      <c r="AQ61" s="382">
        <v>4.4000000000000004</v>
      </c>
      <c r="AR61" s="368">
        <v>18.899999999999999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678721</v>
      </c>
      <c r="AN62" s="372">
        <v>160516</v>
      </c>
      <c r="AO62" s="373">
        <v>39.9</v>
      </c>
      <c r="AP62" s="374">
        <v>153217</v>
      </c>
      <c r="AQ62" s="375">
        <v>4.0999999999999996</v>
      </c>
      <c r="AR62" s="376">
        <v>35.799999999999997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Z1VQthBt4JRCPv46Ujfp1J7ozdfMP5otC1cZ4ObRKGdBGTeYw1BN7A+1zzVOs7TvVuSPNUj2RbHIiDuBtNysg==" saltValue="1GF9G9YnGGxaAHS1v/ir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SJ5CeyHmVCNCCu/1ylXwtA1B4txHn3zAZZANQku62/ItIM/GXPNoG0ew8kiklR03cjHfPnzkv/5p1OSUa9+eg==" saltValue="yDOgrGWxhc8v6PS7ZiC7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aLCVkRsLUphBJXmzSEP19IquLrsVnKqqi+VOZuntVRacP0dIlVq+Xn2zIWcZp7LeptMb86YaJLVyk4PdHQVQ==" saltValue="kDNdKRpP7U7uDNFLhVmu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76.73</v>
      </c>
      <c r="G47" s="12">
        <v>73.02</v>
      </c>
      <c r="H47" s="12">
        <v>68.67</v>
      </c>
      <c r="I47" s="12">
        <v>70.5</v>
      </c>
      <c r="J47" s="13">
        <v>60.12</v>
      </c>
    </row>
    <row r="48" spans="2:10" ht="57.75" customHeight="1" x14ac:dyDescent="0.15">
      <c r="B48" s="14"/>
      <c r="C48" s="1196" t="s">
        <v>4</v>
      </c>
      <c r="D48" s="1196"/>
      <c r="E48" s="1197"/>
      <c r="F48" s="15">
        <v>5.37</v>
      </c>
      <c r="G48" s="16">
        <v>4.37</v>
      </c>
      <c r="H48" s="16">
        <v>2.41</v>
      </c>
      <c r="I48" s="16">
        <v>3.14</v>
      </c>
      <c r="J48" s="17">
        <v>2.0099999999999998</v>
      </c>
    </row>
    <row r="49" spans="2:10" ht="57.75" customHeight="1" thickBot="1" x14ac:dyDescent="0.2">
      <c r="B49" s="18"/>
      <c r="C49" s="1198" t="s">
        <v>5</v>
      </c>
      <c r="D49" s="1198"/>
      <c r="E49" s="1199"/>
      <c r="F49" s="19" t="s">
        <v>552</v>
      </c>
      <c r="G49" s="20" t="s">
        <v>553</v>
      </c>
      <c r="H49" s="20" t="s">
        <v>554</v>
      </c>
      <c r="I49" s="20">
        <v>0.66</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uLqQAi3mZo5RUEFs1bXPyF4OWzXJ3DspJH+FzJw1Nd0s/MxdPs8OpieJMss6gOXmtwfEDulgaLCKoE9ou87bg==" saltValue="u432EojMEbzCJhxxgVC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2020-03-12T05:53:48Z</cp:lastPrinted>
  <dcterms:created xsi:type="dcterms:W3CDTF">2020-02-10T05:07:53Z</dcterms:created>
  <dcterms:modified xsi:type="dcterms:W3CDTF">2020-11-16T06:03:00Z</dcterms:modified>
  <cp:category/>
</cp:coreProperties>
</file>